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CC5288E-592F-477D-8854-22D758063C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0" i="1" l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6" i="1"/>
  <c r="S5" i="1"/>
  <c r="O99" i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L77" i="1"/>
  <c r="M59" i="1"/>
  <c r="N59" i="1"/>
  <c r="O59" i="1"/>
  <c r="P59" i="1"/>
  <c r="Q59" i="1"/>
  <c r="L59" i="1"/>
  <c r="Q5" i="1" l="1"/>
  <c r="K23" i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<sst xmlns="http://schemas.openxmlformats.org/spreadsheetml/2006/main" count="197" uniqueCount="70">
  <si>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</si>
  <si>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</si>
  <si>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</si>
  <si>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</si>
  <si>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</si>
  <si>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</si>
  <si>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</si>
  <si>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</si>
  <si>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</si>
  <si>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</si>
  <si>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</si>
  <si>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</si>
  <si>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</si>
  <si>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</si>
  <si>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</si>
  <si>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</si>
  <si>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</si>
  <si>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</si>
  <si>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</si>
  <si>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</si>
  <si>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</si>
  <si>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</si>
  <si>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</si>
  <si>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</si>
  <si>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</si>
  <si>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</si>
  <si>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</si>
  <si>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</si>
  <si>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</si>
  <si>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</si>
  <si>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</si>
  <si>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</si>
  <si>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</si>
  <si>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</si>
  <si>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</si>
  <si>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</si>
  <si>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</si>
  <si>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</si>
  <si>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</si>
  <si>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</si>
  <si>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</si>
  <si>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</si>
  <si>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</si>
  <si>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</si>
  <si>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</si>
  <si>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</si>
  <si>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</si>
  <si>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</si>
  <si>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</si>
  <si>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</si>
  <si>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</si>
  <si>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</si>
  <si>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</si>
  <si>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</si>
  <si>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</si>
  <si>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</si>
  <si>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</si>
  <si>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</si>
  <si>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</si>
  <si>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</si>
  <si>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</si>
  <si>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</si>
  <si>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</si>
  <si>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</si>
  <si>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</si>
  <si>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</si>
  <si>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</si>
  <si>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</si>
  <si>
    <t>金</t>
    <rPh sb="0" eb="1">
      <t>キン</t>
    </rPh>
    <phoneticPr fontId="1"/>
  </si>
  <si>
    <t>4日目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</si>
</sst>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3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I50" activePane="bottomRight" state="frozen"/>
      <selection pane="topRight" activeCell="E1" sqref="E1"/>
      <selection pane="bottomLeft" activeCell="A5" sqref="A5"/>
      <selection pane="bottomRight" activeCell="T77" sqref="T7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53" t="s">
        <v>0</v>
      </c>
      <c r="B1" s="143"/>
      <c r="C1" s="143"/>
      <c r="D1" s="143"/>
      <c r="E1" s="150" t="s">
        <v>1</v>
      </c>
      <c r="F1" s="150" t="s">
        <v>2</v>
      </c>
      <c r="G1" s="143" t="s">
        <v>3</v>
      </c>
      <c r="H1" s="150" t="s">
        <v>4</v>
      </c>
      <c r="I1" s="150" t="s">
        <v>5</v>
      </c>
      <c r="J1" s="150" t="s">
        <v>6</v>
      </c>
      <c r="K1" s="140" t="s">
        <v>7</v>
      </c>
      <c r="L1" s="138">
        <v>43984</v>
      </c>
      <c r="M1" s="139"/>
      <c r="N1" s="138">
        <v>43985</v>
      </c>
      <c r="O1" s="139"/>
      <c r="P1" s="138">
        <v>43986</v>
      </c>
      <c r="Q1" s="139"/>
      <c r="R1" s="138">
        <v>43987</v>
      </c>
      <c r="S1" s="139"/>
    </row>
    <row r="2" spans="1:19" ht="13.5" customHeight="1" x14ac:dyDescent="0.15">
      <c r="A2" s="154"/>
      <c r="B2" s="144"/>
      <c r="C2" s="144"/>
      <c r="D2" s="144"/>
      <c r="E2" s="151"/>
      <c r="F2" s="151"/>
      <c r="G2" s="144"/>
      <c r="H2" s="167"/>
      <c r="I2" s="151"/>
      <c r="J2" s="151"/>
      <c r="K2" s="141"/>
      <c r="L2" s="146" t="s">
        <v>8</v>
      </c>
      <c r="M2" s="147"/>
      <c r="N2" s="146" t="s">
        <v>9</v>
      </c>
      <c r="O2" s="147"/>
      <c r="P2" s="146" t="s">
        <v>10</v>
      </c>
      <c r="Q2" s="147"/>
      <c r="R2" s="146" t="s">
        <v>68</v>
      </c>
      <c r="S2" s="147"/>
    </row>
    <row r="3" spans="1:19" ht="13.5" customHeight="1" x14ac:dyDescent="0.15">
      <c r="A3" s="154"/>
      <c r="B3" s="144"/>
      <c r="C3" s="144"/>
      <c r="D3" s="144"/>
      <c r="E3" s="151"/>
      <c r="F3" s="151"/>
      <c r="G3" s="144"/>
      <c r="H3" s="167"/>
      <c r="I3" s="151"/>
      <c r="J3" s="151"/>
      <c r="K3" s="141"/>
      <c r="L3" s="166" t="s">
        <v>11</v>
      </c>
      <c r="M3" s="165"/>
      <c r="N3" s="164" t="s">
        <v>12</v>
      </c>
      <c r="O3" s="165"/>
      <c r="P3" s="164" t="s">
        <v>13</v>
      </c>
      <c r="Q3" s="165"/>
      <c r="R3" s="164" t="s">
        <v>69</v>
      </c>
      <c r="S3" s="165"/>
    </row>
    <row r="4" spans="1:19" ht="13.5" customHeight="1" thickBot="1" x14ac:dyDescent="0.2">
      <c r="A4" s="155"/>
      <c r="B4" s="145"/>
      <c r="C4" s="145"/>
      <c r="D4" s="145"/>
      <c r="E4" s="152"/>
      <c r="F4" s="152"/>
      <c r="G4" s="145"/>
      <c r="H4" s="168"/>
      <c r="I4" s="152"/>
      <c r="J4" s="152"/>
      <c r="K4" s="14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  <c r="R4" s="2" t="s">
        <v>14</v>
      </c>
      <c r="S4" s="3" t="s">
        <v>15</v>
      </c>
    </row>
    <row r="5" spans="1:19" s="11" customFormat="1" ht="12" customHeight="1" thickTop="1" x14ac:dyDescent="0.15">
      <c r="A5" s="156" t="s">
        <v>16</v>
      </c>
      <c r="B5" s="157"/>
      <c r="C5" s="157"/>
      <c r="D5" s="158"/>
      <c r="E5" s="162"/>
      <c r="F5" s="162"/>
      <c r="G5" s="169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59"/>
      <c r="B6" s="160"/>
      <c r="C6" s="160"/>
      <c r="D6" s="161"/>
      <c r="E6" s="163"/>
      <c r="F6" s="163"/>
      <c r="G6" s="170"/>
      <c r="H6" s="18" t="s">
        <v>18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0</v>
      </c>
      <c r="S6" s="25">
        <f>SUM(S8,S24,S44,S60,S78,S86,S100)</f>
        <v>0</v>
      </c>
    </row>
    <row r="7" spans="1:19" s="42" customFormat="1" ht="12" customHeight="1" thickTop="1" x14ac:dyDescent="0.15">
      <c r="A7" s="129" t="s">
        <v>19</v>
      </c>
      <c r="B7" s="130"/>
      <c r="C7" s="130"/>
      <c r="D7" s="131"/>
      <c r="E7" s="148"/>
      <c r="F7" s="148"/>
      <c r="G7" s="149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  <c r="R7" s="26">
        <f>SUMPRODUCT((MOD(ROW(R$25:R$42),2)=1)*R$25:R$42)</f>
        <v>0</v>
      </c>
      <c r="S7" s="26">
        <f>SUMPRODUCT((MOD(ROW(S$25:S$42),2)=1)*S$25:S$42)</f>
        <v>0</v>
      </c>
    </row>
    <row r="8" spans="1:19" s="42" customFormat="1" ht="12" customHeight="1" x14ac:dyDescent="0.15">
      <c r="A8" s="114"/>
      <c r="B8" s="115"/>
      <c r="C8" s="115"/>
      <c r="D8" s="116"/>
      <c r="E8" s="118"/>
      <c r="F8" s="118"/>
      <c r="G8" s="134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0.5</v>
      </c>
      <c r="P8" s="27">
        <f>SUMPRODUCT((MOD(ROW(P$25:P$42),2)=0)*P$25:P$42)</f>
        <v>0</v>
      </c>
      <c r="Q8" s="27">
        <f>SUMPRODUCT((MOD(ROW(Q$25:Q$42),2)=0)*Q$25:Q$42)</f>
        <v>0</v>
      </c>
      <c r="R8" s="27">
        <f>SUMPRODUCT((MOD(ROW(R$25:R$42),2)=0)*R$25:R$42)</f>
        <v>0</v>
      </c>
      <c r="S8" s="27">
        <f>SUMPRODUCT((MOD(ROW(S$25:S$42),2)=0)*S$25:S$42)</f>
        <v>0</v>
      </c>
    </row>
    <row r="9" spans="1:19" s="42" customFormat="1" ht="12" customHeight="1" x14ac:dyDescent="0.15">
      <c r="A9" s="99">
        <v>1</v>
      </c>
      <c r="B9" s="95" t="s">
        <v>20</v>
      </c>
      <c r="C9" s="101"/>
      <c r="D9" s="96"/>
      <c r="E9" s="77"/>
      <c r="F9" s="77" t="s">
        <v>65</v>
      </c>
      <c r="G9" s="103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  <c r="R9" s="63"/>
      <c r="S9" s="63"/>
    </row>
    <row r="10" spans="1:19" s="42" customFormat="1" ht="12" customHeight="1" x14ac:dyDescent="0.15">
      <c r="A10" s="100"/>
      <c r="B10" s="97"/>
      <c r="C10" s="102"/>
      <c r="D10" s="98"/>
      <c r="E10" s="78"/>
      <c r="F10" s="78"/>
      <c r="G10" s="104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  <c r="R10" s="67"/>
      <c r="S10" s="67"/>
    </row>
    <row r="11" spans="1:19" s="42" customFormat="1" ht="12" customHeight="1" x14ac:dyDescent="0.15">
      <c r="A11" s="99"/>
      <c r="B11" s="93" t="s">
        <v>22</v>
      </c>
      <c r="C11" s="95" t="s">
        <v>23</v>
      </c>
      <c r="D11" s="96"/>
      <c r="E11" s="75" t="s">
        <v>67</v>
      </c>
      <c r="F11" s="75"/>
      <c r="G11" s="105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  <c r="R11" s="43"/>
      <c r="S11" s="43"/>
    </row>
    <row r="12" spans="1:19" s="42" customFormat="1" ht="12" customHeight="1" x14ac:dyDescent="0.15">
      <c r="A12" s="100"/>
      <c r="B12" s="94"/>
      <c r="C12" s="97"/>
      <c r="D12" s="98"/>
      <c r="E12" s="76"/>
      <c r="F12" s="76"/>
      <c r="G12" s="94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  <c r="R12" s="45"/>
      <c r="S12" s="45"/>
    </row>
    <row r="13" spans="1:19" s="42" customFormat="1" ht="12" customHeight="1" x14ac:dyDescent="0.15">
      <c r="A13" s="80"/>
      <c r="B13" s="93" t="s">
        <v>25</v>
      </c>
      <c r="C13" s="95" t="s">
        <v>26</v>
      </c>
      <c r="D13" s="96"/>
      <c r="E13" s="75" t="s">
        <v>67</v>
      </c>
      <c r="F13" s="58"/>
      <c r="G13" s="87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  <c r="R13" s="43"/>
      <c r="S13" s="43"/>
    </row>
    <row r="14" spans="1:19" s="42" customFormat="1" ht="12" customHeight="1" x14ac:dyDescent="0.15">
      <c r="A14" s="81"/>
      <c r="B14" s="94"/>
      <c r="C14" s="97"/>
      <c r="D14" s="98"/>
      <c r="E14" s="76"/>
      <c r="F14" s="57"/>
      <c r="G14" s="90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  <c r="R14" s="45"/>
      <c r="S14" s="45"/>
    </row>
    <row r="15" spans="1:19" s="42" customFormat="1" ht="12" customHeight="1" x14ac:dyDescent="0.15">
      <c r="A15" s="99">
        <v>2</v>
      </c>
      <c r="B15" s="95" t="s">
        <v>27</v>
      </c>
      <c r="C15" s="101"/>
      <c r="D15" s="96"/>
      <c r="E15" s="77"/>
      <c r="F15" s="77" t="s">
        <v>65</v>
      </c>
      <c r="G15" s="103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  <c r="R15" s="63"/>
      <c r="S15" s="63"/>
    </row>
    <row r="16" spans="1:19" s="42" customFormat="1" ht="12" customHeight="1" x14ac:dyDescent="0.15">
      <c r="A16" s="100"/>
      <c r="B16" s="97"/>
      <c r="C16" s="102"/>
      <c r="D16" s="98"/>
      <c r="E16" s="78"/>
      <c r="F16" s="78"/>
      <c r="G16" s="104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  <c r="R16" s="67"/>
      <c r="S16" s="67"/>
    </row>
    <row r="17" spans="1:19" s="42" customFormat="1" ht="12" customHeight="1" x14ac:dyDescent="0.15">
      <c r="A17" s="99"/>
      <c r="B17" s="93" t="s">
        <v>22</v>
      </c>
      <c r="C17" s="95" t="s">
        <v>27</v>
      </c>
      <c r="D17" s="96"/>
      <c r="E17" s="75" t="s">
        <v>67</v>
      </c>
      <c r="F17" s="75"/>
      <c r="G17" s="105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  <c r="R17" s="43"/>
      <c r="S17" s="43"/>
    </row>
    <row r="18" spans="1:19" s="42" customFormat="1" ht="12" customHeight="1" x14ac:dyDescent="0.15">
      <c r="A18" s="100"/>
      <c r="B18" s="94"/>
      <c r="C18" s="97"/>
      <c r="D18" s="98"/>
      <c r="E18" s="76"/>
      <c r="F18" s="76"/>
      <c r="G18" s="94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  <c r="R18" s="45"/>
      <c r="S18" s="45"/>
    </row>
    <row r="19" spans="1:19" s="42" customFormat="1" ht="12" customHeight="1" x14ac:dyDescent="0.15">
      <c r="A19" s="82"/>
      <c r="B19" s="121" t="s">
        <v>25</v>
      </c>
      <c r="C19" s="95" t="s">
        <v>28</v>
      </c>
      <c r="D19" s="96"/>
      <c r="E19" s="75" t="s">
        <v>67</v>
      </c>
      <c r="F19" s="59"/>
      <c r="G19" s="85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  <c r="R19" s="45"/>
      <c r="S19" s="45"/>
    </row>
    <row r="20" spans="1:19" s="42" customFormat="1" ht="12" customHeight="1" x14ac:dyDescent="0.15">
      <c r="A20" s="84"/>
      <c r="B20" s="122"/>
      <c r="C20" s="97"/>
      <c r="D20" s="98"/>
      <c r="E20" s="76"/>
      <c r="F20" s="59"/>
      <c r="G20" s="89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  <c r="R20" s="45"/>
      <c r="S20" s="45"/>
    </row>
    <row r="21" spans="1:19" s="42" customFormat="1" ht="12" customHeight="1" x14ac:dyDescent="0.15">
      <c r="A21" s="82"/>
      <c r="B21" s="93" t="s">
        <v>29</v>
      </c>
      <c r="C21" s="95" t="s">
        <v>30</v>
      </c>
      <c r="D21" s="96"/>
      <c r="E21" s="85" t="s">
        <v>67</v>
      </c>
      <c r="F21" s="85"/>
      <c r="G21" s="87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  <c r="R21" s="43"/>
      <c r="S21" s="43"/>
    </row>
    <row r="22" spans="1:19" s="42" customFormat="1" ht="12" customHeight="1" thickBot="1" x14ac:dyDescent="0.2">
      <c r="A22" s="83"/>
      <c r="B22" s="94"/>
      <c r="C22" s="97"/>
      <c r="D22" s="98"/>
      <c r="E22" s="86"/>
      <c r="F22" s="86"/>
      <c r="G22" s="88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  <c r="R22" s="45"/>
      <c r="S22" s="45"/>
    </row>
    <row r="23" spans="1:19" ht="12" customHeight="1" thickTop="1" x14ac:dyDescent="0.15">
      <c r="A23" s="129" t="s">
        <v>32</v>
      </c>
      <c r="B23" s="130"/>
      <c r="C23" s="130"/>
      <c r="D23" s="131"/>
      <c r="E23" s="148"/>
      <c r="F23" s="148"/>
      <c r="G23" s="149"/>
      <c r="H23" s="4" t="s">
        <v>17</v>
      </c>
      <c r="I23" s="5"/>
      <c r="J23" s="5"/>
      <c r="K23" s="14">
        <f t="shared" ref="K23:S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  <c r="R23" s="26">
        <f t="shared" si="1"/>
        <v>0</v>
      </c>
      <c r="S23" s="26">
        <f t="shared" si="1"/>
        <v>0</v>
      </c>
    </row>
    <row r="24" spans="1:19" ht="12" customHeight="1" x14ac:dyDescent="0.15">
      <c r="A24" s="114"/>
      <c r="B24" s="115"/>
      <c r="C24" s="115"/>
      <c r="D24" s="116"/>
      <c r="E24" s="118"/>
      <c r="F24" s="118"/>
      <c r="G24" s="134"/>
      <c r="H24" s="6" t="s">
        <v>18</v>
      </c>
      <c r="I24" s="7"/>
      <c r="J24" s="7"/>
      <c r="K24" s="15">
        <f t="shared" ref="K24:S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0.5</v>
      </c>
      <c r="P24" s="27">
        <f t="shared" si="2"/>
        <v>0</v>
      </c>
      <c r="Q24" s="27">
        <f t="shared" si="2"/>
        <v>0</v>
      </c>
      <c r="R24" s="27">
        <f t="shared" si="2"/>
        <v>0</v>
      </c>
      <c r="S24" s="27">
        <f t="shared" si="2"/>
        <v>0</v>
      </c>
    </row>
    <row r="25" spans="1:19" ht="12" customHeight="1" x14ac:dyDescent="0.15">
      <c r="A25" s="123">
        <v>1</v>
      </c>
      <c r="B25" s="95" t="s">
        <v>33</v>
      </c>
      <c r="C25" s="101"/>
      <c r="D25" s="96"/>
      <c r="E25" s="77"/>
      <c r="F25" s="77" t="s">
        <v>21</v>
      </c>
      <c r="G25" s="103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  <c r="R25" s="63"/>
      <c r="S25" s="63"/>
    </row>
    <row r="26" spans="1:19" ht="12" customHeight="1" x14ac:dyDescent="0.15">
      <c r="A26" s="124"/>
      <c r="B26" s="97"/>
      <c r="C26" s="102"/>
      <c r="D26" s="98"/>
      <c r="E26" s="78"/>
      <c r="F26" s="78"/>
      <c r="G26" s="104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  <c r="R26" s="67"/>
      <c r="S26" s="67"/>
    </row>
    <row r="27" spans="1:19" ht="12" customHeight="1" x14ac:dyDescent="0.15">
      <c r="A27" s="123"/>
      <c r="B27" s="137" t="s">
        <v>22</v>
      </c>
      <c r="C27" s="95" t="s">
        <v>34</v>
      </c>
      <c r="D27" s="96"/>
      <c r="E27" s="75" t="s">
        <v>67</v>
      </c>
      <c r="F27" s="75" t="s">
        <v>65</v>
      </c>
      <c r="G27" s="13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4"/>
      <c r="B28" s="136"/>
      <c r="C28" s="97"/>
      <c r="D28" s="98"/>
      <c r="E28" s="76"/>
      <c r="F28" s="76"/>
      <c r="G28" s="136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80"/>
      <c r="B29" s="93" t="s">
        <v>25</v>
      </c>
      <c r="C29" s="95" t="s">
        <v>36</v>
      </c>
      <c r="D29" s="96"/>
      <c r="E29" s="75" t="s">
        <v>67</v>
      </c>
      <c r="F29" s="75" t="s">
        <v>65</v>
      </c>
      <c r="G29" s="105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81"/>
      <c r="B30" s="94"/>
      <c r="C30" s="97"/>
      <c r="D30" s="98"/>
      <c r="E30" s="76"/>
      <c r="F30" s="76"/>
      <c r="G30" s="106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80"/>
      <c r="B31" s="93" t="s">
        <v>37</v>
      </c>
      <c r="C31" s="95" t="s">
        <v>38</v>
      </c>
      <c r="D31" s="96"/>
      <c r="E31" s="75" t="s">
        <v>67</v>
      </c>
      <c r="F31" s="75" t="s">
        <v>66</v>
      </c>
      <c r="G31" s="93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81"/>
      <c r="B32" s="94"/>
      <c r="C32" s="97"/>
      <c r="D32" s="98"/>
      <c r="E32" s="76"/>
      <c r="F32" s="76"/>
      <c r="G32" s="94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82"/>
      <c r="B33" s="85" t="s">
        <v>40</v>
      </c>
      <c r="C33" s="95" t="s">
        <v>41</v>
      </c>
      <c r="D33" s="96"/>
      <c r="E33" s="75" t="s">
        <v>67</v>
      </c>
      <c r="F33" s="75" t="s">
        <v>65</v>
      </c>
      <c r="G33" s="87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84"/>
      <c r="B34" s="89"/>
      <c r="C34" s="97"/>
      <c r="D34" s="98"/>
      <c r="E34" s="76"/>
      <c r="F34" s="76"/>
      <c r="G34" s="90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3">
        <v>2</v>
      </c>
      <c r="B35" s="95" t="s">
        <v>27</v>
      </c>
      <c r="C35" s="101"/>
      <c r="D35" s="96"/>
      <c r="E35" s="77"/>
      <c r="F35" s="77" t="s">
        <v>65</v>
      </c>
      <c r="G35" s="103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  <c r="R35" s="63"/>
      <c r="S35" s="63"/>
    </row>
    <row r="36" spans="1:19" ht="12" customHeight="1" x14ac:dyDescent="0.15">
      <c r="A36" s="124"/>
      <c r="B36" s="97"/>
      <c r="C36" s="102"/>
      <c r="D36" s="98"/>
      <c r="E36" s="78"/>
      <c r="F36" s="78"/>
      <c r="G36" s="104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  <c r="R36" s="67"/>
      <c r="S36" s="67"/>
    </row>
    <row r="37" spans="1:19" ht="12" customHeight="1" x14ac:dyDescent="0.15">
      <c r="A37" s="123"/>
      <c r="B37" s="137" t="s">
        <v>22</v>
      </c>
      <c r="C37" s="95" t="s">
        <v>27</v>
      </c>
      <c r="D37" s="96"/>
      <c r="E37" s="75" t="s">
        <v>67</v>
      </c>
      <c r="F37" s="75" t="s">
        <v>65</v>
      </c>
      <c r="G37" s="10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24"/>
      <c r="B38" s="136"/>
      <c r="C38" s="97"/>
      <c r="D38" s="98"/>
      <c r="E38" s="76"/>
      <c r="F38" s="76"/>
      <c r="G38" s="110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</row>
    <row r="39" spans="1:19" ht="12" customHeight="1" x14ac:dyDescent="0.15">
      <c r="A39" s="82"/>
      <c r="B39" s="93" t="s">
        <v>43</v>
      </c>
      <c r="C39" s="95" t="s">
        <v>44</v>
      </c>
      <c r="D39" s="96"/>
      <c r="E39" s="107" t="s">
        <v>67</v>
      </c>
      <c r="F39" s="107" t="s">
        <v>65</v>
      </c>
      <c r="G39" s="108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84"/>
      <c r="B40" s="94"/>
      <c r="C40" s="97"/>
      <c r="D40" s="98"/>
      <c r="E40" s="107"/>
      <c r="F40" s="107"/>
      <c r="G40" s="108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  <c r="R40" s="29"/>
      <c r="S40" s="29"/>
    </row>
    <row r="41" spans="1:19" ht="12" customHeight="1" x14ac:dyDescent="0.15">
      <c r="A41" s="128"/>
      <c r="B41" s="125" t="s">
        <v>37</v>
      </c>
      <c r="C41" s="95" t="s">
        <v>30</v>
      </c>
      <c r="D41" s="96"/>
      <c r="E41" s="107" t="s">
        <v>67</v>
      </c>
      <c r="F41" s="107" t="s">
        <v>65</v>
      </c>
      <c r="G41" s="7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28"/>
      <c r="B42" s="125"/>
      <c r="C42" s="126"/>
      <c r="D42" s="127"/>
      <c r="E42" s="107"/>
      <c r="F42" s="107"/>
      <c r="G42" s="74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</row>
    <row r="43" spans="1:19" ht="12" customHeight="1" thickTop="1" x14ac:dyDescent="0.15">
      <c r="A43" s="129" t="s">
        <v>46</v>
      </c>
      <c r="B43" s="130"/>
      <c r="C43" s="130"/>
      <c r="D43" s="131"/>
      <c r="E43" s="132"/>
      <c r="F43" s="132"/>
      <c r="G43" s="133"/>
      <c r="H43" s="4" t="s">
        <v>17</v>
      </c>
      <c r="I43" s="5"/>
      <c r="J43" s="5"/>
      <c r="K43" s="14">
        <f t="shared" ref="K43:S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  <c r="R43" s="26">
        <f t="shared" si="4"/>
        <v>0</v>
      </c>
      <c r="S43" s="26">
        <f t="shared" si="4"/>
        <v>0</v>
      </c>
    </row>
    <row r="44" spans="1:19" ht="12" customHeight="1" x14ac:dyDescent="0.15">
      <c r="A44" s="114"/>
      <c r="B44" s="115"/>
      <c r="C44" s="115"/>
      <c r="D44" s="116"/>
      <c r="E44" s="118"/>
      <c r="F44" s="118"/>
      <c r="G44" s="134"/>
      <c r="H44" s="6" t="s">
        <v>18</v>
      </c>
      <c r="I44" s="7"/>
      <c r="J44" s="7"/>
      <c r="K44" s="15">
        <f t="shared" ref="K44:S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v>12.5</v>
      </c>
      <c r="P44" s="27">
        <v>13.5</v>
      </c>
      <c r="Q44" s="27">
        <f t="shared" si="5"/>
        <v>0</v>
      </c>
      <c r="R44" s="27"/>
      <c r="S44" s="27">
        <f t="shared" si="5"/>
        <v>0</v>
      </c>
    </row>
    <row r="45" spans="1:19" ht="12" customHeight="1" x14ac:dyDescent="0.15">
      <c r="A45" s="99">
        <v>1</v>
      </c>
      <c r="B45" s="95" t="s">
        <v>33</v>
      </c>
      <c r="C45" s="101"/>
      <c r="D45" s="96"/>
      <c r="E45" s="77" t="s">
        <v>67</v>
      </c>
      <c r="F45" s="77" t="s">
        <v>65</v>
      </c>
      <c r="G45" s="103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  <c r="R45" s="63"/>
      <c r="S45" s="63"/>
    </row>
    <row r="46" spans="1:19" ht="12" customHeight="1" x14ac:dyDescent="0.15">
      <c r="A46" s="100"/>
      <c r="B46" s="97"/>
      <c r="C46" s="102"/>
      <c r="D46" s="98"/>
      <c r="E46" s="78"/>
      <c r="F46" s="78"/>
      <c r="G46" s="104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  <c r="R46" s="67"/>
      <c r="S46" s="67"/>
    </row>
    <row r="47" spans="1:19" ht="12" customHeight="1" x14ac:dyDescent="0.15">
      <c r="A47" s="99"/>
      <c r="B47" s="93" t="s">
        <v>22</v>
      </c>
      <c r="C47" s="95" t="s">
        <v>47</v>
      </c>
      <c r="D47" s="96"/>
      <c r="E47" s="75" t="s">
        <v>67</v>
      </c>
      <c r="F47" s="77" t="s">
        <v>65</v>
      </c>
      <c r="G47" s="10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  <c r="R47" s="43"/>
      <c r="S47" s="43"/>
    </row>
    <row r="48" spans="1:19" ht="12" customHeight="1" x14ac:dyDescent="0.15">
      <c r="A48" s="100"/>
      <c r="B48" s="94"/>
      <c r="C48" s="97"/>
      <c r="D48" s="98"/>
      <c r="E48" s="76"/>
      <c r="F48" s="78"/>
      <c r="G48" s="110"/>
      <c r="H48" s="57" t="str">
        <f>IF(E47="","","実績")</f>
        <v>実績</v>
      </c>
      <c r="I48" s="57"/>
      <c r="J48" s="57"/>
      <c r="K48" s="54">
        <f>SUM(L48:Q48)</f>
        <v>10.5</v>
      </c>
      <c r="L48" s="44"/>
      <c r="M48" s="45"/>
      <c r="N48" s="45"/>
      <c r="O48" s="45">
        <v>6.5</v>
      </c>
      <c r="P48" s="45">
        <v>4</v>
      </c>
      <c r="Q48" s="45"/>
      <c r="R48" s="45"/>
      <c r="S48" s="45"/>
    </row>
    <row r="49" spans="1:23" ht="12" customHeight="1" x14ac:dyDescent="0.15">
      <c r="A49" s="80"/>
      <c r="B49" s="93" t="s">
        <v>25</v>
      </c>
      <c r="C49" s="95" t="s">
        <v>49</v>
      </c>
      <c r="D49" s="96"/>
      <c r="E49" s="75" t="s">
        <v>67</v>
      </c>
      <c r="F49" s="77" t="s">
        <v>65</v>
      </c>
      <c r="G49" s="91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  <c r="R49" s="43"/>
      <c r="S49" s="43"/>
    </row>
    <row r="50" spans="1:23" ht="12" customHeight="1" x14ac:dyDescent="0.15">
      <c r="A50" s="81"/>
      <c r="B50" s="94"/>
      <c r="C50" s="97"/>
      <c r="D50" s="98"/>
      <c r="E50" s="76"/>
      <c r="F50" s="78"/>
      <c r="G50" s="92"/>
      <c r="H50" s="57" t="str">
        <f>IF(E49="","","実績")</f>
        <v>実績</v>
      </c>
      <c r="I50" s="57"/>
      <c r="J50" s="57"/>
      <c r="K50" s="54">
        <f>SUM(L50:Q50)</f>
        <v>10.5</v>
      </c>
      <c r="L50" s="44"/>
      <c r="M50" s="45"/>
      <c r="N50" s="45"/>
      <c r="O50" s="45">
        <v>6.5</v>
      </c>
      <c r="P50" s="45">
        <v>4</v>
      </c>
      <c r="Q50" s="45"/>
      <c r="R50" s="45"/>
      <c r="S50" s="45"/>
    </row>
    <row r="51" spans="1:23" ht="12" customHeight="1" x14ac:dyDescent="0.15">
      <c r="A51" s="99">
        <v>2</v>
      </c>
      <c r="B51" s="95" t="s">
        <v>27</v>
      </c>
      <c r="C51" s="101"/>
      <c r="D51" s="96"/>
      <c r="E51" s="77" t="s">
        <v>67</v>
      </c>
      <c r="F51" s="77" t="s">
        <v>65</v>
      </c>
      <c r="G51" s="103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  <c r="R51" s="63"/>
      <c r="S51" s="63"/>
    </row>
    <row r="52" spans="1:23" ht="12" customHeight="1" x14ac:dyDescent="0.15">
      <c r="A52" s="100"/>
      <c r="B52" s="97"/>
      <c r="C52" s="102"/>
      <c r="D52" s="98"/>
      <c r="E52" s="78"/>
      <c r="F52" s="78"/>
      <c r="G52" s="104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  <c r="R52" s="67"/>
      <c r="S52" s="67"/>
    </row>
    <row r="53" spans="1:23" ht="12" customHeight="1" x14ac:dyDescent="0.15">
      <c r="A53" s="99"/>
      <c r="B53" s="93" t="s">
        <v>22</v>
      </c>
      <c r="C53" s="95" t="s">
        <v>27</v>
      </c>
      <c r="D53" s="96"/>
      <c r="E53" s="75" t="s">
        <v>67</v>
      </c>
      <c r="F53" s="77" t="s">
        <v>65</v>
      </c>
      <c r="G53" s="105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  <c r="R53" s="43"/>
      <c r="S53" s="43"/>
    </row>
    <row r="54" spans="1:23" ht="12" customHeight="1" x14ac:dyDescent="0.15">
      <c r="A54" s="100"/>
      <c r="B54" s="94"/>
      <c r="C54" s="97"/>
      <c r="D54" s="98"/>
      <c r="E54" s="76"/>
      <c r="F54" s="78"/>
      <c r="G54" s="94"/>
      <c r="H54" s="48" t="str">
        <f>IF(E53="","","実績")</f>
        <v>実績</v>
      </c>
      <c r="I54" s="48"/>
      <c r="J54" s="48"/>
      <c r="K54" s="54">
        <f>SUM(L54:Q54)</f>
        <v>4</v>
      </c>
      <c r="L54" s="44"/>
      <c r="M54" s="45"/>
      <c r="N54" s="45"/>
      <c r="O54" s="45">
        <v>1.5</v>
      </c>
      <c r="P54" s="45">
        <v>2.5</v>
      </c>
      <c r="Q54" s="45"/>
      <c r="R54" s="45"/>
      <c r="S54" s="45"/>
    </row>
    <row r="55" spans="1:23" ht="12" customHeight="1" x14ac:dyDescent="0.15">
      <c r="A55" s="99"/>
      <c r="B55" s="121" t="s">
        <v>25</v>
      </c>
      <c r="C55" s="95" t="s">
        <v>44</v>
      </c>
      <c r="D55" s="96"/>
      <c r="E55" s="75" t="s">
        <v>67</v>
      </c>
      <c r="F55" s="77" t="s">
        <v>65</v>
      </c>
      <c r="G55" s="74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  <c r="R55" s="45"/>
      <c r="S55" s="45"/>
    </row>
    <row r="56" spans="1:23" ht="12" customHeight="1" x14ac:dyDescent="0.15">
      <c r="A56" s="100"/>
      <c r="B56" s="122"/>
      <c r="C56" s="97"/>
      <c r="D56" s="98"/>
      <c r="E56" s="76"/>
      <c r="F56" s="78"/>
      <c r="G56" s="74"/>
      <c r="H56" s="57" t="str">
        <f>IF(E55="","","実績")</f>
        <v>実績</v>
      </c>
      <c r="I56" s="57"/>
      <c r="J56" s="57"/>
      <c r="K56" s="54"/>
      <c r="L56" s="44"/>
      <c r="M56" s="45"/>
      <c r="N56" s="45"/>
      <c r="O56" s="45"/>
      <c r="P56" s="45">
        <v>2.5</v>
      </c>
      <c r="Q56" s="45"/>
      <c r="R56" s="45"/>
      <c r="S56" s="45"/>
    </row>
    <row r="57" spans="1:23" ht="12" customHeight="1" x14ac:dyDescent="0.15">
      <c r="A57" s="99"/>
      <c r="B57" s="121" t="s">
        <v>37</v>
      </c>
      <c r="C57" s="95" t="s">
        <v>30</v>
      </c>
      <c r="D57" s="96"/>
      <c r="E57" s="75" t="s">
        <v>67</v>
      </c>
      <c r="F57" s="77" t="s">
        <v>65</v>
      </c>
      <c r="G57" s="74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5"/>
      <c r="S57" s="45"/>
      <c r="T57" s="42"/>
      <c r="U57" s="42"/>
      <c r="V57" s="42"/>
      <c r="W57" s="42"/>
    </row>
    <row r="58" spans="1:23" ht="12" customHeight="1" x14ac:dyDescent="0.15">
      <c r="A58" s="100"/>
      <c r="B58" s="122"/>
      <c r="C58" s="97"/>
      <c r="D58" s="98"/>
      <c r="E58" s="76"/>
      <c r="F58" s="78"/>
      <c r="G58" s="74"/>
      <c r="H58" s="52" t="str">
        <f>IF(E57="","","実績")</f>
        <v>実績</v>
      </c>
      <c r="I58" s="52"/>
      <c r="J58" s="52"/>
      <c r="K58" s="54">
        <f>SUM(L58:Q58)</f>
        <v>0.5</v>
      </c>
      <c r="L58" s="44"/>
      <c r="M58" s="45"/>
      <c r="N58" s="45"/>
      <c r="O58" s="45"/>
      <c r="P58" s="45">
        <v>0.5</v>
      </c>
      <c r="Q58" s="45"/>
      <c r="R58" s="45"/>
      <c r="S58" s="45"/>
      <c r="T58" s="42"/>
      <c r="U58" s="42"/>
      <c r="V58" s="42"/>
      <c r="W58" s="42"/>
    </row>
    <row r="59" spans="1:23" ht="12" customHeight="1" x14ac:dyDescent="0.15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 t="shared" ref="K59:S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  <c r="R59" s="32">
        <v>3</v>
      </c>
      <c r="S59" s="32">
        <f t="shared" si="6"/>
        <v>0</v>
      </c>
    </row>
    <row r="60" spans="1:23" ht="12" customHeight="1" x14ac:dyDescent="0.15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 t="shared" ref="K60:S60" si="7">SUMPRODUCT((MOD(ROW(K$61:K$76),2)=0)*K$61:K$76)</f>
        <v>15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15</v>
      </c>
      <c r="R60" s="33">
        <f t="shared" si="7"/>
        <v>0</v>
      </c>
      <c r="S60" s="33"/>
    </row>
    <row r="61" spans="1:23" ht="12" customHeight="1" x14ac:dyDescent="0.15">
      <c r="A61" s="123">
        <v>1</v>
      </c>
      <c r="B61" s="95" t="s">
        <v>33</v>
      </c>
      <c r="C61" s="101"/>
      <c r="D61" s="96"/>
      <c r="E61" s="77" t="s">
        <v>67</v>
      </c>
      <c r="F61" s="77"/>
      <c r="G61" s="103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  <c r="R61" s="63"/>
      <c r="S61" s="63"/>
    </row>
    <row r="62" spans="1:23" ht="12" customHeight="1" x14ac:dyDescent="0.15">
      <c r="A62" s="124"/>
      <c r="B62" s="97"/>
      <c r="C62" s="102"/>
      <c r="D62" s="98"/>
      <c r="E62" s="78"/>
      <c r="F62" s="78"/>
      <c r="G62" s="104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  <c r="R62" s="67"/>
      <c r="S62" s="67"/>
    </row>
    <row r="63" spans="1:23" ht="12" customHeight="1" x14ac:dyDescent="0.15">
      <c r="A63" s="123"/>
      <c r="B63" s="137" t="s">
        <v>22</v>
      </c>
      <c r="C63" s="95" t="s">
        <v>47</v>
      </c>
      <c r="D63" s="96"/>
      <c r="E63" s="75" t="s">
        <v>67</v>
      </c>
      <c r="F63" s="75" t="s">
        <v>21</v>
      </c>
      <c r="G63" s="109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3" ht="12" customHeight="1" x14ac:dyDescent="0.15">
      <c r="A64" s="124"/>
      <c r="B64" s="136"/>
      <c r="C64" s="97"/>
      <c r="D64" s="98"/>
      <c r="E64" s="76"/>
      <c r="F64" s="76"/>
      <c r="G64" s="110"/>
      <c r="H64" s="57" t="str">
        <f>IF(E63="","","実績")</f>
        <v>実績</v>
      </c>
      <c r="I64" s="57"/>
      <c r="J64" s="57"/>
      <c r="K64" s="54">
        <f t="shared" si="8"/>
        <v>5</v>
      </c>
      <c r="L64" s="37"/>
      <c r="M64" s="29"/>
      <c r="N64" s="29"/>
      <c r="O64" s="29"/>
      <c r="P64" s="29"/>
      <c r="Q64" s="29">
        <v>5</v>
      </c>
      <c r="R64" s="29"/>
      <c r="S64" s="29"/>
    </row>
    <row r="65" spans="1:19" ht="12" customHeight="1" x14ac:dyDescent="0.15">
      <c r="A65" s="123"/>
      <c r="B65" s="137" t="s">
        <v>25</v>
      </c>
      <c r="C65" s="95" t="s">
        <v>49</v>
      </c>
      <c r="D65" s="96"/>
      <c r="E65" s="75" t="s">
        <v>67</v>
      </c>
      <c r="F65" s="75" t="s">
        <v>21</v>
      </c>
      <c r="G65" s="109"/>
      <c r="H65" s="51" t="str">
        <f>IF(E65="","","予定")</f>
        <v>予定</v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24"/>
      <c r="B66" s="136"/>
      <c r="C66" s="97"/>
      <c r="D66" s="98"/>
      <c r="E66" s="76"/>
      <c r="F66" s="76"/>
      <c r="G66" s="110"/>
      <c r="H66" s="57" t="str">
        <f>IF(E65="","","実績")</f>
        <v>実績</v>
      </c>
      <c r="I66" s="57"/>
      <c r="J66" s="57"/>
      <c r="K66" s="54">
        <f t="shared" si="8"/>
        <v>10</v>
      </c>
      <c r="L66" s="37"/>
      <c r="M66" s="29"/>
      <c r="N66" s="29"/>
      <c r="O66" s="29"/>
      <c r="P66" s="29"/>
      <c r="Q66" s="29">
        <v>10</v>
      </c>
      <c r="R66" s="29"/>
      <c r="S66" s="29"/>
    </row>
    <row r="67" spans="1:19" ht="12" customHeight="1" x14ac:dyDescent="0.15">
      <c r="A67" s="123"/>
      <c r="B67" s="137" t="s">
        <v>29</v>
      </c>
      <c r="C67" s="95" t="s">
        <v>52</v>
      </c>
      <c r="D67" s="96"/>
      <c r="E67" s="75"/>
      <c r="F67" s="75"/>
      <c r="G67" s="109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4"/>
      <c r="B68" s="136"/>
      <c r="C68" s="97"/>
      <c r="D68" s="98"/>
      <c r="E68" s="76"/>
      <c r="F68" s="76"/>
      <c r="G68" s="110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3">
        <v>2</v>
      </c>
      <c r="B69" s="95" t="s">
        <v>27</v>
      </c>
      <c r="C69" s="101"/>
      <c r="D69" s="96"/>
      <c r="E69" s="77"/>
      <c r="F69" s="77"/>
      <c r="G69" s="103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  <c r="R69" s="63"/>
      <c r="S69" s="63"/>
    </row>
    <row r="70" spans="1:19" ht="12" customHeight="1" x14ac:dyDescent="0.15">
      <c r="A70" s="124"/>
      <c r="B70" s="97"/>
      <c r="C70" s="102"/>
      <c r="D70" s="98"/>
      <c r="E70" s="78"/>
      <c r="F70" s="78"/>
      <c r="G70" s="104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  <c r="R70" s="67"/>
      <c r="S70" s="67"/>
    </row>
    <row r="71" spans="1:19" ht="12" customHeight="1" x14ac:dyDescent="0.15">
      <c r="A71" s="123"/>
      <c r="B71" s="137" t="s">
        <v>22</v>
      </c>
      <c r="C71" s="95" t="s">
        <v>27</v>
      </c>
      <c r="D71" s="96"/>
      <c r="E71" s="174"/>
      <c r="F71" s="174"/>
      <c r="G71" s="13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24"/>
      <c r="B72" s="136"/>
      <c r="C72" s="97"/>
      <c r="D72" s="98"/>
      <c r="E72" s="175"/>
      <c r="F72" s="175"/>
      <c r="G72" s="13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82"/>
      <c r="B73" s="93" t="s">
        <v>25</v>
      </c>
      <c r="C73" s="95" t="s">
        <v>44</v>
      </c>
      <c r="D73" s="101"/>
      <c r="E73" s="74"/>
      <c r="F73" s="74"/>
      <c r="G73" s="79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  <c r="R73" s="28"/>
      <c r="S73" s="68"/>
    </row>
    <row r="74" spans="1:19" ht="12" customHeight="1" x14ac:dyDescent="0.15">
      <c r="A74" s="178"/>
      <c r="B74" s="177"/>
      <c r="C74" s="126"/>
      <c r="D74" s="176"/>
      <c r="E74" s="74"/>
      <c r="F74" s="74"/>
      <c r="G74" s="79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72"/>
      <c r="B75" s="128" t="s">
        <v>37</v>
      </c>
      <c r="C75" s="128" t="s">
        <v>30</v>
      </c>
      <c r="D75" s="171"/>
      <c r="E75" s="74"/>
      <c r="F75" s="74"/>
      <c r="G75" s="79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73"/>
      <c r="B76" s="128"/>
      <c r="C76" s="128"/>
      <c r="D76" s="171"/>
      <c r="E76" s="74"/>
      <c r="F76" s="74"/>
      <c r="G76" s="79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  <c r="R76" s="50"/>
      <c r="S76" s="50"/>
    </row>
    <row r="77" spans="1:19" ht="12" customHeight="1" x14ac:dyDescent="0.15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S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  <c r="R77" s="32">
        <v>12</v>
      </c>
      <c r="S77" s="32">
        <f t="shared" si="9"/>
        <v>4</v>
      </c>
    </row>
    <row r="78" spans="1:19" ht="12" customHeight="1" x14ac:dyDescent="0.15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S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  <c r="R78" s="34">
        <f t="shared" si="10"/>
        <v>0</v>
      </c>
      <c r="S78" s="34">
        <f t="shared" si="10"/>
        <v>0</v>
      </c>
    </row>
    <row r="79" spans="1:19" ht="12" customHeight="1" x14ac:dyDescent="0.15">
      <c r="A79" s="123">
        <v>1</v>
      </c>
      <c r="B79" s="95" t="s">
        <v>20</v>
      </c>
      <c r="C79" s="101"/>
      <c r="D79" s="96"/>
      <c r="E79" s="77"/>
      <c r="F79" s="77"/>
      <c r="G79" s="103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  <c r="R79" s="63"/>
      <c r="S79" s="63"/>
    </row>
    <row r="80" spans="1:19" ht="12" customHeight="1" x14ac:dyDescent="0.15">
      <c r="A80" s="124"/>
      <c r="B80" s="97"/>
      <c r="C80" s="102"/>
      <c r="D80" s="98"/>
      <c r="E80" s="78"/>
      <c r="F80" s="78"/>
      <c r="G80" s="104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  <c r="R80" s="67"/>
      <c r="S80" s="67"/>
    </row>
    <row r="81" spans="1:19" ht="12" customHeight="1" x14ac:dyDescent="0.15">
      <c r="A81" s="123"/>
      <c r="B81" s="137" t="s">
        <v>22</v>
      </c>
      <c r="C81" s="95" t="s">
        <v>54</v>
      </c>
      <c r="D81" s="96"/>
      <c r="E81" s="75"/>
      <c r="F81" s="75"/>
      <c r="G81" s="13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24"/>
      <c r="B82" s="136"/>
      <c r="C82" s="97"/>
      <c r="D82" s="98"/>
      <c r="E82" s="76"/>
      <c r="F82" s="76"/>
      <c r="G82" s="13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23"/>
      <c r="B83" s="137" t="s">
        <v>25</v>
      </c>
      <c r="C83" s="95" t="s">
        <v>55</v>
      </c>
      <c r="D83" s="96"/>
      <c r="E83" s="75"/>
      <c r="F83" s="75"/>
      <c r="G83" s="13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24"/>
      <c r="B84" s="136"/>
      <c r="C84" s="97"/>
      <c r="D84" s="98"/>
      <c r="E84" s="76"/>
      <c r="F84" s="76"/>
      <c r="G84" s="13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99">
        <v>1</v>
      </c>
      <c r="B87" s="95" t="s">
        <v>33</v>
      </c>
      <c r="C87" s="101"/>
      <c r="D87" s="96"/>
      <c r="E87" s="77"/>
      <c r="F87" s="77"/>
      <c r="G87" s="103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  <c r="R87" s="63"/>
      <c r="S87" s="63"/>
    </row>
    <row r="88" spans="1:19" ht="10.5" customHeight="1" x14ac:dyDescent="0.15">
      <c r="A88" s="100"/>
      <c r="B88" s="97"/>
      <c r="C88" s="102"/>
      <c r="D88" s="98"/>
      <c r="E88" s="78"/>
      <c r="F88" s="78"/>
      <c r="G88" s="104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  <c r="R88" s="67"/>
      <c r="S88" s="67"/>
    </row>
    <row r="89" spans="1:19" ht="10.5" customHeight="1" x14ac:dyDescent="0.15">
      <c r="A89" s="99"/>
      <c r="B89" s="93" t="s">
        <v>22</v>
      </c>
      <c r="C89" s="95" t="s">
        <v>57</v>
      </c>
      <c r="D89" s="96"/>
      <c r="E89" s="75"/>
      <c r="F89" s="75"/>
      <c r="G89" s="105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  <c r="R89" s="43"/>
      <c r="S89" s="43">
        <v>2.5</v>
      </c>
    </row>
    <row r="90" spans="1:19" ht="10.5" customHeight="1" x14ac:dyDescent="0.15">
      <c r="A90" s="100"/>
      <c r="B90" s="94"/>
      <c r="C90" s="97"/>
      <c r="D90" s="98"/>
      <c r="E90" s="76"/>
      <c r="F90" s="76"/>
      <c r="G90" s="94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  <c r="R90" s="45"/>
      <c r="S90" s="45"/>
    </row>
    <row r="91" spans="1:19" ht="10.5" customHeight="1" x14ac:dyDescent="0.15">
      <c r="A91" s="99"/>
      <c r="B91" s="93" t="s">
        <v>25</v>
      </c>
      <c r="C91" s="95" t="s">
        <v>59</v>
      </c>
      <c r="D91" s="96"/>
      <c r="E91" s="75"/>
      <c r="F91" s="75"/>
      <c r="G91" s="105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  <c r="R91" s="43"/>
      <c r="S91" s="43">
        <v>1.5</v>
      </c>
    </row>
    <row r="92" spans="1:19" ht="10.5" customHeight="1" x14ac:dyDescent="0.15">
      <c r="A92" s="100"/>
      <c r="B92" s="94"/>
      <c r="C92" s="97"/>
      <c r="D92" s="98"/>
      <c r="E92" s="76"/>
      <c r="F92" s="76"/>
      <c r="G92" s="94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  <c r="R92" s="45"/>
      <c r="S92" s="45"/>
    </row>
    <row r="93" spans="1:19" ht="10.5" customHeight="1" x14ac:dyDescent="0.15">
      <c r="A93" s="99">
        <v>2</v>
      </c>
      <c r="B93" s="95" t="s">
        <v>27</v>
      </c>
      <c r="C93" s="101"/>
      <c r="D93" s="96"/>
      <c r="E93" s="77"/>
      <c r="F93" s="77"/>
      <c r="G93" s="103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  <c r="R93" s="63"/>
      <c r="S93" s="63"/>
    </row>
    <row r="94" spans="1:19" ht="10.5" customHeight="1" x14ac:dyDescent="0.15">
      <c r="A94" s="100"/>
      <c r="B94" s="97"/>
      <c r="C94" s="102"/>
      <c r="D94" s="98"/>
      <c r="E94" s="78"/>
      <c r="F94" s="78"/>
      <c r="G94" s="104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  <c r="R94" s="67"/>
      <c r="S94" s="67"/>
    </row>
    <row r="95" spans="1:19" ht="10.5" customHeight="1" x14ac:dyDescent="0.15">
      <c r="A95" s="99"/>
      <c r="B95" s="93" t="s">
        <v>22</v>
      </c>
      <c r="C95" s="95" t="s">
        <v>27</v>
      </c>
      <c r="D95" s="96"/>
      <c r="E95" s="85"/>
      <c r="F95" s="85"/>
      <c r="G95" s="10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  <c r="R95" s="43"/>
      <c r="S95" s="43">
        <v>2.5</v>
      </c>
    </row>
    <row r="96" spans="1:19" ht="10.5" customHeight="1" x14ac:dyDescent="0.15">
      <c r="A96" s="100"/>
      <c r="B96" s="94"/>
      <c r="C96" s="97"/>
      <c r="D96" s="98"/>
      <c r="E96" s="89"/>
      <c r="F96" s="89"/>
      <c r="G96" s="11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  <c r="R96" s="45"/>
      <c r="S96" s="45"/>
    </row>
    <row r="97" spans="1:23" ht="10.5" customHeight="1" x14ac:dyDescent="0.15">
      <c r="A97" s="99"/>
      <c r="B97" s="93" t="s">
        <v>25</v>
      </c>
      <c r="C97" s="95" t="s">
        <v>30</v>
      </c>
      <c r="D97" s="96"/>
      <c r="E97" s="85"/>
      <c r="F97" s="85"/>
      <c r="G97" s="105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  <c r="R97" s="43"/>
      <c r="S97" s="43">
        <v>0.5</v>
      </c>
    </row>
    <row r="98" spans="1:23" ht="10.5" customHeight="1" x14ac:dyDescent="0.15">
      <c r="A98" s="100"/>
      <c r="B98" s="94"/>
      <c r="C98" s="97"/>
      <c r="D98" s="98"/>
      <c r="E98" s="89"/>
      <c r="F98" s="89"/>
      <c r="G98" s="94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  <c r="R98" s="45"/>
      <c r="S98" s="45"/>
    </row>
    <row r="99" spans="1:23" ht="10.5" customHeight="1" x14ac:dyDescent="0.15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2"/>
      <c r="U99" s="42"/>
      <c r="V99" s="42"/>
      <c r="W99" s="42"/>
    </row>
    <row r="100" spans="1:23" ht="10.5" customHeight="1" x14ac:dyDescent="0.15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2"/>
      <c r="U100" s="42"/>
      <c r="V100" s="42"/>
      <c r="W100" s="42"/>
    </row>
    <row r="101" spans="1:23" ht="10.5" customHeight="1" x14ac:dyDescent="0.15">
      <c r="A101" s="99">
        <v>1</v>
      </c>
      <c r="B101" s="95" t="s">
        <v>33</v>
      </c>
      <c r="C101" s="101"/>
      <c r="D101" s="96"/>
      <c r="E101" s="77"/>
      <c r="F101" s="77"/>
      <c r="G101" s="103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63"/>
      <c r="S101" s="63"/>
      <c r="T101" s="42"/>
      <c r="U101" s="42"/>
      <c r="V101" s="42"/>
      <c r="W101" s="42"/>
    </row>
    <row r="102" spans="1:23" ht="10.5" customHeight="1" x14ac:dyDescent="0.15">
      <c r="A102" s="100"/>
      <c r="B102" s="97"/>
      <c r="C102" s="102"/>
      <c r="D102" s="98"/>
      <c r="E102" s="78"/>
      <c r="F102" s="78"/>
      <c r="G102" s="104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67"/>
      <c r="S102" s="67"/>
      <c r="T102" s="42"/>
      <c r="U102" s="42"/>
      <c r="V102" s="42"/>
      <c r="W102" s="42"/>
    </row>
    <row r="103" spans="1:23" ht="10.5" customHeight="1" x14ac:dyDescent="0.15">
      <c r="A103" s="99"/>
      <c r="B103" s="93" t="s">
        <v>22</v>
      </c>
      <c r="C103" s="95" t="s">
        <v>63</v>
      </c>
      <c r="D103" s="96"/>
      <c r="E103" s="75"/>
      <c r="F103" s="75"/>
      <c r="G103" s="10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3"/>
      <c r="S103" s="43">
        <v>1</v>
      </c>
      <c r="T103" s="42"/>
      <c r="U103" s="42"/>
      <c r="V103" s="42"/>
      <c r="W103" s="42"/>
    </row>
    <row r="104" spans="1:23" ht="10.5" customHeight="1" x14ac:dyDescent="0.15">
      <c r="A104" s="100"/>
      <c r="B104" s="94"/>
      <c r="C104" s="97"/>
      <c r="D104" s="98"/>
      <c r="E104" s="76"/>
      <c r="F104" s="76"/>
      <c r="G104" s="11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5"/>
      <c r="S104" s="45"/>
      <c r="T104" s="42"/>
      <c r="U104" s="42"/>
      <c r="V104" s="42"/>
      <c r="W104" s="42"/>
    </row>
    <row r="105" spans="1:23" ht="10.5" customHeight="1" x14ac:dyDescent="0.15">
      <c r="A105" s="99">
        <v>2</v>
      </c>
      <c r="B105" s="95" t="s">
        <v>27</v>
      </c>
      <c r="C105" s="101"/>
      <c r="D105" s="96"/>
      <c r="E105" s="77"/>
      <c r="F105" s="77"/>
      <c r="G105" s="103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63"/>
      <c r="S105" s="63"/>
      <c r="T105" s="42"/>
      <c r="U105" s="42"/>
      <c r="V105" s="42"/>
      <c r="W105" s="42"/>
    </row>
    <row r="106" spans="1:23" ht="10.5" customHeight="1" x14ac:dyDescent="0.15">
      <c r="A106" s="100"/>
      <c r="B106" s="97"/>
      <c r="C106" s="102"/>
      <c r="D106" s="98"/>
      <c r="E106" s="78"/>
      <c r="F106" s="78"/>
      <c r="G106" s="104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67"/>
      <c r="S106" s="67"/>
      <c r="T106" s="42"/>
      <c r="U106" s="42"/>
      <c r="V106" s="42"/>
      <c r="W106" s="42"/>
    </row>
    <row r="107" spans="1:23" ht="10.5" customHeight="1" x14ac:dyDescent="0.15">
      <c r="A107" s="99"/>
      <c r="B107" s="93" t="s">
        <v>22</v>
      </c>
      <c r="C107" s="95" t="s">
        <v>27</v>
      </c>
      <c r="D107" s="96"/>
      <c r="E107" s="85"/>
      <c r="F107" s="85"/>
      <c r="G107" s="105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3"/>
      <c r="S107" s="43">
        <v>2.5</v>
      </c>
      <c r="T107" s="42"/>
      <c r="U107" s="42"/>
      <c r="V107" s="42"/>
      <c r="W107" s="42"/>
    </row>
    <row r="108" spans="1:23" ht="10.5" customHeight="1" x14ac:dyDescent="0.15">
      <c r="A108" s="100"/>
      <c r="B108" s="94"/>
      <c r="C108" s="97"/>
      <c r="D108" s="98"/>
      <c r="E108" s="89"/>
      <c r="F108" s="89"/>
      <c r="G108" s="94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5"/>
      <c r="S108" s="45"/>
      <c r="T108" s="42"/>
      <c r="U108" s="42"/>
      <c r="V108" s="42"/>
      <c r="W108" s="42"/>
    </row>
    <row r="109" spans="1:23" ht="10.5" customHeight="1" x14ac:dyDescent="0.15">
      <c r="A109" s="99"/>
      <c r="B109" s="93" t="s">
        <v>25</v>
      </c>
      <c r="C109" s="95" t="s">
        <v>30</v>
      </c>
      <c r="D109" s="96"/>
      <c r="E109" s="85"/>
      <c r="F109" s="85"/>
      <c r="G109" s="105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3"/>
      <c r="S109" s="43">
        <v>0.5</v>
      </c>
      <c r="T109" s="42"/>
      <c r="U109" s="42"/>
      <c r="V109" s="42"/>
      <c r="W109" s="42"/>
    </row>
    <row r="110" spans="1:23" ht="10.5" customHeight="1" x14ac:dyDescent="0.15">
      <c r="A110" s="100"/>
      <c r="B110" s="94"/>
      <c r="C110" s="97"/>
      <c r="D110" s="98"/>
      <c r="E110" s="89"/>
      <c r="F110" s="89"/>
      <c r="G110" s="94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5"/>
      <c r="S110" s="45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</mergeCells>
  <phoneticPr fontId="1"/>
  <conditionalFormatting sqref="L79:Q84 L61:Q76 L15:Q22 L51:Q56 L101:Q110 L25:Q26 L28 M27:Q27 L33:Q40 L42:Q42 N41:Q41 L41 N28:Q28">
    <cfRule type="expression" dxfId="35" priority="37" stopIfTrue="1">
      <formula>AND(ROW()&gt;4, COLUMN()&gt;8, MOD(ROW(),2)=1, ISNONTEXT(L15), L15&gt;0)</formula>
    </cfRule>
    <cfRule type="expression" dxfId="34" priority="38" stopIfTrue="1">
      <formula>AND(ROW()&gt;4, COLUMN()&gt;8,  MOD(ROW(),2)=0, ISNONTEXT(L15), L15&gt;0)</formula>
    </cfRule>
  </conditionalFormatting>
  <conditionalFormatting sqref="L29:Q32">
    <cfRule type="expression" dxfId="33" priority="35" stopIfTrue="1">
      <formula>AND(ROW()&gt;4, COLUMN()&gt;8, MOD(ROW(),2)=1, ISNONTEXT(L29), L29&gt;0)</formula>
    </cfRule>
    <cfRule type="expression" dxfId="32" priority="36" stopIfTrue="1">
      <formula>AND(ROW()&gt;4, COLUMN()&gt;8,  MOD(ROW(),2)=0, ISNONTEXT(L29), L29&gt;0)</formula>
    </cfRule>
  </conditionalFormatting>
  <conditionalFormatting sqref="L87:Q98">
    <cfRule type="expression" dxfId="31" priority="33" stopIfTrue="1">
      <formula>AND(ROW()&gt;4, COLUMN()&gt;8, MOD(ROW(),2)=1, ISNONTEXT(L87), L87&gt;0)</formula>
    </cfRule>
    <cfRule type="expression" dxfId="30" priority="34" stopIfTrue="1">
      <formula>AND(ROW()&gt;4, COLUMN()&gt;8,  MOD(ROW(),2)=0, ISNONTEXT(L87), L87&gt;0)</formula>
    </cfRule>
  </conditionalFormatting>
  <conditionalFormatting sqref="L9:Q12">
    <cfRule type="expression" dxfId="29" priority="31" stopIfTrue="1">
      <formula>AND(ROW()&gt;4, COLUMN()&gt;8, MOD(ROW(),2)=1, ISNONTEXT(L9), L9&gt;0)</formula>
    </cfRule>
    <cfRule type="expression" dxfId="28" priority="32" stopIfTrue="1">
      <formula>AND(ROW()&gt;4, COLUMN()&gt;8,  MOD(ROW(),2)=0, ISNONTEXT(L9), L9&gt;0)</formula>
    </cfRule>
  </conditionalFormatting>
  <conditionalFormatting sqref="L13:Q14">
    <cfRule type="expression" dxfId="27" priority="29" stopIfTrue="1">
      <formula>AND(ROW()&gt;4, COLUMN()&gt;8, MOD(ROW(),2)=1, ISNONTEXT(L13), L13&gt;0)</formula>
    </cfRule>
    <cfRule type="expression" dxfId="26" priority="30" stopIfTrue="1">
      <formula>AND(ROW()&gt;4, COLUMN()&gt;8,  MOD(ROW(),2)=0, ISNONTEXT(L13), L13&gt;0)</formula>
    </cfRule>
  </conditionalFormatting>
  <conditionalFormatting sqref="L45:Q47 L48:N48 P48:Q48">
    <cfRule type="expression" dxfId="25" priority="27" stopIfTrue="1">
      <formula>AND(ROW()&gt;4, COLUMN()&gt;8, MOD(ROW(),2)=1, ISNONTEXT(L45), L45&gt;0)</formula>
    </cfRule>
    <cfRule type="expression" dxfId="24" priority="28" stopIfTrue="1">
      <formula>AND(ROW()&gt;4, COLUMN()&gt;8,  MOD(ROW(),2)=0, ISNONTEXT(L45), L45&gt;0)</formula>
    </cfRule>
  </conditionalFormatting>
  <conditionalFormatting sqref="L49:Q50">
    <cfRule type="expression" dxfId="23" priority="25" stopIfTrue="1">
      <formula>AND(ROW()&gt;4, COLUMN()&gt;8, MOD(ROW(),2)=1, ISNONTEXT(L49), L49&gt;0)</formula>
    </cfRule>
    <cfRule type="expression" dxfId="22" priority="26" stopIfTrue="1">
      <formula>AND(ROW()&gt;4, COLUMN()&gt;8,  MOD(ROW(),2)=0, ISNONTEXT(L49), L49&gt;0)</formula>
    </cfRule>
  </conditionalFormatting>
  <conditionalFormatting sqref="L57:Q58">
    <cfRule type="expression" dxfId="21" priority="23" stopIfTrue="1">
      <formula>AND(ROW()&gt;4, COLUMN()&gt;8, MOD(ROW(),2)=1, ISNONTEXT(L57), L57&gt;0)</formula>
    </cfRule>
    <cfRule type="expression" dxfId="20" priority="24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2020-06-04T07:57:19Z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