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EF4EAE0-A723-4614-8396-50565F8189FF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反復2!$A$2:$K$84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反復2!$A$2:$K$84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反復2!$A$2:$K$76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反復2!$A$2:$K$84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反復2!$A$2:$K$84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反復2!$A$2:$K$84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反復2!$A$2:$K$84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反復2!$A$2:$K$84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反復2!$A$2:$K$84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反復2!$A$2:$K$84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反復2!$A$2:$K$84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反復2!$A$2:$K$84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反復2!$A$2:$K$84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反復2!$A$2:$K$84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反復2!$A$2:$K$84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反復2!$A$2:$K$84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反復2!$A$2:$K$84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反復2!$A$2:$K$84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反復2!$A$2:$K$84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反復2!$A$2:$K$84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反復2!$A$2:$K$84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反復2!$A$2:$K$84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反復2!$A$2:$K$84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反復2!$A$2:$K$84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反復2!$A$2:$K$84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反復2!$A$2:$K$84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反復2!$A$2:$K$84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反復2!$A$2:$K$84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反復2!$A$2:$K$84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反復2!$A$2:$K$84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反復2!$A$2:$K$84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反復2!$A$2:$K$84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反復2!$A$2:$K$84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反復2!$A$2:$K$84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反復2!$A$2:$K$84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反復2!$A$2:$K$84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反復2!$A$2:$K$84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反復2!$A$2:$K$84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反復2!$A$2:$K$84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反復2!$A$2:$K$84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反復2!$A$2:$K$84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反復2!$A$2:$K$84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0" i="5" l="1"/>
  <c r="H110" i="5"/>
  <c r="K109" i="5"/>
  <c r="H109" i="5"/>
  <c r="K108" i="5"/>
  <c r="H108" i="5"/>
  <c r="K107" i="5"/>
  <c r="K99" i="5" s="1" a="1"/>
  <c r="K99" i="5" s="1"/>
  <c r="H107" i="5"/>
  <c r="H106" i="5"/>
  <c r="K104" i="5"/>
  <c r="H104" i="5"/>
  <c r="K103" i="5"/>
  <c r="H103" i="5"/>
  <c r="H102" i="5"/>
  <c r="H101" i="5"/>
  <c r="S100" i="5" a="1"/>
  <c r="S100" i="5" s="1"/>
  <c r="R100" i="5" a="1"/>
  <c r="R100" i="5" s="1"/>
  <c r="Q100" i="5" a="1"/>
  <c r="Q100" i="5" s="1"/>
  <c r="P100" i="5" a="1"/>
  <c r="P100" i="5" s="1"/>
  <c r="O100" i="5"/>
  <c r="N100" i="5"/>
  <c r="M100" i="5"/>
  <c r="L100" i="5"/>
  <c r="S99" i="5" a="1"/>
  <c r="S99" i="5" s="1"/>
  <c r="R99" i="5" a="1"/>
  <c r="R99" i="5" s="1"/>
  <c r="Q99" i="5" a="1"/>
  <c r="Q99" i="5" s="1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K86" i="5" s="1" a="1"/>
  <c r="K86" i="5" s="1"/>
  <c r="H92" i="5"/>
  <c r="K91" i="5"/>
  <c r="K85" i="5" s="1" a="1"/>
  <c r="K85" i="5" s="1"/>
  <c r="H91" i="5"/>
  <c r="K90" i="5"/>
  <c r="H90" i="5"/>
  <c r="K89" i="5"/>
  <c r="H89" i="5"/>
  <c r="H88" i="5"/>
  <c r="H87" i="5"/>
  <c r="S86" i="5"/>
  <c r="S86" i="5" a="1"/>
  <c r="R86" i="5"/>
  <c r="R86" i="5" a="1"/>
  <c r="Q86" i="5" a="1"/>
  <c r="Q86" i="5" s="1"/>
  <c r="P86" i="5"/>
  <c r="P86" i="5" a="1"/>
  <c r="O86" i="5"/>
  <c r="N86" i="5"/>
  <c r="M86" i="5"/>
  <c r="L86" i="5"/>
  <c r="S85" i="5"/>
  <c r="S85" i="5" a="1"/>
  <c r="R85" i="5"/>
  <c r="R85" i="5" a="1"/>
  <c r="Q85" i="5" a="1"/>
  <c r="Q85" i="5" s="1"/>
  <c r="Q5" i="5" s="1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S78" i="5"/>
  <c r="R78" i="5"/>
  <c r="Q78" i="5"/>
  <c r="P78" i="5"/>
  <c r="O78" i="5"/>
  <c r="N78" i="5"/>
  <c r="M78" i="5"/>
  <c r="L78" i="5"/>
  <c r="K78" i="5"/>
  <c r="S77" i="5"/>
  <c r="Q77" i="5"/>
  <c r="P77" i="5"/>
  <c r="O77" i="5"/>
  <c r="N77" i="5"/>
  <c r="M77" i="5"/>
  <c r="L77" i="5"/>
  <c r="K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R60" i="5"/>
  <c r="Q60" i="5"/>
  <c r="P60" i="5"/>
  <c r="O60" i="5"/>
  <c r="N60" i="5"/>
  <c r="N6" i="5" s="1"/>
  <c r="M60" i="5"/>
  <c r="L60" i="5"/>
  <c r="S59" i="5"/>
  <c r="Q59" i="5"/>
  <c r="P59" i="5"/>
  <c r="O59" i="5"/>
  <c r="O5" i="5" s="1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S44" i="5"/>
  <c r="Q44" i="5"/>
  <c r="N44" i="5"/>
  <c r="M44" i="5"/>
  <c r="L44" i="5"/>
  <c r="K44" i="5"/>
  <c r="S43" i="5"/>
  <c r="S5" i="5" s="1"/>
  <c r="R43" i="5"/>
  <c r="Q43" i="5"/>
  <c r="P43" i="5"/>
  <c r="O43" i="5"/>
  <c r="N43" i="5"/>
  <c r="M43" i="5"/>
  <c r="L43" i="5"/>
  <c r="K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H30" i="5"/>
  <c r="K29" i="5"/>
  <c r="K24" i="5" s="1"/>
  <c r="H29" i="5"/>
  <c r="K28" i="5"/>
  <c r="H28" i="5"/>
  <c r="H27" i="5"/>
  <c r="H26" i="5"/>
  <c r="H25" i="5"/>
  <c r="S24" i="5"/>
  <c r="R24" i="5"/>
  <c r="R6" i="5" s="1"/>
  <c r="Q24" i="5"/>
  <c r="Q6" i="5" s="1"/>
  <c r="P24" i="5"/>
  <c r="O24" i="5"/>
  <c r="N24" i="5"/>
  <c r="M24" i="5"/>
  <c r="L24" i="5"/>
  <c r="S23" i="5"/>
  <c r="R23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S8" i="5"/>
  <c r="R8" i="5"/>
  <c r="Q8" i="5"/>
  <c r="P8" i="5"/>
  <c r="P6" i="5" s="1"/>
  <c r="O8" i="5"/>
  <c r="N8" i="5"/>
  <c r="M8" i="5"/>
  <c r="S7" i="5"/>
  <c r="R7" i="5"/>
  <c r="Q7" i="5"/>
  <c r="P7" i="5"/>
  <c r="P5" i="5" s="1"/>
  <c r="O7" i="5"/>
  <c r="N7" i="5"/>
  <c r="K7" i="5"/>
  <c r="M6" i="5"/>
  <c r="K110" i="3"/>
  <c r="H110" i="3"/>
  <c r="K109" i="3"/>
  <c r="H109" i="3"/>
  <c r="K108" i="3"/>
  <c r="H108" i="3"/>
  <c r="K107" i="3"/>
  <c r="H107" i="3"/>
  <c r="H106" i="3"/>
  <c r="K104" i="3"/>
  <c r="H104" i="3"/>
  <c r="K103" i="3"/>
  <c r="H103" i="3"/>
  <c r="H102" i="3"/>
  <c r="H101" i="3"/>
  <c r="S100" i="3" a="1"/>
  <c r="S100" i="3" s="1"/>
  <c r="R100" i="3" a="1"/>
  <c r="R100" i="3" s="1"/>
  <c r="Q100" i="3" a="1"/>
  <c r="Q100" i="3" s="1"/>
  <c r="P100" i="3"/>
  <c r="P100" i="3" a="1"/>
  <c r="O100" i="3"/>
  <c r="N100" i="3"/>
  <c r="M100" i="3"/>
  <c r="L100" i="3"/>
  <c r="S99" i="3" a="1"/>
  <c r="S99" i="3" s="1"/>
  <c r="R99" i="3" a="1"/>
  <c r="R99" i="3" s="1"/>
  <c r="Q99" i="3" a="1"/>
  <c r="Q99" i="3" s="1"/>
  <c r="P99" i="3" a="1"/>
  <c r="P99" i="3" s="1"/>
  <c r="O99" i="3" a="1"/>
  <c r="O99" i="3" s="1"/>
  <c r="N99" i="3"/>
  <c r="M99" i="3"/>
  <c r="L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K86" i="3" s="1" a="1"/>
  <c r="K86" i="3" s="1"/>
  <c r="H90" i="3"/>
  <c r="K89" i="3"/>
  <c r="H89" i="3"/>
  <c r="H88" i="3"/>
  <c r="H87" i="3"/>
  <c r="S86" i="3" a="1"/>
  <c r="S86" i="3" s="1"/>
  <c r="R86" i="3"/>
  <c r="R86" i="3" a="1"/>
  <c r="Q86" i="3" a="1"/>
  <c r="Q86" i="3" s="1"/>
  <c r="P86" i="3" a="1"/>
  <c r="P86" i="3" s="1"/>
  <c r="O86" i="3"/>
  <c r="N86" i="3"/>
  <c r="M86" i="3"/>
  <c r="L86" i="3"/>
  <c r="S85" i="3" a="1"/>
  <c r="S85" i="3" s="1"/>
  <c r="R85" i="3" a="1"/>
  <c r="R85" i="3" s="1"/>
  <c r="Q85" i="3" a="1"/>
  <c r="Q85" i="3" s="1"/>
  <c r="P85" i="3"/>
  <c r="P85" i="3" a="1"/>
  <c r="O85" i="3"/>
  <c r="N85" i="3"/>
  <c r="M85" i="3"/>
  <c r="L85" i="3"/>
  <c r="K85" i="3" a="1"/>
  <c r="K85" i="3" s="1"/>
  <c r="K84" i="3"/>
  <c r="H84" i="3"/>
  <c r="K83" i="3"/>
  <c r="H83" i="3"/>
  <c r="K82" i="3"/>
  <c r="H82" i="3"/>
  <c r="K81" i="3"/>
  <c r="H81" i="3"/>
  <c r="H80" i="3"/>
  <c r="H79" i="3"/>
  <c r="S78" i="3"/>
  <c r="R78" i="3"/>
  <c r="Q78" i="3"/>
  <c r="P78" i="3"/>
  <c r="O78" i="3"/>
  <c r="N78" i="3"/>
  <c r="M78" i="3"/>
  <c r="L78" i="3"/>
  <c r="K78" i="3"/>
  <c r="S77" i="3"/>
  <c r="Q77" i="3"/>
  <c r="P77" i="3"/>
  <c r="O77" i="3"/>
  <c r="N77" i="3"/>
  <c r="M77" i="3"/>
  <c r="L77" i="3"/>
  <c r="K77" i="3"/>
  <c r="K76" i="3"/>
  <c r="H76" i="3"/>
  <c r="K75" i="3"/>
  <c r="H75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R60" i="3"/>
  <c r="Q60" i="3"/>
  <c r="P60" i="3"/>
  <c r="O60" i="3"/>
  <c r="N60" i="3"/>
  <c r="M60" i="3"/>
  <c r="L60" i="3"/>
  <c r="S59" i="3"/>
  <c r="Q59" i="3"/>
  <c r="P59" i="3"/>
  <c r="O59" i="3"/>
  <c r="N59" i="3"/>
  <c r="M59" i="3"/>
  <c r="L59" i="3"/>
  <c r="K58" i="3"/>
  <c r="H58" i="3"/>
  <c r="K57" i="3"/>
  <c r="H57" i="3"/>
  <c r="H56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S44" i="3"/>
  <c r="Q44" i="3"/>
  <c r="N44" i="3"/>
  <c r="M44" i="3"/>
  <c r="L44" i="3"/>
  <c r="S43" i="3"/>
  <c r="R43" i="3"/>
  <c r="Q43" i="3"/>
  <c r="P43" i="3"/>
  <c r="O43" i="3"/>
  <c r="N43" i="3"/>
  <c r="M43" i="3"/>
  <c r="L43" i="3"/>
  <c r="K42" i="3"/>
  <c r="H42" i="3"/>
  <c r="K41" i="3"/>
  <c r="H41" i="3"/>
  <c r="H40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S24" i="3"/>
  <c r="R24" i="3"/>
  <c r="Q24" i="3"/>
  <c r="P24" i="3"/>
  <c r="O24" i="3"/>
  <c r="N24" i="3"/>
  <c r="M24" i="3"/>
  <c r="M6" i="3" s="1"/>
  <c r="L24" i="3"/>
  <c r="S23" i="3"/>
  <c r="R23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S8" i="3"/>
  <c r="R8" i="3"/>
  <c r="Q8" i="3"/>
  <c r="P8" i="3"/>
  <c r="P6" i="3" s="1"/>
  <c r="O8" i="3"/>
  <c r="N8" i="3"/>
  <c r="M8" i="3"/>
  <c r="S7" i="3"/>
  <c r="R7" i="3"/>
  <c r="Q7" i="3"/>
  <c r="P7" i="3"/>
  <c r="O7" i="3"/>
  <c r="N7" i="3"/>
  <c r="K6" i="5" l="1"/>
  <c r="K8" i="5"/>
  <c r="K100" i="5" a="1"/>
  <c r="K100" i="5" s="1"/>
  <c r="K59" i="5"/>
  <c r="K5" i="5" s="1"/>
  <c r="R6" i="3"/>
  <c r="K43" i="3"/>
  <c r="P5" i="3"/>
  <c r="Q6" i="3"/>
  <c r="O5" i="3"/>
  <c r="K44" i="3"/>
  <c r="K8" i="3"/>
  <c r="K60" i="3"/>
  <c r="K100" i="3" a="1"/>
  <c r="K100" i="3" s="1"/>
  <c r="S5" i="3"/>
  <c r="N6" i="3"/>
  <c r="Q5" i="3"/>
  <c r="K23" i="3"/>
  <c r="K7" i="3"/>
  <c r="K24" i="3"/>
  <c r="K59" i="3"/>
  <c r="K99" i="3" a="1"/>
  <c r="K99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6" i="3" l="1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L77" i="1"/>
  <c r="M59" i="1"/>
  <c r="N59" i="1"/>
  <c r="O59" i="1"/>
  <c r="P59" i="1"/>
  <c r="Q59" i="1"/>
  <c r="L59" i="1"/>
  <c r="Q5" i="1" l="1"/>
  <c r="K23" i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<sst xmlns="http://schemas.openxmlformats.org/spreadsheetml/2006/main" count="595" uniqueCount="73">
  <si>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</si>
  <si>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</si>
  <si>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</si>
  <si>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</si>
  <si>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</si>
  <si>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</si>
  <si>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</si>
  <si>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</si>
  <si>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</si>
  <si>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</si>
  <si>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</si>
  <si>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</si>
  <si>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</si>
  <si>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</si>
  <si>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</si>
  <si>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</si>
  <si>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</si>
  <si>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</si>
  <si>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</si>
  <si>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</si>
  <si>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</si>
  <si>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</si>
  <si>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</si>
  <si>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</si>
  <si>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</si>
  <si>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</si>
  <si>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</si>
  <si>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</si>
  <si>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</si>
  <si>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</si>
  <si>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</si>
  <si>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</si>
  <si>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</si>
  <si>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</si>
  <si>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</si>
  <si>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</si>
  <si>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</si>
  <si>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</si>
  <si>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</si>
  <si>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</si>
  <si>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</si>
  <si>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</si>
  <si>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</si>
  <si>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</si>
  <si>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</si>
  <si>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</si>
  <si>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</si>
  <si>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</si>
  <si>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</si>
  <si>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</si>
  <si>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</si>
  <si>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</si>
  <si>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</si>
  <si>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</si>
  <si>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</si>
  <si>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</si>
  <si>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</si>
  <si>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</si>
  <si>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</si>
  <si>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</si>
  <si>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</si>
  <si>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</si>
  <si>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</si>
  <si>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</si>
  <si>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</si>
  <si>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完了</t>
  </si>
  <si>
    <t>完了</t>
    <phoneticPr fontId="1"/>
  </si>
  <si>
    <t>新規作成</t>
  </si>
  <si>
    <t>金</t>
    <rPh sb="0" eb="1">
      <t>キン</t>
    </rPh>
    <phoneticPr fontId="1"/>
  </si>
  <si>
    <t>4日目</t>
    <rPh sb="1" eb="2">
      <t>ニチ</t>
    </rPh>
    <rPh sb="2" eb="3">
      <t>メ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</si>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</sst>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</cellXfs>
  <cellStyles count="1">
    <cellStyle name="標準" xfId="0" builtinId="0"/>
  </cellStyles>
  <dxfs count="13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59" t="s">
        <v>0</v>
      </c>
      <c r="B1" s="151"/>
      <c r="C1" s="151"/>
      <c r="D1" s="151"/>
      <c r="E1" s="156" t="s">
        <v>1</v>
      </c>
      <c r="F1" s="156" t="s">
        <v>2</v>
      </c>
      <c r="G1" s="151" t="s">
        <v>3</v>
      </c>
      <c r="H1" s="156" t="s">
        <v>4</v>
      </c>
      <c r="I1" s="156" t="s">
        <v>5</v>
      </c>
      <c r="J1" s="156" t="s">
        <v>6</v>
      </c>
      <c r="K1" s="148" t="s">
        <v>7</v>
      </c>
      <c r="L1" s="78">
        <v>43984</v>
      </c>
      <c r="M1" s="79"/>
      <c r="N1" s="78">
        <v>43985</v>
      </c>
      <c r="O1" s="79"/>
      <c r="P1" s="78">
        <v>43986</v>
      </c>
      <c r="Q1" s="79"/>
      <c r="R1" s="78">
        <v>43987</v>
      </c>
      <c r="S1" s="79"/>
      <c r="T1" s="78">
        <v>43990</v>
      </c>
      <c r="U1" s="79"/>
    </row>
    <row r="2" spans="1:21" ht="13.5" customHeight="1" x14ac:dyDescent="0.15">
      <c r="A2" s="160"/>
      <c r="B2" s="152"/>
      <c r="C2" s="152"/>
      <c r="D2" s="152"/>
      <c r="E2" s="157"/>
      <c r="F2" s="157"/>
      <c r="G2" s="152"/>
      <c r="H2" s="171"/>
      <c r="I2" s="157"/>
      <c r="J2" s="157"/>
      <c r="K2" s="149"/>
      <c r="L2" s="80" t="s">
        <v>8</v>
      </c>
      <c r="M2" s="81"/>
      <c r="N2" s="80" t="s">
        <v>9</v>
      </c>
      <c r="O2" s="81"/>
      <c r="P2" s="80" t="s">
        <v>10</v>
      </c>
      <c r="Q2" s="81"/>
      <c r="R2" s="80" t="s">
        <v>68</v>
      </c>
      <c r="S2" s="81"/>
      <c r="T2" s="80" t="s">
        <v>70</v>
      </c>
      <c r="U2" s="81"/>
    </row>
    <row r="3" spans="1:21" ht="13.5" customHeight="1" x14ac:dyDescent="0.15">
      <c r="A3" s="160"/>
      <c r="B3" s="152"/>
      <c r="C3" s="152"/>
      <c r="D3" s="152"/>
      <c r="E3" s="157"/>
      <c r="F3" s="157"/>
      <c r="G3" s="152"/>
      <c r="H3" s="171"/>
      <c r="I3" s="157"/>
      <c r="J3" s="157"/>
      <c r="K3" s="149"/>
      <c r="L3" s="170" t="s">
        <v>11</v>
      </c>
      <c r="M3" s="83"/>
      <c r="N3" s="82" t="s">
        <v>12</v>
      </c>
      <c r="O3" s="83"/>
      <c r="P3" s="82" t="s">
        <v>13</v>
      </c>
      <c r="Q3" s="83"/>
      <c r="R3" s="82" t="s">
        <v>69</v>
      </c>
      <c r="S3" s="83"/>
      <c r="T3" s="82" t="s">
        <v>71</v>
      </c>
      <c r="U3" s="83"/>
    </row>
    <row r="4" spans="1:21" ht="13.5" customHeight="1" thickBot="1" x14ac:dyDescent="0.2">
      <c r="A4" s="161"/>
      <c r="B4" s="153"/>
      <c r="C4" s="153"/>
      <c r="D4" s="153"/>
      <c r="E4" s="158"/>
      <c r="F4" s="158"/>
      <c r="G4" s="153"/>
      <c r="H4" s="172"/>
      <c r="I4" s="158"/>
      <c r="J4" s="158"/>
      <c r="K4" s="150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  <c r="R4" s="2" t="s">
        <v>14</v>
      </c>
      <c r="S4" s="3" t="s">
        <v>15</v>
      </c>
      <c r="T4" s="2" t="s">
        <v>14</v>
      </c>
      <c r="U4" s="3" t="s">
        <v>15</v>
      </c>
    </row>
    <row r="5" spans="1:21" s="11" customFormat="1" ht="12" customHeight="1" thickTop="1" x14ac:dyDescent="0.15">
      <c r="A5" s="162" t="s">
        <v>16</v>
      </c>
      <c r="B5" s="163"/>
      <c r="C5" s="163"/>
      <c r="D5" s="164"/>
      <c r="E5" s="168"/>
      <c r="F5" s="168"/>
      <c r="G5" s="173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65"/>
      <c r="B6" s="166"/>
      <c r="C6" s="166"/>
      <c r="D6" s="167"/>
      <c r="E6" s="169"/>
      <c r="F6" s="169"/>
      <c r="G6" s="174"/>
      <c r="H6" s="18" t="s">
        <v>18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2" customFormat="1" ht="12" customHeight="1" thickTop="1" x14ac:dyDescent="0.15">
      <c r="A7" s="139" t="s">
        <v>19</v>
      </c>
      <c r="B7" s="140"/>
      <c r="C7" s="140"/>
      <c r="D7" s="141"/>
      <c r="E7" s="154"/>
      <c r="F7" s="154"/>
      <c r="G7" s="155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2" customFormat="1" ht="12" customHeight="1" x14ac:dyDescent="0.15">
      <c r="A8" s="124"/>
      <c r="B8" s="125"/>
      <c r="C8" s="125"/>
      <c r="D8" s="126"/>
      <c r="E8" s="128"/>
      <c r="F8" s="128"/>
      <c r="G8" s="144"/>
      <c r="H8" s="6" t="s">
        <v>18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2" customFormat="1" ht="12" customHeight="1" x14ac:dyDescent="0.15">
      <c r="A9" s="109">
        <v>1</v>
      </c>
      <c r="B9" s="105" t="s">
        <v>20</v>
      </c>
      <c r="C9" s="111"/>
      <c r="D9" s="106"/>
      <c r="E9" s="87"/>
      <c r="F9" s="87" t="s">
        <v>65</v>
      </c>
      <c r="G9" s="113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  <c r="R9" s="63"/>
      <c r="S9" s="63"/>
      <c r="T9" s="63"/>
      <c r="U9" s="63"/>
    </row>
    <row r="10" spans="1:21" s="42" customFormat="1" ht="12" customHeight="1" x14ac:dyDescent="0.15">
      <c r="A10" s="110"/>
      <c r="B10" s="107"/>
      <c r="C10" s="112"/>
      <c r="D10" s="108"/>
      <c r="E10" s="88"/>
      <c r="F10" s="88"/>
      <c r="G10" s="114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  <c r="R10" s="67"/>
      <c r="S10" s="67"/>
      <c r="T10" s="67"/>
      <c r="U10" s="67"/>
    </row>
    <row r="11" spans="1:21" s="42" customFormat="1" ht="12" customHeight="1" x14ac:dyDescent="0.15">
      <c r="A11" s="109"/>
      <c r="B11" s="103" t="s">
        <v>22</v>
      </c>
      <c r="C11" s="105" t="s">
        <v>23</v>
      </c>
      <c r="D11" s="106"/>
      <c r="E11" s="85" t="s">
        <v>67</v>
      </c>
      <c r="F11" s="85"/>
      <c r="G11" s="115"/>
      <c r="H11" s="46" t="str">
        <f>IF(E11="","","予定")</f>
        <v>予定</v>
      </c>
      <c r="I11" s="46" t="s">
        <v>24</v>
      </c>
      <c r="J11" s="46">
        <v>5</v>
      </c>
      <c r="K11" s="53">
        <f t="shared" ref="K11:K22" si="2">SUM(L11:Q11)</f>
        <v>5</v>
      </c>
      <c r="L11" s="47">
        <v>5</v>
      </c>
      <c r="M11" s="43"/>
      <c r="N11" s="43"/>
      <c r="O11" s="43"/>
      <c r="P11" s="43"/>
      <c r="Q11" s="43"/>
      <c r="R11" s="43"/>
      <c r="S11" s="43"/>
      <c r="T11" s="43"/>
      <c r="U11" s="43"/>
    </row>
    <row r="12" spans="1:21" s="42" customFormat="1" ht="12" customHeight="1" x14ac:dyDescent="0.15">
      <c r="A12" s="110"/>
      <c r="B12" s="104"/>
      <c r="C12" s="107"/>
      <c r="D12" s="108"/>
      <c r="E12" s="86"/>
      <c r="F12" s="86"/>
      <c r="G12" s="104"/>
      <c r="H12" s="48" t="str">
        <f>IF(E11="","","実績")</f>
        <v>実績</v>
      </c>
      <c r="I12" s="48"/>
      <c r="J12" s="48"/>
      <c r="K12" s="53">
        <f t="shared" si="2"/>
        <v>5</v>
      </c>
      <c r="L12" s="44">
        <v>5</v>
      </c>
      <c r="M12" s="45"/>
      <c r="N12" s="45"/>
      <c r="O12" s="45"/>
      <c r="P12" s="45"/>
      <c r="Q12" s="45"/>
      <c r="R12" s="45"/>
      <c r="S12" s="45"/>
      <c r="T12" s="45"/>
      <c r="U12" s="45"/>
    </row>
    <row r="13" spans="1:21" s="42" customFormat="1" ht="12" customHeight="1" x14ac:dyDescent="0.15">
      <c r="A13" s="90"/>
      <c r="B13" s="103" t="s">
        <v>25</v>
      </c>
      <c r="C13" s="105" t="s">
        <v>26</v>
      </c>
      <c r="D13" s="106"/>
      <c r="E13" s="85" t="s">
        <v>67</v>
      </c>
      <c r="F13" s="58"/>
      <c r="G13" s="97"/>
      <c r="H13" s="46" t="str">
        <f>IF(E13="","","予定")</f>
        <v>予定</v>
      </c>
      <c r="I13" s="46" t="s">
        <v>24</v>
      </c>
      <c r="J13" s="46">
        <v>5</v>
      </c>
      <c r="K13" s="53">
        <f t="shared" si="2"/>
        <v>13.5</v>
      </c>
      <c r="L13" s="47">
        <v>8.5</v>
      </c>
      <c r="M13" s="43">
        <v>5</v>
      </c>
      <c r="N13" s="43"/>
      <c r="O13" s="43"/>
      <c r="P13" s="43"/>
      <c r="Q13" s="43"/>
      <c r="R13" s="43"/>
      <c r="S13" s="43"/>
      <c r="T13" s="43"/>
      <c r="U13" s="43"/>
    </row>
    <row r="14" spans="1:21" s="42" customFormat="1" ht="12" customHeight="1" x14ac:dyDescent="0.15">
      <c r="A14" s="91"/>
      <c r="B14" s="104"/>
      <c r="C14" s="107"/>
      <c r="D14" s="108"/>
      <c r="E14" s="86"/>
      <c r="F14" s="57"/>
      <c r="G14" s="100"/>
      <c r="H14" s="48" t="str">
        <f>IF(E13="","","実績")</f>
        <v>実績</v>
      </c>
      <c r="I14" s="48"/>
      <c r="J14" s="48"/>
      <c r="K14" s="53">
        <f t="shared" si="2"/>
        <v>13.5</v>
      </c>
      <c r="L14" s="44">
        <v>8.5</v>
      </c>
      <c r="M14" s="45">
        <v>5</v>
      </c>
      <c r="N14" s="45"/>
      <c r="O14" s="45"/>
      <c r="P14" s="45"/>
      <c r="Q14" s="45"/>
      <c r="R14" s="45"/>
      <c r="S14" s="45"/>
      <c r="T14" s="45"/>
      <c r="U14" s="45"/>
    </row>
    <row r="15" spans="1:21" s="42" customFormat="1" ht="12" customHeight="1" x14ac:dyDescent="0.15">
      <c r="A15" s="109">
        <v>2</v>
      </c>
      <c r="B15" s="105" t="s">
        <v>27</v>
      </c>
      <c r="C15" s="111"/>
      <c r="D15" s="106"/>
      <c r="E15" s="87"/>
      <c r="F15" s="87" t="s">
        <v>65</v>
      </c>
      <c r="G15" s="113"/>
      <c r="H15" s="60" t="str">
        <f>IF(E15="","","予定")</f>
        <v/>
      </c>
      <c r="I15" s="60"/>
      <c r="J15" s="60"/>
      <c r="K15" s="61">
        <f t="shared" si="2"/>
        <v>0</v>
      </c>
      <c r="L15" s="62"/>
      <c r="M15" s="63"/>
      <c r="N15" s="63"/>
      <c r="O15" s="63"/>
      <c r="P15" s="63"/>
      <c r="Q15" s="63"/>
      <c r="R15" s="63"/>
      <c r="S15" s="63"/>
      <c r="T15" s="63"/>
      <c r="U15" s="63"/>
    </row>
    <row r="16" spans="1:21" s="42" customFormat="1" ht="12" customHeight="1" x14ac:dyDescent="0.15">
      <c r="A16" s="110"/>
      <c r="B16" s="107"/>
      <c r="C16" s="112"/>
      <c r="D16" s="108"/>
      <c r="E16" s="88"/>
      <c r="F16" s="88"/>
      <c r="G16" s="114"/>
      <c r="H16" s="64" t="str">
        <f>IF(E15="","","実績")</f>
        <v/>
      </c>
      <c r="I16" s="64"/>
      <c r="J16" s="64"/>
      <c r="K16" s="61">
        <f t="shared" si="2"/>
        <v>0</v>
      </c>
      <c r="L16" s="66"/>
      <c r="M16" s="67"/>
      <c r="N16" s="67"/>
      <c r="O16" s="67"/>
      <c r="P16" s="67"/>
      <c r="Q16" s="67"/>
      <c r="R16" s="67"/>
      <c r="S16" s="67"/>
      <c r="T16" s="67"/>
      <c r="U16" s="67"/>
    </row>
    <row r="17" spans="1:21" s="42" customFormat="1" ht="12" customHeight="1" x14ac:dyDescent="0.15">
      <c r="A17" s="109"/>
      <c r="B17" s="103" t="s">
        <v>22</v>
      </c>
      <c r="C17" s="105" t="s">
        <v>27</v>
      </c>
      <c r="D17" s="106"/>
      <c r="E17" s="85" t="s">
        <v>67</v>
      </c>
      <c r="F17" s="85"/>
      <c r="G17" s="115"/>
      <c r="H17" s="46" t="str">
        <f>IF(E17="","","予定")</f>
        <v>予定</v>
      </c>
      <c r="I17" s="46" t="s">
        <v>24</v>
      </c>
      <c r="J17" s="46">
        <v>5</v>
      </c>
      <c r="K17" s="53">
        <f t="shared" si="2"/>
        <v>1</v>
      </c>
      <c r="L17" s="47">
        <v>0.5</v>
      </c>
      <c r="M17" s="43">
        <v>0.5</v>
      </c>
      <c r="N17" s="43"/>
      <c r="O17" s="43"/>
      <c r="P17" s="43"/>
      <c r="Q17" s="43"/>
      <c r="R17" s="43"/>
      <c r="S17" s="43"/>
      <c r="T17" s="43"/>
      <c r="U17" s="43"/>
    </row>
    <row r="18" spans="1:21" s="42" customFormat="1" ht="12" customHeight="1" x14ac:dyDescent="0.15">
      <c r="A18" s="110"/>
      <c r="B18" s="104"/>
      <c r="C18" s="107"/>
      <c r="D18" s="108"/>
      <c r="E18" s="86"/>
      <c r="F18" s="86"/>
      <c r="G18" s="104"/>
      <c r="H18" s="48" t="str">
        <f>IF(E17="","","実績")</f>
        <v>実績</v>
      </c>
      <c r="I18" s="48"/>
      <c r="J18" s="48"/>
      <c r="K18" s="53">
        <f t="shared" si="2"/>
        <v>1</v>
      </c>
      <c r="L18" s="44">
        <v>0.5</v>
      </c>
      <c r="M18" s="45">
        <v>0.5</v>
      </c>
      <c r="N18" s="45"/>
      <c r="O18" s="45"/>
      <c r="P18" s="45"/>
      <c r="Q18" s="45"/>
      <c r="R18" s="45"/>
      <c r="S18" s="45"/>
      <c r="T18" s="45"/>
      <c r="U18" s="45"/>
    </row>
    <row r="19" spans="1:21" s="42" customFormat="1" ht="12" customHeight="1" x14ac:dyDescent="0.15">
      <c r="A19" s="92"/>
      <c r="B19" s="131" t="s">
        <v>25</v>
      </c>
      <c r="C19" s="105" t="s">
        <v>28</v>
      </c>
      <c r="D19" s="106"/>
      <c r="E19" s="85" t="s">
        <v>67</v>
      </c>
      <c r="F19" s="59"/>
      <c r="G19" s="95"/>
      <c r="H19" s="46" t="str">
        <f>IF(E19="","","予定")</f>
        <v>予定</v>
      </c>
      <c r="I19" s="46" t="s">
        <v>24</v>
      </c>
      <c r="J19" s="46">
        <v>5</v>
      </c>
      <c r="K19" s="53">
        <f t="shared" si="2"/>
        <v>1</v>
      </c>
      <c r="L19" s="44">
        <v>0.5</v>
      </c>
      <c r="M19" s="45">
        <v>0.5</v>
      </c>
      <c r="N19" s="45"/>
      <c r="O19" s="45"/>
      <c r="P19" s="45"/>
      <c r="Q19" s="45"/>
      <c r="R19" s="45"/>
      <c r="S19" s="45"/>
      <c r="T19" s="45"/>
      <c r="U19" s="45"/>
    </row>
    <row r="20" spans="1:21" s="42" customFormat="1" ht="12" customHeight="1" x14ac:dyDescent="0.15">
      <c r="A20" s="94"/>
      <c r="B20" s="132"/>
      <c r="C20" s="107"/>
      <c r="D20" s="108"/>
      <c r="E20" s="86"/>
      <c r="F20" s="59"/>
      <c r="G20" s="99"/>
      <c r="H20" s="48" t="str">
        <f>IF(E19="","","実績")</f>
        <v>実績</v>
      </c>
      <c r="I20" s="48"/>
      <c r="J20" s="48"/>
      <c r="K20" s="53">
        <f t="shared" si="2"/>
        <v>1</v>
      </c>
      <c r="L20" s="44">
        <v>0.5</v>
      </c>
      <c r="M20" s="45">
        <v>0.5</v>
      </c>
      <c r="N20" s="45"/>
      <c r="O20" s="45"/>
      <c r="P20" s="45"/>
      <c r="Q20" s="45"/>
      <c r="R20" s="45"/>
      <c r="S20" s="45"/>
      <c r="T20" s="45"/>
      <c r="U20" s="45"/>
    </row>
    <row r="21" spans="1:21" s="42" customFormat="1" ht="12" customHeight="1" x14ac:dyDescent="0.15">
      <c r="A21" s="92"/>
      <c r="B21" s="103" t="s">
        <v>29</v>
      </c>
      <c r="C21" s="105" t="s">
        <v>30</v>
      </c>
      <c r="D21" s="106"/>
      <c r="E21" s="95" t="s">
        <v>67</v>
      </c>
      <c r="F21" s="95"/>
      <c r="G21" s="97"/>
      <c r="H21" s="46" t="str">
        <f>IF(E21="","","予定")</f>
        <v>予定</v>
      </c>
      <c r="I21" s="46" t="s">
        <v>31</v>
      </c>
      <c r="J21" s="46">
        <v>1</v>
      </c>
      <c r="K21" s="53">
        <f t="shared" si="2"/>
        <v>1</v>
      </c>
      <c r="L21" s="47">
        <v>0.5</v>
      </c>
      <c r="M21" s="43">
        <v>0.5</v>
      </c>
      <c r="N21" s="43"/>
      <c r="O21" s="43"/>
      <c r="P21" s="43"/>
      <c r="Q21" s="43"/>
      <c r="R21" s="43"/>
      <c r="S21" s="43"/>
      <c r="T21" s="43"/>
      <c r="U21" s="43"/>
    </row>
    <row r="22" spans="1:21" s="42" customFormat="1" ht="12" customHeight="1" thickBot="1" x14ac:dyDescent="0.2">
      <c r="A22" s="93"/>
      <c r="B22" s="104"/>
      <c r="C22" s="107"/>
      <c r="D22" s="108"/>
      <c r="E22" s="96"/>
      <c r="F22" s="96"/>
      <c r="G22" s="98"/>
      <c r="H22" s="48" t="str">
        <f>IF(E21="","","実績")</f>
        <v>実績</v>
      </c>
      <c r="I22" s="48"/>
      <c r="J22" s="48"/>
      <c r="K22" s="53">
        <f t="shared" si="2"/>
        <v>1</v>
      </c>
      <c r="L22" s="44">
        <v>0.5</v>
      </c>
      <c r="M22" s="45">
        <v>0.5</v>
      </c>
      <c r="N22" s="45"/>
      <c r="O22" s="45"/>
      <c r="P22" s="45"/>
      <c r="Q22" s="45"/>
      <c r="R22" s="45"/>
      <c r="S22" s="45"/>
      <c r="T22" s="45"/>
      <c r="U22" s="45"/>
    </row>
    <row r="23" spans="1:21" ht="12" customHeight="1" thickTop="1" x14ac:dyDescent="0.15">
      <c r="A23" s="139" t="s">
        <v>32</v>
      </c>
      <c r="B23" s="140"/>
      <c r="C23" s="140"/>
      <c r="D23" s="141"/>
      <c r="E23" s="154"/>
      <c r="F23" s="154"/>
      <c r="G23" s="155"/>
      <c r="H23" s="4" t="s">
        <v>17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24"/>
      <c r="B24" s="125"/>
      <c r="C24" s="125"/>
      <c r="D24" s="126"/>
      <c r="E24" s="128"/>
      <c r="F24" s="128"/>
      <c r="G24" s="144"/>
      <c r="H24" s="6" t="s">
        <v>18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33">
        <v>1</v>
      </c>
      <c r="B25" s="105" t="s">
        <v>33</v>
      </c>
      <c r="C25" s="111"/>
      <c r="D25" s="106"/>
      <c r="E25" s="87"/>
      <c r="F25" s="87" t="s">
        <v>21</v>
      </c>
      <c r="G25" s="113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  <c r="R25" s="63"/>
      <c r="S25" s="63"/>
      <c r="T25" s="63"/>
      <c r="U25" s="63"/>
    </row>
    <row r="26" spans="1:21" ht="12" customHeight="1" x14ac:dyDescent="0.15">
      <c r="A26" s="134"/>
      <c r="B26" s="107"/>
      <c r="C26" s="112"/>
      <c r="D26" s="108"/>
      <c r="E26" s="88"/>
      <c r="F26" s="88"/>
      <c r="G26" s="114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12" customHeight="1" x14ac:dyDescent="0.15">
      <c r="A27" s="133"/>
      <c r="B27" s="147" t="s">
        <v>22</v>
      </c>
      <c r="C27" s="105" t="s">
        <v>34</v>
      </c>
      <c r="D27" s="106"/>
      <c r="E27" s="85" t="s">
        <v>67</v>
      </c>
      <c r="F27" s="85" t="s">
        <v>65</v>
      </c>
      <c r="G27" s="145"/>
      <c r="H27" s="8" t="str">
        <f>IF(E27="","","予定")</f>
        <v>予定</v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34"/>
      <c r="B28" s="146"/>
      <c r="C28" s="107"/>
      <c r="D28" s="108"/>
      <c r="E28" s="86"/>
      <c r="F28" s="86"/>
      <c r="G28" s="146"/>
      <c r="H28" s="41" t="str">
        <f>IF(E27="","","実績")</f>
        <v>実績</v>
      </c>
      <c r="I28" s="41"/>
      <c r="J28" s="41"/>
      <c r="K28" s="54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90"/>
      <c r="B29" s="103" t="s">
        <v>25</v>
      </c>
      <c r="C29" s="105" t="s">
        <v>36</v>
      </c>
      <c r="D29" s="106"/>
      <c r="E29" s="85" t="s">
        <v>67</v>
      </c>
      <c r="F29" s="85" t="s">
        <v>65</v>
      </c>
      <c r="G29" s="115"/>
      <c r="H29" s="8" t="str">
        <f>IF(E29="","","予定")</f>
        <v>予定</v>
      </c>
      <c r="I29" s="8" t="s">
        <v>35</v>
      </c>
      <c r="J29" s="8">
        <v>3</v>
      </c>
      <c r="K29" s="53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91"/>
      <c r="B30" s="104"/>
      <c r="C30" s="107"/>
      <c r="D30" s="108"/>
      <c r="E30" s="86"/>
      <c r="F30" s="86"/>
      <c r="G30" s="116"/>
      <c r="H30" s="41" t="str">
        <f>IF(E29="","","実績")</f>
        <v>実績</v>
      </c>
      <c r="I30" s="41"/>
      <c r="J30" s="41"/>
      <c r="K30" s="54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90"/>
      <c r="B31" s="103" t="s">
        <v>37</v>
      </c>
      <c r="C31" s="105" t="s">
        <v>38</v>
      </c>
      <c r="D31" s="106"/>
      <c r="E31" s="85" t="s">
        <v>67</v>
      </c>
      <c r="F31" s="85" t="s">
        <v>66</v>
      </c>
      <c r="G31" s="103"/>
      <c r="H31" s="46" t="str">
        <f>IF(E31="","","予定")</f>
        <v>予定</v>
      </c>
      <c r="I31" s="46" t="s">
        <v>39</v>
      </c>
      <c r="J31" s="46">
        <v>2</v>
      </c>
      <c r="K31" s="53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91"/>
      <c r="B32" s="104"/>
      <c r="C32" s="107"/>
      <c r="D32" s="108"/>
      <c r="E32" s="86"/>
      <c r="F32" s="86"/>
      <c r="G32" s="104"/>
      <c r="H32" s="48" t="str">
        <f>IF(E31="","","実績")</f>
        <v>実績</v>
      </c>
      <c r="I32" s="48"/>
      <c r="J32" s="48"/>
      <c r="K32" s="54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92"/>
      <c r="B33" s="95" t="s">
        <v>40</v>
      </c>
      <c r="C33" s="105" t="s">
        <v>41</v>
      </c>
      <c r="D33" s="106"/>
      <c r="E33" s="85" t="s">
        <v>67</v>
      </c>
      <c r="F33" s="85" t="s">
        <v>65</v>
      </c>
      <c r="G33" s="97"/>
      <c r="H33" s="8" t="str">
        <f>IF(E33="","","予定")</f>
        <v>予定</v>
      </c>
      <c r="I33" s="8" t="s">
        <v>42</v>
      </c>
      <c r="J33" s="8">
        <v>3</v>
      </c>
      <c r="K33" s="53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94"/>
      <c r="B34" s="99"/>
      <c r="C34" s="107"/>
      <c r="D34" s="108"/>
      <c r="E34" s="86"/>
      <c r="F34" s="86"/>
      <c r="G34" s="100"/>
      <c r="H34" s="41" t="str">
        <f>IF(E33="","","実績")</f>
        <v>実績</v>
      </c>
      <c r="I34" s="41"/>
      <c r="J34" s="41"/>
      <c r="K34" s="54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33">
        <v>2</v>
      </c>
      <c r="B35" s="105" t="s">
        <v>27</v>
      </c>
      <c r="C35" s="111"/>
      <c r="D35" s="106"/>
      <c r="E35" s="87"/>
      <c r="F35" s="87" t="s">
        <v>65</v>
      </c>
      <c r="G35" s="113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  <c r="R35" s="63"/>
      <c r="S35" s="63"/>
      <c r="T35" s="63"/>
      <c r="U35" s="63"/>
    </row>
    <row r="36" spans="1:21" ht="12" customHeight="1" x14ac:dyDescent="0.15">
      <c r="A36" s="134"/>
      <c r="B36" s="107"/>
      <c r="C36" s="112"/>
      <c r="D36" s="108"/>
      <c r="E36" s="88"/>
      <c r="F36" s="88"/>
      <c r="G36" s="114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  <c r="R36" s="67"/>
      <c r="S36" s="67"/>
      <c r="T36" s="67"/>
      <c r="U36" s="67"/>
    </row>
    <row r="37" spans="1:21" ht="12" customHeight="1" x14ac:dyDescent="0.15">
      <c r="A37" s="133"/>
      <c r="B37" s="147" t="s">
        <v>22</v>
      </c>
      <c r="C37" s="105" t="s">
        <v>27</v>
      </c>
      <c r="D37" s="106"/>
      <c r="E37" s="85" t="s">
        <v>67</v>
      </c>
      <c r="F37" s="85" t="s">
        <v>65</v>
      </c>
      <c r="G37" s="119"/>
      <c r="H37" s="51" t="str">
        <f>IF(E37="","","予定")</f>
        <v>予定</v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34"/>
      <c r="B38" s="146"/>
      <c r="C38" s="107"/>
      <c r="D38" s="108"/>
      <c r="E38" s="86"/>
      <c r="F38" s="86"/>
      <c r="G38" s="120"/>
      <c r="H38" s="57" t="str">
        <f>IF(E37="","","実績")</f>
        <v>実績</v>
      </c>
      <c r="I38" s="57"/>
      <c r="J38" s="57"/>
      <c r="K38" s="54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92"/>
      <c r="B39" s="103" t="s">
        <v>43</v>
      </c>
      <c r="C39" s="105" t="s">
        <v>44</v>
      </c>
      <c r="D39" s="106"/>
      <c r="E39" s="117" t="s">
        <v>67</v>
      </c>
      <c r="F39" s="117" t="s">
        <v>65</v>
      </c>
      <c r="G39" s="118"/>
      <c r="H39" s="51" t="str">
        <f>IF(E39="","","予定")</f>
        <v>予定</v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94"/>
      <c r="B40" s="104"/>
      <c r="C40" s="107"/>
      <c r="D40" s="108"/>
      <c r="E40" s="117"/>
      <c r="F40" s="117"/>
      <c r="G40" s="118"/>
      <c r="H40" s="52" t="str">
        <f>IF(E39="","","実績")</f>
        <v>実績</v>
      </c>
      <c r="I40" s="52"/>
      <c r="J40" s="57"/>
      <c r="K40" s="54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38"/>
      <c r="B41" s="135" t="s">
        <v>37</v>
      </c>
      <c r="C41" s="105" t="s">
        <v>30</v>
      </c>
      <c r="D41" s="106"/>
      <c r="E41" s="117" t="s">
        <v>67</v>
      </c>
      <c r="F41" s="117" t="s">
        <v>65</v>
      </c>
      <c r="G41" s="84"/>
      <c r="H41" s="46" t="str">
        <f>IF(E41="","","予定")</f>
        <v>予定</v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38"/>
      <c r="B42" s="135"/>
      <c r="C42" s="136"/>
      <c r="D42" s="137"/>
      <c r="E42" s="117"/>
      <c r="F42" s="117"/>
      <c r="G42" s="84"/>
      <c r="H42" s="48" t="str">
        <f>IF(E41="","","実績")</f>
        <v>実績</v>
      </c>
      <c r="I42" s="48"/>
      <c r="J42" s="57"/>
      <c r="K42" s="54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39" t="s">
        <v>46</v>
      </c>
      <c r="B43" s="140"/>
      <c r="C43" s="140"/>
      <c r="D43" s="141"/>
      <c r="E43" s="142"/>
      <c r="F43" s="142"/>
      <c r="G43" s="143"/>
      <c r="H43" s="4" t="s">
        <v>17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24"/>
      <c r="B44" s="125"/>
      <c r="C44" s="125"/>
      <c r="D44" s="126"/>
      <c r="E44" s="128"/>
      <c r="F44" s="128"/>
      <c r="G44" s="144"/>
      <c r="H44" s="6" t="s">
        <v>18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109">
        <v>1</v>
      </c>
      <c r="B45" s="105" t="s">
        <v>33</v>
      </c>
      <c r="C45" s="111"/>
      <c r="D45" s="106"/>
      <c r="E45" s="87" t="s">
        <v>67</v>
      </c>
      <c r="F45" s="87" t="s">
        <v>65</v>
      </c>
      <c r="G45" s="113"/>
      <c r="H45" s="60" t="str">
        <f>IF(E45="","","予定")</f>
        <v>予定</v>
      </c>
      <c r="I45" s="60"/>
      <c r="J45" s="60"/>
      <c r="K45" s="69"/>
      <c r="L45" s="70"/>
      <c r="M45" s="63"/>
      <c r="N45" s="63"/>
      <c r="O45" s="63"/>
      <c r="P45" s="63"/>
      <c r="Q45" s="63"/>
      <c r="R45" s="63"/>
      <c r="S45" s="63"/>
      <c r="T45" s="63"/>
      <c r="U45" s="63"/>
    </row>
    <row r="46" spans="1:21" ht="12" customHeight="1" x14ac:dyDescent="0.15">
      <c r="A46" s="110"/>
      <c r="B46" s="107"/>
      <c r="C46" s="112"/>
      <c r="D46" s="108"/>
      <c r="E46" s="88"/>
      <c r="F46" s="88"/>
      <c r="G46" s="114"/>
      <c r="H46" s="64" t="str">
        <f>IF(E45="","","実績")</f>
        <v>実績</v>
      </c>
      <c r="I46" s="64"/>
      <c r="J46" s="64"/>
      <c r="K46" s="71"/>
      <c r="L46" s="66"/>
      <c r="M46" s="67"/>
      <c r="N46" s="67"/>
      <c r="O46" s="67"/>
      <c r="P46" s="67"/>
      <c r="Q46" s="67"/>
      <c r="R46" s="67"/>
      <c r="S46" s="67"/>
      <c r="T46" s="67"/>
      <c r="U46" s="67"/>
    </row>
    <row r="47" spans="1:21" ht="12" customHeight="1" x14ac:dyDescent="0.15">
      <c r="A47" s="109"/>
      <c r="B47" s="103" t="s">
        <v>22</v>
      </c>
      <c r="C47" s="105" t="s">
        <v>47</v>
      </c>
      <c r="D47" s="106"/>
      <c r="E47" s="85" t="s">
        <v>67</v>
      </c>
      <c r="F47" s="87" t="s">
        <v>65</v>
      </c>
      <c r="G47" s="119"/>
      <c r="H47" s="51" t="str">
        <f>IF(E47="","","予定")</f>
        <v>予定</v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  <c r="R47" s="43"/>
      <c r="S47" s="43"/>
      <c r="T47" s="43"/>
      <c r="U47" s="43"/>
    </row>
    <row r="48" spans="1:21" ht="12" customHeight="1" x14ac:dyDescent="0.15">
      <c r="A48" s="110"/>
      <c r="B48" s="104"/>
      <c r="C48" s="107"/>
      <c r="D48" s="108"/>
      <c r="E48" s="86"/>
      <c r="F48" s="88"/>
      <c r="G48" s="120"/>
      <c r="H48" s="57" t="str">
        <f>IF(E47="","","実績")</f>
        <v>実績</v>
      </c>
      <c r="I48" s="57"/>
      <c r="J48" s="57"/>
      <c r="K48" s="54">
        <f>SUM(L48:Q48)</f>
        <v>10.5</v>
      </c>
      <c r="L48" s="44"/>
      <c r="M48" s="45"/>
      <c r="N48" s="45"/>
      <c r="O48" s="45">
        <v>6.5</v>
      </c>
      <c r="P48" s="45">
        <v>4</v>
      </c>
      <c r="Q48" s="45"/>
      <c r="R48" s="45"/>
      <c r="S48" s="45"/>
      <c r="T48" s="45"/>
      <c r="U48" s="45"/>
    </row>
    <row r="49" spans="1:23" ht="12" customHeight="1" x14ac:dyDescent="0.15">
      <c r="A49" s="90"/>
      <c r="B49" s="103" t="s">
        <v>25</v>
      </c>
      <c r="C49" s="105" t="s">
        <v>49</v>
      </c>
      <c r="D49" s="106"/>
      <c r="E49" s="85" t="s">
        <v>67</v>
      </c>
      <c r="F49" s="87" t="s">
        <v>65</v>
      </c>
      <c r="G49" s="101"/>
      <c r="H49" s="51" t="str">
        <f>IF(E49="","","予定")</f>
        <v>予定</v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  <c r="R49" s="43"/>
      <c r="S49" s="43"/>
      <c r="T49" s="43"/>
      <c r="U49" s="43"/>
    </row>
    <row r="50" spans="1:23" ht="12" customHeight="1" x14ac:dyDescent="0.15">
      <c r="A50" s="91"/>
      <c r="B50" s="104"/>
      <c r="C50" s="107"/>
      <c r="D50" s="108"/>
      <c r="E50" s="86"/>
      <c r="F50" s="88"/>
      <c r="G50" s="102"/>
      <c r="H50" s="57" t="str">
        <f>IF(E49="","","実績")</f>
        <v>実績</v>
      </c>
      <c r="I50" s="57"/>
      <c r="J50" s="57"/>
      <c r="K50" s="54">
        <f>SUM(L50:Q50)</f>
        <v>10.5</v>
      </c>
      <c r="L50" s="44"/>
      <c r="M50" s="45"/>
      <c r="N50" s="45"/>
      <c r="O50" s="45">
        <v>6.5</v>
      </c>
      <c r="P50" s="45">
        <v>4</v>
      </c>
      <c r="Q50" s="45"/>
      <c r="R50" s="45"/>
      <c r="S50" s="45"/>
      <c r="T50" s="45"/>
      <c r="U50" s="45"/>
    </row>
    <row r="51" spans="1:23" ht="12" customHeight="1" x14ac:dyDescent="0.15">
      <c r="A51" s="109">
        <v>2</v>
      </c>
      <c r="B51" s="105" t="s">
        <v>27</v>
      </c>
      <c r="C51" s="111"/>
      <c r="D51" s="106"/>
      <c r="E51" s="87" t="s">
        <v>67</v>
      </c>
      <c r="F51" s="87" t="s">
        <v>65</v>
      </c>
      <c r="G51" s="113"/>
      <c r="H51" s="60" t="str">
        <f>IF(E51="","","予定")</f>
        <v>予定</v>
      </c>
      <c r="I51" s="60"/>
      <c r="J51" s="60"/>
      <c r="K51" s="61"/>
      <c r="L51" s="62"/>
      <c r="M51" s="63"/>
      <c r="N51" s="63"/>
      <c r="O51" s="63"/>
      <c r="P51" s="63"/>
      <c r="Q51" s="63"/>
      <c r="R51" s="63"/>
      <c r="S51" s="63"/>
      <c r="T51" s="63"/>
      <c r="U51" s="63"/>
    </row>
    <row r="52" spans="1:23" ht="12" customHeight="1" x14ac:dyDescent="0.15">
      <c r="A52" s="110"/>
      <c r="B52" s="107"/>
      <c r="C52" s="112"/>
      <c r="D52" s="108"/>
      <c r="E52" s="88"/>
      <c r="F52" s="88"/>
      <c r="G52" s="114"/>
      <c r="H52" s="64" t="str">
        <f>IF(E51="","","実績")</f>
        <v>実績</v>
      </c>
      <c r="I52" s="64"/>
      <c r="J52" s="64"/>
      <c r="K52" s="65"/>
      <c r="L52" s="66"/>
      <c r="M52" s="67"/>
      <c r="N52" s="67"/>
      <c r="O52" s="67"/>
      <c r="P52" s="67"/>
      <c r="Q52" s="67"/>
      <c r="R52" s="67"/>
      <c r="S52" s="67"/>
      <c r="T52" s="67"/>
      <c r="U52" s="67"/>
    </row>
    <row r="53" spans="1:23" ht="12" customHeight="1" x14ac:dyDescent="0.15">
      <c r="A53" s="109"/>
      <c r="B53" s="103" t="s">
        <v>22</v>
      </c>
      <c r="C53" s="105" t="s">
        <v>27</v>
      </c>
      <c r="D53" s="106"/>
      <c r="E53" s="85" t="s">
        <v>67</v>
      </c>
      <c r="F53" s="87" t="s">
        <v>65</v>
      </c>
      <c r="G53" s="115"/>
      <c r="H53" s="46" t="str">
        <f>IF(E53="","","予定")</f>
        <v>予定</v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  <c r="R53" s="43"/>
      <c r="S53" s="43"/>
      <c r="T53" s="43"/>
      <c r="U53" s="43"/>
    </row>
    <row r="54" spans="1:23" ht="12" customHeight="1" x14ac:dyDescent="0.15">
      <c r="A54" s="110"/>
      <c r="B54" s="104"/>
      <c r="C54" s="107"/>
      <c r="D54" s="108"/>
      <c r="E54" s="86"/>
      <c r="F54" s="88"/>
      <c r="G54" s="104"/>
      <c r="H54" s="48" t="str">
        <f>IF(E53="","","実績")</f>
        <v>実績</v>
      </c>
      <c r="I54" s="48"/>
      <c r="J54" s="48"/>
      <c r="K54" s="54">
        <f>SUM(L54:Q54)</f>
        <v>4</v>
      </c>
      <c r="L54" s="44"/>
      <c r="M54" s="45"/>
      <c r="N54" s="45"/>
      <c r="O54" s="45">
        <v>1.5</v>
      </c>
      <c r="P54" s="45">
        <v>2.5</v>
      </c>
      <c r="Q54" s="45"/>
      <c r="R54" s="45"/>
      <c r="S54" s="45"/>
      <c r="T54" s="45"/>
      <c r="U54" s="45"/>
    </row>
    <row r="55" spans="1:23" ht="12" customHeight="1" x14ac:dyDescent="0.15">
      <c r="A55" s="109"/>
      <c r="B55" s="131" t="s">
        <v>25</v>
      </c>
      <c r="C55" s="105" t="s">
        <v>44</v>
      </c>
      <c r="D55" s="106"/>
      <c r="E55" s="85" t="s">
        <v>67</v>
      </c>
      <c r="F55" s="87" t="s">
        <v>65</v>
      </c>
      <c r="G55" s="84"/>
      <c r="H55" s="51" t="str">
        <f>IF(E55="","","予定")</f>
        <v>予定</v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  <c r="R55" s="45"/>
      <c r="S55" s="45"/>
      <c r="T55" s="45"/>
      <c r="U55" s="45"/>
    </row>
    <row r="56" spans="1:23" ht="12" customHeight="1" x14ac:dyDescent="0.15">
      <c r="A56" s="110"/>
      <c r="B56" s="132"/>
      <c r="C56" s="107"/>
      <c r="D56" s="108"/>
      <c r="E56" s="86"/>
      <c r="F56" s="88"/>
      <c r="G56" s="84"/>
      <c r="H56" s="57" t="str">
        <f>IF(E55="","","実績")</f>
        <v>実績</v>
      </c>
      <c r="I56" s="57"/>
      <c r="J56" s="57"/>
      <c r="K56" s="54"/>
      <c r="L56" s="44"/>
      <c r="M56" s="45"/>
      <c r="N56" s="45"/>
      <c r="O56" s="45"/>
      <c r="P56" s="45">
        <v>2.5</v>
      </c>
      <c r="Q56" s="45"/>
      <c r="R56" s="45"/>
      <c r="S56" s="45"/>
      <c r="T56" s="45"/>
      <c r="U56" s="45"/>
    </row>
    <row r="57" spans="1:23" ht="12" customHeight="1" x14ac:dyDescent="0.15">
      <c r="A57" s="109"/>
      <c r="B57" s="131" t="s">
        <v>37</v>
      </c>
      <c r="C57" s="105" t="s">
        <v>30</v>
      </c>
      <c r="D57" s="106"/>
      <c r="E57" s="85" t="s">
        <v>67</v>
      </c>
      <c r="F57" s="87" t="s">
        <v>65</v>
      </c>
      <c r="G57" s="84"/>
      <c r="H57" s="51" t="str">
        <f>IF(E57="","","予定")</f>
        <v>予定</v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5"/>
      <c r="S57" s="45"/>
      <c r="T57" s="45"/>
      <c r="U57" s="45"/>
      <c r="V57" s="42"/>
      <c r="W57" s="42"/>
    </row>
    <row r="58" spans="1:23" ht="12" customHeight="1" x14ac:dyDescent="0.15">
      <c r="A58" s="110"/>
      <c r="B58" s="132"/>
      <c r="C58" s="107"/>
      <c r="D58" s="108"/>
      <c r="E58" s="86"/>
      <c r="F58" s="88"/>
      <c r="G58" s="84"/>
      <c r="H58" s="52" t="str">
        <f>IF(E57="","","実績")</f>
        <v>実績</v>
      </c>
      <c r="I58" s="52"/>
      <c r="J58" s="52"/>
      <c r="K58" s="54">
        <f>SUM(L58:Q58)</f>
        <v>0.5</v>
      </c>
      <c r="L58" s="44"/>
      <c r="M58" s="45"/>
      <c r="N58" s="45"/>
      <c r="O58" s="45"/>
      <c r="P58" s="45">
        <v>0.5</v>
      </c>
      <c r="Q58" s="45"/>
      <c r="R58" s="45"/>
      <c r="S58" s="45"/>
      <c r="T58" s="45"/>
      <c r="U58" s="45"/>
      <c r="V58" s="42"/>
      <c r="W58" s="42"/>
    </row>
    <row r="59" spans="1:23" ht="12" customHeight="1" x14ac:dyDescent="0.15">
      <c r="A59" s="121" t="s">
        <v>51</v>
      </c>
      <c r="B59" s="122"/>
      <c r="C59" s="122"/>
      <c r="D59" s="123"/>
      <c r="E59" s="127"/>
      <c r="F59" s="127"/>
      <c r="G59" s="129"/>
      <c r="H59" s="20" t="s">
        <v>17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24"/>
      <c r="B60" s="125"/>
      <c r="C60" s="125"/>
      <c r="D60" s="126"/>
      <c r="E60" s="128"/>
      <c r="F60" s="128"/>
      <c r="G60" s="130"/>
      <c r="H60" s="7" t="s">
        <v>18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33">
        <v>1</v>
      </c>
      <c r="B61" s="105" t="s">
        <v>33</v>
      </c>
      <c r="C61" s="111"/>
      <c r="D61" s="106"/>
      <c r="E61" s="87" t="s">
        <v>67</v>
      </c>
      <c r="F61" s="87"/>
      <c r="G61" s="113"/>
      <c r="H61" s="60" t="str">
        <f>IF(E61="","","予定")</f>
        <v>予定</v>
      </c>
      <c r="I61" s="60"/>
      <c r="J61" s="60"/>
      <c r="K61" s="61"/>
      <c r="L61" s="62"/>
      <c r="M61" s="63"/>
      <c r="N61" s="63"/>
      <c r="O61" s="63"/>
      <c r="P61" s="63"/>
      <c r="Q61" s="63"/>
      <c r="R61" s="63"/>
      <c r="S61" s="63"/>
      <c r="T61" s="63"/>
      <c r="U61" s="63"/>
    </row>
    <row r="62" spans="1:23" ht="12" customHeight="1" x14ac:dyDescent="0.15">
      <c r="A62" s="134"/>
      <c r="B62" s="107"/>
      <c r="C62" s="112"/>
      <c r="D62" s="108"/>
      <c r="E62" s="88"/>
      <c r="F62" s="88"/>
      <c r="G62" s="114"/>
      <c r="H62" s="64" t="str">
        <f>IF(E61="","","実績")</f>
        <v>実績</v>
      </c>
      <c r="I62" s="64"/>
      <c r="J62" s="64"/>
      <c r="K62" s="65"/>
      <c r="L62" s="66"/>
      <c r="M62" s="67"/>
      <c r="N62" s="67"/>
      <c r="O62" s="67"/>
      <c r="P62" s="67"/>
      <c r="Q62" s="67"/>
      <c r="R62" s="67"/>
      <c r="S62" s="67"/>
      <c r="T62" s="67"/>
      <c r="U62" s="67"/>
    </row>
    <row r="63" spans="1:23" ht="12" customHeight="1" x14ac:dyDescent="0.15">
      <c r="A63" s="133"/>
      <c r="B63" s="147" t="s">
        <v>22</v>
      </c>
      <c r="C63" s="105" t="s">
        <v>47</v>
      </c>
      <c r="D63" s="106"/>
      <c r="E63" s="85" t="s">
        <v>67</v>
      </c>
      <c r="F63" s="85" t="s">
        <v>21</v>
      </c>
      <c r="G63" s="119"/>
      <c r="H63" s="51" t="str">
        <f>IF(E63="","","予定")</f>
        <v>予定</v>
      </c>
      <c r="I63" s="51" t="s">
        <v>48</v>
      </c>
      <c r="J63" s="51">
        <v>3</v>
      </c>
      <c r="K63" s="53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34"/>
      <c r="B64" s="146"/>
      <c r="C64" s="107"/>
      <c r="D64" s="108"/>
      <c r="E64" s="86"/>
      <c r="F64" s="86"/>
      <c r="G64" s="120"/>
      <c r="H64" s="57" t="str">
        <f>IF(E63="","","実績")</f>
        <v>実績</v>
      </c>
      <c r="I64" s="57"/>
      <c r="J64" s="57"/>
      <c r="K64" s="54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33"/>
      <c r="B65" s="147" t="s">
        <v>25</v>
      </c>
      <c r="C65" s="105" t="s">
        <v>49</v>
      </c>
      <c r="D65" s="106"/>
      <c r="E65" s="85" t="s">
        <v>67</v>
      </c>
      <c r="F65" s="85" t="s">
        <v>21</v>
      </c>
      <c r="G65" s="119"/>
      <c r="H65" s="51" t="str">
        <f>IF(E65="","","予定")</f>
        <v>予定</v>
      </c>
      <c r="I65" s="51" t="s">
        <v>50</v>
      </c>
      <c r="J65" s="51">
        <v>2</v>
      </c>
      <c r="K65" s="53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34"/>
      <c r="B66" s="146"/>
      <c r="C66" s="107"/>
      <c r="D66" s="108"/>
      <c r="E66" s="86"/>
      <c r="F66" s="86"/>
      <c r="G66" s="120"/>
      <c r="H66" s="57" t="str">
        <f>IF(E65="","","実績")</f>
        <v>実績</v>
      </c>
      <c r="I66" s="57"/>
      <c r="J66" s="57"/>
      <c r="K66" s="54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33"/>
      <c r="B67" s="147" t="s">
        <v>29</v>
      </c>
      <c r="C67" s="105" t="s">
        <v>52</v>
      </c>
      <c r="D67" s="106"/>
      <c r="E67" s="85"/>
      <c r="F67" s="85"/>
      <c r="G67" s="119"/>
      <c r="H67" s="51" t="str">
        <f>IF(E67="","","予定")</f>
        <v/>
      </c>
      <c r="I67" s="51" t="s">
        <v>24</v>
      </c>
      <c r="J67" s="51">
        <v>5</v>
      </c>
      <c r="K67" s="53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34"/>
      <c r="B68" s="146"/>
      <c r="C68" s="107"/>
      <c r="D68" s="108"/>
      <c r="E68" s="86"/>
      <c r="F68" s="86"/>
      <c r="G68" s="120"/>
      <c r="H68" s="57" t="str">
        <f>IF(E67="","","実績")</f>
        <v/>
      </c>
      <c r="I68" s="57"/>
      <c r="J68" s="57"/>
      <c r="K68" s="54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33">
        <v>2</v>
      </c>
      <c r="B69" s="105" t="s">
        <v>27</v>
      </c>
      <c r="C69" s="111"/>
      <c r="D69" s="106"/>
      <c r="E69" s="87"/>
      <c r="F69" s="87"/>
      <c r="G69" s="113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  <c r="R69" s="63"/>
      <c r="S69" s="63"/>
      <c r="T69" s="63"/>
      <c r="U69" s="63"/>
    </row>
    <row r="70" spans="1:21" ht="12" customHeight="1" x14ac:dyDescent="0.15">
      <c r="A70" s="134"/>
      <c r="B70" s="107"/>
      <c r="C70" s="112"/>
      <c r="D70" s="108"/>
      <c r="E70" s="88"/>
      <c r="F70" s="88"/>
      <c r="G70" s="114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  <c r="R70" s="67"/>
      <c r="S70" s="67"/>
      <c r="T70" s="67"/>
      <c r="U70" s="67"/>
    </row>
    <row r="71" spans="1:21" ht="12" customHeight="1" x14ac:dyDescent="0.15">
      <c r="A71" s="133"/>
      <c r="B71" s="147" t="s">
        <v>22</v>
      </c>
      <c r="C71" s="105" t="s">
        <v>27</v>
      </c>
      <c r="D71" s="106"/>
      <c r="E71" s="178"/>
      <c r="F71" s="178"/>
      <c r="G71" s="145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34"/>
      <c r="B72" s="146"/>
      <c r="C72" s="107"/>
      <c r="D72" s="108"/>
      <c r="E72" s="179"/>
      <c r="F72" s="179"/>
      <c r="G72" s="146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92"/>
      <c r="B73" s="103" t="s">
        <v>25</v>
      </c>
      <c r="C73" s="105" t="s">
        <v>44</v>
      </c>
      <c r="D73" s="111"/>
      <c r="E73" s="84"/>
      <c r="F73" s="84"/>
      <c r="G73" s="89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  <c r="R73" s="28"/>
      <c r="S73" s="68"/>
      <c r="T73" s="28"/>
      <c r="U73" s="68"/>
    </row>
    <row r="74" spans="1:21" ht="12" customHeight="1" x14ac:dyDescent="0.15">
      <c r="A74" s="182"/>
      <c r="B74" s="181"/>
      <c r="C74" s="136"/>
      <c r="D74" s="180"/>
      <c r="E74" s="84"/>
      <c r="F74" s="84"/>
      <c r="G74" s="89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76"/>
      <c r="B75" s="138" t="s">
        <v>37</v>
      </c>
      <c r="C75" s="138" t="s">
        <v>30</v>
      </c>
      <c r="D75" s="175"/>
      <c r="E75" s="84"/>
      <c r="F75" s="84"/>
      <c r="G75" s="89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77"/>
      <c r="B76" s="138"/>
      <c r="C76" s="138"/>
      <c r="D76" s="175"/>
      <c r="E76" s="84"/>
      <c r="F76" s="84"/>
      <c r="G76" s="89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  <c r="R76" s="29">
        <v>0.5</v>
      </c>
      <c r="S76" s="50"/>
      <c r="T76" s="50"/>
      <c r="U76" s="50"/>
    </row>
    <row r="77" spans="1:21" ht="12" customHeight="1" x14ac:dyDescent="0.15">
      <c r="A77" s="121" t="s">
        <v>53</v>
      </c>
      <c r="B77" s="122"/>
      <c r="C77" s="122"/>
      <c r="D77" s="123"/>
      <c r="E77" s="127"/>
      <c r="F77" s="127"/>
      <c r="G77" s="129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24"/>
      <c r="B78" s="125"/>
      <c r="C78" s="125"/>
      <c r="D78" s="126"/>
      <c r="E78" s="128"/>
      <c r="F78" s="128"/>
      <c r="G78" s="130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33">
        <v>1</v>
      </c>
      <c r="B79" s="105" t="s">
        <v>20</v>
      </c>
      <c r="C79" s="111"/>
      <c r="D79" s="106"/>
      <c r="E79" s="87"/>
      <c r="F79" s="87"/>
      <c r="G79" s="113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  <c r="R79" s="63"/>
      <c r="S79" s="63"/>
      <c r="T79" s="63"/>
      <c r="U79" s="63"/>
    </row>
    <row r="80" spans="1:21" ht="12" customHeight="1" x14ac:dyDescent="0.15">
      <c r="A80" s="134"/>
      <c r="B80" s="107"/>
      <c r="C80" s="112"/>
      <c r="D80" s="108"/>
      <c r="E80" s="88"/>
      <c r="F80" s="88"/>
      <c r="G80" s="114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  <c r="R80" s="67"/>
      <c r="S80" s="67"/>
      <c r="T80" s="67"/>
      <c r="U80" s="67"/>
    </row>
    <row r="81" spans="1:21" ht="12" customHeight="1" x14ac:dyDescent="0.15">
      <c r="A81" s="133"/>
      <c r="B81" s="147" t="s">
        <v>22</v>
      </c>
      <c r="C81" s="105" t="s">
        <v>54</v>
      </c>
      <c r="D81" s="106"/>
      <c r="E81" s="85"/>
      <c r="F81" s="85"/>
      <c r="G81" s="145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34"/>
      <c r="B82" s="146"/>
      <c r="C82" s="107"/>
      <c r="D82" s="108"/>
      <c r="E82" s="86"/>
      <c r="F82" s="86"/>
      <c r="G82" s="146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33"/>
      <c r="B83" s="147" t="s">
        <v>25</v>
      </c>
      <c r="C83" s="105" t="s">
        <v>55</v>
      </c>
      <c r="D83" s="106"/>
      <c r="E83" s="85"/>
      <c r="F83" s="85"/>
      <c r="G83" s="145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34"/>
      <c r="B84" s="146"/>
      <c r="C84" s="107"/>
      <c r="D84" s="108"/>
      <c r="E84" s="86"/>
      <c r="F84" s="86"/>
      <c r="G84" s="146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21" t="s">
        <v>56</v>
      </c>
      <c r="B85" s="122"/>
      <c r="C85" s="122"/>
      <c r="D85" s="123"/>
      <c r="E85" s="127"/>
      <c r="F85" s="127"/>
      <c r="G85" s="129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24"/>
      <c r="B86" s="125"/>
      <c r="C86" s="125"/>
      <c r="D86" s="126"/>
      <c r="E86" s="128"/>
      <c r="F86" s="128"/>
      <c r="G86" s="130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109">
        <v>1</v>
      </c>
      <c r="B87" s="105" t="s">
        <v>33</v>
      </c>
      <c r="C87" s="111"/>
      <c r="D87" s="106"/>
      <c r="E87" s="87"/>
      <c r="F87" s="87"/>
      <c r="G87" s="113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  <c r="R87" s="63"/>
      <c r="S87" s="63"/>
      <c r="T87" s="63"/>
      <c r="U87" s="63"/>
    </row>
    <row r="88" spans="1:21" ht="10.5" customHeight="1" x14ac:dyDescent="0.15">
      <c r="A88" s="110"/>
      <c r="B88" s="107"/>
      <c r="C88" s="112"/>
      <c r="D88" s="108"/>
      <c r="E88" s="88"/>
      <c r="F88" s="88"/>
      <c r="G88" s="114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  <c r="R88" s="67"/>
      <c r="S88" s="67"/>
      <c r="T88" s="67"/>
      <c r="U88" s="67"/>
    </row>
    <row r="89" spans="1:21" ht="10.5" customHeight="1" x14ac:dyDescent="0.15">
      <c r="A89" s="109"/>
      <c r="B89" s="103" t="s">
        <v>22</v>
      </c>
      <c r="C89" s="105" t="s">
        <v>57</v>
      </c>
      <c r="D89" s="106"/>
      <c r="E89" s="85"/>
      <c r="F89" s="85"/>
      <c r="G89" s="115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  <c r="R89" s="43"/>
      <c r="S89" s="43">
        <v>2.5</v>
      </c>
      <c r="T89" s="43">
        <v>2.5</v>
      </c>
    </row>
    <row r="90" spans="1:21" ht="10.5" customHeight="1" x14ac:dyDescent="0.15">
      <c r="A90" s="110"/>
      <c r="B90" s="104"/>
      <c r="C90" s="107"/>
      <c r="D90" s="108"/>
      <c r="E90" s="86"/>
      <c r="F90" s="86"/>
      <c r="G90" s="104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  <c r="R90" s="45"/>
      <c r="S90" s="45">
        <v>2.5</v>
      </c>
      <c r="T90" s="45"/>
      <c r="U90" s="45"/>
    </row>
    <row r="91" spans="1:21" ht="10.5" customHeight="1" x14ac:dyDescent="0.15">
      <c r="A91" s="109"/>
      <c r="B91" s="103" t="s">
        <v>25</v>
      </c>
      <c r="C91" s="105" t="s">
        <v>59</v>
      </c>
      <c r="D91" s="106"/>
      <c r="E91" s="85"/>
      <c r="F91" s="85"/>
      <c r="G91" s="115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  <c r="R91" s="43"/>
      <c r="S91" s="43">
        <v>1.5</v>
      </c>
      <c r="T91" s="43">
        <v>1.5</v>
      </c>
    </row>
    <row r="92" spans="1:21" ht="10.5" customHeight="1" x14ac:dyDescent="0.15">
      <c r="A92" s="110"/>
      <c r="B92" s="104"/>
      <c r="C92" s="107"/>
      <c r="D92" s="108"/>
      <c r="E92" s="86"/>
      <c r="F92" s="86"/>
      <c r="G92" s="104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  <c r="R92" s="45"/>
      <c r="S92" s="45"/>
      <c r="T92" s="45"/>
      <c r="U92" s="45"/>
    </row>
    <row r="93" spans="1:21" ht="10.5" customHeight="1" x14ac:dyDescent="0.15">
      <c r="A93" s="109">
        <v>2</v>
      </c>
      <c r="B93" s="105" t="s">
        <v>27</v>
      </c>
      <c r="C93" s="111"/>
      <c r="D93" s="106"/>
      <c r="E93" s="87"/>
      <c r="F93" s="87"/>
      <c r="G93" s="113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  <c r="R93" s="63"/>
      <c r="S93" s="63"/>
      <c r="T93" s="63"/>
      <c r="U93" s="63"/>
    </row>
    <row r="94" spans="1:21" ht="10.5" customHeight="1" x14ac:dyDescent="0.15">
      <c r="A94" s="110"/>
      <c r="B94" s="107"/>
      <c r="C94" s="112"/>
      <c r="D94" s="108"/>
      <c r="E94" s="88"/>
      <c r="F94" s="88"/>
      <c r="G94" s="114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  <c r="R94" s="67"/>
      <c r="S94" s="67"/>
      <c r="T94" s="67"/>
      <c r="U94" s="67"/>
    </row>
    <row r="95" spans="1:21" ht="10.5" customHeight="1" x14ac:dyDescent="0.15">
      <c r="A95" s="109"/>
      <c r="B95" s="103" t="s">
        <v>22</v>
      </c>
      <c r="C95" s="105" t="s">
        <v>27</v>
      </c>
      <c r="D95" s="106"/>
      <c r="E95" s="95"/>
      <c r="F95" s="95"/>
      <c r="G95" s="119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  <c r="R95" s="43"/>
      <c r="S95" s="43">
        <v>2.5</v>
      </c>
      <c r="T95" s="43">
        <v>2.5</v>
      </c>
    </row>
    <row r="96" spans="1:21" ht="10.5" customHeight="1" x14ac:dyDescent="0.15">
      <c r="A96" s="110"/>
      <c r="B96" s="104"/>
      <c r="C96" s="107"/>
      <c r="D96" s="108"/>
      <c r="E96" s="99"/>
      <c r="F96" s="99"/>
      <c r="G96" s="120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  <c r="R96" s="45"/>
      <c r="S96" s="45"/>
      <c r="T96" s="45"/>
      <c r="U96" s="45"/>
    </row>
    <row r="97" spans="1:23" ht="10.5" customHeight="1" x14ac:dyDescent="0.15">
      <c r="A97" s="109"/>
      <c r="B97" s="103" t="s">
        <v>25</v>
      </c>
      <c r="C97" s="105" t="s">
        <v>30</v>
      </c>
      <c r="D97" s="106"/>
      <c r="E97" s="95"/>
      <c r="F97" s="95"/>
      <c r="G97" s="115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  <c r="R97" s="43"/>
      <c r="S97" s="43">
        <v>0.5</v>
      </c>
      <c r="T97" s="43">
        <v>0.5</v>
      </c>
    </row>
    <row r="98" spans="1:23" ht="10.5" customHeight="1" x14ac:dyDescent="0.15">
      <c r="A98" s="110"/>
      <c r="B98" s="104"/>
      <c r="C98" s="107"/>
      <c r="D98" s="108"/>
      <c r="E98" s="99"/>
      <c r="F98" s="99"/>
      <c r="G98" s="104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  <c r="R98" s="45"/>
      <c r="S98" s="45"/>
      <c r="T98" s="45"/>
      <c r="U98" s="45"/>
    </row>
    <row r="99" spans="1:23" ht="10.5" customHeight="1" x14ac:dyDescent="0.15">
      <c r="A99" s="121" t="s">
        <v>62</v>
      </c>
      <c r="B99" s="122"/>
      <c r="C99" s="122"/>
      <c r="D99" s="123"/>
      <c r="E99" s="127"/>
      <c r="F99" s="127"/>
      <c r="G99" s="129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2"/>
      <c r="W99" s="42"/>
    </row>
    <row r="100" spans="1:23" ht="10.5" customHeight="1" x14ac:dyDescent="0.15">
      <c r="A100" s="124"/>
      <c r="B100" s="125"/>
      <c r="C100" s="125"/>
      <c r="D100" s="126"/>
      <c r="E100" s="128"/>
      <c r="F100" s="128"/>
      <c r="G100" s="130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2"/>
      <c r="W100" s="42"/>
    </row>
    <row r="101" spans="1:23" ht="10.5" customHeight="1" x14ac:dyDescent="0.15">
      <c r="A101" s="109">
        <v>1</v>
      </c>
      <c r="B101" s="105" t="s">
        <v>33</v>
      </c>
      <c r="C101" s="111"/>
      <c r="D101" s="106"/>
      <c r="E101" s="87"/>
      <c r="F101" s="87"/>
      <c r="G101" s="113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63"/>
      <c r="S101" s="63"/>
      <c r="T101" s="63"/>
      <c r="U101" s="63"/>
      <c r="V101" s="42"/>
      <c r="W101" s="42"/>
    </row>
    <row r="102" spans="1:23" ht="10.5" customHeight="1" x14ac:dyDescent="0.15">
      <c r="A102" s="110"/>
      <c r="B102" s="107"/>
      <c r="C102" s="112"/>
      <c r="D102" s="108"/>
      <c r="E102" s="88"/>
      <c r="F102" s="88"/>
      <c r="G102" s="114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67"/>
      <c r="S102" s="67"/>
      <c r="T102" s="67"/>
      <c r="U102" s="67"/>
      <c r="V102" s="42"/>
      <c r="W102" s="42"/>
    </row>
    <row r="103" spans="1:23" ht="10.5" customHeight="1" x14ac:dyDescent="0.15">
      <c r="A103" s="109"/>
      <c r="B103" s="103" t="s">
        <v>22</v>
      </c>
      <c r="C103" s="105" t="s">
        <v>63</v>
      </c>
      <c r="D103" s="106"/>
      <c r="E103" s="85"/>
      <c r="F103" s="85"/>
      <c r="G103" s="119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3"/>
      <c r="S103" s="43">
        <v>1</v>
      </c>
      <c r="T103" s="43">
        <v>1</v>
      </c>
      <c r="V103" s="42"/>
      <c r="W103" s="42"/>
    </row>
    <row r="104" spans="1:23" ht="10.5" customHeight="1" x14ac:dyDescent="0.15">
      <c r="A104" s="110"/>
      <c r="B104" s="104"/>
      <c r="C104" s="107"/>
      <c r="D104" s="108"/>
      <c r="E104" s="86"/>
      <c r="F104" s="86"/>
      <c r="G104" s="120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5"/>
      <c r="S104" s="45"/>
      <c r="T104" s="45"/>
      <c r="U104" s="45"/>
      <c r="V104" s="42"/>
      <c r="W104" s="42"/>
    </row>
    <row r="105" spans="1:23" ht="10.5" customHeight="1" x14ac:dyDescent="0.15">
      <c r="A105" s="109">
        <v>2</v>
      </c>
      <c r="B105" s="105" t="s">
        <v>27</v>
      </c>
      <c r="C105" s="111"/>
      <c r="D105" s="106"/>
      <c r="E105" s="87"/>
      <c r="F105" s="87"/>
      <c r="G105" s="113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63"/>
      <c r="S105" s="63"/>
      <c r="T105" s="63"/>
      <c r="U105" s="63"/>
      <c r="V105" s="42"/>
      <c r="W105" s="42"/>
    </row>
    <row r="106" spans="1:23" ht="10.5" customHeight="1" x14ac:dyDescent="0.15">
      <c r="A106" s="110"/>
      <c r="B106" s="107"/>
      <c r="C106" s="112"/>
      <c r="D106" s="108"/>
      <c r="E106" s="88"/>
      <c r="F106" s="88"/>
      <c r="G106" s="114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67"/>
      <c r="S106" s="67"/>
      <c r="T106" s="67"/>
      <c r="U106" s="67"/>
      <c r="V106" s="42"/>
      <c r="W106" s="42"/>
    </row>
    <row r="107" spans="1:23" ht="10.5" customHeight="1" x14ac:dyDescent="0.15">
      <c r="A107" s="109"/>
      <c r="B107" s="103" t="s">
        <v>22</v>
      </c>
      <c r="C107" s="105" t="s">
        <v>27</v>
      </c>
      <c r="D107" s="106"/>
      <c r="E107" s="95"/>
      <c r="F107" s="95"/>
      <c r="G107" s="115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3"/>
      <c r="S107" s="43">
        <v>2.5</v>
      </c>
      <c r="T107" s="43">
        <v>2.5</v>
      </c>
      <c r="V107" s="42"/>
      <c r="W107" s="42"/>
    </row>
    <row r="108" spans="1:23" ht="10.5" customHeight="1" x14ac:dyDescent="0.15">
      <c r="A108" s="110"/>
      <c r="B108" s="104"/>
      <c r="C108" s="107"/>
      <c r="D108" s="108"/>
      <c r="E108" s="99"/>
      <c r="F108" s="99"/>
      <c r="G108" s="104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5"/>
      <c r="S108" s="45"/>
      <c r="T108" s="45"/>
      <c r="U108" s="45"/>
      <c r="V108" s="42"/>
      <c r="W108" s="42"/>
    </row>
    <row r="109" spans="1:23" ht="10.5" customHeight="1" x14ac:dyDescent="0.15">
      <c r="A109" s="109"/>
      <c r="B109" s="103" t="s">
        <v>25</v>
      </c>
      <c r="C109" s="105" t="s">
        <v>30</v>
      </c>
      <c r="D109" s="106"/>
      <c r="E109" s="95"/>
      <c r="F109" s="95"/>
      <c r="G109" s="115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3"/>
      <c r="S109" s="43">
        <v>0.5</v>
      </c>
      <c r="T109" s="43">
        <v>0.5</v>
      </c>
      <c r="V109" s="42"/>
      <c r="W109" s="42"/>
    </row>
    <row r="110" spans="1:23" ht="10.5" customHeight="1" x14ac:dyDescent="0.15">
      <c r="A110" s="110"/>
      <c r="B110" s="104"/>
      <c r="C110" s="107"/>
      <c r="D110" s="108"/>
      <c r="E110" s="99"/>
      <c r="F110" s="99"/>
      <c r="G110" s="104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5"/>
      <c r="S110" s="45"/>
      <c r="T110" s="45"/>
      <c r="U110" s="45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35" priority="53" stopIfTrue="1">
      <formula>AND(ROW()&gt;4, COLUMN()&gt;8, MOD(ROW(),2)=1, ISNONTEXT(L15), L15&gt;0)</formula>
    </cfRule>
    <cfRule type="expression" dxfId="134" priority="54" stopIfTrue="1">
      <formula>AND(ROW()&gt;4, COLUMN()&gt;8,  MOD(ROW(),2)=0, ISNONTEXT(L15), L15&gt;0)</formula>
    </cfRule>
  </conditionalFormatting>
  <conditionalFormatting sqref="L29:Q32">
    <cfRule type="expression" dxfId="133" priority="51" stopIfTrue="1">
      <formula>AND(ROW()&gt;4, COLUMN()&gt;8, MOD(ROW(),2)=1, ISNONTEXT(L29), L29&gt;0)</formula>
    </cfRule>
    <cfRule type="expression" dxfId="132" priority="52" stopIfTrue="1">
      <formula>AND(ROW()&gt;4, COLUMN()&gt;8,  MOD(ROW(),2)=0, ISNONTEXT(L29), L29&gt;0)</formula>
    </cfRule>
  </conditionalFormatting>
  <conditionalFormatting sqref="L87:Q98">
    <cfRule type="expression" dxfId="131" priority="49" stopIfTrue="1">
      <formula>AND(ROW()&gt;4, COLUMN()&gt;8, MOD(ROW(),2)=1, ISNONTEXT(L87), L87&gt;0)</formula>
    </cfRule>
    <cfRule type="expression" dxfId="130" priority="50" stopIfTrue="1">
      <formula>AND(ROW()&gt;4, COLUMN()&gt;8,  MOD(ROW(),2)=0, ISNONTEXT(L87), L87&gt;0)</formula>
    </cfRule>
  </conditionalFormatting>
  <conditionalFormatting sqref="L9:Q12">
    <cfRule type="expression" dxfId="129" priority="47" stopIfTrue="1">
      <formula>AND(ROW()&gt;4, COLUMN()&gt;8, MOD(ROW(),2)=1, ISNONTEXT(L9), L9&gt;0)</formula>
    </cfRule>
    <cfRule type="expression" dxfId="128" priority="48" stopIfTrue="1">
      <formula>AND(ROW()&gt;4, COLUMN()&gt;8,  MOD(ROW(),2)=0, ISNONTEXT(L9), L9&gt;0)</formula>
    </cfRule>
  </conditionalFormatting>
  <conditionalFormatting sqref="L13:Q14">
    <cfRule type="expression" dxfId="127" priority="45" stopIfTrue="1">
      <formula>AND(ROW()&gt;4, COLUMN()&gt;8, MOD(ROW(),2)=1, ISNONTEXT(L13), L13&gt;0)</formula>
    </cfRule>
    <cfRule type="expression" dxfId="126" priority="46" stopIfTrue="1">
      <formula>AND(ROW()&gt;4, COLUMN()&gt;8,  MOD(ROW(),2)=0, ISNONTEXT(L13), L13&gt;0)</formula>
    </cfRule>
  </conditionalFormatting>
  <conditionalFormatting sqref="L45:Q47 L48:N48 P48:Q48">
    <cfRule type="expression" dxfId="125" priority="43" stopIfTrue="1">
      <formula>AND(ROW()&gt;4, COLUMN()&gt;8, MOD(ROW(),2)=1, ISNONTEXT(L45), L45&gt;0)</formula>
    </cfRule>
    <cfRule type="expression" dxfId="124" priority="44" stopIfTrue="1">
      <formula>AND(ROW()&gt;4, COLUMN()&gt;8,  MOD(ROW(),2)=0, ISNONTEXT(L45), L45&gt;0)</formula>
    </cfRule>
  </conditionalFormatting>
  <conditionalFormatting sqref="L49:Q50">
    <cfRule type="expression" dxfId="123" priority="41" stopIfTrue="1">
      <formula>AND(ROW()&gt;4, COLUMN()&gt;8, MOD(ROW(),2)=1, ISNONTEXT(L49), L49&gt;0)</formula>
    </cfRule>
    <cfRule type="expression" dxfId="122" priority="42" stopIfTrue="1">
      <formula>AND(ROW()&gt;4, COLUMN()&gt;8,  MOD(ROW(),2)=0, ISNONTEXT(L49), L49&gt;0)</formula>
    </cfRule>
  </conditionalFormatting>
  <conditionalFormatting sqref="L57:Q58">
    <cfRule type="expression" dxfId="121" priority="39" stopIfTrue="1">
      <formula>AND(ROW()&gt;4, COLUMN()&gt;8, MOD(ROW(),2)=1, ISNONTEXT(L57), L57&gt;0)</formula>
    </cfRule>
    <cfRule type="expression" dxfId="120" priority="40" stopIfTrue="1">
      <formula>AND(ROW()&gt;4, COLUMN()&gt;8,  MOD(ROW(),2)=0, ISNONTEXT(L57), L57&gt;0)</formula>
    </cfRule>
  </conditionalFormatting>
  <conditionalFormatting sqref="M28">
    <cfRule type="expression" dxfId="119" priority="35" stopIfTrue="1">
      <formula>AND(ROW()&gt;4, COLUMN()&gt;8, MOD(ROW(),2)=1, ISNONTEXT(M28), M28&gt;0)</formula>
    </cfRule>
    <cfRule type="expression" dxfId="118" priority="36" stopIfTrue="1">
      <formula>AND(ROW()&gt;4, COLUMN()&gt;8,  MOD(ROW(),2)=0, ISNONTEXT(M28), M28&gt;0)</formula>
    </cfRule>
  </conditionalFormatting>
  <conditionalFormatting sqref="O48">
    <cfRule type="expression" dxfId="117" priority="33" stopIfTrue="1">
      <formula>AND(ROW()&gt;4, COLUMN()&gt;8, MOD(ROW(),2)=1, ISNONTEXT(O48), O48&gt;0)</formula>
    </cfRule>
    <cfRule type="expression" dxfId="116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15" priority="31" stopIfTrue="1">
      <formula>AND(ROW()&gt;4, COLUMN()&gt;8, MOD(ROW(),2)=1, ISNONTEXT(R15), R15&gt;0)</formula>
    </cfRule>
    <cfRule type="expression" dxfId="114" priority="32" stopIfTrue="1">
      <formula>AND(ROW()&gt;4, COLUMN()&gt;8,  MOD(ROW(),2)=0, ISNONTEXT(R15), R15&gt;0)</formula>
    </cfRule>
  </conditionalFormatting>
  <conditionalFormatting sqref="R29:S32">
    <cfRule type="expression" dxfId="113" priority="29" stopIfTrue="1">
      <formula>AND(ROW()&gt;4, COLUMN()&gt;8, MOD(ROW(),2)=1, ISNONTEXT(R29), R29&gt;0)</formula>
    </cfRule>
    <cfRule type="expression" dxfId="112" priority="30" stopIfTrue="1">
      <formula>AND(ROW()&gt;4, COLUMN()&gt;8,  MOD(ROW(),2)=0, ISNONTEXT(R29), R29&gt;0)</formula>
    </cfRule>
  </conditionalFormatting>
  <conditionalFormatting sqref="R87:S98">
    <cfRule type="expression" dxfId="111" priority="27" stopIfTrue="1">
      <formula>AND(ROW()&gt;4, COLUMN()&gt;8, MOD(ROW(),2)=1, ISNONTEXT(R87), R87&gt;0)</formula>
    </cfRule>
    <cfRule type="expression" dxfId="110" priority="28" stopIfTrue="1">
      <formula>AND(ROW()&gt;4, COLUMN()&gt;8,  MOD(ROW(),2)=0, ISNONTEXT(R87), R87&gt;0)</formula>
    </cfRule>
  </conditionalFormatting>
  <conditionalFormatting sqref="R9:S12">
    <cfRule type="expression" dxfId="109" priority="25" stopIfTrue="1">
      <formula>AND(ROW()&gt;4, COLUMN()&gt;8, MOD(ROW(),2)=1, ISNONTEXT(R9), R9&gt;0)</formula>
    </cfRule>
    <cfRule type="expression" dxfId="108" priority="26" stopIfTrue="1">
      <formula>AND(ROW()&gt;4, COLUMN()&gt;8,  MOD(ROW(),2)=0, ISNONTEXT(R9), R9&gt;0)</formula>
    </cfRule>
  </conditionalFormatting>
  <conditionalFormatting sqref="R13:S14">
    <cfRule type="expression" dxfId="107" priority="23" stopIfTrue="1">
      <formula>AND(ROW()&gt;4, COLUMN()&gt;8, MOD(ROW(),2)=1, ISNONTEXT(R13), R13&gt;0)</formula>
    </cfRule>
    <cfRule type="expression" dxfId="106" priority="24" stopIfTrue="1">
      <formula>AND(ROW()&gt;4, COLUMN()&gt;8,  MOD(ROW(),2)=0, ISNONTEXT(R13), R13&gt;0)</formula>
    </cfRule>
  </conditionalFormatting>
  <conditionalFormatting sqref="R45:S48">
    <cfRule type="expression" dxfId="105" priority="21" stopIfTrue="1">
      <formula>AND(ROW()&gt;4, COLUMN()&gt;8, MOD(ROW(),2)=1, ISNONTEXT(R45), R45&gt;0)</formula>
    </cfRule>
    <cfRule type="expression" dxfId="104" priority="22" stopIfTrue="1">
      <formula>AND(ROW()&gt;4, COLUMN()&gt;8,  MOD(ROW(),2)=0, ISNONTEXT(R45), R45&gt;0)</formula>
    </cfRule>
  </conditionalFormatting>
  <conditionalFormatting sqref="R49:S50">
    <cfRule type="expression" dxfId="103" priority="19" stopIfTrue="1">
      <formula>AND(ROW()&gt;4, COLUMN()&gt;8, MOD(ROW(),2)=1, ISNONTEXT(R49), R49&gt;0)</formula>
    </cfRule>
    <cfRule type="expression" dxfId="102" priority="20" stopIfTrue="1">
      <formula>AND(ROW()&gt;4, COLUMN()&gt;8,  MOD(ROW(),2)=0, ISNONTEXT(R49), R49&gt;0)</formula>
    </cfRule>
  </conditionalFormatting>
  <conditionalFormatting sqref="R57:S58">
    <cfRule type="expression" dxfId="101" priority="17" stopIfTrue="1">
      <formula>AND(ROW()&gt;4, COLUMN()&gt;8, MOD(ROW(),2)=1, ISNONTEXT(R57), R57&gt;0)</formula>
    </cfRule>
    <cfRule type="expression" dxfId="100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99" priority="15" stopIfTrue="1">
      <formula>AND(ROW()&gt;4, COLUMN()&gt;8, MOD(ROW(),2)=1, ISNONTEXT(T15), T15&gt;0)</formula>
    </cfRule>
    <cfRule type="expression" dxfId="98" priority="16" stopIfTrue="1">
      <formula>AND(ROW()&gt;4, COLUMN()&gt;8,  MOD(ROW(),2)=0, ISNONTEXT(T15), T15&gt;0)</formula>
    </cfRule>
  </conditionalFormatting>
  <conditionalFormatting sqref="T29:U32">
    <cfRule type="expression" dxfId="97" priority="13" stopIfTrue="1">
      <formula>AND(ROW()&gt;4, COLUMN()&gt;8, MOD(ROW(),2)=1, ISNONTEXT(T29), T29&gt;0)</formula>
    </cfRule>
    <cfRule type="expression" dxfId="96" priority="14" stopIfTrue="1">
      <formula>AND(ROW()&gt;4, COLUMN()&gt;8,  MOD(ROW(),2)=0, ISNONTEXT(T29), T29&gt;0)</formula>
    </cfRule>
  </conditionalFormatting>
  <conditionalFormatting sqref="T9:U12">
    <cfRule type="expression" dxfId="95" priority="9" stopIfTrue="1">
      <formula>AND(ROW()&gt;4, COLUMN()&gt;8, MOD(ROW(),2)=1, ISNONTEXT(T9), T9&gt;0)</formula>
    </cfRule>
    <cfRule type="expression" dxfId="94" priority="10" stopIfTrue="1">
      <formula>AND(ROW()&gt;4, COLUMN()&gt;8,  MOD(ROW(),2)=0, ISNONTEXT(T9), T9&gt;0)</formula>
    </cfRule>
  </conditionalFormatting>
  <conditionalFormatting sqref="T13:U14">
    <cfRule type="expression" dxfId="93" priority="7" stopIfTrue="1">
      <formula>AND(ROW()&gt;4, COLUMN()&gt;8, MOD(ROW(),2)=1, ISNONTEXT(T13), T13&gt;0)</formula>
    </cfRule>
    <cfRule type="expression" dxfId="92" priority="8" stopIfTrue="1">
      <formula>AND(ROW()&gt;4, COLUMN()&gt;8,  MOD(ROW(),2)=0, ISNONTEXT(T13), T13&gt;0)</formula>
    </cfRule>
  </conditionalFormatting>
  <conditionalFormatting sqref="T45:U48">
    <cfRule type="expression" dxfId="91" priority="5" stopIfTrue="1">
      <formula>AND(ROW()&gt;4, COLUMN()&gt;8, MOD(ROW(),2)=1, ISNONTEXT(T45), T45&gt;0)</formula>
    </cfRule>
    <cfRule type="expression" dxfId="90" priority="6" stopIfTrue="1">
      <formula>AND(ROW()&gt;4, COLUMN()&gt;8,  MOD(ROW(),2)=0, ISNONTEXT(T45), T45&gt;0)</formula>
    </cfRule>
  </conditionalFormatting>
  <conditionalFormatting sqref="T49:U50">
    <cfRule type="expression" dxfId="89" priority="3" stopIfTrue="1">
      <formula>AND(ROW()&gt;4, COLUMN()&gt;8, MOD(ROW(),2)=1, ISNONTEXT(T49), T49&gt;0)</formula>
    </cfRule>
    <cfRule type="expression" dxfId="88" priority="4" stopIfTrue="1">
      <formula>AND(ROW()&gt;4, COLUMN()&gt;8,  MOD(ROW(),2)=0, ISNONTEXT(T49), T49&gt;0)</formula>
    </cfRule>
  </conditionalFormatting>
  <conditionalFormatting sqref="T57:U58">
    <cfRule type="expression" dxfId="87" priority="1" stopIfTrue="1">
      <formula>AND(ROW()&gt;4, COLUMN()&gt;8, MOD(ROW(),2)=1, ISNONTEXT(T57), T57&gt;0)</formula>
    </cfRule>
    <cfRule type="expression" dxfId="86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U110"/>
  <sheetViews>
    <sheetView showZeros="0" tabSelected="1" zoomScale="85" zoomScaleNormal="85" zoomScaleSheetLayoutView="100"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M12" sqref="M1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59" t="s">
        <v>0</v>
      </c>
      <c r="B1" s="151"/>
      <c r="C1" s="151"/>
      <c r="D1" s="151"/>
      <c r="E1" s="156" t="s">
        <v>1</v>
      </c>
      <c r="F1" s="156" t="s">
        <v>2</v>
      </c>
      <c r="G1" s="151" t="s">
        <v>3</v>
      </c>
      <c r="H1" s="156" t="s">
        <v>4</v>
      </c>
      <c r="I1" s="156" t="s">
        <v>5</v>
      </c>
      <c r="J1" s="156" t="s">
        <v>6</v>
      </c>
      <c r="K1" s="148" t="s">
        <v>7</v>
      </c>
      <c r="L1" s="78">
        <v>43990</v>
      </c>
      <c r="M1" s="79"/>
      <c r="N1" s="78">
        <v>43991</v>
      </c>
      <c r="O1" s="79"/>
      <c r="P1" s="78">
        <v>43992</v>
      </c>
      <c r="Q1" s="79"/>
      <c r="R1" s="78">
        <v>43993</v>
      </c>
      <c r="S1" s="79"/>
    </row>
    <row r="2" spans="1:19" ht="13.5" customHeight="1" x14ac:dyDescent="0.15">
      <c r="A2" s="160"/>
      <c r="B2" s="152"/>
      <c r="C2" s="152"/>
      <c r="D2" s="152"/>
      <c r="E2" s="157"/>
      <c r="F2" s="157"/>
      <c r="G2" s="152"/>
      <c r="H2" s="171"/>
      <c r="I2" s="157"/>
      <c r="J2" s="157"/>
      <c r="K2" s="149"/>
      <c r="L2" s="80" t="s">
        <v>70</v>
      </c>
      <c r="M2" s="81"/>
      <c r="N2" s="80" t="s">
        <v>72</v>
      </c>
      <c r="O2" s="81"/>
      <c r="P2" s="80" t="s">
        <v>9</v>
      </c>
      <c r="Q2" s="81"/>
      <c r="R2" s="80" t="s">
        <v>10</v>
      </c>
      <c r="S2" s="81"/>
    </row>
    <row r="3" spans="1:19" ht="13.5" customHeight="1" x14ac:dyDescent="0.15">
      <c r="A3" s="160"/>
      <c r="B3" s="152"/>
      <c r="C3" s="152"/>
      <c r="D3" s="152"/>
      <c r="E3" s="157"/>
      <c r="F3" s="157"/>
      <c r="G3" s="152"/>
      <c r="H3" s="171"/>
      <c r="I3" s="157"/>
      <c r="J3" s="157"/>
      <c r="K3" s="149"/>
      <c r="L3" s="170" t="s">
        <v>11</v>
      </c>
      <c r="M3" s="83"/>
      <c r="N3" s="82" t="s">
        <v>12</v>
      </c>
      <c r="O3" s="83"/>
      <c r="P3" s="82" t="s">
        <v>13</v>
      </c>
      <c r="Q3" s="83"/>
      <c r="R3" s="82" t="s">
        <v>69</v>
      </c>
      <c r="S3" s="83"/>
    </row>
    <row r="4" spans="1:19" ht="13.5" customHeight="1" thickBot="1" x14ac:dyDescent="0.2">
      <c r="A4" s="161"/>
      <c r="B4" s="153"/>
      <c r="C4" s="153"/>
      <c r="D4" s="153"/>
      <c r="E4" s="158"/>
      <c r="F4" s="158"/>
      <c r="G4" s="153"/>
      <c r="H4" s="172"/>
      <c r="I4" s="158"/>
      <c r="J4" s="158"/>
      <c r="K4" s="150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  <c r="R4" s="2" t="s">
        <v>14</v>
      </c>
      <c r="S4" s="3" t="s">
        <v>15</v>
      </c>
    </row>
    <row r="5" spans="1:19" s="11" customFormat="1" ht="12" customHeight="1" thickTop="1" x14ac:dyDescent="0.15">
      <c r="A5" s="162" t="s">
        <v>16</v>
      </c>
      <c r="B5" s="163"/>
      <c r="C5" s="163"/>
      <c r="D5" s="164"/>
      <c r="E5" s="168"/>
      <c r="F5" s="168"/>
      <c r="G5" s="173"/>
      <c r="H5" s="16" t="s">
        <v>17</v>
      </c>
      <c r="I5" s="17"/>
      <c r="J5" s="17"/>
      <c r="K5" s="39">
        <f>SUM(K23,K59,K77)</f>
        <v>24.25</v>
      </c>
      <c r="L5" s="23"/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</row>
    <row r="6" spans="1:19" s="11" customFormat="1" ht="12" customHeight="1" thickBot="1" x14ac:dyDescent="0.2">
      <c r="A6" s="165"/>
      <c r="B6" s="166"/>
      <c r="C6" s="166"/>
      <c r="D6" s="167"/>
      <c r="E6" s="169"/>
      <c r="F6" s="169"/>
      <c r="G6" s="174"/>
      <c r="H6" s="18" t="s">
        <v>18</v>
      </c>
      <c r="I6" s="19"/>
      <c r="J6" s="19"/>
      <c r="K6" s="40">
        <f>SUM(K24,K60,K78)</f>
        <v>0</v>
      </c>
      <c r="L6" s="24"/>
      <c r="M6" s="25">
        <f>SUM(M24,M60,M78)</f>
        <v>0</v>
      </c>
      <c r="N6" s="25">
        <f>SUM(N24,N60,N78)</f>
        <v>0</v>
      </c>
      <c r="O6" s="25">
        <v>15</v>
      </c>
      <c r="P6" s="25">
        <f>SUM(P8,P24,P44,P60,P78,P86,P100)</f>
        <v>13.5</v>
      </c>
      <c r="Q6" s="25">
        <f>SUM(Q8,Q24,Q44,Q60,Q78,Q86,Q100)</f>
        <v>0</v>
      </c>
      <c r="R6" s="25">
        <f>SUM(R8,R24,R44,R60,R78,R86,R100)</f>
        <v>0</v>
      </c>
      <c r="S6" s="25">
        <v>15</v>
      </c>
    </row>
    <row r="7" spans="1:19" s="42" customFormat="1" ht="12" customHeight="1" thickTop="1" x14ac:dyDescent="0.15">
      <c r="A7" s="139" t="s">
        <v>19</v>
      </c>
      <c r="B7" s="140"/>
      <c r="C7" s="140"/>
      <c r="D7" s="141"/>
      <c r="E7" s="154"/>
      <c r="F7" s="154"/>
      <c r="G7" s="155"/>
      <c r="H7" s="4" t="s">
        <v>17</v>
      </c>
      <c r="I7" s="5"/>
      <c r="J7" s="5"/>
      <c r="K7" s="14">
        <f>SUMPRODUCT((MOD(ROW(K$25:K$42),2)=1)*K$25:K$42)</f>
        <v>9.25</v>
      </c>
      <c r="L7" s="36"/>
      <c r="M7" s="26">
        <v>11</v>
      </c>
      <c r="N7" s="26">
        <f t="shared" ref="N7:S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2" customFormat="1" ht="12" customHeight="1" x14ac:dyDescent="0.15">
      <c r="A8" s="124"/>
      <c r="B8" s="125"/>
      <c r="C8" s="125"/>
      <c r="D8" s="126"/>
      <c r="E8" s="128"/>
      <c r="F8" s="128"/>
      <c r="G8" s="144"/>
      <c r="H8" s="6" t="s">
        <v>18</v>
      </c>
      <c r="I8" s="7"/>
      <c r="J8" s="7"/>
      <c r="K8" s="15">
        <f>SUMPRODUCT((MOD(ROW(K$25:K$42),2)=0)*K$25:K$42)</f>
        <v>0</v>
      </c>
      <c r="L8" s="35"/>
      <c r="M8" s="27">
        <f t="shared" ref="M8:S8" si="1">SUMPRODUCT((MOD(ROW(M$25:M$42),2)=0)*M$25:M$42)</f>
        <v>0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2" customFormat="1" ht="12" customHeight="1" x14ac:dyDescent="0.15">
      <c r="A9" s="109">
        <v>1</v>
      </c>
      <c r="B9" s="105" t="s">
        <v>20</v>
      </c>
      <c r="C9" s="111"/>
      <c r="D9" s="106"/>
      <c r="E9" s="87"/>
      <c r="F9" s="87" t="s">
        <v>65</v>
      </c>
      <c r="G9" s="113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  <c r="R9" s="63"/>
      <c r="S9" s="63"/>
    </row>
    <row r="10" spans="1:19" s="42" customFormat="1" ht="12" customHeight="1" x14ac:dyDescent="0.15">
      <c r="A10" s="110"/>
      <c r="B10" s="107"/>
      <c r="C10" s="112"/>
      <c r="D10" s="108"/>
      <c r="E10" s="88"/>
      <c r="F10" s="88"/>
      <c r="G10" s="114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  <c r="R10" s="67"/>
      <c r="S10" s="67"/>
    </row>
    <row r="11" spans="1:19" s="42" customFormat="1" ht="12" customHeight="1" x14ac:dyDescent="0.15">
      <c r="A11" s="109"/>
      <c r="B11" s="103" t="s">
        <v>22</v>
      </c>
      <c r="C11" s="105" t="s">
        <v>23</v>
      </c>
      <c r="D11" s="106"/>
      <c r="E11" s="85" t="s">
        <v>67</v>
      </c>
      <c r="F11" s="85"/>
      <c r="G11" s="115"/>
      <c r="H11" s="46" t="str">
        <f>IF(E11="","","予定")</f>
        <v>予定</v>
      </c>
      <c r="I11" s="46" t="s">
        <v>24</v>
      </c>
      <c r="J11" s="46">
        <v>5</v>
      </c>
      <c r="K11" s="53">
        <f t="shared" ref="K11:K22" si="2">SUM(L11:Q11)</f>
        <v>4.5</v>
      </c>
      <c r="L11" s="47"/>
      <c r="M11" s="43">
        <v>4.5</v>
      </c>
      <c r="N11" s="43"/>
      <c r="O11" s="43"/>
      <c r="P11" s="43"/>
      <c r="Q11" s="43"/>
      <c r="R11" s="43"/>
      <c r="S11" s="43"/>
    </row>
    <row r="12" spans="1:19" s="42" customFormat="1" ht="12" customHeight="1" x14ac:dyDescent="0.15">
      <c r="A12" s="110"/>
      <c r="B12" s="104"/>
      <c r="C12" s="107"/>
      <c r="D12" s="108"/>
      <c r="E12" s="86"/>
      <c r="F12" s="86"/>
      <c r="G12" s="104"/>
      <c r="H12" s="76" t="str">
        <f>IF(E11="","","実績")</f>
        <v>実績</v>
      </c>
      <c r="I12" s="76"/>
      <c r="J12" s="76"/>
      <c r="K12" s="53">
        <f t="shared" si="2"/>
        <v>0</v>
      </c>
      <c r="L12" s="44"/>
      <c r="M12" s="45"/>
      <c r="N12" s="45"/>
      <c r="O12" s="45"/>
      <c r="P12" s="45"/>
      <c r="Q12" s="45"/>
      <c r="R12" s="45"/>
      <c r="S12" s="45"/>
    </row>
    <row r="13" spans="1:19" s="42" customFormat="1" ht="12" customHeight="1" x14ac:dyDescent="0.15">
      <c r="A13" s="90"/>
      <c r="B13" s="103" t="s">
        <v>25</v>
      </c>
      <c r="C13" s="105" t="s">
        <v>26</v>
      </c>
      <c r="D13" s="106"/>
      <c r="E13" s="85" t="s">
        <v>67</v>
      </c>
      <c r="F13" s="74"/>
      <c r="G13" s="97"/>
      <c r="H13" s="46" t="str">
        <f>IF(E13="","","予定")</f>
        <v>予定</v>
      </c>
      <c r="I13" s="46" t="s">
        <v>24</v>
      </c>
      <c r="J13" s="46">
        <v>5</v>
      </c>
      <c r="K13" s="53">
        <f t="shared" si="2"/>
        <v>5</v>
      </c>
      <c r="L13" s="47"/>
      <c r="M13" s="43">
        <v>5</v>
      </c>
      <c r="N13" s="43"/>
      <c r="O13" s="43"/>
      <c r="P13" s="43"/>
      <c r="Q13" s="43"/>
      <c r="R13" s="43"/>
      <c r="S13" s="43"/>
    </row>
    <row r="14" spans="1:19" s="42" customFormat="1" ht="12" customHeight="1" x14ac:dyDescent="0.15">
      <c r="A14" s="91"/>
      <c r="B14" s="104"/>
      <c r="C14" s="107"/>
      <c r="D14" s="108"/>
      <c r="E14" s="86"/>
      <c r="F14" s="75"/>
      <c r="G14" s="100"/>
      <c r="H14" s="76" t="str">
        <f>IF(E13="","","実績")</f>
        <v>実績</v>
      </c>
      <c r="I14" s="76"/>
      <c r="J14" s="76"/>
      <c r="K14" s="53">
        <f t="shared" si="2"/>
        <v>0</v>
      </c>
      <c r="L14" s="44"/>
      <c r="M14" s="45"/>
      <c r="N14" s="45"/>
      <c r="O14" s="45"/>
      <c r="P14" s="45"/>
      <c r="Q14" s="45"/>
      <c r="R14" s="45"/>
      <c r="S14" s="45"/>
    </row>
    <row r="15" spans="1:19" s="42" customFormat="1" ht="12" customHeight="1" x14ac:dyDescent="0.15">
      <c r="A15" s="109">
        <v>2</v>
      </c>
      <c r="B15" s="105" t="s">
        <v>27</v>
      </c>
      <c r="C15" s="111"/>
      <c r="D15" s="106"/>
      <c r="E15" s="87"/>
      <c r="F15" s="87" t="s">
        <v>65</v>
      </c>
      <c r="G15" s="113"/>
      <c r="H15" s="60" t="str">
        <f>IF(E15="","","予定")</f>
        <v/>
      </c>
      <c r="I15" s="60"/>
      <c r="J15" s="60"/>
      <c r="K15" s="61">
        <f t="shared" si="2"/>
        <v>0</v>
      </c>
      <c r="L15" s="62"/>
      <c r="M15" s="63"/>
      <c r="N15" s="63"/>
      <c r="O15" s="63"/>
      <c r="P15" s="63"/>
      <c r="Q15" s="63"/>
      <c r="R15" s="63"/>
      <c r="S15" s="63"/>
    </row>
    <row r="16" spans="1:19" s="42" customFormat="1" ht="12" customHeight="1" x14ac:dyDescent="0.15">
      <c r="A16" s="110"/>
      <c r="B16" s="107"/>
      <c r="C16" s="112"/>
      <c r="D16" s="108"/>
      <c r="E16" s="88"/>
      <c r="F16" s="88"/>
      <c r="G16" s="114"/>
      <c r="H16" s="64" t="str">
        <f>IF(E15="","","実績")</f>
        <v/>
      </c>
      <c r="I16" s="64"/>
      <c r="J16" s="64"/>
      <c r="K16" s="61">
        <f t="shared" si="2"/>
        <v>0</v>
      </c>
      <c r="L16" s="66"/>
      <c r="M16" s="67"/>
      <c r="N16" s="67"/>
      <c r="O16" s="67"/>
      <c r="P16" s="67"/>
      <c r="Q16" s="67"/>
      <c r="R16" s="67"/>
      <c r="S16" s="67"/>
    </row>
    <row r="17" spans="1:19" s="42" customFormat="1" ht="12" customHeight="1" x14ac:dyDescent="0.15">
      <c r="A17" s="109"/>
      <c r="B17" s="103" t="s">
        <v>22</v>
      </c>
      <c r="C17" s="105" t="s">
        <v>27</v>
      </c>
      <c r="D17" s="106"/>
      <c r="E17" s="85" t="s">
        <v>67</v>
      </c>
      <c r="F17" s="85"/>
      <c r="G17" s="115"/>
      <c r="H17" s="46" t="str">
        <f>IF(E17="","","予定")</f>
        <v>予定</v>
      </c>
      <c r="I17" s="46" t="s">
        <v>24</v>
      </c>
      <c r="J17" s="46">
        <v>5</v>
      </c>
      <c r="K17" s="53">
        <f t="shared" si="2"/>
        <v>0.5</v>
      </c>
      <c r="L17" s="47"/>
      <c r="M17" s="43">
        <v>0.5</v>
      </c>
      <c r="N17" s="43"/>
      <c r="O17" s="43"/>
      <c r="P17" s="43"/>
      <c r="Q17" s="43"/>
      <c r="R17" s="43"/>
      <c r="S17" s="43"/>
    </row>
    <row r="18" spans="1:19" s="42" customFormat="1" ht="12" customHeight="1" x14ac:dyDescent="0.15">
      <c r="A18" s="110"/>
      <c r="B18" s="104"/>
      <c r="C18" s="107"/>
      <c r="D18" s="108"/>
      <c r="E18" s="86"/>
      <c r="F18" s="86"/>
      <c r="G18" s="104"/>
      <c r="H18" s="76" t="str">
        <f>IF(E17="","","実績")</f>
        <v>実績</v>
      </c>
      <c r="I18" s="76"/>
      <c r="J18" s="76"/>
      <c r="K18" s="53">
        <f t="shared" si="2"/>
        <v>0</v>
      </c>
      <c r="L18" s="44"/>
      <c r="M18" s="45"/>
      <c r="N18" s="45"/>
      <c r="O18" s="45"/>
      <c r="P18" s="45"/>
      <c r="Q18" s="45"/>
      <c r="R18" s="45"/>
      <c r="S18" s="45"/>
    </row>
    <row r="19" spans="1:19" s="42" customFormat="1" ht="12" customHeight="1" x14ac:dyDescent="0.15">
      <c r="A19" s="92"/>
      <c r="B19" s="131" t="s">
        <v>25</v>
      </c>
      <c r="C19" s="105" t="s">
        <v>28</v>
      </c>
      <c r="D19" s="106"/>
      <c r="E19" s="85" t="s">
        <v>67</v>
      </c>
      <c r="F19" s="59"/>
      <c r="G19" s="95"/>
      <c r="H19" s="46" t="str">
        <f>IF(E19="","","予定")</f>
        <v>予定</v>
      </c>
      <c r="I19" s="46" t="s">
        <v>24</v>
      </c>
      <c r="J19" s="46">
        <v>5</v>
      </c>
      <c r="K19" s="53">
        <f t="shared" si="2"/>
        <v>0.5</v>
      </c>
      <c r="L19" s="44"/>
      <c r="M19" s="45">
        <v>0.5</v>
      </c>
      <c r="N19" s="45"/>
      <c r="O19" s="45"/>
      <c r="P19" s="45"/>
      <c r="Q19" s="45"/>
      <c r="R19" s="45"/>
      <c r="S19" s="45"/>
    </row>
    <row r="20" spans="1:19" s="42" customFormat="1" ht="12" customHeight="1" x14ac:dyDescent="0.15">
      <c r="A20" s="94"/>
      <c r="B20" s="132"/>
      <c r="C20" s="107"/>
      <c r="D20" s="108"/>
      <c r="E20" s="86"/>
      <c r="F20" s="59"/>
      <c r="G20" s="99"/>
      <c r="H20" s="76" t="str">
        <f>IF(E19="","","実績")</f>
        <v>実績</v>
      </c>
      <c r="I20" s="76"/>
      <c r="J20" s="76"/>
      <c r="K20" s="53">
        <f t="shared" si="2"/>
        <v>0</v>
      </c>
      <c r="L20" s="44"/>
      <c r="M20" s="45"/>
      <c r="N20" s="45"/>
      <c r="O20" s="45"/>
      <c r="P20" s="45"/>
      <c r="Q20" s="45"/>
      <c r="R20" s="45"/>
      <c r="S20" s="45"/>
    </row>
    <row r="21" spans="1:19" s="42" customFormat="1" ht="12" customHeight="1" x14ac:dyDescent="0.15">
      <c r="A21" s="92"/>
      <c r="B21" s="103" t="s">
        <v>29</v>
      </c>
      <c r="C21" s="105" t="s">
        <v>30</v>
      </c>
      <c r="D21" s="106"/>
      <c r="E21" s="95" t="s">
        <v>67</v>
      </c>
      <c r="F21" s="95"/>
      <c r="G21" s="97"/>
      <c r="H21" s="46" t="str">
        <f>IF(E21="","","予定")</f>
        <v>予定</v>
      </c>
      <c r="I21" s="46" t="s">
        <v>31</v>
      </c>
      <c r="J21" s="46">
        <v>1</v>
      </c>
      <c r="K21" s="53">
        <f t="shared" si="2"/>
        <v>0.5</v>
      </c>
      <c r="L21" s="47"/>
      <c r="M21" s="43">
        <v>0.5</v>
      </c>
      <c r="N21" s="43"/>
      <c r="O21" s="43"/>
      <c r="P21" s="43"/>
      <c r="Q21" s="43"/>
      <c r="R21" s="43"/>
      <c r="S21" s="43"/>
    </row>
    <row r="22" spans="1:19" s="42" customFormat="1" ht="12" customHeight="1" thickBot="1" x14ac:dyDescent="0.2">
      <c r="A22" s="93"/>
      <c r="B22" s="104"/>
      <c r="C22" s="107"/>
      <c r="D22" s="108"/>
      <c r="E22" s="96"/>
      <c r="F22" s="96"/>
      <c r="G22" s="98"/>
      <c r="H22" s="76" t="str">
        <f>IF(E21="","","実績")</f>
        <v>実績</v>
      </c>
      <c r="I22" s="76"/>
      <c r="J22" s="76"/>
      <c r="K22" s="53">
        <f t="shared" si="2"/>
        <v>0</v>
      </c>
      <c r="L22" s="44"/>
      <c r="M22" s="45"/>
      <c r="N22" s="45"/>
      <c r="O22" s="45"/>
      <c r="P22" s="45"/>
      <c r="Q22" s="45"/>
      <c r="R22" s="45"/>
      <c r="S22" s="45"/>
    </row>
    <row r="23" spans="1:19" ht="12" customHeight="1" thickTop="1" x14ac:dyDescent="0.15">
      <c r="A23" s="139" t="s">
        <v>32</v>
      </c>
      <c r="B23" s="140"/>
      <c r="C23" s="140"/>
      <c r="D23" s="141"/>
      <c r="E23" s="154"/>
      <c r="F23" s="154"/>
      <c r="G23" s="155"/>
      <c r="H23" s="4" t="s">
        <v>17</v>
      </c>
      <c r="I23" s="5"/>
      <c r="J23" s="5"/>
      <c r="K23" s="14">
        <f t="shared" ref="K23:S23" si="3">SUMPRODUCT((MOD(ROW(K$25:K$42),2)=1)*K$25:K$42)</f>
        <v>9.25</v>
      </c>
      <c r="L23" s="36">
        <f t="shared" si="3"/>
        <v>0</v>
      </c>
      <c r="M23" s="26">
        <f t="shared" si="3"/>
        <v>4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24"/>
      <c r="B24" s="125"/>
      <c r="C24" s="125"/>
      <c r="D24" s="126"/>
      <c r="E24" s="128"/>
      <c r="F24" s="128"/>
      <c r="G24" s="144"/>
      <c r="H24" s="6" t="s">
        <v>18</v>
      </c>
      <c r="I24" s="7"/>
      <c r="J24" s="7"/>
      <c r="K24" s="15">
        <f t="shared" ref="K24:S24" si="4">SUMPRODUCT((MOD(ROW(K$25:K$42),2)=0)*K$25:K$42)</f>
        <v>0</v>
      </c>
      <c r="L24" s="35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33">
        <v>1</v>
      </c>
      <c r="B25" s="105" t="s">
        <v>33</v>
      </c>
      <c r="C25" s="111"/>
      <c r="D25" s="106"/>
      <c r="E25" s="87"/>
      <c r="F25" s="87" t="s">
        <v>21</v>
      </c>
      <c r="G25" s="113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  <c r="R25" s="63"/>
      <c r="S25" s="63"/>
    </row>
    <row r="26" spans="1:19" ht="12" customHeight="1" x14ac:dyDescent="0.15">
      <c r="A26" s="134"/>
      <c r="B26" s="107"/>
      <c r="C26" s="112"/>
      <c r="D26" s="108"/>
      <c r="E26" s="88"/>
      <c r="F26" s="88"/>
      <c r="G26" s="114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  <c r="R26" s="67"/>
      <c r="S26" s="67"/>
    </row>
    <row r="27" spans="1:19" ht="12" customHeight="1" x14ac:dyDescent="0.15">
      <c r="A27" s="133"/>
      <c r="B27" s="147" t="s">
        <v>22</v>
      </c>
      <c r="C27" s="105" t="s">
        <v>34</v>
      </c>
      <c r="D27" s="106"/>
      <c r="E27" s="85" t="s">
        <v>67</v>
      </c>
      <c r="F27" s="85" t="s">
        <v>65</v>
      </c>
      <c r="G27" s="145"/>
      <c r="H27" s="8" t="str">
        <f>IF(E27="","","予定")</f>
        <v>予定</v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34"/>
      <c r="B28" s="146"/>
      <c r="C28" s="107"/>
      <c r="D28" s="108"/>
      <c r="E28" s="86"/>
      <c r="F28" s="86"/>
      <c r="G28" s="146"/>
      <c r="H28" s="77" t="str">
        <f>IF(E27="","","実績")</f>
        <v>実績</v>
      </c>
      <c r="I28" s="77"/>
      <c r="J28" s="77"/>
      <c r="K28" s="54">
        <f t="shared" ref="K28:K34" si="5">SUM(L28:Q28)</f>
        <v>0</v>
      </c>
      <c r="L28" s="37"/>
      <c r="M28" s="29"/>
      <c r="N28" s="29"/>
      <c r="O28" s="29"/>
      <c r="P28" s="29"/>
      <c r="Q28" s="29"/>
      <c r="R28" s="29"/>
      <c r="S28" s="29"/>
    </row>
    <row r="29" spans="1:19" ht="12" customHeight="1" x14ac:dyDescent="0.15">
      <c r="A29" s="90"/>
      <c r="B29" s="103" t="s">
        <v>25</v>
      </c>
      <c r="C29" s="105" t="s">
        <v>36</v>
      </c>
      <c r="D29" s="106"/>
      <c r="E29" s="85" t="s">
        <v>67</v>
      </c>
      <c r="F29" s="85" t="s">
        <v>65</v>
      </c>
      <c r="G29" s="115"/>
      <c r="H29" s="8" t="str">
        <f>IF(E29="","","予定")</f>
        <v>予定</v>
      </c>
      <c r="I29" s="8" t="s">
        <v>35</v>
      </c>
      <c r="J29" s="8">
        <v>3</v>
      </c>
      <c r="K29" s="53">
        <f t="shared" si="5"/>
        <v>0</v>
      </c>
      <c r="L29" s="30"/>
      <c r="M29" s="28"/>
      <c r="N29" s="28"/>
      <c r="O29" s="28"/>
      <c r="P29" s="28"/>
      <c r="Q29" s="28"/>
      <c r="R29" s="28"/>
      <c r="S29" s="28"/>
    </row>
    <row r="30" spans="1:19" ht="12" customHeight="1" x14ac:dyDescent="0.15">
      <c r="A30" s="91"/>
      <c r="B30" s="104"/>
      <c r="C30" s="107"/>
      <c r="D30" s="108"/>
      <c r="E30" s="86"/>
      <c r="F30" s="86"/>
      <c r="G30" s="116"/>
      <c r="H30" s="77" t="str">
        <f>IF(E29="","","実績")</f>
        <v>実績</v>
      </c>
      <c r="I30" s="77"/>
      <c r="J30" s="77"/>
      <c r="K30" s="54">
        <f t="shared" si="5"/>
        <v>0</v>
      </c>
      <c r="L30" s="37"/>
      <c r="M30" s="29"/>
      <c r="N30" s="29"/>
      <c r="O30" s="29"/>
      <c r="P30" s="29"/>
      <c r="Q30" s="29"/>
      <c r="R30" s="29"/>
      <c r="S30" s="29"/>
    </row>
    <row r="31" spans="1:19" ht="12" customHeight="1" x14ac:dyDescent="0.15">
      <c r="A31" s="90"/>
      <c r="B31" s="103" t="s">
        <v>37</v>
      </c>
      <c r="C31" s="105" t="s">
        <v>38</v>
      </c>
      <c r="D31" s="106"/>
      <c r="E31" s="85" t="s">
        <v>67</v>
      </c>
      <c r="F31" s="85" t="s">
        <v>66</v>
      </c>
      <c r="G31" s="103"/>
      <c r="H31" s="46" t="str">
        <f>IF(E31="","","予定")</f>
        <v>予定</v>
      </c>
      <c r="I31" s="46" t="s">
        <v>39</v>
      </c>
      <c r="J31" s="46">
        <v>2</v>
      </c>
      <c r="K31" s="53">
        <f t="shared" si="5"/>
        <v>0</v>
      </c>
      <c r="L31" s="37"/>
      <c r="M31" s="29"/>
      <c r="N31" s="29"/>
      <c r="O31" s="29"/>
      <c r="P31" s="29"/>
      <c r="Q31" s="29"/>
      <c r="R31" s="29"/>
      <c r="S31" s="29"/>
    </row>
    <row r="32" spans="1:19" ht="12" customHeight="1" x14ac:dyDescent="0.15">
      <c r="A32" s="91"/>
      <c r="B32" s="104"/>
      <c r="C32" s="107"/>
      <c r="D32" s="108"/>
      <c r="E32" s="86"/>
      <c r="F32" s="86"/>
      <c r="G32" s="104"/>
      <c r="H32" s="76" t="str">
        <f>IF(E31="","","実績")</f>
        <v>実績</v>
      </c>
      <c r="I32" s="76"/>
      <c r="J32" s="76"/>
      <c r="K32" s="54">
        <f t="shared" si="5"/>
        <v>0</v>
      </c>
      <c r="L32" s="37"/>
      <c r="M32" s="29"/>
      <c r="N32" s="29"/>
      <c r="O32" s="29"/>
      <c r="P32" s="29"/>
      <c r="Q32" s="29"/>
      <c r="R32" s="29"/>
      <c r="S32" s="29"/>
    </row>
    <row r="33" spans="1:19" ht="12" customHeight="1" x14ac:dyDescent="0.15">
      <c r="A33" s="92"/>
      <c r="B33" s="95" t="s">
        <v>40</v>
      </c>
      <c r="C33" s="105" t="s">
        <v>41</v>
      </c>
      <c r="D33" s="106"/>
      <c r="E33" s="85" t="s">
        <v>67</v>
      </c>
      <c r="F33" s="85" t="s">
        <v>65</v>
      </c>
      <c r="G33" s="97"/>
      <c r="H33" s="8" t="str">
        <f>IF(E33="","","予定")</f>
        <v>予定</v>
      </c>
      <c r="I33" s="8" t="s">
        <v>42</v>
      </c>
      <c r="J33" s="8">
        <v>3</v>
      </c>
      <c r="K33" s="53">
        <f t="shared" si="5"/>
        <v>0</v>
      </c>
      <c r="L33" s="30"/>
      <c r="M33" s="28"/>
      <c r="N33" s="28"/>
      <c r="O33" s="28"/>
      <c r="P33" s="28"/>
      <c r="Q33" s="28"/>
      <c r="R33" s="28"/>
      <c r="S33" s="28"/>
    </row>
    <row r="34" spans="1:19" ht="12" customHeight="1" x14ac:dyDescent="0.15">
      <c r="A34" s="94"/>
      <c r="B34" s="99"/>
      <c r="C34" s="107"/>
      <c r="D34" s="108"/>
      <c r="E34" s="86"/>
      <c r="F34" s="86"/>
      <c r="G34" s="100"/>
      <c r="H34" s="77" t="str">
        <f>IF(E33="","","実績")</f>
        <v>実績</v>
      </c>
      <c r="I34" s="77"/>
      <c r="J34" s="77"/>
      <c r="K34" s="54">
        <f t="shared" si="5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 x14ac:dyDescent="0.15">
      <c r="A35" s="133">
        <v>2</v>
      </c>
      <c r="B35" s="105" t="s">
        <v>27</v>
      </c>
      <c r="C35" s="111"/>
      <c r="D35" s="106"/>
      <c r="E35" s="87"/>
      <c r="F35" s="87" t="s">
        <v>65</v>
      </c>
      <c r="G35" s="113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  <c r="R35" s="63"/>
      <c r="S35" s="63"/>
    </row>
    <row r="36" spans="1:19" ht="12" customHeight="1" x14ac:dyDescent="0.15">
      <c r="A36" s="134"/>
      <c r="B36" s="107"/>
      <c r="C36" s="112"/>
      <c r="D36" s="108"/>
      <c r="E36" s="88"/>
      <c r="F36" s="88"/>
      <c r="G36" s="114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  <c r="R36" s="67"/>
      <c r="S36" s="67"/>
    </row>
    <row r="37" spans="1:19" ht="12" customHeight="1" x14ac:dyDescent="0.15">
      <c r="A37" s="133"/>
      <c r="B37" s="147" t="s">
        <v>22</v>
      </c>
      <c r="C37" s="105" t="s">
        <v>27</v>
      </c>
      <c r="D37" s="106"/>
      <c r="E37" s="85" t="s">
        <v>67</v>
      </c>
      <c r="F37" s="85" t="s">
        <v>65</v>
      </c>
      <c r="G37" s="119"/>
      <c r="H37" s="51" t="str">
        <f>IF(E37="","","予定")</f>
        <v>予定</v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</row>
    <row r="38" spans="1:19" ht="12" customHeight="1" x14ac:dyDescent="0.15">
      <c r="A38" s="134"/>
      <c r="B38" s="146"/>
      <c r="C38" s="107"/>
      <c r="D38" s="108"/>
      <c r="E38" s="86"/>
      <c r="F38" s="86"/>
      <c r="G38" s="120"/>
      <c r="H38" s="75" t="str">
        <f>IF(E37="","","実績")</f>
        <v>実績</v>
      </c>
      <c r="I38" s="75"/>
      <c r="J38" s="75"/>
      <c r="K38" s="54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92"/>
      <c r="B39" s="103" t="s">
        <v>43</v>
      </c>
      <c r="C39" s="105" t="s">
        <v>44</v>
      </c>
      <c r="D39" s="106"/>
      <c r="E39" s="117" t="s">
        <v>67</v>
      </c>
      <c r="F39" s="117" t="s">
        <v>65</v>
      </c>
      <c r="G39" s="118"/>
      <c r="H39" s="51" t="str">
        <f>IF(E39="","","予定")</f>
        <v>予定</v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94"/>
      <c r="B40" s="104"/>
      <c r="C40" s="107"/>
      <c r="D40" s="108"/>
      <c r="E40" s="117"/>
      <c r="F40" s="117"/>
      <c r="G40" s="118"/>
      <c r="H40" s="52" t="str">
        <f>IF(E39="","","実績")</f>
        <v>実績</v>
      </c>
      <c r="I40" s="52"/>
      <c r="J40" s="75"/>
      <c r="K40" s="54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38"/>
      <c r="B41" s="135" t="s">
        <v>37</v>
      </c>
      <c r="C41" s="105" t="s">
        <v>30</v>
      </c>
      <c r="D41" s="106"/>
      <c r="E41" s="117" t="s">
        <v>67</v>
      </c>
      <c r="F41" s="117" t="s">
        <v>65</v>
      </c>
      <c r="G41" s="84"/>
      <c r="H41" s="46" t="str">
        <f>IF(E41="","","予定")</f>
        <v>予定</v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38"/>
      <c r="B42" s="135"/>
      <c r="C42" s="136"/>
      <c r="D42" s="137"/>
      <c r="E42" s="117"/>
      <c r="F42" s="117"/>
      <c r="G42" s="84"/>
      <c r="H42" s="76" t="str">
        <f>IF(E41="","","実績")</f>
        <v>実績</v>
      </c>
      <c r="I42" s="76"/>
      <c r="J42" s="75"/>
      <c r="K42" s="54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39" t="s">
        <v>46</v>
      </c>
      <c r="B43" s="140"/>
      <c r="C43" s="140"/>
      <c r="D43" s="141"/>
      <c r="E43" s="142"/>
      <c r="F43" s="142"/>
      <c r="G43" s="143"/>
      <c r="H43" s="4" t="s">
        <v>17</v>
      </c>
      <c r="I43" s="5"/>
      <c r="J43" s="5"/>
      <c r="K43" s="14">
        <f t="shared" ref="K43:S43" si="6">SUMPRODUCT((MOD(ROW(K$25:K$42),2)=1)*K$25:K$42)</f>
        <v>9.25</v>
      </c>
      <c r="L43" s="36">
        <f t="shared" si="6"/>
        <v>0</v>
      </c>
      <c r="M43" s="26">
        <f t="shared" si="6"/>
        <v>4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</row>
    <row r="44" spans="1:19" ht="12" customHeight="1" x14ac:dyDescent="0.15">
      <c r="A44" s="124"/>
      <c r="B44" s="125"/>
      <c r="C44" s="125"/>
      <c r="D44" s="126"/>
      <c r="E44" s="128"/>
      <c r="F44" s="128"/>
      <c r="G44" s="144"/>
      <c r="H44" s="6" t="s">
        <v>18</v>
      </c>
      <c r="I44" s="7"/>
      <c r="J44" s="7"/>
      <c r="K44" s="15">
        <f t="shared" ref="K44:S44" si="7">SUMPRODUCT((MOD(ROW(K$25:K$42),2)=0)*K$25:K$42)</f>
        <v>0</v>
      </c>
      <c r="L44" s="35">
        <f t="shared" si="7"/>
        <v>0</v>
      </c>
      <c r="M44" s="27">
        <f t="shared" si="7"/>
        <v>0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</row>
    <row r="45" spans="1:19" ht="12" customHeight="1" x14ac:dyDescent="0.15">
      <c r="A45" s="109">
        <v>1</v>
      </c>
      <c r="B45" s="105" t="s">
        <v>33</v>
      </c>
      <c r="C45" s="111"/>
      <c r="D45" s="106"/>
      <c r="E45" s="87" t="s">
        <v>67</v>
      </c>
      <c r="F45" s="87" t="s">
        <v>65</v>
      </c>
      <c r="G45" s="113"/>
      <c r="H45" s="60" t="str">
        <f>IF(E45="","","予定")</f>
        <v>予定</v>
      </c>
      <c r="I45" s="60"/>
      <c r="J45" s="60"/>
      <c r="K45" s="69"/>
      <c r="L45" s="70"/>
      <c r="M45" s="63"/>
      <c r="N45" s="63"/>
      <c r="O45" s="63"/>
      <c r="P45" s="63"/>
      <c r="Q45" s="63"/>
      <c r="R45" s="63"/>
      <c r="S45" s="63"/>
    </row>
    <row r="46" spans="1:19" ht="12" customHeight="1" x14ac:dyDescent="0.15">
      <c r="A46" s="110"/>
      <c r="B46" s="107"/>
      <c r="C46" s="112"/>
      <c r="D46" s="108"/>
      <c r="E46" s="88"/>
      <c r="F46" s="88"/>
      <c r="G46" s="114"/>
      <c r="H46" s="64" t="str">
        <f>IF(E45="","","実績")</f>
        <v>実績</v>
      </c>
      <c r="I46" s="64"/>
      <c r="J46" s="64"/>
      <c r="K46" s="71"/>
      <c r="L46" s="66"/>
      <c r="M46" s="67"/>
      <c r="N46" s="67"/>
      <c r="O46" s="67"/>
      <c r="P46" s="67"/>
      <c r="Q46" s="67"/>
      <c r="R46" s="67"/>
      <c r="S46" s="67"/>
    </row>
    <row r="47" spans="1:19" ht="12" customHeight="1" x14ac:dyDescent="0.15">
      <c r="A47" s="109"/>
      <c r="B47" s="103" t="s">
        <v>22</v>
      </c>
      <c r="C47" s="105" t="s">
        <v>47</v>
      </c>
      <c r="D47" s="106"/>
      <c r="E47" s="85" t="s">
        <v>67</v>
      </c>
      <c r="F47" s="87" t="s">
        <v>65</v>
      </c>
      <c r="G47" s="119"/>
      <c r="H47" s="51" t="str">
        <f>IF(E47="","","予定")</f>
        <v>予定</v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  <c r="R47" s="43"/>
      <c r="S47" s="43"/>
    </row>
    <row r="48" spans="1:19" ht="12" customHeight="1" x14ac:dyDescent="0.15">
      <c r="A48" s="110"/>
      <c r="B48" s="104"/>
      <c r="C48" s="107"/>
      <c r="D48" s="108"/>
      <c r="E48" s="86"/>
      <c r="F48" s="88"/>
      <c r="G48" s="120"/>
      <c r="H48" s="75" t="str">
        <f>IF(E47="","","実績")</f>
        <v>実績</v>
      </c>
      <c r="I48" s="75"/>
      <c r="J48" s="75"/>
      <c r="K48" s="54">
        <f>SUM(L48:Q48)</f>
        <v>0</v>
      </c>
      <c r="L48" s="44"/>
      <c r="M48" s="45"/>
      <c r="N48" s="45"/>
      <c r="O48" s="45"/>
      <c r="P48" s="45"/>
      <c r="Q48" s="45"/>
      <c r="R48" s="45"/>
      <c r="S48" s="45"/>
    </row>
    <row r="49" spans="1:21" ht="12" customHeight="1" x14ac:dyDescent="0.15">
      <c r="A49" s="90"/>
      <c r="B49" s="103" t="s">
        <v>25</v>
      </c>
      <c r="C49" s="105" t="s">
        <v>49</v>
      </c>
      <c r="D49" s="106"/>
      <c r="E49" s="85" t="s">
        <v>67</v>
      </c>
      <c r="F49" s="87" t="s">
        <v>65</v>
      </c>
      <c r="G49" s="101"/>
      <c r="H49" s="51" t="str">
        <f>IF(E49="","","予定")</f>
        <v>予定</v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  <c r="R49" s="43"/>
      <c r="S49" s="43"/>
    </row>
    <row r="50" spans="1:21" ht="12" customHeight="1" x14ac:dyDescent="0.15">
      <c r="A50" s="91"/>
      <c r="B50" s="104"/>
      <c r="C50" s="107"/>
      <c r="D50" s="108"/>
      <c r="E50" s="86"/>
      <c r="F50" s="88"/>
      <c r="G50" s="102"/>
      <c r="H50" s="75" t="str">
        <f>IF(E49="","","実績")</f>
        <v>実績</v>
      </c>
      <c r="I50" s="75"/>
      <c r="J50" s="75"/>
      <c r="K50" s="54">
        <f>SUM(L50:Q50)</f>
        <v>0</v>
      </c>
      <c r="L50" s="44"/>
      <c r="M50" s="45"/>
      <c r="N50" s="45"/>
      <c r="O50" s="45"/>
      <c r="P50" s="45"/>
      <c r="Q50" s="45"/>
      <c r="R50" s="45"/>
      <c r="S50" s="45"/>
    </row>
    <row r="51" spans="1:21" ht="12" customHeight="1" x14ac:dyDescent="0.15">
      <c r="A51" s="109">
        <v>2</v>
      </c>
      <c r="B51" s="105" t="s">
        <v>27</v>
      </c>
      <c r="C51" s="111"/>
      <c r="D51" s="106"/>
      <c r="E51" s="87" t="s">
        <v>67</v>
      </c>
      <c r="F51" s="87" t="s">
        <v>65</v>
      </c>
      <c r="G51" s="113"/>
      <c r="H51" s="60" t="str">
        <f>IF(E51="","","予定")</f>
        <v>予定</v>
      </c>
      <c r="I51" s="60"/>
      <c r="J51" s="60"/>
      <c r="K51" s="61"/>
      <c r="L51" s="62"/>
      <c r="M51" s="63"/>
      <c r="N51" s="63"/>
      <c r="O51" s="63"/>
      <c r="P51" s="63"/>
      <c r="Q51" s="63"/>
      <c r="R51" s="63"/>
      <c r="S51" s="63"/>
    </row>
    <row r="52" spans="1:21" ht="12" customHeight="1" x14ac:dyDescent="0.15">
      <c r="A52" s="110"/>
      <c r="B52" s="107"/>
      <c r="C52" s="112"/>
      <c r="D52" s="108"/>
      <c r="E52" s="88"/>
      <c r="F52" s="88"/>
      <c r="G52" s="114"/>
      <c r="H52" s="64" t="str">
        <f>IF(E51="","","実績")</f>
        <v>実績</v>
      </c>
      <c r="I52" s="64"/>
      <c r="J52" s="64"/>
      <c r="K52" s="65"/>
      <c r="L52" s="66"/>
      <c r="M52" s="67"/>
      <c r="N52" s="67"/>
      <c r="O52" s="67"/>
      <c r="P52" s="67"/>
      <c r="Q52" s="67"/>
      <c r="R52" s="67"/>
      <c r="S52" s="67"/>
    </row>
    <row r="53" spans="1:21" ht="12" customHeight="1" x14ac:dyDescent="0.15">
      <c r="A53" s="109"/>
      <c r="B53" s="103" t="s">
        <v>22</v>
      </c>
      <c r="C53" s="105" t="s">
        <v>27</v>
      </c>
      <c r="D53" s="106"/>
      <c r="E53" s="85" t="s">
        <v>67</v>
      </c>
      <c r="F53" s="87" t="s">
        <v>65</v>
      </c>
      <c r="G53" s="115"/>
      <c r="H53" s="46" t="str">
        <f>IF(E53="","","予定")</f>
        <v>予定</v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  <c r="R53" s="43"/>
      <c r="S53" s="43"/>
    </row>
    <row r="54" spans="1:21" ht="12" customHeight="1" x14ac:dyDescent="0.15">
      <c r="A54" s="110"/>
      <c r="B54" s="104"/>
      <c r="C54" s="107"/>
      <c r="D54" s="108"/>
      <c r="E54" s="86"/>
      <c r="F54" s="88"/>
      <c r="G54" s="104"/>
      <c r="H54" s="76" t="str">
        <f>IF(E53="","","実績")</f>
        <v>実績</v>
      </c>
      <c r="I54" s="76"/>
      <c r="J54" s="76"/>
      <c r="K54" s="54">
        <f>SUM(L54:Q54)</f>
        <v>0</v>
      </c>
      <c r="L54" s="44"/>
      <c r="M54" s="45"/>
      <c r="N54" s="45"/>
      <c r="O54" s="45"/>
      <c r="P54" s="45"/>
      <c r="Q54" s="45"/>
      <c r="R54" s="45"/>
      <c r="S54" s="45"/>
    </row>
    <row r="55" spans="1:21" ht="12" customHeight="1" x14ac:dyDescent="0.15">
      <c r="A55" s="109"/>
      <c r="B55" s="131" t="s">
        <v>25</v>
      </c>
      <c r="C55" s="105" t="s">
        <v>44</v>
      </c>
      <c r="D55" s="106"/>
      <c r="E55" s="85" t="s">
        <v>67</v>
      </c>
      <c r="F55" s="87" t="s">
        <v>65</v>
      </c>
      <c r="G55" s="84"/>
      <c r="H55" s="51" t="str">
        <f>IF(E55="","","予定")</f>
        <v>予定</v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  <c r="R55" s="45"/>
      <c r="S55" s="45"/>
    </row>
    <row r="56" spans="1:21" ht="12" customHeight="1" x14ac:dyDescent="0.15">
      <c r="A56" s="110"/>
      <c r="B56" s="132"/>
      <c r="C56" s="107"/>
      <c r="D56" s="108"/>
      <c r="E56" s="86"/>
      <c r="F56" s="88"/>
      <c r="G56" s="84"/>
      <c r="H56" s="75" t="str">
        <f>IF(E55="","","実績")</f>
        <v>実績</v>
      </c>
      <c r="I56" s="75"/>
      <c r="J56" s="75"/>
      <c r="K56" s="54"/>
      <c r="L56" s="44"/>
      <c r="M56" s="45"/>
      <c r="N56" s="45"/>
      <c r="O56" s="45"/>
      <c r="P56" s="45"/>
      <c r="Q56" s="45"/>
      <c r="R56" s="45"/>
      <c r="S56" s="45"/>
    </row>
    <row r="57" spans="1:21" ht="12" customHeight="1" x14ac:dyDescent="0.15">
      <c r="A57" s="109"/>
      <c r="B57" s="131" t="s">
        <v>37</v>
      </c>
      <c r="C57" s="105" t="s">
        <v>30</v>
      </c>
      <c r="D57" s="106"/>
      <c r="E57" s="85" t="s">
        <v>67</v>
      </c>
      <c r="F57" s="87" t="s">
        <v>65</v>
      </c>
      <c r="G57" s="84"/>
      <c r="H57" s="51" t="str">
        <f>IF(E57="","","予定")</f>
        <v>予定</v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5"/>
      <c r="S57" s="45"/>
      <c r="T57" s="42"/>
      <c r="U57" s="42"/>
    </row>
    <row r="58" spans="1:21" ht="12" customHeight="1" x14ac:dyDescent="0.15">
      <c r="A58" s="110"/>
      <c r="B58" s="132"/>
      <c r="C58" s="107"/>
      <c r="D58" s="108"/>
      <c r="E58" s="86"/>
      <c r="F58" s="88"/>
      <c r="G58" s="84"/>
      <c r="H58" s="52" t="str">
        <f>IF(E57="","","実績")</f>
        <v>実績</v>
      </c>
      <c r="I58" s="52"/>
      <c r="J58" s="52"/>
      <c r="K58" s="54">
        <f>SUM(L58:Q58)</f>
        <v>0</v>
      </c>
      <c r="L58" s="44"/>
      <c r="M58" s="45"/>
      <c r="N58" s="45"/>
      <c r="O58" s="45"/>
      <c r="P58" s="45"/>
      <c r="Q58" s="45"/>
      <c r="R58" s="45"/>
      <c r="S58" s="45"/>
      <c r="T58" s="42"/>
      <c r="U58" s="42"/>
    </row>
    <row r="59" spans="1:21" ht="12" customHeight="1" x14ac:dyDescent="0.15">
      <c r="A59" s="121" t="s">
        <v>51</v>
      </c>
      <c r="B59" s="122"/>
      <c r="C59" s="122"/>
      <c r="D59" s="123"/>
      <c r="E59" s="127"/>
      <c r="F59" s="127"/>
      <c r="G59" s="129"/>
      <c r="H59" s="20" t="s">
        <v>17</v>
      </c>
      <c r="I59" s="20"/>
      <c r="J59" s="20"/>
      <c r="K59" s="21">
        <f t="shared" ref="K59:S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</row>
    <row r="60" spans="1:21" ht="12" customHeight="1" x14ac:dyDescent="0.15">
      <c r="A60" s="124"/>
      <c r="B60" s="125"/>
      <c r="C60" s="125"/>
      <c r="D60" s="126"/>
      <c r="E60" s="128"/>
      <c r="F60" s="128"/>
      <c r="G60" s="130"/>
      <c r="H60" s="7" t="s">
        <v>18</v>
      </c>
      <c r="I60" s="7"/>
      <c r="J60" s="7"/>
      <c r="K60" s="15">
        <f t="shared" ref="K60:R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>
        <f t="shared" si="9"/>
        <v>0</v>
      </c>
      <c r="S60" s="33"/>
    </row>
    <row r="61" spans="1:21" ht="12" customHeight="1" x14ac:dyDescent="0.15">
      <c r="A61" s="133">
        <v>1</v>
      </c>
      <c r="B61" s="105" t="s">
        <v>33</v>
      </c>
      <c r="C61" s="111"/>
      <c r="D61" s="106"/>
      <c r="E61" s="87" t="s">
        <v>67</v>
      </c>
      <c r="F61" s="87"/>
      <c r="G61" s="113"/>
      <c r="H61" s="60" t="str">
        <f>IF(E61="","","予定")</f>
        <v>予定</v>
      </c>
      <c r="I61" s="60"/>
      <c r="J61" s="60"/>
      <c r="K61" s="61"/>
      <c r="L61" s="62"/>
      <c r="M61" s="63"/>
      <c r="N61" s="63"/>
      <c r="O61" s="63"/>
      <c r="P61" s="63"/>
      <c r="Q61" s="63"/>
      <c r="R61" s="63"/>
      <c r="S61" s="63"/>
    </row>
    <row r="62" spans="1:21" ht="12" customHeight="1" x14ac:dyDescent="0.15">
      <c r="A62" s="134"/>
      <c r="B62" s="107"/>
      <c r="C62" s="112"/>
      <c r="D62" s="108"/>
      <c r="E62" s="88"/>
      <c r="F62" s="88"/>
      <c r="G62" s="114"/>
      <c r="H62" s="64" t="str">
        <f>IF(E61="","","実績")</f>
        <v>実績</v>
      </c>
      <c r="I62" s="64"/>
      <c r="J62" s="64"/>
      <c r="K62" s="65"/>
      <c r="L62" s="66"/>
      <c r="M62" s="67"/>
      <c r="N62" s="67"/>
      <c r="O62" s="67"/>
      <c r="P62" s="67"/>
      <c r="Q62" s="67"/>
      <c r="R62" s="67"/>
      <c r="S62" s="67"/>
    </row>
    <row r="63" spans="1:21" ht="12" customHeight="1" x14ac:dyDescent="0.15">
      <c r="A63" s="133"/>
      <c r="B63" s="147" t="s">
        <v>22</v>
      </c>
      <c r="C63" s="105" t="s">
        <v>47</v>
      </c>
      <c r="D63" s="106"/>
      <c r="E63" s="85" t="s">
        <v>67</v>
      </c>
      <c r="F63" s="85" t="s">
        <v>21</v>
      </c>
      <c r="G63" s="119"/>
      <c r="H63" s="51" t="str">
        <f>IF(E63="","","予定")</f>
        <v>予定</v>
      </c>
      <c r="I63" s="51" t="s">
        <v>48</v>
      </c>
      <c r="J63" s="51">
        <v>3</v>
      </c>
      <c r="K63" s="53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</row>
    <row r="64" spans="1:21" ht="12" customHeight="1" x14ac:dyDescent="0.15">
      <c r="A64" s="134"/>
      <c r="B64" s="146"/>
      <c r="C64" s="107"/>
      <c r="D64" s="108"/>
      <c r="E64" s="86"/>
      <c r="F64" s="86"/>
      <c r="G64" s="120"/>
      <c r="H64" s="75" t="str">
        <f>IF(E63="","","実績")</f>
        <v>実績</v>
      </c>
      <c r="I64" s="75"/>
      <c r="J64" s="75"/>
      <c r="K64" s="54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33"/>
      <c r="B65" s="147" t="s">
        <v>25</v>
      </c>
      <c r="C65" s="105" t="s">
        <v>49</v>
      </c>
      <c r="D65" s="106"/>
      <c r="E65" s="85" t="s">
        <v>67</v>
      </c>
      <c r="F65" s="85" t="s">
        <v>21</v>
      </c>
      <c r="G65" s="119"/>
      <c r="H65" s="51" t="str">
        <f>IF(E65="","","予定")</f>
        <v>予定</v>
      </c>
      <c r="I65" s="51" t="s">
        <v>50</v>
      </c>
      <c r="J65" s="51">
        <v>2</v>
      </c>
      <c r="K65" s="53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</row>
    <row r="66" spans="1:19" ht="12" customHeight="1" x14ac:dyDescent="0.15">
      <c r="A66" s="134"/>
      <c r="B66" s="146"/>
      <c r="C66" s="107"/>
      <c r="D66" s="108"/>
      <c r="E66" s="86"/>
      <c r="F66" s="86"/>
      <c r="G66" s="120"/>
      <c r="H66" s="75" t="str">
        <f>IF(E65="","","実績")</f>
        <v>実績</v>
      </c>
      <c r="I66" s="75"/>
      <c r="J66" s="75"/>
      <c r="K66" s="54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33"/>
      <c r="B67" s="147" t="s">
        <v>29</v>
      </c>
      <c r="C67" s="105" t="s">
        <v>52</v>
      </c>
      <c r="D67" s="106"/>
      <c r="E67" s="85"/>
      <c r="F67" s="85"/>
      <c r="G67" s="119"/>
      <c r="H67" s="51" t="str">
        <f>IF(E67="","","予定")</f>
        <v/>
      </c>
      <c r="I67" s="51" t="s">
        <v>24</v>
      </c>
      <c r="J67" s="51">
        <v>5</v>
      </c>
      <c r="K67" s="53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34"/>
      <c r="B68" s="146"/>
      <c r="C68" s="107"/>
      <c r="D68" s="108"/>
      <c r="E68" s="86"/>
      <c r="F68" s="86"/>
      <c r="G68" s="120"/>
      <c r="H68" s="75" t="str">
        <f>IF(E67="","","実績")</f>
        <v/>
      </c>
      <c r="I68" s="75"/>
      <c r="J68" s="75"/>
      <c r="K68" s="54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33">
        <v>2</v>
      </c>
      <c r="B69" s="105" t="s">
        <v>27</v>
      </c>
      <c r="C69" s="111"/>
      <c r="D69" s="106"/>
      <c r="E69" s="87"/>
      <c r="F69" s="87"/>
      <c r="G69" s="113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  <c r="R69" s="63"/>
      <c r="S69" s="63"/>
    </row>
    <row r="70" spans="1:19" ht="12" customHeight="1" x14ac:dyDescent="0.15">
      <c r="A70" s="134"/>
      <c r="B70" s="107"/>
      <c r="C70" s="112"/>
      <c r="D70" s="108"/>
      <c r="E70" s="88"/>
      <c r="F70" s="88"/>
      <c r="G70" s="114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  <c r="R70" s="67"/>
      <c r="S70" s="67"/>
    </row>
    <row r="71" spans="1:19" ht="12" customHeight="1" x14ac:dyDescent="0.15">
      <c r="A71" s="133"/>
      <c r="B71" s="147" t="s">
        <v>22</v>
      </c>
      <c r="C71" s="105" t="s">
        <v>27</v>
      </c>
      <c r="D71" s="106"/>
      <c r="E71" s="178"/>
      <c r="F71" s="178"/>
      <c r="G71" s="145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</row>
    <row r="72" spans="1:19" ht="12" customHeight="1" x14ac:dyDescent="0.15">
      <c r="A72" s="134"/>
      <c r="B72" s="146"/>
      <c r="C72" s="107"/>
      <c r="D72" s="108"/>
      <c r="E72" s="179"/>
      <c r="F72" s="179"/>
      <c r="G72" s="146"/>
      <c r="H72" s="77" t="str">
        <f>IF(E71="","","実績")</f>
        <v/>
      </c>
      <c r="I72" s="77"/>
      <c r="J72" s="77"/>
      <c r="K72" s="54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92"/>
      <c r="B73" s="103" t="s">
        <v>25</v>
      </c>
      <c r="C73" s="105" t="s">
        <v>44</v>
      </c>
      <c r="D73" s="111"/>
      <c r="E73" s="84"/>
      <c r="F73" s="84"/>
      <c r="G73" s="89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  <c r="R73" s="28"/>
      <c r="S73" s="68"/>
    </row>
    <row r="74" spans="1:19" ht="12" customHeight="1" x14ac:dyDescent="0.15">
      <c r="A74" s="182"/>
      <c r="B74" s="181"/>
      <c r="C74" s="136"/>
      <c r="D74" s="180"/>
      <c r="E74" s="84"/>
      <c r="F74" s="84"/>
      <c r="G74" s="89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76"/>
      <c r="B75" s="138" t="s">
        <v>37</v>
      </c>
      <c r="C75" s="138" t="s">
        <v>30</v>
      </c>
      <c r="D75" s="175"/>
      <c r="E75" s="84"/>
      <c r="F75" s="84"/>
      <c r="G75" s="89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77"/>
      <c r="B76" s="138"/>
      <c r="C76" s="138"/>
      <c r="D76" s="175"/>
      <c r="E76" s="84"/>
      <c r="F76" s="84"/>
      <c r="G76" s="89"/>
      <c r="H76" s="76" t="str">
        <f>IF(E75="","","実績")</f>
        <v/>
      </c>
      <c r="I76" s="76"/>
      <c r="J76" s="76"/>
      <c r="K76" s="54">
        <f>SUM(L76:Q76)</f>
        <v>0</v>
      </c>
      <c r="L76" s="49"/>
      <c r="M76" s="50"/>
      <c r="N76" s="50"/>
      <c r="O76" s="50"/>
      <c r="P76" s="50"/>
      <c r="Q76" s="50"/>
      <c r="R76" s="29"/>
      <c r="S76" s="50"/>
    </row>
    <row r="77" spans="1:19" ht="12" customHeight="1" x14ac:dyDescent="0.15">
      <c r="A77" s="121" t="s">
        <v>53</v>
      </c>
      <c r="B77" s="122"/>
      <c r="C77" s="122"/>
      <c r="D77" s="123"/>
      <c r="E77" s="127"/>
      <c r="F77" s="127"/>
      <c r="G77" s="129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S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</row>
    <row r="78" spans="1:19" ht="12" customHeight="1" x14ac:dyDescent="0.15">
      <c r="A78" s="124"/>
      <c r="B78" s="125"/>
      <c r="C78" s="125"/>
      <c r="D78" s="126"/>
      <c r="E78" s="128"/>
      <c r="F78" s="128"/>
      <c r="G78" s="130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S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0</v>
      </c>
    </row>
    <row r="79" spans="1:19" ht="12" customHeight="1" x14ac:dyDescent="0.15">
      <c r="A79" s="133">
        <v>1</v>
      </c>
      <c r="B79" s="105" t="s">
        <v>20</v>
      </c>
      <c r="C79" s="111"/>
      <c r="D79" s="106"/>
      <c r="E79" s="87"/>
      <c r="F79" s="87"/>
      <c r="G79" s="113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  <c r="R79" s="63"/>
      <c r="S79" s="63"/>
    </row>
    <row r="80" spans="1:19" ht="12" customHeight="1" x14ac:dyDescent="0.15">
      <c r="A80" s="134"/>
      <c r="B80" s="107"/>
      <c r="C80" s="112"/>
      <c r="D80" s="108"/>
      <c r="E80" s="88"/>
      <c r="F80" s="88"/>
      <c r="G80" s="114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  <c r="R80" s="67"/>
      <c r="S80" s="67"/>
    </row>
    <row r="81" spans="1:19" ht="12" customHeight="1" x14ac:dyDescent="0.15">
      <c r="A81" s="133"/>
      <c r="B81" s="147" t="s">
        <v>22</v>
      </c>
      <c r="C81" s="105" t="s">
        <v>54</v>
      </c>
      <c r="D81" s="106"/>
      <c r="E81" s="85"/>
      <c r="F81" s="85"/>
      <c r="G81" s="145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</row>
    <row r="82" spans="1:19" ht="12" customHeight="1" x14ac:dyDescent="0.15">
      <c r="A82" s="134"/>
      <c r="B82" s="146"/>
      <c r="C82" s="107"/>
      <c r="D82" s="108"/>
      <c r="E82" s="86"/>
      <c r="F82" s="86"/>
      <c r="G82" s="146"/>
      <c r="H82" s="77" t="str">
        <f>IF(E81="","","実績")</f>
        <v/>
      </c>
      <c r="I82" s="77"/>
      <c r="J82" s="77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/>
    </row>
    <row r="83" spans="1:19" ht="12" customHeight="1" x14ac:dyDescent="0.15">
      <c r="A83" s="133"/>
      <c r="B83" s="147" t="s">
        <v>25</v>
      </c>
      <c r="C83" s="105" t="s">
        <v>55</v>
      </c>
      <c r="D83" s="106"/>
      <c r="E83" s="85"/>
      <c r="F83" s="85"/>
      <c r="G83" s="145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</row>
    <row r="84" spans="1:19" ht="12" customHeight="1" x14ac:dyDescent="0.15">
      <c r="A84" s="134"/>
      <c r="B84" s="146"/>
      <c r="C84" s="107"/>
      <c r="D84" s="108"/>
      <c r="E84" s="86"/>
      <c r="F84" s="86"/>
      <c r="G84" s="146"/>
      <c r="H84" s="77" t="str">
        <f>IF(E83="","","実績")</f>
        <v/>
      </c>
      <c r="I84" s="77"/>
      <c r="J84" s="77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/>
    </row>
    <row r="85" spans="1:19" ht="10.5" customHeight="1" x14ac:dyDescent="0.15">
      <c r="A85" s="121" t="s">
        <v>56</v>
      </c>
      <c r="B85" s="122"/>
      <c r="C85" s="122"/>
      <c r="D85" s="123"/>
      <c r="E85" s="127"/>
      <c r="F85" s="127"/>
      <c r="G85" s="129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</row>
    <row r="86" spans="1:19" ht="10.5" customHeight="1" x14ac:dyDescent="0.15">
      <c r="A86" s="124"/>
      <c r="B86" s="125"/>
      <c r="C86" s="125"/>
      <c r="D86" s="126"/>
      <c r="E86" s="128"/>
      <c r="F86" s="128"/>
      <c r="G86" s="130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0</v>
      </c>
    </row>
    <row r="87" spans="1:19" ht="10.5" customHeight="1" x14ac:dyDescent="0.15">
      <c r="A87" s="109">
        <v>1</v>
      </c>
      <c r="B87" s="105" t="s">
        <v>33</v>
      </c>
      <c r="C87" s="111"/>
      <c r="D87" s="106"/>
      <c r="E87" s="87"/>
      <c r="F87" s="87"/>
      <c r="G87" s="113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  <c r="R87" s="63"/>
      <c r="S87" s="63"/>
    </row>
    <row r="88" spans="1:19" ht="10.5" customHeight="1" x14ac:dyDescent="0.15">
      <c r="A88" s="110"/>
      <c r="B88" s="107"/>
      <c r="C88" s="112"/>
      <c r="D88" s="108"/>
      <c r="E88" s="88"/>
      <c r="F88" s="88"/>
      <c r="G88" s="114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  <c r="R88" s="67"/>
      <c r="S88" s="67"/>
    </row>
    <row r="89" spans="1:19" ht="10.5" customHeight="1" x14ac:dyDescent="0.15">
      <c r="A89" s="109"/>
      <c r="B89" s="103" t="s">
        <v>22</v>
      </c>
      <c r="C89" s="105" t="s">
        <v>57</v>
      </c>
      <c r="D89" s="106"/>
      <c r="E89" s="85"/>
      <c r="F89" s="85"/>
      <c r="G89" s="115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  <c r="R89" s="43"/>
      <c r="S89" s="43">
        <v>2.5</v>
      </c>
    </row>
    <row r="90" spans="1:19" ht="10.5" customHeight="1" x14ac:dyDescent="0.15">
      <c r="A90" s="110"/>
      <c r="B90" s="104"/>
      <c r="C90" s="107"/>
      <c r="D90" s="108"/>
      <c r="E90" s="86"/>
      <c r="F90" s="86"/>
      <c r="G90" s="104"/>
      <c r="H90" s="76" t="str">
        <f>IF(E89="","","実績")</f>
        <v/>
      </c>
      <c r="I90" s="76"/>
      <c r="J90" s="76"/>
      <c r="K90" s="54">
        <f>SUM(L90:Q90)</f>
        <v>0</v>
      </c>
      <c r="L90" s="44"/>
      <c r="M90" s="45"/>
      <c r="N90" s="45"/>
      <c r="O90" s="45"/>
      <c r="P90" s="45"/>
      <c r="Q90" s="45"/>
      <c r="R90" s="45"/>
      <c r="S90" s="45"/>
    </row>
    <row r="91" spans="1:19" ht="10.5" customHeight="1" x14ac:dyDescent="0.15">
      <c r="A91" s="109"/>
      <c r="B91" s="103" t="s">
        <v>25</v>
      </c>
      <c r="C91" s="105" t="s">
        <v>59</v>
      </c>
      <c r="D91" s="106"/>
      <c r="E91" s="85"/>
      <c r="F91" s="85"/>
      <c r="G91" s="115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  <c r="R91" s="43"/>
      <c r="S91" s="43">
        <v>1.5</v>
      </c>
    </row>
    <row r="92" spans="1:19" ht="10.5" customHeight="1" x14ac:dyDescent="0.15">
      <c r="A92" s="110"/>
      <c r="B92" s="104"/>
      <c r="C92" s="107"/>
      <c r="D92" s="108"/>
      <c r="E92" s="86"/>
      <c r="F92" s="86"/>
      <c r="G92" s="104"/>
      <c r="H92" s="76" t="str">
        <f>IF(E91="","","実績")</f>
        <v/>
      </c>
      <c r="I92" s="76"/>
      <c r="J92" s="76"/>
      <c r="K92" s="56">
        <f>SUM(L92:Q92)</f>
        <v>0</v>
      </c>
      <c r="L92" s="44"/>
      <c r="M92" s="45"/>
      <c r="N92" s="45"/>
      <c r="O92" s="45"/>
      <c r="P92" s="45"/>
      <c r="Q92" s="45"/>
      <c r="R92" s="45"/>
      <c r="S92" s="45"/>
    </row>
    <row r="93" spans="1:19" ht="10.5" customHeight="1" x14ac:dyDescent="0.15">
      <c r="A93" s="109">
        <v>2</v>
      </c>
      <c r="B93" s="105" t="s">
        <v>27</v>
      </c>
      <c r="C93" s="111"/>
      <c r="D93" s="106"/>
      <c r="E93" s="87"/>
      <c r="F93" s="87"/>
      <c r="G93" s="113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  <c r="R93" s="63"/>
      <c r="S93" s="63"/>
    </row>
    <row r="94" spans="1:19" ht="10.5" customHeight="1" x14ac:dyDescent="0.15">
      <c r="A94" s="110"/>
      <c r="B94" s="107"/>
      <c r="C94" s="112"/>
      <c r="D94" s="108"/>
      <c r="E94" s="88"/>
      <c r="F94" s="88"/>
      <c r="G94" s="114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  <c r="R94" s="67"/>
      <c r="S94" s="67"/>
    </row>
    <row r="95" spans="1:19" ht="10.5" customHeight="1" x14ac:dyDescent="0.15">
      <c r="A95" s="109"/>
      <c r="B95" s="103" t="s">
        <v>22</v>
      </c>
      <c r="C95" s="105" t="s">
        <v>27</v>
      </c>
      <c r="D95" s="106"/>
      <c r="E95" s="95"/>
      <c r="F95" s="95"/>
      <c r="G95" s="119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  <c r="R95" s="43"/>
      <c r="S95" s="43">
        <v>2.5</v>
      </c>
    </row>
    <row r="96" spans="1:19" ht="10.5" customHeight="1" x14ac:dyDescent="0.15">
      <c r="A96" s="110"/>
      <c r="B96" s="104"/>
      <c r="C96" s="107"/>
      <c r="D96" s="108"/>
      <c r="E96" s="99"/>
      <c r="F96" s="99"/>
      <c r="G96" s="120"/>
      <c r="H96" s="75" t="str">
        <f>IF(E95="","","実績")</f>
        <v/>
      </c>
      <c r="I96" s="75"/>
      <c r="J96" s="75"/>
      <c r="K96" s="54">
        <f>SUM(L96:Q96)</f>
        <v>0</v>
      </c>
      <c r="L96" s="44"/>
      <c r="M96" s="45"/>
      <c r="N96" s="45"/>
      <c r="O96" s="45"/>
      <c r="P96" s="45"/>
      <c r="Q96" s="45"/>
      <c r="R96" s="45"/>
      <c r="S96" s="45"/>
    </row>
    <row r="97" spans="1:21" ht="10.5" customHeight="1" x14ac:dyDescent="0.15">
      <c r="A97" s="109"/>
      <c r="B97" s="103" t="s">
        <v>25</v>
      </c>
      <c r="C97" s="105" t="s">
        <v>30</v>
      </c>
      <c r="D97" s="106"/>
      <c r="E97" s="95"/>
      <c r="F97" s="95"/>
      <c r="G97" s="115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  <c r="R97" s="43"/>
      <c r="S97" s="43">
        <v>0.5</v>
      </c>
    </row>
    <row r="98" spans="1:21" ht="10.5" customHeight="1" x14ac:dyDescent="0.15">
      <c r="A98" s="110"/>
      <c r="B98" s="104"/>
      <c r="C98" s="107"/>
      <c r="D98" s="108"/>
      <c r="E98" s="99"/>
      <c r="F98" s="99"/>
      <c r="G98" s="104"/>
      <c r="H98" s="76" t="str">
        <f>IF(E97="","","実績")</f>
        <v/>
      </c>
      <c r="I98" s="76"/>
      <c r="J98" s="76"/>
      <c r="K98" s="10">
        <f>SUM(L98:Q98)</f>
        <v>0</v>
      </c>
      <c r="L98" s="44"/>
      <c r="M98" s="45"/>
      <c r="N98" s="45"/>
      <c r="O98" s="45"/>
      <c r="P98" s="45"/>
      <c r="Q98" s="45"/>
      <c r="R98" s="45"/>
      <c r="S98" s="45"/>
    </row>
    <row r="99" spans="1:21" ht="10.5" customHeight="1" x14ac:dyDescent="0.15">
      <c r="A99" s="121" t="s">
        <v>62</v>
      </c>
      <c r="B99" s="122"/>
      <c r="C99" s="122"/>
      <c r="D99" s="123"/>
      <c r="E99" s="127"/>
      <c r="F99" s="127"/>
      <c r="G99" s="129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42"/>
      <c r="U99" s="42"/>
    </row>
    <row r="100" spans="1:21" ht="10.5" customHeight="1" x14ac:dyDescent="0.15">
      <c r="A100" s="124"/>
      <c r="B100" s="125"/>
      <c r="C100" s="125"/>
      <c r="D100" s="126"/>
      <c r="E100" s="128"/>
      <c r="F100" s="128"/>
      <c r="G100" s="130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42"/>
      <c r="U100" s="42"/>
    </row>
    <row r="101" spans="1:21" ht="10.5" customHeight="1" x14ac:dyDescent="0.15">
      <c r="A101" s="109">
        <v>1</v>
      </c>
      <c r="B101" s="105" t="s">
        <v>33</v>
      </c>
      <c r="C101" s="111"/>
      <c r="D101" s="106"/>
      <c r="E101" s="87"/>
      <c r="F101" s="87"/>
      <c r="G101" s="113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63"/>
      <c r="S101" s="63"/>
      <c r="T101" s="42"/>
      <c r="U101" s="42"/>
    </row>
    <row r="102" spans="1:21" ht="10.5" customHeight="1" x14ac:dyDescent="0.15">
      <c r="A102" s="110"/>
      <c r="B102" s="107"/>
      <c r="C102" s="112"/>
      <c r="D102" s="108"/>
      <c r="E102" s="88"/>
      <c r="F102" s="88"/>
      <c r="G102" s="114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67"/>
      <c r="S102" s="67"/>
      <c r="T102" s="42"/>
      <c r="U102" s="42"/>
    </row>
    <row r="103" spans="1:21" ht="10.5" customHeight="1" x14ac:dyDescent="0.15">
      <c r="A103" s="109"/>
      <c r="B103" s="103" t="s">
        <v>22</v>
      </c>
      <c r="C103" s="105" t="s">
        <v>63</v>
      </c>
      <c r="D103" s="106"/>
      <c r="E103" s="85"/>
      <c r="F103" s="85"/>
      <c r="G103" s="119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3"/>
      <c r="S103" s="43">
        <v>1</v>
      </c>
      <c r="T103" s="42"/>
      <c r="U103" s="42"/>
    </row>
    <row r="104" spans="1:21" ht="10.5" customHeight="1" x14ac:dyDescent="0.15">
      <c r="A104" s="110"/>
      <c r="B104" s="104"/>
      <c r="C104" s="107"/>
      <c r="D104" s="108"/>
      <c r="E104" s="86"/>
      <c r="F104" s="86"/>
      <c r="G104" s="120"/>
      <c r="H104" s="75" t="str">
        <f>IF(E103="","","実績")</f>
        <v/>
      </c>
      <c r="I104" s="75"/>
      <c r="J104" s="75"/>
      <c r="K104" s="54">
        <f>SUM(L104:Q104)</f>
        <v>0</v>
      </c>
      <c r="L104" s="44"/>
      <c r="M104" s="45"/>
      <c r="N104" s="45"/>
      <c r="O104" s="45"/>
      <c r="P104" s="45"/>
      <c r="Q104" s="45"/>
      <c r="R104" s="45"/>
      <c r="S104" s="45"/>
      <c r="T104" s="42"/>
      <c r="U104" s="42"/>
    </row>
    <row r="105" spans="1:21" ht="10.5" customHeight="1" x14ac:dyDescent="0.15">
      <c r="A105" s="109">
        <v>2</v>
      </c>
      <c r="B105" s="105" t="s">
        <v>27</v>
      </c>
      <c r="C105" s="111"/>
      <c r="D105" s="106"/>
      <c r="E105" s="87"/>
      <c r="F105" s="87"/>
      <c r="G105" s="113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63"/>
      <c r="S105" s="63"/>
      <c r="T105" s="42"/>
      <c r="U105" s="42"/>
    </row>
    <row r="106" spans="1:21" ht="10.5" customHeight="1" x14ac:dyDescent="0.15">
      <c r="A106" s="110"/>
      <c r="B106" s="107"/>
      <c r="C106" s="112"/>
      <c r="D106" s="108"/>
      <c r="E106" s="88"/>
      <c r="F106" s="88"/>
      <c r="G106" s="114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67"/>
      <c r="S106" s="67"/>
      <c r="T106" s="42"/>
      <c r="U106" s="42"/>
    </row>
    <row r="107" spans="1:21" ht="10.5" customHeight="1" x14ac:dyDescent="0.15">
      <c r="A107" s="109"/>
      <c r="B107" s="103" t="s">
        <v>22</v>
      </c>
      <c r="C107" s="105" t="s">
        <v>27</v>
      </c>
      <c r="D107" s="106"/>
      <c r="E107" s="95"/>
      <c r="F107" s="95"/>
      <c r="G107" s="115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3"/>
      <c r="S107" s="43">
        <v>2.5</v>
      </c>
      <c r="T107" s="42"/>
      <c r="U107" s="42"/>
    </row>
    <row r="108" spans="1:21" ht="10.5" customHeight="1" x14ac:dyDescent="0.15">
      <c r="A108" s="110"/>
      <c r="B108" s="104"/>
      <c r="C108" s="107"/>
      <c r="D108" s="108"/>
      <c r="E108" s="99"/>
      <c r="F108" s="99"/>
      <c r="G108" s="104"/>
      <c r="H108" s="76" t="str">
        <f>IF(E107="","","実績")</f>
        <v/>
      </c>
      <c r="I108" s="76"/>
      <c r="J108" s="76"/>
      <c r="K108" s="10">
        <f>SUM(L108:Q108)</f>
        <v>0</v>
      </c>
      <c r="L108" s="44"/>
      <c r="M108" s="45"/>
      <c r="N108" s="45"/>
      <c r="O108" s="45"/>
      <c r="P108" s="45"/>
      <c r="Q108" s="45"/>
      <c r="R108" s="45"/>
      <c r="S108" s="45"/>
      <c r="T108" s="42"/>
      <c r="U108" s="42"/>
    </row>
    <row r="109" spans="1:21" ht="10.5" customHeight="1" x14ac:dyDescent="0.15">
      <c r="A109" s="109"/>
      <c r="B109" s="103" t="s">
        <v>25</v>
      </c>
      <c r="C109" s="105" t="s">
        <v>30</v>
      </c>
      <c r="D109" s="106"/>
      <c r="E109" s="95"/>
      <c r="F109" s="95"/>
      <c r="G109" s="115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3"/>
      <c r="S109" s="43">
        <v>0.5</v>
      </c>
      <c r="T109" s="42"/>
      <c r="U109" s="42"/>
    </row>
    <row r="110" spans="1:21" ht="10.5" customHeight="1" x14ac:dyDescent="0.15">
      <c r="A110" s="110"/>
      <c r="B110" s="104"/>
      <c r="C110" s="107"/>
      <c r="D110" s="108"/>
      <c r="E110" s="99"/>
      <c r="F110" s="99"/>
      <c r="G110" s="104"/>
      <c r="H110" s="76" t="str">
        <f>IF(E109="","","実績")</f>
        <v/>
      </c>
      <c r="I110" s="76"/>
      <c r="J110" s="76"/>
      <c r="K110" s="10">
        <f>SUM(L110:Q110)</f>
        <v>0</v>
      </c>
      <c r="L110" s="44"/>
      <c r="M110" s="45"/>
      <c r="N110" s="45"/>
      <c r="O110" s="45"/>
      <c r="P110" s="45"/>
      <c r="Q110" s="45"/>
      <c r="R110" s="45"/>
      <c r="S110" s="45"/>
      <c r="T110" s="42"/>
      <c r="U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N2:O2"/>
    <mergeCell ref="P2:Q2"/>
    <mergeCell ref="R2:S2"/>
    <mergeCell ref="J1:J4"/>
    <mergeCell ref="K1:K4"/>
    <mergeCell ref="L1:M1"/>
    <mergeCell ref="N1:O1"/>
    <mergeCell ref="P1:Q1"/>
    <mergeCell ref="R1:S1"/>
    <mergeCell ref="L3:M3"/>
    <mergeCell ref="N3:O3"/>
    <mergeCell ref="P3:Q3"/>
    <mergeCell ref="R3:S3"/>
    <mergeCell ref="A1:D4"/>
    <mergeCell ref="E1:E4"/>
    <mergeCell ref="F1:F4"/>
    <mergeCell ref="G1:G4"/>
    <mergeCell ref="H1:H4"/>
    <mergeCell ref="I1:I4"/>
  </mergeCells>
  <phoneticPr fontId="1"/>
  <conditionalFormatting sqref="L79:Q84 L61:Q76 L15:Q22 L51:Q56 L101:Q110 L25:Q26 L28 M27:Q27 L33:Q40 L42:Q42 N41:Q41 L41 N28:Q28">
    <cfRule type="expression" dxfId="85" priority="49" stopIfTrue="1">
      <formula>AND(ROW()&gt;4, COLUMN()&gt;8, MOD(ROW(),2)=1, ISNONTEXT(L15), L15&gt;0)</formula>
    </cfRule>
    <cfRule type="expression" dxfId="84" priority="50" stopIfTrue="1">
      <formula>AND(ROW()&gt;4, COLUMN()&gt;8,  MOD(ROW(),2)=0, ISNONTEXT(L15), L15&gt;0)</formula>
    </cfRule>
  </conditionalFormatting>
  <conditionalFormatting sqref="L29:Q32">
    <cfRule type="expression" dxfId="83" priority="47" stopIfTrue="1">
      <formula>AND(ROW()&gt;4, COLUMN()&gt;8, MOD(ROW(),2)=1, ISNONTEXT(L29), L29&gt;0)</formula>
    </cfRule>
    <cfRule type="expression" dxfId="82" priority="48" stopIfTrue="1">
      <formula>AND(ROW()&gt;4, COLUMN()&gt;8,  MOD(ROW(),2)=0, ISNONTEXT(L29), L29&gt;0)</formula>
    </cfRule>
  </conditionalFormatting>
  <conditionalFormatting sqref="L87:Q98">
    <cfRule type="expression" dxfId="81" priority="45" stopIfTrue="1">
      <formula>AND(ROW()&gt;4, COLUMN()&gt;8, MOD(ROW(),2)=1, ISNONTEXT(L87), L87&gt;0)</formula>
    </cfRule>
    <cfRule type="expression" dxfId="80" priority="46" stopIfTrue="1">
      <formula>AND(ROW()&gt;4, COLUMN()&gt;8,  MOD(ROW(),2)=0, ISNONTEXT(L87), L87&gt;0)</formula>
    </cfRule>
  </conditionalFormatting>
  <conditionalFormatting sqref="L9:Q12">
    <cfRule type="expression" dxfId="79" priority="43" stopIfTrue="1">
      <formula>AND(ROW()&gt;4, COLUMN()&gt;8, MOD(ROW(),2)=1, ISNONTEXT(L9), L9&gt;0)</formula>
    </cfRule>
    <cfRule type="expression" dxfId="78" priority="44" stopIfTrue="1">
      <formula>AND(ROW()&gt;4, COLUMN()&gt;8,  MOD(ROW(),2)=0, ISNONTEXT(L9), L9&gt;0)</formula>
    </cfRule>
  </conditionalFormatting>
  <conditionalFormatting sqref="L13:Q14">
    <cfRule type="expression" dxfId="77" priority="41" stopIfTrue="1">
      <formula>AND(ROW()&gt;4, COLUMN()&gt;8, MOD(ROW(),2)=1, ISNONTEXT(L13), L13&gt;0)</formula>
    </cfRule>
    <cfRule type="expression" dxfId="76" priority="42" stopIfTrue="1">
      <formula>AND(ROW()&gt;4, COLUMN()&gt;8,  MOD(ROW(),2)=0, ISNONTEXT(L13), L13&gt;0)</formula>
    </cfRule>
  </conditionalFormatting>
  <conditionalFormatting sqref="L45:Q47 L48:N48 P48:Q48">
    <cfRule type="expression" dxfId="75" priority="39" stopIfTrue="1">
      <formula>AND(ROW()&gt;4, COLUMN()&gt;8, MOD(ROW(),2)=1, ISNONTEXT(L45), L45&gt;0)</formula>
    </cfRule>
    <cfRule type="expression" dxfId="74" priority="40" stopIfTrue="1">
      <formula>AND(ROW()&gt;4, COLUMN()&gt;8,  MOD(ROW(),2)=0, ISNONTEXT(L45), L45&gt;0)</formula>
    </cfRule>
  </conditionalFormatting>
  <conditionalFormatting sqref="L49:Q50">
    <cfRule type="expression" dxfId="73" priority="37" stopIfTrue="1">
      <formula>AND(ROW()&gt;4, COLUMN()&gt;8, MOD(ROW(),2)=1, ISNONTEXT(L49), L49&gt;0)</formula>
    </cfRule>
    <cfRule type="expression" dxfId="72" priority="38" stopIfTrue="1">
      <formula>AND(ROW()&gt;4, COLUMN()&gt;8,  MOD(ROW(),2)=0, ISNONTEXT(L49), L49&gt;0)</formula>
    </cfRule>
  </conditionalFormatting>
  <conditionalFormatting sqref="L57:Q58">
    <cfRule type="expression" dxfId="71" priority="35" stopIfTrue="1">
      <formula>AND(ROW()&gt;4, COLUMN()&gt;8, MOD(ROW(),2)=1, ISNONTEXT(L57), L57&gt;0)</formula>
    </cfRule>
    <cfRule type="expression" dxfId="70" priority="36" stopIfTrue="1">
      <formula>AND(ROW()&gt;4, COLUMN()&gt;8,  MOD(ROW(),2)=0, ISNONTEXT(L57), L57&gt;0)</formula>
    </cfRule>
  </conditionalFormatting>
  <conditionalFormatting sqref="M28">
    <cfRule type="expression" dxfId="69" priority="33" stopIfTrue="1">
      <formula>AND(ROW()&gt;4, COLUMN()&gt;8, MOD(ROW(),2)=1, ISNONTEXT(M28), M28&gt;0)</formula>
    </cfRule>
    <cfRule type="expression" dxfId="68" priority="34" stopIfTrue="1">
      <formula>AND(ROW()&gt;4, COLUMN()&gt;8,  MOD(ROW(),2)=0, ISNONTEXT(M28), M28&gt;0)</formula>
    </cfRule>
  </conditionalFormatting>
  <conditionalFormatting sqref="O48">
    <cfRule type="expression" dxfId="67" priority="31" stopIfTrue="1">
      <formula>AND(ROW()&gt;4, COLUMN()&gt;8, MOD(ROW(),2)=1, ISNONTEXT(O48), O48&gt;0)</formula>
    </cfRule>
    <cfRule type="expression" dxfId="66" priority="32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65" priority="29" stopIfTrue="1">
      <formula>AND(ROW()&gt;4, COLUMN()&gt;8, MOD(ROW(),2)=1, ISNONTEXT(R15), R15&gt;0)</formula>
    </cfRule>
    <cfRule type="expression" dxfId="64" priority="30" stopIfTrue="1">
      <formula>AND(ROW()&gt;4, COLUMN()&gt;8,  MOD(ROW(),2)=0, ISNONTEXT(R15), R15&gt;0)</formula>
    </cfRule>
  </conditionalFormatting>
  <conditionalFormatting sqref="R29:S32">
    <cfRule type="expression" dxfId="63" priority="27" stopIfTrue="1">
      <formula>AND(ROW()&gt;4, COLUMN()&gt;8, MOD(ROW(),2)=1, ISNONTEXT(R29), R29&gt;0)</formula>
    </cfRule>
    <cfRule type="expression" dxfId="62" priority="28" stopIfTrue="1">
      <formula>AND(ROW()&gt;4, COLUMN()&gt;8,  MOD(ROW(),2)=0, ISNONTEXT(R29), R29&gt;0)</formula>
    </cfRule>
  </conditionalFormatting>
  <conditionalFormatting sqref="R87:S98">
    <cfRule type="expression" dxfId="61" priority="25" stopIfTrue="1">
      <formula>AND(ROW()&gt;4, COLUMN()&gt;8, MOD(ROW(),2)=1, ISNONTEXT(R87), R87&gt;0)</formula>
    </cfRule>
    <cfRule type="expression" dxfId="60" priority="26" stopIfTrue="1">
      <formula>AND(ROW()&gt;4, COLUMN()&gt;8,  MOD(ROW(),2)=0, ISNONTEXT(R87), R87&gt;0)</formula>
    </cfRule>
  </conditionalFormatting>
  <conditionalFormatting sqref="R9:S12">
    <cfRule type="expression" dxfId="59" priority="23" stopIfTrue="1">
      <formula>AND(ROW()&gt;4, COLUMN()&gt;8, MOD(ROW(),2)=1, ISNONTEXT(R9), R9&gt;0)</formula>
    </cfRule>
    <cfRule type="expression" dxfId="58" priority="24" stopIfTrue="1">
      <formula>AND(ROW()&gt;4, COLUMN()&gt;8,  MOD(ROW(),2)=0, ISNONTEXT(R9), R9&gt;0)</formula>
    </cfRule>
  </conditionalFormatting>
  <conditionalFormatting sqref="R13:S14">
    <cfRule type="expression" dxfId="57" priority="21" stopIfTrue="1">
      <formula>AND(ROW()&gt;4, COLUMN()&gt;8, MOD(ROW(),2)=1, ISNONTEXT(R13), R13&gt;0)</formula>
    </cfRule>
    <cfRule type="expression" dxfId="56" priority="22" stopIfTrue="1">
      <formula>AND(ROW()&gt;4, COLUMN()&gt;8,  MOD(ROW(),2)=0, ISNONTEXT(R13), R13&gt;0)</formula>
    </cfRule>
  </conditionalFormatting>
  <conditionalFormatting sqref="R45:S48">
    <cfRule type="expression" dxfId="55" priority="19" stopIfTrue="1">
      <formula>AND(ROW()&gt;4, COLUMN()&gt;8, MOD(ROW(),2)=1, ISNONTEXT(R45), R45&gt;0)</formula>
    </cfRule>
    <cfRule type="expression" dxfId="54" priority="20" stopIfTrue="1">
      <formula>AND(ROW()&gt;4, COLUMN()&gt;8,  MOD(ROW(),2)=0, ISNONTEXT(R45), R45&gt;0)</formula>
    </cfRule>
  </conditionalFormatting>
  <conditionalFormatting sqref="R49:S50">
    <cfRule type="expression" dxfId="53" priority="17" stopIfTrue="1">
      <formula>AND(ROW()&gt;4, COLUMN()&gt;8, MOD(ROW(),2)=1, ISNONTEXT(R49), R49&gt;0)</formula>
    </cfRule>
    <cfRule type="expression" dxfId="52" priority="18" stopIfTrue="1">
      <formula>AND(ROW()&gt;4, COLUMN()&gt;8,  MOD(ROW(),2)=0, ISNONTEXT(R49), R49&gt;0)</formula>
    </cfRule>
  </conditionalFormatting>
  <conditionalFormatting sqref="R57:S58">
    <cfRule type="expression" dxfId="51" priority="15" stopIfTrue="1">
      <formula>AND(ROW()&gt;4, COLUMN()&gt;8, MOD(ROW(),2)=1, ISNONTEXT(R57), R57&gt;0)</formula>
    </cfRule>
    <cfRule type="expression" dxfId="50" priority="16" stopIfTrue="1">
      <formula>AND(ROW()&gt;4, COLUMN()&gt;8,  MOD(ROW(),2)=0, ISNONTEXT(R57), R57&gt;0)</formula>
    </cfRule>
  </conditionalFormatting>
  <dataValidations count="4">
    <dataValidation type="list" allowBlank="1" showInputMessage="1" showErrorMessage="1" sqref="E81:E84 E17:E19 E41 E21 E53:E58 E89:E92 E33 E103:E104 E11:E13 E75 E95:E98 E107:E110 E37:E39 E71:E73 E47:E49 E27:E29 E31 E63:E68" xr:uid="{08E8A7E4-A35D-44BF-B20C-DCF24E8AC674}">
      <formula1>"新規作成,更新,レビュー参加,その他"</formula1>
    </dataValidation>
    <dataValidation type="list" allowBlank="1" showInputMessage="1" showErrorMessage="1" sqref="E69 E35 E25 E59:E61 E77:E79 E85:E87 E93 E15 E9 E51 E45 E99:E101 E105" xr:uid="{0F462AEF-6FA8-4087-BA40-C3EBBBB35C4F}">
      <formula1>"新規作成,更新,レビュー参加"</formula1>
    </dataValidation>
    <dataValidation type="list" allowBlank="1" showInputMessage="1" showErrorMessage="1" sqref="F79:F84 F41 F101:F110 F9:F21 F61:F69 F75 F87:F98 F45:F58 F71:F73 F35:F39 F25:F29 F31 F33" xr:uid="{A570FC35-F36E-4D99-BFBC-47C657D050AA}">
      <formula1>"着手,完了"</formula1>
    </dataValidation>
    <dataValidation type="list" allowBlank="1" showInputMessage="1" showErrorMessage="1" sqref="E111:E65576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zoomScale="85" zoomScaleNormal="85" zoomScaleSheetLayoutView="100"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U89" sqref="U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59" t="s">
        <v>0</v>
      </c>
      <c r="B1" s="151"/>
      <c r="C1" s="151"/>
      <c r="D1" s="151"/>
      <c r="E1" s="156" t="s">
        <v>1</v>
      </c>
      <c r="F1" s="156" t="s">
        <v>2</v>
      </c>
      <c r="G1" s="151" t="s">
        <v>3</v>
      </c>
      <c r="H1" s="156" t="s">
        <v>4</v>
      </c>
      <c r="I1" s="156" t="s">
        <v>5</v>
      </c>
      <c r="J1" s="156" t="s">
        <v>6</v>
      </c>
      <c r="K1" s="148" t="s">
        <v>7</v>
      </c>
      <c r="L1" s="78">
        <v>43990</v>
      </c>
      <c r="M1" s="79"/>
      <c r="N1" s="78">
        <v>43991</v>
      </c>
      <c r="O1" s="79"/>
      <c r="P1" s="78">
        <v>43992</v>
      </c>
      <c r="Q1" s="79"/>
      <c r="R1" s="78">
        <v>43993</v>
      </c>
      <c r="S1" s="79"/>
    </row>
    <row r="2" spans="1:19" ht="13.5" customHeight="1" x14ac:dyDescent="0.15">
      <c r="A2" s="160"/>
      <c r="B2" s="152"/>
      <c r="C2" s="152"/>
      <c r="D2" s="152"/>
      <c r="E2" s="157"/>
      <c r="F2" s="157"/>
      <c r="G2" s="152"/>
      <c r="H2" s="171"/>
      <c r="I2" s="157"/>
      <c r="J2" s="157"/>
      <c r="K2" s="149"/>
      <c r="L2" s="80" t="s">
        <v>70</v>
      </c>
      <c r="M2" s="81"/>
      <c r="N2" s="80" t="s">
        <v>72</v>
      </c>
      <c r="O2" s="81"/>
      <c r="P2" s="80" t="s">
        <v>9</v>
      </c>
      <c r="Q2" s="81"/>
      <c r="R2" s="80" t="s">
        <v>10</v>
      </c>
      <c r="S2" s="81"/>
    </row>
    <row r="3" spans="1:19" ht="13.5" customHeight="1" x14ac:dyDescent="0.15">
      <c r="A3" s="160"/>
      <c r="B3" s="152"/>
      <c r="C3" s="152"/>
      <c r="D3" s="152"/>
      <c r="E3" s="157"/>
      <c r="F3" s="157"/>
      <c r="G3" s="152"/>
      <c r="H3" s="171"/>
      <c r="I3" s="157"/>
      <c r="J3" s="157"/>
      <c r="K3" s="149"/>
      <c r="L3" s="170" t="s">
        <v>11</v>
      </c>
      <c r="M3" s="83"/>
      <c r="N3" s="82" t="s">
        <v>12</v>
      </c>
      <c r="O3" s="83"/>
      <c r="P3" s="82" t="s">
        <v>13</v>
      </c>
      <c r="Q3" s="83"/>
      <c r="R3" s="82" t="s">
        <v>69</v>
      </c>
      <c r="S3" s="83"/>
    </row>
    <row r="4" spans="1:19" ht="13.5" customHeight="1" thickBot="1" x14ac:dyDescent="0.2">
      <c r="A4" s="161"/>
      <c r="B4" s="153"/>
      <c r="C4" s="153"/>
      <c r="D4" s="153"/>
      <c r="E4" s="158"/>
      <c r="F4" s="158"/>
      <c r="G4" s="153"/>
      <c r="H4" s="172"/>
      <c r="I4" s="158"/>
      <c r="J4" s="158"/>
      <c r="K4" s="150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  <c r="R4" s="2" t="s">
        <v>14</v>
      </c>
      <c r="S4" s="3" t="s">
        <v>15</v>
      </c>
    </row>
    <row r="5" spans="1:19" s="11" customFormat="1" ht="12" customHeight="1" thickTop="1" x14ac:dyDescent="0.15">
      <c r="A5" s="162" t="s">
        <v>16</v>
      </c>
      <c r="B5" s="163"/>
      <c r="C5" s="163"/>
      <c r="D5" s="164"/>
      <c r="E5" s="168"/>
      <c r="F5" s="168"/>
      <c r="G5" s="173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</row>
    <row r="6" spans="1:19" s="11" customFormat="1" ht="12" customHeight="1" thickBot="1" x14ac:dyDescent="0.2">
      <c r="A6" s="165"/>
      <c r="B6" s="166"/>
      <c r="C6" s="166"/>
      <c r="D6" s="167"/>
      <c r="E6" s="169"/>
      <c r="F6" s="169"/>
      <c r="G6" s="174"/>
      <c r="H6" s="18" t="s">
        <v>18</v>
      </c>
      <c r="I6" s="19"/>
      <c r="J6" s="19"/>
      <c r="K6" s="40">
        <f>SUM(K24,K60,K78)</f>
        <v>0</v>
      </c>
      <c r="L6" s="24">
        <v>15</v>
      </c>
      <c r="M6" s="25">
        <f>SUM(M24,M60,M78)</f>
        <v>0</v>
      </c>
      <c r="N6" s="25">
        <f>SUM(N24,N60,N78)</f>
        <v>0</v>
      </c>
      <c r="O6" s="25">
        <v>15</v>
      </c>
      <c r="P6" s="25">
        <f>SUM(P8,P24,P44,P60,P78,P86,P100)</f>
        <v>13.5</v>
      </c>
      <c r="Q6" s="25">
        <f>SUM(Q8,Q24,Q44,Q60,Q78,Q86,Q100)</f>
        <v>0</v>
      </c>
      <c r="R6" s="25">
        <f>SUM(R8,R24,R44,R60,R78,R86,R100)</f>
        <v>0</v>
      </c>
      <c r="S6" s="25">
        <v>15</v>
      </c>
    </row>
    <row r="7" spans="1:19" s="42" customFormat="1" ht="12" customHeight="1" thickTop="1" x14ac:dyDescent="0.15">
      <c r="A7" s="139" t="s">
        <v>19</v>
      </c>
      <c r="B7" s="140"/>
      <c r="C7" s="140"/>
      <c r="D7" s="141"/>
      <c r="E7" s="154"/>
      <c r="F7" s="154"/>
      <c r="G7" s="155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S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2" customFormat="1" ht="12" customHeight="1" x14ac:dyDescent="0.15">
      <c r="A8" s="124"/>
      <c r="B8" s="125"/>
      <c r="C8" s="125"/>
      <c r="D8" s="126"/>
      <c r="E8" s="128"/>
      <c r="F8" s="128"/>
      <c r="G8" s="144"/>
      <c r="H8" s="6" t="s">
        <v>18</v>
      </c>
      <c r="I8" s="7"/>
      <c r="J8" s="7"/>
      <c r="K8" s="15">
        <f>SUMPRODUCT((MOD(ROW(K$25:K$42),2)=0)*K$25:K$42)</f>
        <v>0</v>
      </c>
      <c r="L8" s="35">
        <v>15</v>
      </c>
      <c r="M8" s="27">
        <f t="shared" ref="M8:S8" si="1">SUMPRODUCT((MOD(ROW(M$25:M$42),2)=0)*M$25:M$42)</f>
        <v>0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2" customFormat="1" ht="12" customHeight="1" x14ac:dyDescent="0.15">
      <c r="A9" s="109">
        <v>1</v>
      </c>
      <c r="B9" s="105" t="s">
        <v>20</v>
      </c>
      <c r="C9" s="111"/>
      <c r="D9" s="106"/>
      <c r="E9" s="87"/>
      <c r="F9" s="87" t="s">
        <v>65</v>
      </c>
      <c r="G9" s="113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  <c r="R9" s="63"/>
      <c r="S9" s="63"/>
    </row>
    <row r="10" spans="1:19" s="42" customFormat="1" ht="12" customHeight="1" x14ac:dyDescent="0.15">
      <c r="A10" s="110"/>
      <c r="B10" s="107"/>
      <c r="C10" s="112"/>
      <c r="D10" s="108"/>
      <c r="E10" s="88"/>
      <c r="F10" s="88"/>
      <c r="G10" s="114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  <c r="R10" s="67"/>
      <c r="S10" s="67"/>
    </row>
    <row r="11" spans="1:19" s="42" customFormat="1" ht="12" customHeight="1" x14ac:dyDescent="0.15">
      <c r="A11" s="109"/>
      <c r="B11" s="103" t="s">
        <v>22</v>
      </c>
      <c r="C11" s="105" t="s">
        <v>23</v>
      </c>
      <c r="D11" s="106"/>
      <c r="E11" s="85" t="s">
        <v>67</v>
      </c>
      <c r="F11" s="85"/>
      <c r="G11" s="115"/>
      <c r="H11" s="46" t="str">
        <f>IF(E11="","","予定")</f>
        <v>予定</v>
      </c>
      <c r="I11" s="46" t="s">
        <v>24</v>
      </c>
      <c r="J11" s="46">
        <v>5</v>
      </c>
      <c r="K11" s="53">
        <f t="shared" ref="K11:K22" si="2">SUM(L11:Q11)</f>
        <v>5</v>
      </c>
      <c r="L11" s="47">
        <v>5</v>
      </c>
      <c r="M11" s="43"/>
      <c r="N11" s="43"/>
      <c r="O11" s="43"/>
      <c r="P11" s="43"/>
      <c r="Q11" s="43"/>
      <c r="R11" s="43"/>
      <c r="S11" s="43"/>
    </row>
    <row r="12" spans="1:19" s="42" customFormat="1" ht="12" customHeight="1" x14ac:dyDescent="0.15">
      <c r="A12" s="110"/>
      <c r="B12" s="104"/>
      <c r="C12" s="107"/>
      <c r="D12" s="108"/>
      <c r="E12" s="86"/>
      <c r="F12" s="86"/>
      <c r="G12" s="104"/>
      <c r="H12" s="76" t="str">
        <f>IF(E11="","","実績")</f>
        <v>実績</v>
      </c>
      <c r="I12" s="76"/>
      <c r="J12" s="76"/>
      <c r="K12" s="53">
        <f t="shared" si="2"/>
        <v>0</v>
      </c>
      <c r="L12" s="44"/>
      <c r="M12" s="45"/>
      <c r="N12" s="45"/>
      <c r="O12" s="45"/>
      <c r="P12" s="45"/>
      <c r="Q12" s="45"/>
      <c r="R12" s="45"/>
      <c r="S12" s="45"/>
    </row>
    <row r="13" spans="1:19" s="42" customFormat="1" ht="12" customHeight="1" x14ac:dyDescent="0.15">
      <c r="A13" s="90"/>
      <c r="B13" s="103" t="s">
        <v>25</v>
      </c>
      <c r="C13" s="105" t="s">
        <v>26</v>
      </c>
      <c r="D13" s="106"/>
      <c r="E13" s="85" t="s">
        <v>67</v>
      </c>
      <c r="F13" s="74"/>
      <c r="G13" s="97"/>
      <c r="H13" s="46" t="str">
        <f>IF(E13="","","予定")</f>
        <v>予定</v>
      </c>
      <c r="I13" s="46" t="s">
        <v>24</v>
      </c>
      <c r="J13" s="46">
        <v>5</v>
      </c>
      <c r="K13" s="53">
        <f t="shared" si="2"/>
        <v>13.5</v>
      </c>
      <c r="L13" s="47">
        <v>8.5</v>
      </c>
      <c r="M13" s="43">
        <v>5</v>
      </c>
      <c r="N13" s="43"/>
      <c r="O13" s="43"/>
      <c r="P13" s="43"/>
      <c r="Q13" s="43"/>
      <c r="R13" s="43"/>
      <c r="S13" s="43"/>
    </row>
    <row r="14" spans="1:19" s="42" customFormat="1" ht="12" customHeight="1" x14ac:dyDescent="0.15">
      <c r="A14" s="91"/>
      <c r="B14" s="104"/>
      <c r="C14" s="107"/>
      <c r="D14" s="108"/>
      <c r="E14" s="86"/>
      <c r="F14" s="75"/>
      <c r="G14" s="100"/>
      <c r="H14" s="76" t="str">
        <f>IF(E13="","","実績")</f>
        <v>実績</v>
      </c>
      <c r="I14" s="76"/>
      <c r="J14" s="76"/>
      <c r="K14" s="53">
        <f t="shared" si="2"/>
        <v>0</v>
      </c>
      <c r="L14" s="44"/>
      <c r="M14" s="45"/>
      <c r="N14" s="45"/>
      <c r="O14" s="45"/>
      <c r="P14" s="45"/>
      <c r="Q14" s="45"/>
      <c r="R14" s="45"/>
      <c r="S14" s="45"/>
    </row>
    <row r="15" spans="1:19" s="42" customFormat="1" ht="12" customHeight="1" x14ac:dyDescent="0.15">
      <c r="A15" s="109">
        <v>2</v>
      </c>
      <c r="B15" s="105" t="s">
        <v>27</v>
      </c>
      <c r="C15" s="111"/>
      <c r="D15" s="106"/>
      <c r="E15" s="87"/>
      <c r="F15" s="87" t="s">
        <v>65</v>
      </c>
      <c r="G15" s="113"/>
      <c r="H15" s="60" t="str">
        <f>IF(E15="","","予定")</f>
        <v/>
      </c>
      <c r="I15" s="60"/>
      <c r="J15" s="60"/>
      <c r="K15" s="61">
        <f t="shared" si="2"/>
        <v>0</v>
      </c>
      <c r="L15" s="62"/>
      <c r="M15" s="63"/>
      <c r="N15" s="63"/>
      <c r="O15" s="63"/>
      <c r="P15" s="63"/>
      <c r="Q15" s="63"/>
      <c r="R15" s="63"/>
      <c r="S15" s="63"/>
    </row>
    <row r="16" spans="1:19" s="42" customFormat="1" ht="12" customHeight="1" x14ac:dyDescent="0.15">
      <c r="A16" s="110"/>
      <c r="B16" s="107"/>
      <c r="C16" s="112"/>
      <c r="D16" s="108"/>
      <c r="E16" s="88"/>
      <c r="F16" s="88"/>
      <c r="G16" s="114"/>
      <c r="H16" s="64" t="str">
        <f>IF(E15="","","実績")</f>
        <v/>
      </c>
      <c r="I16" s="64"/>
      <c r="J16" s="64"/>
      <c r="K16" s="61">
        <f t="shared" si="2"/>
        <v>0</v>
      </c>
      <c r="L16" s="66"/>
      <c r="M16" s="67"/>
      <c r="N16" s="67"/>
      <c r="O16" s="67"/>
      <c r="P16" s="67"/>
      <c r="Q16" s="67"/>
      <c r="R16" s="67"/>
      <c r="S16" s="67"/>
    </row>
    <row r="17" spans="1:19" s="42" customFormat="1" ht="12" customHeight="1" x14ac:dyDescent="0.15">
      <c r="A17" s="109"/>
      <c r="B17" s="103" t="s">
        <v>22</v>
      </c>
      <c r="C17" s="105" t="s">
        <v>27</v>
      </c>
      <c r="D17" s="106"/>
      <c r="E17" s="85" t="s">
        <v>67</v>
      </c>
      <c r="F17" s="85"/>
      <c r="G17" s="115"/>
      <c r="H17" s="46" t="str">
        <f>IF(E17="","","予定")</f>
        <v>予定</v>
      </c>
      <c r="I17" s="46" t="s">
        <v>24</v>
      </c>
      <c r="J17" s="46">
        <v>5</v>
      </c>
      <c r="K17" s="53">
        <f t="shared" si="2"/>
        <v>1</v>
      </c>
      <c r="L17" s="47">
        <v>0.5</v>
      </c>
      <c r="M17" s="43">
        <v>0.5</v>
      </c>
      <c r="N17" s="43"/>
      <c r="O17" s="43"/>
      <c r="P17" s="43"/>
      <c r="Q17" s="43"/>
      <c r="R17" s="43"/>
      <c r="S17" s="43"/>
    </row>
    <row r="18" spans="1:19" s="42" customFormat="1" ht="12" customHeight="1" x14ac:dyDescent="0.15">
      <c r="A18" s="110"/>
      <c r="B18" s="104"/>
      <c r="C18" s="107"/>
      <c r="D18" s="108"/>
      <c r="E18" s="86"/>
      <c r="F18" s="86"/>
      <c r="G18" s="104"/>
      <c r="H18" s="76" t="str">
        <f>IF(E17="","","実績")</f>
        <v>実績</v>
      </c>
      <c r="I18" s="76"/>
      <c r="J18" s="76"/>
      <c r="K18" s="53">
        <f t="shared" si="2"/>
        <v>0</v>
      </c>
      <c r="L18" s="44"/>
      <c r="M18" s="45"/>
      <c r="N18" s="45"/>
      <c r="O18" s="45"/>
      <c r="P18" s="45"/>
      <c r="Q18" s="45"/>
      <c r="R18" s="45"/>
      <c r="S18" s="45"/>
    </row>
    <row r="19" spans="1:19" s="42" customFormat="1" ht="12" customHeight="1" x14ac:dyDescent="0.15">
      <c r="A19" s="92"/>
      <c r="B19" s="131" t="s">
        <v>25</v>
      </c>
      <c r="C19" s="105" t="s">
        <v>28</v>
      </c>
      <c r="D19" s="106"/>
      <c r="E19" s="85" t="s">
        <v>67</v>
      </c>
      <c r="F19" s="59"/>
      <c r="G19" s="95"/>
      <c r="H19" s="46" t="str">
        <f>IF(E19="","","予定")</f>
        <v>予定</v>
      </c>
      <c r="I19" s="46" t="s">
        <v>24</v>
      </c>
      <c r="J19" s="46">
        <v>5</v>
      </c>
      <c r="K19" s="53">
        <f t="shared" si="2"/>
        <v>1</v>
      </c>
      <c r="L19" s="44">
        <v>0.5</v>
      </c>
      <c r="M19" s="45">
        <v>0.5</v>
      </c>
      <c r="N19" s="45"/>
      <c r="O19" s="45"/>
      <c r="P19" s="45"/>
      <c r="Q19" s="45"/>
      <c r="R19" s="45"/>
      <c r="S19" s="45"/>
    </row>
    <row r="20" spans="1:19" s="42" customFormat="1" ht="12" customHeight="1" x14ac:dyDescent="0.15">
      <c r="A20" s="94"/>
      <c r="B20" s="132"/>
      <c r="C20" s="107"/>
      <c r="D20" s="108"/>
      <c r="E20" s="86"/>
      <c r="F20" s="59"/>
      <c r="G20" s="99"/>
      <c r="H20" s="76" t="str">
        <f>IF(E19="","","実績")</f>
        <v>実績</v>
      </c>
      <c r="I20" s="76"/>
      <c r="J20" s="76"/>
      <c r="K20" s="53">
        <f t="shared" si="2"/>
        <v>0</v>
      </c>
      <c r="L20" s="44"/>
      <c r="M20" s="45"/>
      <c r="N20" s="45"/>
      <c r="O20" s="45"/>
      <c r="P20" s="45"/>
      <c r="Q20" s="45"/>
      <c r="R20" s="45"/>
      <c r="S20" s="45"/>
    </row>
    <row r="21" spans="1:19" s="42" customFormat="1" ht="12" customHeight="1" x14ac:dyDescent="0.15">
      <c r="A21" s="92"/>
      <c r="B21" s="103" t="s">
        <v>29</v>
      </c>
      <c r="C21" s="105" t="s">
        <v>30</v>
      </c>
      <c r="D21" s="106"/>
      <c r="E21" s="95" t="s">
        <v>67</v>
      </c>
      <c r="F21" s="95"/>
      <c r="G21" s="97"/>
      <c r="H21" s="46" t="str">
        <f>IF(E21="","","予定")</f>
        <v>予定</v>
      </c>
      <c r="I21" s="46" t="s">
        <v>31</v>
      </c>
      <c r="J21" s="46">
        <v>1</v>
      </c>
      <c r="K21" s="53">
        <f t="shared" si="2"/>
        <v>1</v>
      </c>
      <c r="L21" s="47">
        <v>0.5</v>
      </c>
      <c r="M21" s="43">
        <v>0.5</v>
      </c>
      <c r="N21" s="43"/>
      <c r="O21" s="43"/>
      <c r="P21" s="43"/>
      <c r="Q21" s="43"/>
      <c r="R21" s="43"/>
      <c r="S21" s="43"/>
    </row>
    <row r="22" spans="1:19" s="42" customFormat="1" ht="12" customHeight="1" thickBot="1" x14ac:dyDescent="0.2">
      <c r="A22" s="93"/>
      <c r="B22" s="104"/>
      <c r="C22" s="107"/>
      <c r="D22" s="108"/>
      <c r="E22" s="96"/>
      <c r="F22" s="96"/>
      <c r="G22" s="98"/>
      <c r="H22" s="76" t="str">
        <f>IF(E21="","","実績")</f>
        <v>実績</v>
      </c>
      <c r="I22" s="76"/>
      <c r="J22" s="76"/>
      <c r="K22" s="53">
        <f t="shared" si="2"/>
        <v>0</v>
      </c>
      <c r="L22" s="44"/>
      <c r="M22" s="45"/>
      <c r="N22" s="45"/>
      <c r="O22" s="45"/>
      <c r="P22" s="45"/>
      <c r="Q22" s="45"/>
      <c r="R22" s="45"/>
      <c r="S22" s="45"/>
    </row>
    <row r="23" spans="1:19" ht="12" customHeight="1" thickTop="1" x14ac:dyDescent="0.15">
      <c r="A23" s="139" t="s">
        <v>32</v>
      </c>
      <c r="B23" s="140"/>
      <c r="C23" s="140"/>
      <c r="D23" s="141"/>
      <c r="E23" s="154"/>
      <c r="F23" s="154"/>
      <c r="G23" s="155"/>
      <c r="H23" s="4" t="s">
        <v>17</v>
      </c>
      <c r="I23" s="5"/>
      <c r="J23" s="5"/>
      <c r="K23" s="14">
        <f t="shared" ref="K23:S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24"/>
      <c r="B24" s="125"/>
      <c r="C24" s="125"/>
      <c r="D24" s="126"/>
      <c r="E24" s="128"/>
      <c r="F24" s="128"/>
      <c r="G24" s="144"/>
      <c r="H24" s="6" t="s">
        <v>18</v>
      </c>
      <c r="I24" s="7"/>
      <c r="J24" s="7"/>
      <c r="K24" s="15">
        <f t="shared" ref="K24:S24" si="4">SUMPRODUCT((MOD(ROW(K$25:K$42),2)=0)*K$25:K$42)</f>
        <v>0</v>
      </c>
      <c r="L24" s="35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33">
        <v>1</v>
      </c>
      <c r="B25" s="105" t="s">
        <v>33</v>
      </c>
      <c r="C25" s="111"/>
      <c r="D25" s="106"/>
      <c r="E25" s="87"/>
      <c r="F25" s="87" t="s">
        <v>21</v>
      </c>
      <c r="G25" s="113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  <c r="R25" s="63"/>
      <c r="S25" s="63"/>
    </row>
    <row r="26" spans="1:19" ht="12" customHeight="1" x14ac:dyDescent="0.15">
      <c r="A26" s="134"/>
      <c r="B26" s="107"/>
      <c r="C26" s="112"/>
      <c r="D26" s="108"/>
      <c r="E26" s="88"/>
      <c r="F26" s="88"/>
      <c r="G26" s="114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  <c r="R26" s="67"/>
      <c r="S26" s="67"/>
    </row>
    <row r="27" spans="1:19" ht="12" customHeight="1" x14ac:dyDescent="0.15">
      <c r="A27" s="133"/>
      <c r="B27" s="147" t="s">
        <v>22</v>
      </c>
      <c r="C27" s="105" t="s">
        <v>34</v>
      </c>
      <c r="D27" s="106"/>
      <c r="E27" s="85" t="s">
        <v>67</v>
      </c>
      <c r="F27" s="85" t="s">
        <v>65</v>
      </c>
      <c r="G27" s="145"/>
      <c r="H27" s="8" t="str">
        <f>IF(E27="","","予定")</f>
        <v>予定</v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34"/>
      <c r="B28" s="146"/>
      <c r="C28" s="107"/>
      <c r="D28" s="108"/>
      <c r="E28" s="86"/>
      <c r="F28" s="86"/>
      <c r="G28" s="146"/>
      <c r="H28" s="77" t="str">
        <f>IF(E27="","","実績")</f>
        <v>実績</v>
      </c>
      <c r="I28" s="77"/>
      <c r="J28" s="77"/>
      <c r="K28" s="54">
        <f t="shared" ref="K28:K34" si="5">SUM(L28:Q28)</f>
        <v>0</v>
      </c>
      <c r="L28" s="37"/>
      <c r="M28" s="29"/>
      <c r="N28" s="29"/>
      <c r="O28" s="29"/>
      <c r="P28" s="29"/>
      <c r="Q28" s="29"/>
      <c r="R28" s="29"/>
      <c r="S28" s="29"/>
    </row>
    <row r="29" spans="1:19" ht="12" customHeight="1" x14ac:dyDescent="0.15">
      <c r="A29" s="90"/>
      <c r="B29" s="103" t="s">
        <v>25</v>
      </c>
      <c r="C29" s="105" t="s">
        <v>36</v>
      </c>
      <c r="D29" s="106"/>
      <c r="E29" s="85" t="s">
        <v>67</v>
      </c>
      <c r="F29" s="85" t="s">
        <v>65</v>
      </c>
      <c r="G29" s="115"/>
      <c r="H29" s="8" t="str">
        <f>IF(E29="","","予定")</f>
        <v>予定</v>
      </c>
      <c r="I29" s="8" t="s">
        <v>35</v>
      </c>
      <c r="J29" s="8">
        <v>3</v>
      </c>
      <c r="K29" s="53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91"/>
      <c r="B30" s="104"/>
      <c r="C30" s="107"/>
      <c r="D30" s="108"/>
      <c r="E30" s="86"/>
      <c r="F30" s="86"/>
      <c r="G30" s="116"/>
      <c r="H30" s="77" t="str">
        <f>IF(E29="","","実績")</f>
        <v>実績</v>
      </c>
      <c r="I30" s="77"/>
      <c r="J30" s="77"/>
      <c r="K30" s="54">
        <f t="shared" si="5"/>
        <v>0</v>
      </c>
      <c r="L30" s="37"/>
      <c r="M30" s="29"/>
      <c r="N30" s="29"/>
      <c r="O30" s="29"/>
      <c r="P30" s="29"/>
      <c r="Q30" s="29"/>
      <c r="R30" s="29"/>
      <c r="S30" s="29"/>
    </row>
    <row r="31" spans="1:19" ht="12" customHeight="1" x14ac:dyDescent="0.15">
      <c r="A31" s="90"/>
      <c r="B31" s="103" t="s">
        <v>37</v>
      </c>
      <c r="C31" s="105" t="s">
        <v>38</v>
      </c>
      <c r="D31" s="106"/>
      <c r="E31" s="85" t="s">
        <v>67</v>
      </c>
      <c r="F31" s="85" t="s">
        <v>66</v>
      </c>
      <c r="G31" s="103"/>
      <c r="H31" s="46" t="str">
        <f>IF(E31="","","予定")</f>
        <v>予定</v>
      </c>
      <c r="I31" s="46" t="s">
        <v>39</v>
      </c>
      <c r="J31" s="46">
        <v>2</v>
      </c>
      <c r="K31" s="53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91"/>
      <c r="B32" s="104"/>
      <c r="C32" s="107"/>
      <c r="D32" s="108"/>
      <c r="E32" s="86"/>
      <c r="F32" s="86"/>
      <c r="G32" s="104"/>
      <c r="H32" s="76" t="str">
        <f>IF(E31="","","実績")</f>
        <v>実績</v>
      </c>
      <c r="I32" s="76"/>
      <c r="J32" s="76"/>
      <c r="K32" s="54">
        <f t="shared" si="5"/>
        <v>0</v>
      </c>
      <c r="L32" s="37"/>
      <c r="M32" s="29"/>
      <c r="N32" s="29"/>
      <c r="O32" s="29"/>
      <c r="P32" s="29"/>
      <c r="Q32" s="29"/>
      <c r="R32" s="29"/>
      <c r="S32" s="29"/>
    </row>
    <row r="33" spans="1:19" ht="12" customHeight="1" x14ac:dyDescent="0.15">
      <c r="A33" s="92"/>
      <c r="B33" s="95" t="s">
        <v>40</v>
      </c>
      <c r="C33" s="105" t="s">
        <v>41</v>
      </c>
      <c r="D33" s="106"/>
      <c r="E33" s="85" t="s">
        <v>67</v>
      </c>
      <c r="F33" s="85" t="s">
        <v>65</v>
      </c>
      <c r="G33" s="97"/>
      <c r="H33" s="8" t="str">
        <f>IF(E33="","","予定")</f>
        <v>予定</v>
      </c>
      <c r="I33" s="8" t="s">
        <v>42</v>
      </c>
      <c r="J33" s="8">
        <v>3</v>
      </c>
      <c r="K33" s="53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94"/>
      <c r="B34" s="99"/>
      <c r="C34" s="107"/>
      <c r="D34" s="108"/>
      <c r="E34" s="86"/>
      <c r="F34" s="86"/>
      <c r="G34" s="100"/>
      <c r="H34" s="77" t="str">
        <f>IF(E33="","","実績")</f>
        <v>実績</v>
      </c>
      <c r="I34" s="77"/>
      <c r="J34" s="77"/>
      <c r="K34" s="54">
        <f t="shared" si="5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 x14ac:dyDescent="0.15">
      <c r="A35" s="133">
        <v>2</v>
      </c>
      <c r="B35" s="105" t="s">
        <v>27</v>
      </c>
      <c r="C35" s="111"/>
      <c r="D35" s="106"/>
      <c r="E35" s="87"/>
      <c r="F35" s="87" t="s">
        <v>65</v>
      </c>
      <c r="G35" s="113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  <c r="R35" s="63"/>
      <c r="S35" s="63"/>
    </row>
    <row r="36" spans="1:19" ht="12" customHeight="1" x14ac:dyDescent="0.15">
      <c r="A36" s="134"/>
      <c r="B36" s="107"/>
      <c r="C36" s="112"/>
      <c r="D36" s="108"/>
      <c r="E36" s="88"/>
      <c r="F36" s="88"/>
      <c r="G36" s="114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  <c r="R36" s="67"/>
      <c r="S36" s="67"/>
    </row>
    <row r="37" spans="1:19" ht="12" customHeight="1" x14ac:dyDescent="0.15">
      <c r="A37" s="133"/>
      <c r="B37" s="147" t="s">
        <v>22</v>
      </c>
      <c r="C37" s="105" t="s">
        <v>27</v>
      </c>
      <c r="D37" s="106"/>
      <c r="E37" s="85" t="s">
        <v>67</v>
      </c>
      <c r="F37" s="85" t="s">
        <v>65</v>
      </c>
      <c r="G37" s="119"/>
      <c r="H37" s="51" t="str">
        <f>IF(E37="","","予定")</f>
        <v>予定</v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</row>
    <row r="38" spans="1:19" ht="12" customHeight="1" x14ac:dyDescent="0.15">
      <c r="A38" s="134"/>
      <c r="B38" s="146"/>
      <c r="C38" s="107"/>
      <c r="D38" s="108"/>
      <c r="E38" s="86"/>
      <c r="F38" s="86"/>
      <c r="G38" s="120"/>
      <c r="H38" s="75" t="str">
        <f>IF(E37="","","実績")</f>
        <v>実績</v>
      </c>
      <c r="I38" s="75"/>
      <c r="J38" s="75"/>
      <c r="K38" s="54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92"/>
      <c r="B39" s="103" t="s">
        <v>43</v>
      </c>
      <c r="C39" s="105" t="s">
        <v>44</v>
      </c>
      <c r="D39" s="106"/>
      <c r="E39" s="117" t="s">
        <v>67</v>
      </c>
      <c r="F39" s="117" t="s">
        <v>65</v>
      </c>
      <c r="G39" s="118"/>
      <c r="H39" s="51" t="str">
        <f>IF(E39="","","予定")</f>
        <v>予定</v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94"/>
      <c r="B40" s="104"/>
      <c r="C40" s="107"/>
      <c r="D40" s="108"/>
      <c r="E40" s="117"/>
      <c r="F40" s="117"/>
      <c r="G40" s="118"/>
      <c r="H40" s="52" t="str">
        <f>IF(E39="","","実績")</f>
        <v>実績</v>
      </c>
      <c r="I40" s="52"/>
      <c r="J40" s="75"/>
      <c r="K40" s="54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38"/>
      <c r="B41" s="135" t="s">
        <v>37</v>
      </c>
      <c r="C41" s="105" t="s">
        <v>30</v>
      </c>
      <c r="D41" s="106"/>
      <c r="E41" s="117" t="s">
        <v>67</v>
      </c>
      <c r="F41" s="117" t="s">
        <v>65</v>
      </c>
      <c r="G41" s="84"/>
      <c r="H41" s="46" t="str">
        <f>IF(E41="","","予定")</f>
        <v>予定</v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38"/>
      <c r="B42" s="135"/>
      <c r="C42" s="136"/>
      <c r="D42" s="137"/>
      <c r="E42" s="117"/>
      <c r="F42" s="117"/>
      <c r="G42" s="84"/>
      <c r="H42" s="76" t="str">
        <f>IF(E41="","","実績")</f>
        <v>実績</v>
      </c>
      <c r="I42" s="76"/>
      <c r="J42" s="75"/>
      <c r="K42" s="54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39" t="s">
        <v>46</v>
      </c>
      <c r="B43" s="140"/>
      <c r="C43" s="140"/>
      <c r="D43" s="141"/>
      <c r="E43" s="142"/>
      <c r="F43" s="142"/>
      <c r="G43" s="143"/>
      <c r="H43" s="4" t="s">
        <v>17</v>
      </c>
      <c r="I43" s="5"/>
      <c r="J43" s="5"/>
      <c r="K43" s="14">
        <f t="shared" ref="K43:S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</row>
    <row r="44" spans="1:19" ht="12" customHeight="1" x14ac:dyDescent="0.15">
      <c r="A44" s="124"/>
      <c r="B44" s="125"/>
      <c r="C44" s="125"/>
      <c r="D44" s="126"/>
      <c r="E44" s="128"/>
      <c r="F44" s="128"/>
      <c r="G44" s="144"/>
      <c r="H44" s="6" t="s">
        <v>18</v>
      </c>
      <c r="I44" s="7"/>
      <c r="J44" s="7"/>
      <c r="K44" s="15">
        <f t="shared" ref="K44:S44" si="7">SUMPRODUCT((MOD(ROW(K$25:K$42),2)=0)*K$25:K$42)</f>
        <v>0</v>
      </c>
      <c r="L44" s="35">
        <f t="shared" si="7"/>
        <v>0</v>
      </c>
      <c r="M44" s="27">
        <f t="shared" si="7"/>
        <v>0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</row>
    <row r="45" spans="1:19" ht="12" customHeight="1" x14ac:dyDescent="0.15">
      <c r="A45" s="109">
        <v>1</v>
      </c>
      <c r="B45" s="105" t="s">
        <v>33</v>
      </c>
      <c r="C45" s="111"/>
      <c r="D45" s="106"/>
      <c r="E45" s="87" t="s">
        <v>67</v>
      </c>
      <c r="F45" s="87" t="s">
        <v>65</v>
      </c>
      <c r="G45" s="113"/>
      <c r="H45" s="60" t="str">
        <f>IF(E45="","","予定")</f>
        <v>予定</v>
      </c>
      <c r="I45" s="60"/>
      <c r="J45" s="60"/>
      <c r="K45" s="69"/>
      <c r="L45" s="70"/>
      <c r="M45" s="63"/>
      <c r="N45" s="63"/>
      <c r="O45" s="63"/>
      <c r="P45" s="63"/>
      <c r="Q45" s="63"/>
      <c r="R45" s="63"/>
      <c r="S45" s="63"/>
    </row>
    <row r="46" spans="1:19" ht="12" customHeight="1" x14ac:dyDescent="0.15">
      <c r="A46" s="110"/>
      <c r="B46" s="107"/>
      <c r="C46" s="112"/>
      <c r="D46" s="108"/>
      <c r="E46" s="88"/>
      <c r="F46" s="88"/>
      <c r="G46" s="114"/>
      <c r="H46" s="64" t="str">
        <f>IF(E45="","","実績")</f>
        <v>実績</v>
      </c>
      <c r="I46" s="64"/>
      <c r="J46" s="64"/>
      <c r="K46" s="71"/>
      <c r="L46" s="66"/>
      <c r="M46" s="67"/>
      <c r="N46" s="67"/>
      <c r="O46" s="67"/>
      <c r="P46" s="67"/>
      <c r="Q46" s="67"/>
      <c r="R46" s="67"/>
      <c r="S46" s="67"/>
    </row>
    <row r="47" spans="1:19" ht="12" customHeight="1" x14ac:dyDescent="0.15">
      <c r="A47" s="109"/>
      <c r="B47" s="103" t="s">
        <v>22</v>
      </c>
      <c r="C47" s="105" t="s">
        <v>47</v>
      </c>
      <c r="D47" s="106"/>
      <c r="E47" s="85" t="s">
        <v>67</v>
      </c>
      <c r="F47" s="87" t="s">
        <v>65</v>
      </c>
      <c r="G47" s="119"/>
      <c r="H47" s="51" t="str">
        <f>IF(E47="","","予定")</f>
        <v>予定</v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  <c r="R47" s="43"/>
      <c r="S47" s="43"/>
    </row>
    <row r="48" spans="1:19" ht="12" customHeight="1" x14ac:dyDescent="0.15">
      <c r="A48" s="110"/>
      <c r="B48" s="104"/>
      <c r="C48" s="107"/>
      <c r="D48" s="108"/>
      <c r="E48" s="86"/>
      <c r="F48" s="88"/>
      <c r="G48" s="120"/>
      <c r="H48" s="75" t="str">
        <f>IF(E47="","","実績")</f>
        <v>実績</v>
      </c>
      <c r="I48" s="75"/>
      <c r="J48" s="75"/>
      <c r="K48" s="54">
        <f>SUM(L48:Q48)</f>
        <v>0</v>
      </c>
      <c r="L48" s="44"/>
      <c r="M48" s="45"/>
      <c r="N48" s="45"/>
      <c r="O48" s="45"/>
      <c r="P48" s="45"/>
      <c r="Q48" s="45"/>
      <c r="R48" s="45"/>
      <c r="S48" s="45"/>
    </row>
    <row r="49" spans="1:21" ht="12" customHeight="1" x14ac:dyDescent="0.15">
      <c r="A49" s="90"/>
      <c r="B49" s="103" t="s">
        <v>25</v>
      </c>
      <c r="C49" s="105" t="s">
        <v>49</v>
      </c>
      <c r="D49" s="106"/>
      <c r="E49" s="85" t="s">
        <v>67</v>
      </c>
      <c r="F49" s="87" t="s">
        <v>65</v>
      </c>
      <c r="G49" s="101"/>
      <c r="H49" s="51" t="str">
        <f>IF(E49="","","予定")</f>
        <v>予定</v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  <c r="R49" s="43"/>
      <c r="S49" s="43"/>
    </row>
    <row r="50" spans="1:21" ht="12" customHeight="1" x14ac:dyDescent="0.15">
      <c r="A50" s="91"/>
      <c r="B50" s="104"/>
      <c r="C50" s="107"/>
      <c r="D50" s="108"/>
      <c r="E50" s="86"/>
      <c r="F50" s="88"/>
      <c r="G50" s="102"/>
      <c r="H50" s="75" t="str">
        <f>IF(E49="","","実績")</f>
        <v>実績</v>
      </c>
      <c r="I50" s="75"/>
      <c r="J50" s="75"/>
      <c r="K50" s="54">
        <f>SUM(L50:Q50)</f>
        <v>0</v>
      </c>
      <c r="L50" s="44"/>
      <c r="M50" s="45"/>
      <c r="N50" s="45"/>
      <c r="O50" s="45"/>
      <c r="P50" s="45"/>
      <c r="Q50" s="45"/>
      <c r="R50" s="45"/>
      <c r="S50" s="45"/>
    </row>
    <row r="51" spans="1:21" ht="12" customHeight="1" x14ac:dyDescent="0.15">
      <c r="A51" s="109">
        <v>2</v>
      </c>
      <c r="B51" s="105" t="s">
        <v>27</v>
      </c>
      <c r="C51" s="111"/>
      <c r="D51" s="106"/>
      <c r="E51" s="87" t="s">
        <v>67</v>
      </c>
      <c r="F51" s="87" t="s">
        <v>65</v>
      </c>
      <c r="G51" s="113"/>
      <c r="H51" s="60" t="str">
        <f>IF(E51="","","予定")</f>
        <v>予定</v>
      </c>
      <c r="I51" s="60"/>
      <c r="J51" s="60"/>
      <c r="K51" s="61"/>
      <c r="L51" s="62"/>
      <c r="M51" s="63"/>
      <c r="N51" s="63"/>
      <c r="O51" s="63"/>
      <c r="P51" s="63"/>
      <c r="Q51" s="63"/>
      <c r="R51" s="63"/>
      <c r="S51" s="63"/>
    </row>
    <row r="52" spans="1:21" ht="12" customHeight="1" x14ac:dyDescent="0.15">
      <c r="A52" s="110"/>
      <c r="B52" s="107"/>
      <c r="C52" s="112"/>
      <c r="D52" s="108"/>
      <c r="E52" s="88"/>
      <c r="F52" s="88"/>
      <c r="G52" s="114"/>
      <c r="H52" s="64" t="str">
        <f>IF(E51="","","実績")</f>
        <v>実績</v>
      </c>
      <c r="I52" s="64"/>
      <c r="J52" s="64"/>
      <c r="K52" s="65"/>
      <c r="L52" s="66"/>
      <c r="M52" s="67"/>
      <c r="N52" s="67"/>
      <c r="O52" s="67"/>
      <c r="P52" s="67"/>
      <c r="Q52" s="67"/>
      <c r="R52" s="67"/>
      <c r="S52" s="67"/>
    </row>
    <row r="53" spans="1:21" ht="12" customHeight="1" x14ac:dyDescent="0.15">
      <c r="A53" s="109"/>
      <c r="B53" s="103" t="s">
        <v>22</v>
      </c>
      <c r="C53" s="105" t="s">
        <v>27</v>
      </c>
      <c r="D53" s="106"/>
      <c r="E53" s="85" t="s">
        <v>67</v>
      </c>
      <c r="F53" s="87" t="s">
        <v>65</v>
      </c>
      <c r="G53" s="115"/>
      <c r="H53" s="46" t="str">
        <f>IF(E53="","","予定")</f>
        <v>予定</v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  <c r="R53" s="43"/>
      <c r="S53" s="43"/>
    </row>
    <row r="54" spans="1:21" ht="12" customHeight="1" x14ac:dyDescent="0.15">
      <c r="A54" s="110"/>
      <c r="B54" s="104"/>
      <c r="C54" s="107"/>
      <c r="D54" s="108"/>
      <c r="E54" s="86"/>
      <c r="F54" s="88"/>
      <c r="G54" s="104"/>
      <c r="H54" s="76" t="str">
        <f>IF(E53="","","実績")</f>
        <v>実績</v>
      </c>
      <c r="I54" s="76"/>
      <c r="J54" s="76"/>
      <c r="K54" s="54">
        <f>SUM(L54:Q54)</f>
        <v>0</v>
      </c>
      <c r="L54" s="44"/>
      <c r="M54" s="45"/>
      <c r="N54" s="45"/>
      <c r="O54" s="45"/>
      <c r="P54" s="45"/>
      <c r="Q54" s="45"/>
      <c r="R54" s="45"/>
      <c r="S54" s="45"/>
    </row>
    <row r="55" spans="1:21" ht="12" customHeight="1" x14ac:dyDescent="0.15">
      <c r="A55" s="109"/>
      <c r="B55" s="131" t="s">
        <v>25</v>
      </c>
      <c r="C55" s="105" t="s">
        <v>44</v>
      </c>
      <c r="D55" s="106"/>
      <c r="E55" s="85" t="s">
        <v>67</v>
      </c>
      <c r="F55" s="87" t="s">
        <v>65</v>
      </c>
      <c r="G55" s="84"/>
      <c r="H55" s="51" t="str">
        <f>IF(E55="","","予定")</f>
        <v>予定</v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  <c r="R55" s="45"/>
      <c r="S55" s="45"/>
    </row>
    <row r="56" spans="1:21" ht="12" customHeight="1" x14ac:dyDescent="0.15">
      <c r="A56" s="110"/>
      <c r="B56" s="132"/>
      <c r="C56" s="107"/>
      <c r="D56" s="108"/>
      <c r="E56" s="86"/>
      <c r="F56" s="88"/>
      <c r="G56" s="84"/>
      <c r="H56" s="75" t="str">
        <f>IF(E55="","","実績")</f>
        <v>実績</v>
      </c>
      <c r="I56" s="75"/>
      <c r="J56" s="75"/>
      <c r="K56" s="54"/>
      <c r="L56" s="44"/>
      <c r="M56" s="45"/>
      <c r="N56" s="45"/>
      <c r="O56" s="45"/>
      <c r="P56" s="45"/>
      <c r="Q56" s="45"/>
      <c r="R56" s="45"/>
      <c r="S56" s="45"/>
    </row>
    <row r="57" spans="1:21" ht="12" customHeight="1" x14ac:dyDescent="0.15">
      <c r="A57" s="109"/>
      <c r="B57" s="131" t="s">
        <v>37</v>
      </c>
      <c r="C57" s="105" t="s">
        <v>30</v>
      </c>
      <c r="D57" s="106"/>
      <c r="E57" s="85" t="s">
        <v>67</v>
      </c>
      <c r="F57" s="87" t="s">
        <v>65</v>
      </c>
      <c r="G57" s="84"/>
      <c r="H57" s="51" t="str">
        <f>IF(E57="","","予定")</f>
        <v>予定</v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5"/>
      <c r="S57" s="45"/>
      <c r="T57" s="42"/>
      <c r="U57" s="42"/>
    </row>
    <row r="58" spans="1:21" ht="12" customHeight="1" x14ac:dyDescent="0.15">
      <c r="A58" s="110"/>
      <c r="B58" s="132"/>
      <c r="C58" s="107"/>
      <c r="D58" s="108"/>
      <c r="E58" s="86"/>
      <c r="F58" s="88"/>
      <c r="G58" s="84"/>
      <c r="H58" s="52" t="str">
        <f>IF(E57="","","実績")</f>
        <v>実績</v>
      </c>
      <c r="I58" s="52"/>
      <c r="J58" s="52"/>
      <c r="K58" s="54">
        <f>SUM(L58:Q58)</f>
        <v>0</v>
      </c>
      <c r="L58" s="44"/>
      <c r="M58" s="45"/>
      <c r="N58" s="45"/>
      <c r="O58" s="45"/>
      <c r="P58" s="45"/>
      <c r="Q58" s="45"/>
      <c r="R58" s="45"/>
      <c r="S58" s="45"/>
      <c r="T58" s="42"/>
      <c r="U58" s="42"/>
    </row>
    <row r="59" spans="1:21" ht="12" customHeight="1" x14ac:dyDescent="0.15">
      <c r="A59" s="121" t="s">
        <v>51</v>
      </c>
      <c r="B59" s="122"/>
      <c r="C59" s="122"/>
      <c r="D59" s="123"/>
      <c r="E59" s="127"/>
      <c r="F59" s="127"/>
      <c r="G59" s="129"/>
      <c r="H59" s="20" t="s">
        <v>17</v>
      </c>
      <c r="I59" s="20"/>
      <c r="J59" s="20"/>
      <c r="K59" s="21">
        <f t="shared" ref="K59:S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</row>
    <row r="60" spans="1:21" ht="12" customHeight="1" x14ac:dyDescent="0.15">
      <c r="A60" s="124"/>
      <c r="B60" s="125"/>
      <c r="C60" s="125"/>
      <c r="D60" s="126"/>
      <c r="E60" s="128"/>
      <c r="F60" s="128"/>
      <c r="G60" s="130"/>
      <c r="H60" s="7" t="s">
        <v>18</v>
      </c>
      <c r="I60" s="7"/>
      <c r="J60" s="7"/>
      <c r="K60" s="15">
        <f t="shared" ref="K60:R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>
        <f t="shared" si="9"/>
        <v>0</v>
      </c>
      <c r="S60" s="33"/>
    </row>
    <row r="61" spans="1:21" ht="12" customHeight="1" x14ac:dyDescent="0.15">
      <c r="A61" s="133">
        <v>1</v>
      </c>
      <c r="B61" s="105" t="s">
        <v>33</v>
      </c>
      <c r="C61" s="111"/>
      <c r="D61" s="106"/>
      <c r="E61" s="87" t="s">
        <v>67</v>
      </c>
      <c r="F61" s="87"/>
      <c r="G61" s="113"/>
      <c r="H61" s="60" t="str">
        <f>IF(E61="","","予定")</f>
        <v>予定</v>
      </c>
      <c r="I61" s="60"/>
      <c r="J61" s="60"/>
      <c r="K61" s="61"/>
      <c r="L61" s="62"/>
      <c r="M61" s="63"/>
      <c r="N61" s="63"/>
      <c r="O61" s="63"/>
      <c r="P61" s="63"/>
      <c r="Q61" s="63"/>
      <c r="R61" s="63"/>
      <c r="S61" s="63"/>
    </row>
    <row r="62" spans="1:21" ht="12" customHeight="1" x14ac:dyDescent="0.15">
      <c r="A62" s="134"/>
      <c r="B62" s="107"/>
      <c r="C62" s="112"/>
      <c r="D62" s="108"/>
      <c r="E62" s="88"/>
      <c r="F62" s="88"/>
      <c r="G62" s="114"/>
      <c r="H62" s="64" t="str">
        <f>IF(E61="","","実績")</f>
        <v>実績</v>
      </c>
      <c r="I62" s="64"/>
      <c r="J62" s="64"/>
      <c r="K62" s="65"/>
      <c r="L62" s="66"/>
      <c r="M62" s="67"/>
      <c r="N62" s="67"/>
      <c r="O62" s="67"/>
      <c r="P62" s="67"/>
      <c r="Q62" s="67"/>
      <c r="R62" s="67"/>
      <c r="S62" s="67"/>
    </row>
    <row r="63" spans="1:21" ht="12" customHeight="1" x14ac:dyDescent="0.15">
      <c r="A63" s="133"/>
      <c r="B63" s="147" t="s">
        <v>22</v>
      </c>
      <c r="C63" s="105" t="s">
        <v>47</v>
      </c>
      <c r="D63" s="106"/>
      <c r="E63" s="85" t="s">
        <v>67</v>
      </c>
      <c r="F63" s="85" t="s">
        <v>21</v>
      </c>
      <c r="G63" s="119"/>
      <c r="H63" s="51" t="str">
        <f>IF(E63="","","予定")</f>
        <v>予定</v>
      </c>
      <c r="I63" s="51" t="s">
        <v>48</v>
      </c>
      <c r="J63" s="51">
        <v>3</v>
      </c>
      <c r="K63" s="53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</row>
    <row r="64" spans="1:21" ht="12" customHeight="1" x14ac:dyDescent="0.15">
      <c r="A64" s="134"/>
      <c r="B64" s="146"/>
      <c r="C64" s="107"/>
      <c r="D64" s="108"/>
      <c r="E64" s="86"/>
      <c r="F64" s="86"/>
      <c r="G64" s="120"/>
      <c r="H64" s="75" t="str">
        <f>IF(E63="","","実績")</f>
        <v>実績</v>
      </c>
      <c r="I64" s="75"/>
      <c r="J64" s="75"/>
      <c r="K64" s="54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33"/>
      <c r="B65" s="147" t="s">
        <v>25</v>
      </c>
      <c r="C65" s="105" t="s">
        <v>49</v>
      </c>
      <c r="D65" s="106"/>
      <c r="E65" s="85" t="s">
        <v>67</v>
      </c>
      <c r="F65" s="85" t="s">
        <v>21</v>
      </c>
      <c r="G65" s="119"/>
      <c r="H65" s="51" t="str">
        <f>IF(E65="","","予定")</f>
        <v>予定</v>
      </c>
      <c r="I65" s="51" t="s">
        <v>50</v>
      </c>
      <c r="J65" s="51">
        <v>2</v>
      </c>
      <c r="K65" s="53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</row>
    <row r="66" spans="1:19" ht="12" customHeight="1" x14ac:dyDescent="0.15">
      <c r="A66" s="134"/>
      <c r="B66" s="146"/>
      <c r="C66" s="107"/>
      <c r="D66" s="108"/>
      <c r="E66" s="86"/>
      <c r="F66" s="86"/>
      <c r="G66" s="120"/>
      <c r="H66" s="75" t="str">
        <f>IF(E65="","","実績")</f>
        <v>実績</v>
      </c>
      <c r="I66" s="75"/>
      <c r="J66" s="75"/>
      <c r="K66" s="54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33"/>
      <c r="B67" s="147" t="s">
        <v>29</v>
      </c>
      <c r="C67" s="105" t="s">
        <v>52</v>
      </c>
      <c r="D67" s="106"/>
      <c r="E67" s="85"/>
      <c r="F67" s="85"/>
      <c r="G67" s="119"/>
      <c r="H67" s="51" t="str">
        <f>IF(E67="","","予定")</f>
        <v/>
      </c>
      <c r="I67" s="51" t="s">
        <v>24</v>
      </c>
      <c r="J67" s="51">
        <v>5</v>
      </c>
      <c r="K67" s="53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34"/>
      <c r="B68" s="146"/>
      <c r="C68" s="107"/>
      <c r="D68" s="108"/>
      <c r="E68" s="86"/>
      <c r="F68" s="86"/>
      <c r="G68" s="120"/>
      <c r="H68" s="75" t="str">
        <f>IF(E67="","","実績")</f>
        <v/>
      </c>
      <c r="I68" s="75"/>
      <c r="J68" s="75"/>
      <c r="K68" s="54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33">
        <v>2</v>
      </c>
      <c r="B69" s="105" t="s">
        <v>27</v>
      </c>
      <c r="C69" s="111"/>
      <c r="D69" s="106"/>
      <c r="E69" s="87"/>
      <c r="F69" s="87"/>
      <c r="G69" s="113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  <c r="R69" s="63"/>
      <c r="S69" s="63"/>
    </row>
    <row r="70" spans="1:19" ht="12" customHeight="1" x14ac:dyDescent="0.15">
      <c r="A70" s="134"/>
      <c r="B70" s="107"/>
      <c r="C70" s="112"/>
      <c r="D70" s="108"/>
      <c r="E70" s="88"/>
      <c r="F70" s="88"/>
      <c r="G70" s="114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  <c r="R70" s="67"/>
      <c r="S70" s="67"/>
    </row>
    <row r="71" spans="1:19" ht="12" customHeight="1" x14ac:dyDescent="0.15">
      <c r="A71" s="133"/>
      <c r="B71" s="147" t="s">
        <v>22</v>
      </c>
      <c r="C71" s="105" t="s">
        <v>27</v>
      </c>
      <c r="D71" s="106"/>
      <c r="E71" s="178"/>
      <c r="F71" s="178"/>
      <c r="G71" s="145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</row>
    <row r="72" spans="1:19" ht="12" customHeight="1" x14ac:dyDescent="0.15">
      <c r="A72" s="134"/>
      <c r="B72" s="146"/>
      <c r="C72" s="107"/>
      <c r="D72" s="108"/>
      <c r="E72" s="179"/>
      <c r="F72" s="179"/>
      <c r="G72" s="146"/>
      <c r="H72" s="77" t="str">
        <f>IF(E71="","","実績")</f>
        <v/>
      </c>
      <c r="I72" s="77"/>
      <c r="J72" s="77"/>
      <c r="K72" s="54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92"/>
      <c r="B73" s="103" t="s">
        <v>25</v>
      </c>
      <c r="C73" s="105" t="s">
        <v>44</v>
      </c>
      <c r="D73" s="111"/>
      <c r="E73" s="84"/>
      <c r="F73" s="84"/>
      <c r="G73" s="89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  <c r="R73" s="28"/>
      <c r="S73" s="68"/>
    </row>
    <row r="74" spans="1:19" ht="12" customHeight="1" x14ac:dyDescent="0.15">
      <c r="A74" s="182"/>
      <c r="B74" s="181"/>
      <c r="C74" s="136"/>
      <c r="D74" s="180"/>
      <c r="E74" s="84"/>
      <c r="F74" s="84"/>
      <c r="G74" s="89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76"/>
      <c r="B75" s="138" t="s">
        <v>37</v>
      </c>
      <c r="C75" s="138" t="s">
        <v>30</v>
      </c>
      <c r="D75" s="175"/>
      <c r="E75" s="84"/>
      <c r="F75" s="84"/>
      <c r="G75" s="89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77"/>
      <c r="B76" s="138"/>
      <c r="C76" s="138"/>
      <c r="D76" s="175"/>
      <c r="E76" s="84"/>
      <c r="F76" s="84"/>
      <c r="G76" s="89"/>
      <c r="H76" s="76" t="str">
        <f>IF(E75="","","実績")</f>
        <v/>
      </c>
      <c r="I76" s="76"/>
      <c r="J76" s="76"/>
      <c r="K76" s="54">
        <f>SUM(L76:Q76)</f>
        <v>0</v>
      </c>
      <c r="L76" s="49"/>
      <c r="M76" s="50"/>
      <c r="N76" s="50"/>
      <c r="O76" s="50"/>
      <c r="P76" s="50"/>
      <c r="Q76" s="50"/>
      <c r="R76" s="29"/>
      <c r="S76" s="50"/>
    </row>
    <row r="77" spans="1:19" ht="12" customHeight="1" x14ac:dyDescent="0.15">
      <c r="A77" s="121" t="s">
        <v>53</v>
      </c>
      <c r="B77" s="122"/>
      <c r="C77" s="122"/>
      <c r="D77" s="123"/>
      <c r="E77" s="127"/>
      <c r="F77" s="127"/>
      <c r="G77" s="129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S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</row>
    <row r="78" spans="1:19" ht="12" customHeight="1" x14ac:dyDescent="0.15">
      <c r="A78" s="124"/>
      <c r="B78" s="125"/>
      <c r="C78" s="125"/>
      <c r="D78" s="126"/>
      <c r="E78" s="128"/>
      <c r="F78" s="128"/>
      <c r="G78" s="130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S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0</v>
      </c>
    </row>
    <row r="79" spans="1:19" ht="12" customHeight="1" x14ac:dyDescent="0.15">
      <c r="A79" s="133">
        <v>1</v>
      </c>
      <c r="B79" s="105" t="s">
        <v>20</v>
      </c>
      <c r="C79" s="111"/>
      <c r="D79" s="106"/>
      <c r="E79" s="87"/>
      <c r="F79" s="87"/>
      <c r="G79" s="113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  <c r="R79" s="63"/>
      <c r="S79" s="63"/>
    </row>
    <row r="80" spans="1:19" ht="12" customHeight="1" x14ac:dyDescent="0.15">
      <c r="A80" s="134"/>
      <c r="B80" s="107"/>
      <c r="C80" s="112"/>
      <c r="D80" s="108"/>
      <c r="E80" s="88"/>
      <c r="F80" s="88"/>
      <c r="G80" s="114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  <c r="R80" s="67"/>
      <c r="S80" s="67"/>
    </row>
    <row r="81" spans="1:19" ht="12" customHeight="1" x14ac:dyDescent="0.15">
      <c r="A81" s="133"/>
      <c r="B81" s="147" t="s">
        <v>22</v>
      </c>
      <c r="C81" s="105" t="s">
        <v>54</v>
      </c>
      <c r="D81" s="106"/>
      <c r="E81" s="85"/>
      <c r="F81" s="85"/>
      <c r="G81" s="145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</row>
    <row r="82" spans="1:19" ht="12" customHeight="1" x14ac:dyDescent="0.15">
      <c r="A82" s="134"/>
      <c r="B82" s="146"/>
      <c r="C82" s="107"/>
      <c r="D82" s="108"/>
      <c r="E82" s="86"/>
      <c r="F82" s="86"/>
      <c r="G82" s="146"/>
      <c r="H82" s="77" t="str">
        <f>IF(E81="","","実績")</f>
        <v/>
      </c>
      <c r="I82" s="77"/>
      <c r="J82" s="77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/>
    </row>
    <row r="83" spans="1:19" ht="12" customHeight="1" x14ac:dyDescent="0.15">
      <c r="A83" s="133"/>
      <c r="B83" s="147" t="s">
        <v>25</v>
      </c>
      <c r="C83" s="105" t="s">
        <v>55</v>
      </c>
      <c r="D83" s="106"/>
      <c r="E83" s="85"/>
      <c r="F83" s="85"/>
      <c r="G83" s="145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</row>
    <row r="84" spans="1:19" ht="12" customHeight="1" x14ac:dyDescent="0.15">
      <c r="A84" s="134"/>
      <c r="B84" s="146"/>
      <c r="C84" s="107"/>
      <c r="D84" s="108"/>
      <c r="E84" s="86"/>
      <c r="F84" s="86"/>
      <c r="G84" s="146"/>
      <c r="H84" s="77" t="str">
        <f>IF(E83="","","実績")</f>
        <v/>
      </c>
      <c r="I84" s="77"/>
      <c r="J84" s="77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/>
    </row>
    <row r="85" spans="1:19" ht="10.5" customHeight="1" x14ac:dyDescent="0.15">
      <c r="A85" s="121" t="s">
        <v>56</v>
      </c>
      <c r="B85" s="122"/>
      <c r="C85" s="122"/>
      <c r="D85" s="123"/>
      <c r="E85" s="127"/>
      <c r="F85" s="127"/>
      <c r="G85" s="129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</row>
    <row r="86" spans="1:19" ht="10.5" customHeight="1" x14ac:dyDescent="0.15">
      <c r="A86" s="124"/>
      <c r="B86" s="125"/>
      <c r="C86" s="125"/>
      <c r="D86" s="126"/>
      <c r="E86" s="128"/>
      <c r="F86" s="128"/>
      <c r="G86" s="130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0</v>
      </c>
    </row>
    <row r="87" spans="1:19" ht="10.5" customHeight="1" x14ac:dyDescent="0.15">
      <c r="A87" s="109">
        <v>1</v>
      </c>
      <c r="B87" s="105" t="s">
        <v>33</v>
      </c>
      <c r="C87" s="111"/>
      <c r="D87" s="106"/>
      <c r="E87" s="87"/>
      <c r="F87" s="87"/>
      <c r="G87" s="113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  <c r="R87" s="63"/>
      <c r="S87" s="63"/>
    </row>
    <row r="88" spans="1:19" ht="10.5" customHeight="1" x14ac:dyDescent="0.15">
      <c r="A88" s="110"/>
      <c r="B88" s="107"/>
      <c r="C88" s="112"/>
      <c r="D88" s="108"/>
      <c r="E88" s="88"/>
      <c r="F88" s="88"/>
      <c r="G88" s="114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  <c r="R88" s="67"/>
      <c r="S88" s="67"/>
    </row>
    <row r="89" spans="1:19" ht="10.5" customHeight="1" x14ac:dyDescent="0.15">
      <c r="A89" s="109"/>
      <c r="B89" s="103" t="s">
        <v>22</v>
      </c>
      <c r="C89" s="105" t="s">
        <v>57</v>
      </c>
      <c r="D89" s="106"/>
      <c r="E89" s="85"/>
      <c r="F89" s="85"/>
      <c r="G89" s="115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  <c r="R89" s="43"/>
      <c r="S89" s="43">
        <v>2.5</v>
      </c>
    </row>
    <row r="90" spans="1:19" ht="10.5" customHeight="1" x14ac:dyDescent="0.15">
      <c r="A90" s="110"/>
      <c r="B90" s="104"/>
      <c r="C90" s="107"/>
      <c r="D90" s="108"/>
      <c r="E90" s="86"/>
      <c r="F90" s="86"/>
      <c r="G90" s="104"/>
      <c r="H90" s="76" t="str">
        <f>IF(E89="","","実績")</f>
        <v/>
      </c>
      <c r="I90" s="76"/>
      <c r="J90" s="76"/>
      <c r="K90" s="54">
        <f>SUM(L90:Q90)</f>
        <v>0</v>
      </c>
      <c r="L90" s="44"/>
      <c r="M90" s="45"/>
      <c r="N90" s="45"/>
      <c r="O90" s="45"/>
      <c r="P90" s="45"/>
      <c r="Q90" s="45"/>
      <c r="R90" s="45"/>
      <c r="S90" s="45"/>
    </row>
    <row r="91" spans="1:19" ht="10.5" customHeight="1" x14ac:dyDescent="0.15">
      <c r="A91" s="109"/>
      <c r="B91" s="103" t="s">
        <v>25</v>
      </c>
      <c r="C91" s="105" t="s">
        <v>59</v>
      </c>
      <c r="D91" s="106"/>
      <c r="E91" s="85"/>
      <c r="F91" s="85"/>
      <c r="G91" s="115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  <c r="R91" s="43"/>
      <c r="S91" s="43">
        <v>1.5</v>
      </c>
    </row>
    <row r="92" spans="1:19" ht="10.5" customHeight="1" x14ac:dyDescent="0.15">
      <c r="A92" s="110"/>
      <c r="B92" s="104"/>
      <c r="C92" s="107"/>
      <c r="D92" s="108"/>
      <c r="E92" s="86"/>
      <c r="F92" s="86"/>
      <c r="G92" s="104"/>
      <c r="H92" s="76" t="str">
        <f>IF(E91="","","実績")</f>
        <v/>
      </c>
      <c r="I92" s="76"/>
      <c r="J92" s="76"/>
      <c r="K92" s="56">
        <f>SUM(L92:Q92)</f>
        <v>0</v>
      </c>
      <c r="L92" s="44"/>
      <c r="M92" s="45"/>
      <c r="N92" s="45"/>
      <c r="O92" s="45"/>
      <c r="P92" s="45"/>
      <c r="Q92" s="45"/>
      <c r="R92" s="45"/>
      <c r="S92" s="45"/>
    </row>
    <row r="93" spans="1:19" ht="10.5" customHeight="1" x14ac:dyDescent="0.15">
      <c r="A93" s="109">
        <v>2</v>
      </c>
      <c r="B93" s="105" t="s">
        <v>27</v>
      </c>
      <c r="C93" s="111"/>
      <c r="D93" s="106"/>
      <c r="E93" s="87"/>
      <c r="F93" s="87"/>
      <c r="G93" s="113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  <c r="R93" s="63"/>
      <c r="S93" s="63"/>
    </row>
    <row r="94" spans="1:19" ht="10.5" customHeight="1" x14ac:dyDescent="0.15">
      <c r="A94" s="110"/>
      <c r="B94" s="107"/>
      <c r="C94" s="112"/>
      <c r="D94" s="108"/>
      <c r="E94" s="88"/>
      <c r="F94" s="88"/>
      <c r="G94" s="114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  <c r="R94" s="67"/>
      <c r="S94" s="67"/>
    </row>
    <row r="95" spans="1:19" ht="10.5" customHeight="1" x14ac:dyDescent="0.15">
      <c r="A95" s="109"/>
      <c r="B95" s="103" t="s">
        <v>22</v>
      </c>
      <c r="C95" s="105" t="s">
        <v>27</v>
      </c>
      <c r="D95" s="106"/>
      <c r="E95" s="95"/>
      <c r="F95" s="95"/>
      <c r="G95" s="119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  <c r="R95" s="43"/>
      <c r="S95" s="43">
        <v>2.5</v>
      </c>
    </row>
    <row r="96" spans="1:19" ht="10.5" customHeight="1" x14ac:dyDescent="0.15">
      <c r="A96" s="110"/>
      <c r="B96" s="104"/>
      <c r="C96" s="107"/>
      <c r="D96" s="108"/>
      <c r="E96" s="99"/>
      <c r="F96" s="99"/>
      <c r="G96" s="120"/>
      <c r="H96" s="75" t="str">
        <f>IF(E95="","","実績")</f>
        <v/>
      </c>
      <c r="I96" s="75"/>
      <c r="J96" s="75"/>
      <c r="K96" s="54">
        <f>SUM(L96:Q96)</f>
        <v>0</v>
      </c>
      <c r="L96" s="44"/>
      <c r="M96" s="45"/>
      <c r="N96" s="45"/>
      <c r="O96" s="45"/>
      <c r="P96" s="45"/>
      <c r="Q96" s="45"/>
      <c r="R96" s="45"/>
      <c r="S96" s="45"/>
    </row>
    <row r="97" spans="1:21" ht="10.5" customHeight="1" x14ac:dyDescent="0.15">
      <c r="A97" s="109"/>
      <c r="B97" s="103" t="s">
        <v>25</v>
      </c>
      <c r="C97" s="105" t="s">
        <v>30</v>
      </c>
      <c r="D97" s="106"/>
      <c r="E97" s="95"/>
      <c r="F97" s="95"/>
      <c r="G97" s="115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  <c r="R97" s="43"/>
      <c r="S97" s="43">
        <v>0.5</v>
      </c>
    </row>
    <row r="98" spans="1:21" ht="10.5" customHeight="1" x14ac:dyDescent="0.15">
      <c r="A98" s="110"/>
      <c r="B98" s="104"/>
      <c r="C98" s="107"/>
      <c r="D98" s="108"/>
      <c r="E98" s="99"/>
      <c r="F98" s="99"/>
      <c r="G98" s="104"/>
      <c r="H98" s="76" t="str">
        <f>IF(E97="","","実績")</f>
        <v/>
      </c>
      <c r="I98" s="76"/>
      <c r="J98" s="76"/>
      <c r="K98" s="10">
        <f>SUM(L98:Q98)</f>
        <v>0</v>
      </c>
      <c r="L98" s="44"/>
      <c r="M98" s="45"/>
      <c r="N98" s="45"/>
      <c r="O98" s="45"/>
      <c r="P98" s="45"/>
      <c r="Q98" s="45"/>
      <c r="R98" s="45"/>
      <c r="S98" s="45"/>
    </row>
    <row r="99" spans="1:21" ht="10.5" customHeight="1" x14ac:dyDescent="0.15">
      <c r="A99" s="121" t="s">
        <v>62</v>
      </c>
      <c r="B99" s="122"/>
      <c r="C99" s="122"/>
      <c r="D99" s="123"/>
      <c r="E99" s="127"/>
      <c r="F99" s="127"/>
      <c r="G99" s="129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42"/>
      <c r="U99" s="42"/>
    </row>
    <row r="100" spans="1:21" ht="10.5" customHeight="1" x14ac:dyDescent="0.15">
      <c r="A100" s="124"/>
      <c r="B100" s="125"/>
      <c r="C100" s="125"/>
      <c r="D100" s="126"/>
      <c r="E100" s="128"/>
      <c r="F100" s="128"/>
      <c r="G100" s="130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42"/>
      <c r="U100" s="42"/>
    </row>
    <row r="101" spans="1:21" ht="10.5" customHeight="1" x14ac:dyDescent="0.15">
      <c r="A101" s="109">
        <v>1</v>
      </c>
      <c r="B101" s="105" t="s">
        <v>33</v>
      </c>
      <c r="C101" s="111"/>
      <c r="D101" s="106"/>
      <c r="E101" s="87"/>
      <c r="F101" s="87"/>
      <c r="G101" s="113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63"/>
      <c r="S101" s="63"/>
      <c r="T101" s="42"/>
      <c r="U101" s="42"/>
    </row>
    <row r="102" spans="1:21" ht="10.5" customHeight="1" x14ac:dyDescent="0.15">
      <c r="A102" s="110"/>
      <c r="B102" s="107"/>
      <c r="C102" s="112"/>
      <c r="D102" s="108"/>
      <c r="E102" s="88"/>
      <c r="F102" s="88"/>
      <c r="G102" s="114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67"/>
      <c r="S102" s="67"/>
      <c r="T102" s="42"/>
      <c r="U102" s="42"/>
    </row>
    <row r="103" spans="1:21" ht="10.5" customHeight="1" x14ac:dyDescent="0.15">
      <c r="A103" s="109"/>
      <c r="B103" s="103" t="s">
        <v>22</v>
      </c>
      <c r="C103" s="105" t="s">
        <v>63</v>
      </c>
      <c r="D103" s="106"/>
      <c r="E103" s="85"/>
      <c r="F103" s="85"/>
      <c r="G103" s="119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3"/>
      <c r="S103" s="43">
        <v>1</v>
      </c>
      <c r="T103" s="42"/>
      <c r="U103" s="42"/>
    </row>
    <row r="104" spans="1:21" ht="10.5" customHeight="1" x14ac:dyDescent="0.15">
      <c r="A104" s="110"/>
      <c r="B104" s="104"/>
      <c r="C104" s="107"/>
      <c r="D104" s="108"/>
      <c r="E104" s="86"/>
      <c r="F104" s="86"/>
      <c r="G104" s="120"/>
      <c r="H104" s="75" t="str">
        <f>IF(E103="","","実績")</f>
        <v/>
      </c>
      <c r="I104" s="75"/>
      <c r="J104" s="75"/>
      <c r="K104" s="54">
        <f>SUM(L104:Q104)</f>
        <v>0</v>
      </c>
      <c r="L104" s="44"/>
      <c r="M104" s="45"/>
      <c r="N104" s="45"/>
      <c r="O104" s="45"/>
      <c r="P104" s="45"/>
      <c r="Q104" s="45"/>
      <c r="R104" s="45"/>
      <c r="S104" s="45"/>
      <c r="T104" s="42"/>
      <c r="U104" s="42"/>
    </row>
    <row r="105" spans="1:21" ht="10.5" customHeight="1" x14ac:dyDescent="0.15">
      <c r="A105" s="109">
        <v>2</v>
      </c>
      <c r="B105" s="105" t="s">
        <v>27</v>
      </c>
      <c r="C105" s="111"/>
      <c r="D105" s="106"/>
      <c r="E105" s="87"/>
      <c r="F105" s="87"/>
      <c r="G105" s="113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63"/>
      <c r="S105" s="63"/>
      <c r="T105" s="42"/>
      <c r="U105" s="42"/>
    </row>
    <row r="106" spans="1:21" ht="10.5" customHeight="1" x14ac:dyDescent="0.15">
      <c r="A106" s="110"/>
      <c r="B106" s="107"/>
      <c r="C106" s="112"/>
      <c r="D106" s="108"/>
      <c r="E106" s="88"/>
      <c r="F106" s="88"/>
      <c r="G106" s="114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67"/>
      <c r="S106" s="67"/>
      <c r="T106" s="42"/>
      <c r="U106" s="42"/>
    </row>
    <row r="107" spans="1:21" ht="10.5" customHeight="1" x14ac:dyDescent="0.15">
      <c r="A107" s="109"/>
      <c r="B107" s="103" t="s">
        <v>22</v>
      </c>
      <c r="C107" s="105" t="s">
        <v>27</v>
      </c>
      <c r="D107" s="106"/>
      <c r="E107" s="95"/>
      <c r="F107" s="95"/>
      <c r="G107" s="115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3"/>
      <c r="S107" s="43">
        <v>2.5</v>
      </c>
      <c r="T107" s="42"/>
      <c r="U107" s="42"/>
    </row>
    <row r="108" spans="1:21" ht="10.5" customHeight="1" x14ac:dyDescent="0.15">
      <c r="A108" s="110"/>
      <c r="B108" s="104"/>
      <c r="C108" s="107"/>
      <c r="D108" s="108"/>
      <c r="E108" s="99"/>
      <c r="F108" s="99"/>
      <c r="G108" s="104"/>
      <c r="H108" s="76" t="str">
        <f>IF(E107="","","実績")</f>
        <v/>
      </c>
      <c r="I108" s="76"/>
      <c r="J108" s="76"/>
      <c r="K108" s="10">
        <f>SUM(L108:Q108)</f>
        <v>0</v>
      </c>
      <c r="L108" s="44"/>
      <c r="M108" s="45"/>
      <c r="N108" s="45"/>
      <c r="O108" s="45"/>
      <c r="P108" s="45"/>
      <c r="Q108" s="45"/>
      <c r="R108" s="45"/>
      <c r="S108" s="45"/>
      <c r="T108" s="42"/>
      <c r="U108" s="42"/>
    </row>
    <row r="109" spans="1:21" ht="10.5" customHeight="1" x14ac:dyDescent="0.15">
      <c r="A109" s="109"/>
      <c r="B109" s="103" t="s">
        <v>25</v>
      </c>
      <c r="C109" s="105" t="s">
        <v>30</v>
      </c>
      <c r="D109" s="106"/>
      <c r="E109" s="95"/>
      <c r="F109" s="95"/>
      <c r="G109" s="115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3"/>
      <c r="S109" s="43">
        <v>0.5</v>
      </c>
      <c r="T109" s="42"/>
      <c r="U109" s="42"/>
    </row>
    <row r="110" spans="1:21" ht="10.5" customHeight="1" x14ac:dyDescent="0.15">
      <c r="A110" s="110"/>
      <c r="B110" s="104"/>
      <c r="C110" s="107"/>
      <c r="D110" s="108"/>
      <c r="E110" s="99"/>
      <c r="F110" s="99"/>
      <c r="G110" s="104"/>
      <c r="H110" s="76" t="str">
        <f>IF(E109="","","実績")</f>
        <v/>
      </c>
      <c r="I110" s="76"/>
      <c r="J110" s="76"/>
      <c r="K110" s="10">
        <f>SUM(L110:Q110)</f>
        <v>0</v>
      </c>
      <c r="L110" s="44"/>
      <c r="M110" s="45"/>
      <c r="N110" s="45"/>
      <c r="O110" s="45"/>
      <c r="P110" s="45"/>
      <c r="Q110" s="45"/>
      <c r="R110" s="45"/>
      <c r="S110" s="45"/>
      <c r="T110" s="42"/>
      <c r="U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G21:G22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79:Q84 L61:Q76 L15:Q22 L51:Q56 L101:Q110 L25:Q26 L28 M27:Q27 L33:Q40 L42:Q42 N41:Q41 L41 N28:Q28">
    <cfRule type="expression" dxfId="35" priority="35" stopIfTrue="1">
      <formula>AND(ROW()&gt;4, COLUMN()&gt;8, MOD(ROW(),2)=1, ISNONTEXT(L15), L15&gt;0)</formula>
    </cfRule>
    <cfRule type="expression" dxfId="34" priority="36" stopIfTrue="1">
      <formula>AND(ROW()&gt;4, COLUMN()&gt;8,  MOD(ROW(),2)=0, ISNONTEXT(L15), L15&gt;0)</formula>
    </cfRule>
  </conditionalFormatting>
  <conditionalFormatting sqref="L29:Q32">
    <cfRule type="expression" dxfId="33" priority="33" stopIfTrue="1">
      <formula>AND(ROW()&gt;4, COLUMN()&gt;8, MOD(ROW(),2)=1, ISNONTEXT(L29), L29&gt;0)</formula>
    </cfRule>
    <cfRule type="expression" dxfId="32" priority="34" stopIfTrue="1">
      <formula>AND(ROW()&gt;4, COLUMN()&gt;8,  MOD(ROW(),2)=0, ISNONTEXT(L29), L29&gt;0)</formula>
    </cfRule>
  </conditionalFormatting>
  <conditionalFormatting sqref="L87:Q98">
    <cfRule type="expression" dxfId="31" priority="31" stopIfTrue="1">
      <formula>AND(ROW()&gt;4, COLUMN()&gt;8, MOD(ROW(),2)=1, ISNONTEXT(L87), L87&gt;0)</formula>
    </cfRule>
    <cfRule type="expression" dxfId="30" priority="32" stopIfTrue="1">
      <formula>AND(ROW()&gt;4, COLUMN()&gt;8,  MOD(ROW(),2)=0, ISNONTEXT(L87), L87&gt;0)</formula>
    </cfRule>
  </conditionalFormatting>
  <conditionalFormatting sqref="L9:Q12">
    <cfRule type="expression" dxfId="29" priority="29" stopIfTrue="1">
      <formula>AND(ROW()&gt;4, COLUMN()&gt;8, MOD(ROW(),2)=1, ISNONTEXT(L9), L9&gt;0)</formula>
    </cfRule>
    <cfRule type="expression" dxfId="28" priority="30" stopIfTrue="1">
      <formula>AND(ROW()&gt;4, COLUMN()&gt;8,  MOD(ROW(),2)=0, ISNONTEXT(L9), L9&gt;0)</formula>
    </cfRule>
  </conditionalFormatting>
  <conditionalFormatting sqref="L13:Q14">
    <cfRule type="expression" dxfId="27" priority="27" stopIfTrue="1">
      <formula>AND(ROW()&gt;4, COLUMN()&gt;8, MOD(ROW(),2)=1, ISNONTEXT(L13), L13&gt;0)</formula>
    </cfRule>
    <cfRule type="expression" dxfId="26" priority="28" stopIfTrue="1">
      <formula>AND(ROW()&gt;4, COLUMN()&gt;8,  MOD(ROW(),2)=0, ISNONTEXT(L13), L13&gt;0)</formula>
    </cfRule>
  </conditionalFormatting>
  <conditionalFormatting sqref="L45:Q47 L48:N48 P48:Q48">
    <cfRule type="expression" dxfId="25" priority="25" stopIfTrue="1">
      <formula>AND(ROW()&gt;4, COLUMN()&gt;8, MOD(ROW(),2)=1, ISNONTEXT(L45), L45&gt;0)</formula>
    </cfRule>
    <cfRule type="expression" dxfId="24" priority="26" stopIfTrue="1">
      <formula>AND(ROW()&gt;4, COLUMN()&gt;8,  MOD(ROW(),2)=0, ISNONTEXT(L45), L45&gt;0)</formula>
    </cfRule>
  </conditionalFormatting>
  <conditionalFormatting sqref="L49:Q50">
    <cfRule type="expression" dxfId="23" priority="23" stopIfTrue="1">
      <formula>AND(ROW()&gt;4, COLUMN()&gt;8, MOD(ROW(),2)=1, ISNONTEXT(L49), L49&gt;0)</formula>
    </cfRule>
    <cfRule type="expression" dxfId="22" priority="24" stopIfTrue="1">
      <formula>AND(ROW()&gt;4, COLUMN()&gt;8,  MOD(ROW(),2)=0, ISNONTEXT(L49), L49&gt;0)</formula>
    </cfRule>
  </conditionalFormatting>
  <conditionalFormatting sqref="L57:Q58">
    <cfRule type="expression" dxfId="21" priority="21" stopIfTrue="1">
      <formula>AND(ROW()&gt;4, COLUMN()&gt;8, MOD(ROW(),2)=1, ISNONTEXT(L57), L57&gt;0)</formula>
    </cfRule>
    <cfRule type="expression" dxfId="20" priority="22" stopIfTrue="1">
      <formula>AND(ROW()&gt;4, COLUMN()&gt;8,  MOD(ROW(),2)=0, ISNONTEXT(L57), L57&gt;0)</formula>
    </cfRule>
  </conditionalFormatting>
  <conditionalFormatting sqref="M28">
    <cfRule type="expression" dxfId="19" priority="19" stopIfTrue="1">
      <formula>AND(ROW()&gt;4, COLUMN()&gt;8, MOD(ROW(),2)=1, ISNONTEXT(M28), M28&gt;0)</formula>
    </cfRule>
    <cfRule type="expression" dxfId="18" priority="20" stopIfTrue="1">
      <formula>AND(ROW()&gt;4, COLUMN()&gt;8,  MOD(ROW(),2)=0, ISNONTEXT(M28), M28&gt;0)</formula>
    </cfRule>
  </conditionalFormatting>
  <conditionalFormatting sqref="O48">
    <cfRule type="expression" dxfId="17" priority="17" stopIfTrue="1">
      <formula>AND(ROW()&gt;4, COLUMN()&gt;8, MOD(ROW(),2)=1, ISNONTEXT(O48), O48&gt;0)</formula>
    </cfRule>
    <cfRule type="expression" dxfId="16" priority="18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5" priority="15" stopIfTrue="1">
      <formula>AND(ROW()&gt;4, COLUMN()&gt;8, MOD(ROW(),2)=1, ISNONTEXT(R15), R15&gt;0)</formula>
    </cfRule>
    <cfRule type="expression" dxfId="14" priority="16" stopIfTrue="1">
      <formula>AND(ROW()&gt;4, COLUMN()&gt;8,  MOD(ROW(),2)=0, ISNONTEXT(R15), R15&gt;0)</formula>
    </cfRule>
  </conditionalFormatting>
  <conditionalFormatting sqref="R29:S32">
    <cfRule type="expression" dxfId="13" priority="13" stopIfTrue="1">
      <formula>AND(ROW()&gt;4, COLUMN()&gt;8, MOD(ROW(),2)=1, ISNONTEXT(R29), R29&gt;0)</formula>
    </cfRule>
    <cfRule type="expression" dxfId="12" priority="14" stopIfTrue="1">
      <formula>AND(ROW()&gt;4, COLUMN()&gt;8,  MOD(ROW(),2)=0, ISNONTEXT(R29), R29&gt;0)</formula>
    </cfRule>
  </conditionalFormatting>
  <conditionalFormatting sqref="R87:S98">
    <cfRule type="expression" dxfId="11" priority="11" stopIfTrue="1">
      <formula>AND(ROW()&gt;4, COLUMN()&gt;8, MOD(ROW(),2)=1, ISNONTEXT(R87), R87&gt;0)</formula>
    </cfRule>
    <cfRule type="expression" dxfId="10" priority="12" stopIfTrue="1">
      <formula>AND(ROW()&gt;4, COLUMN()&gt;8,  MOD(ROW(),2)=0, ISNONTEXT(R87), R87&gt;0)</formula>
    </cfRule>
  </conditionalFormatting>
  <conditionalFormatting sqref="R9:S12">
    <cfRule type="expression" dxfId="9" priority="9" stopIfTrue="1">
      <formula>AND(ROW()&gt;4, COLUMN()&gt;8, MOD(ROW(),2)=1, ISNONTEXT(R9), R9&gt;0)</formula>
    </cfRule>
    <cfRule type="expression" dxfId="8" priority="10" stopIfTrue="1">
      <formula>AND(ROW()&gt;4, COLUMN()&gt;8,  MOD(ROW(),2)=0, ISNONTEXT(R9), R9&gt;0)</formula>
    </cfRule>
  </conditionalFormatting>
  <conditionalFormatting sqref="R13:S14">
    <cfRule type="expression" dxfId="7" priority="7" stopIfTrue="1">
      <formula>AND(ROW()&gt;4, COLUMN()&gt;8, MOD(ROW(),2)=1, ISNONTEXT(R13), R13&gt;0)</formula>
    </cfRule>
    <cfRule type="expression" dxfId="6" priority="8" stopIfTrue="1">
      <formula>AND(ROW()&gt;4, COLUMN()&gt;8,  MOD(ROW(),2)=0, ISNONTEXT(R13), R13&gt;0)</formula>
    </cfRule>
  </conditionalFormatting>
  <conditionalFormatting sqref="R45:S48">
    <cfRule type="expression" dxfId="5" priority="5" stopIfTrue="1">
      <formula>AND(ROW()&gt;4, COLUMN()&gt;8, MOD(ROW(),2)=1, ISNONTEXT(R45), R45&gt;0)</formula>
    </cfRule>
    <cfRule type="expression" dxfId="4" priority="6" stopIfTrue="1">
      <formula>AND(ROW()&gt;4, COLUMN()&gt;8,  MOD(ROW(),2)=0, ISNONTEXT(R45), R45&gt;0)</formula>
    </cfRule>
  </conditionalFormatting>
  <conditionalFormatting sqref="R49:S50">
    <cfRule type="expression" dxfId="3" priority="3" stopIfTrue="1">
      <formula>AND(ROW()&gt;4, COLUMN()&gt;8, MOD(ROW(),2)=1, ISNONTEXT(R49), R49&gt;0)</formula>
    </cfRule>
    <cfRule type="expression" dxfId="2" priority="4" stopIfTrue="1">
      <formula>AND(ROW()&gt;4, COLUMN()&gt;8,  MOD(ROW(),2)=0, ISNONTEXT(R49), R49&gt;0)</formula>
    </cfRule>
  </conditionalFormatting>
  <conditionalFormatting sqref="R57:S58">
    <cfRule type="expression" dxfId="1" priority="1" stopIfTrue="1">
      <formula>AND(ROW()&gt;4, COLUMN()&gt;8, MOD(ROW(),2)=1, ISNONTEXT(R57), R57&gt;0)</formula>
    </cfRule>
    <cfRule type="expression" dxfId="0" priority="2" stopIfTrue="1">
      <formula>AND(ROW()&gt;4, COLUMN()&gt;8,  MOD(ROW(),2)=0, ISNONTEXT(R57), R57&gt;0)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f71c9de-9867-437c-8375-3a1a59bfe133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2020-06-05T08:49:14Z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