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xr:revisionPtr revIDLastSave="0" documentId="13_ncr:1_{EB35390D-4CD3-4BF1-8044-503CEE5B631D}" xr6:coauthVersionLast="47" xr6:coauthVersionMax="47" xr10:uidLastSave="{00000000-0000-0000-0000-000000000000}"/>
  <bookViews>
    <workbookView xWindow="-16245" yWindow="-24120" windowWidth="57840" windowHeight="242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6" i="11" l="1"/>
  <c r="F46" i="11"/>
  <c r="F45" i="11"/>
  <c r="E45" i="11"/>
  <c r="F44" i="11"/>
  <c r="F43" i="11"/>
  <c r="F42" i="11"/>
  <c r="F38" i="11"/>
  <c r="F37" i="11"/>
  <c r="E33" i="11"/>
  <c r="F33" i="11" s="1"/>
  <c r="E34" i="11" s="1"/>
  <c r="F27" i="11"/>
  <c r="E28" i="11" s="1"/>
  <c r="E35" i="11"/>
  <c r="D35" i="11"/>
  <c r="E47" i="11"/>
  <c r="D20" i="11"/>
  <c r="D25" i="11"/>
  <c r="D13" i="11"/>
  <c r="D40" i="11"/>
  <c r="F23" i="11"/>
  <c r="E22" i="11"/>
  <c r="F22" i="11" s="1"/>
  <c r="F20" i="11"/>
  <c r="E10" i="11"/>
  <c r="F10" i="11" s="1"/>
  <c r="E11" i="11" s="1"/>
  <c r="F11" i="11" s="1"/>
  <c r="E12" i="11" s="1"/>
  <c r="F12" i="11" s="1"/>
  <c r="F13" i="11" s="1"/>
  <c r="H7" i="11"/>
  <c r="D47" i="11" l="1"/>
  <c r="E15" i="11"/>
  <c r="F15" i="11" s="1"/>
  <c r="E16" i="11" s="1"/>
  <c r="F16" i="11" s="1"/>
  <c r="E17" i="11" s="1"/>
  <c r="F17" i="11" s="1"/>
  <c r="E18" i="11" s="1"/>
  <c r="E29" i="11"/>
  <c r="F29" i="11" s="1"/>
  <c r="E9" i="11"/>
  <c r="E13" i="11" s="1"/>
  <c r="E30" i="11" l="1"/>
  <c r="E20" i="11"/>
  <c r="E25" i="11"/>
  <c r="H23" i="11"/>
  <c r="I5" i="11"/>
  <c r="H48" i="11"/>
  <c r="H26" i="11"/>
  <c r="H22" i="11"/>
  <c r="H21" i="11"/>
  <c r="H14" i="11"/>
  <c r="H8" i="11"/>
  <c r="E31" i="11" l="1"/>
  <c r="F31" i="11" s="1"/>
  <c r="E32" i="11" s="1"/>
  <c r="H30" i="11"/>
  <c r="H13" i="11"/>
  <c r="H9" i="11"/>
  <c r="I6" i="11"/>
  <c r="H32" i="11" l="1"/>
  <c r="H28" i="11"/>
  <c r="H25" i="11"/>
  <c r="H10" i="11"/>
  <c r="H16" i="11"/>
  <c r="J5" i="11"/>
  <c r="K5" i="11" s="1"/>
  <c r="L5" i="11" s="1"/>
  <c r="M5" i="11" s="1"/>
  <c r="N5" i="11" s="1"/>
  <c r="O5" i="11" s="1"/>
  <c r="P5" i="11" s="1"/>
  <c r="I4" i="11"/>
  <c r="F34" i="11" l="1"/>
  <c r="F35" i="11" s="1"/>
  <c r="E37" i="11" s="1"/>
  <c r="H24" i="11"/>
  <c r="H17" i="11"/>
  <c r="H11" i="11"/>
  <c r="H12" i="11"/>
  <c r="P4" i="11"/>
  <c r="Q5" i="11"/>
  <c r="R5" i="11" s="1"/>
  <c r="S5" i="11" s="1"/>
  <c r="T5" i="11" s="1"/>
  <c r="U5" i="11" s="1"/>
  <c r="V5" i="11" s="1"/>
  <c r="W5" i="11" s="1"/>
  <c r="J6" i="11"/>
  <c r="E40" i="11" l="1"/>
  <c r="E38" i="11"/>
  <c r="E39" i="11" s="1"/>
  <c r="H20" i="11"/>
  <c r="H19" i="11"/>
  <c r="H18" i="11"/>
  <c r="W4" i="11"/>
  <c r="X5" i="11"/>
  <c r="Y5" i="11" s="1"/>
  <c r="Z5" i="11" s="1"/>
  <c r="AA5" i="11" s="1"/>
  <c r="AB5" i="11" s="1"/>
  <c r="AC5" i="11" s="1"/>
  <c r="AD5" i="11" s="1"/>
  <c r="K6" i="11"/>
  <c r="F39" i="11" l="1"/>
  <c r="F40" i="11" s="1"/>
  <c r="E42" i="11" s="1"/>
  <c r="AE5" i="11"/>
  <c r="AF5" i="11" s="1"/>
  <c r="AG5" i="11" s="1"/>
  <c r="AH5" i="11" s="1"/>
  <c r="AI5" i="11" s="1"/>
  <c r="AJ5" i="11" s="1"/>
  <c r="AD4" i="11"/>
  <c r="L6" i="11"/>
  <c r="E43" i="11" l="1"/>
  <c r="E44" i="11" s="1"/>
  <c r="E46"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O6" i="11" l="1"/>
  <c r="BP5" i="11"/>
  <c r="AI6" i="11"/>
  <c r="BP6" i="11" l="1"/>
  <c r="BQ5" i="11"/>
  <c r="AJ6" i="11"/>
  <c r="BQ6" i="11" l="1"/>
  <c r="BR5" i="11"/>
  <c r="AK6" i="11"/>
  <c r="BR6" i="11" l="1"/>
  <c r="BS5" i="11"/>
  <c r="AL6" i="11"/>
  <c r="BS6" i="11" l="1"/>
  <c r="BT5" i="11"/>
  <c r="AM6" i="11"/>
  <c r="BT4" i="11" l="1"/>
  <c r="BT6" i="11"/>
  <c r="BU5" i="11"/>
  <c r="AN6" i="11"/>
  <c r="BU6" i="11" l="1"/>
  <c r="BV5" i="11"/>
  <c r="AO6" i="11"/>
  <c r="BV6" i="11" l="1"/>
  <c r="BW5" i="11"/>
  <c r="AP6" i="11"/>
  <c r="BW6" i="11" l="1"/>
  <c r="BX5" i="11"/>
  <c r="AQ6" i="11"/>
  <c r="BX6" i="11" l="1"/>
  <c r="BY5" i="11"/>
  <c r="AR6" i="11"/>
  <c r="BZ5" i="11" l="1"/>
  <c r="BY6" i="11"/>
  <c r="BZ6" i="11" l="1"/>
  <c r="CA5" i="11"/>
  <c r="CA4" i="11" l="1"/>
  <c r="CB5" i="11"/>
  <c r="CA6" i="11"/>
  <c r="CB6" i="11" l="1"/>
  <c r="CC5" i="11"/>
  <c r="CC6" i="11" l="1"/>
  <c r="CD5" i="11"/>
  <c r="CD6" i="11" l="1"/>
  <c r="CE5" i="11"/>
  <c r="CE6" i="11" l="1"/>
  <c r="CF5" i="11"/>
  <c r="CG5" i="11" l="1"/>
  <c r="CF6" i="11"/>
  <c r="CH5" i="11" l="1"/>
  <c r="CG6" i="11"/>
  <c r="CH4" i="11" l="1"/>
  <c r="CI5" i="11"/>
  <c r="CH6" i="11"/>
  <c r="CI6" i="11" l="1"/>
  <c r="CJ5" i="11"/>
  <c r="CJ6" i="11" l="1"/>
  <c r="CK5" i="11"/>
  <c r="CL5" i="11" l="1"/>
  <c r="CK6" i="11"/>
  <c r="CL6" i="11" l="1"/>
  <c r="CM5" i="11"/>
  <c r="CN5" i="11" l="1"/>
  <c r="CM6" i="11"/>
  <c r="CN6" i="11" l="1"/>
  <c r="CO5" i="11"/>
  <c r="CO4" i="11" l="1"/>
  <c r="CP5" i="11"/>
  <c r="CO6" i="11"/>
  <c r="CQ5" i="11" l="1"/>
  <c r="CP6" i="11"/>
  <c r="CR5" i="11" l="1"/>
  <c r="CQ6" i="11"/>
  <c r="CS5" i="11" l="1"/>
  <c r="CR6" i="11"/>
  <c r="CT5" i="11" l="1"/>
  <c r="CS6" i="11"/>
  <c r="CT6" i="11" l="1"/>
  <c r="CU5" i="11"/>
  <c r="CU6" i="11" l="1"/>
  <c r="CV5" i="11"/>
  <c r="CV6" i="11" l="1"/>
  <c r="CW5" i="11"/>
  <c r="CV4" i="11"/>
  <c r="CX5" i="11" l="1"/>
  <c r="CW6" i="11"/>
  <c r="CY5" i="11" l="1"/>
  <c r="CX6" i="11"/>
  <c r="CY6" i="11" l="1"/>
  <c r="CZ5" i="11"/>
  <c r="DA5" i="11" l="1"/>
  <c r="CZ6" i="11"/>
  <c r="DA6" i="11" l="1"/>
  <c r="DB5" i="11"/>
  <c r="DB6" i="11" l="1"/>
  <c r="DC5" i="11"/>
  <c r="DC4" i="11" l="1"/>
  <c r="DD5" i="11"/>
  <c r="DC6" i="11"/>
  <c r="DE5" i="11" l="1"/>
  <c r="DD6" i="11"/>
  <c r="DE6" i="11" l="1"/>
  <c r="DF5" i="11"/>
  <c r="DG5" i="11" l="1"/>
  <c r="DF6" i="11"/>
  <c r="DH5" i="11" l="1"/>
  <c r="DG6" i="11"/>
  <c r="DI5" i="11" l="1"/>
  <c r="DH6" i="11"/>
  <c r="DJ5" i="11" l="1"/>
  <c r="DI6" i="11"/>
  <c r="DJ6" i="11" l="1"/>
  <c r="DJ4" i="11"/>
  <c r="DK5" i="11"/>
  <c r="DK6" i="11" l="1"/>
  <c r="DL5" i="11"/>
  <c r="DM5" i="11" l="1"/>
  <c r="DL6" i="11"/>
  <c r="DM6" i="11" l="1"/>
  <c r="DN5" i="11"/>
  <c r="DO5" i="11" l="1"/>
  <c r="DN6" i="11"/>
  <c r="DP5" i="11" l="1"/>
  <c r="DO6" i="11"/>
  <c r="DP6" i="11" l="1"/>
  <c r="DQ5" i="11"/>
  <c r="DQ6" i="11" l="1"/>
  <c r="DR5" i="11"/>
  <c r="DQ4" i="11"/>
  <c r="DS5" i="11" l="1"/>
  <c r="DR6" i="11"/>
  <c r="DS6" i="11" l="1"/>
  <c r="DT5" i="11"/>
  <c r="DU5" i="11" l="1"/>
  <c r="DT6" i="11"/>
  <c r="DV5" i="11" l="1"/>
  <c r="DU6" i="11"/>
  <c r="DW5" i="11" l="1"/>
  <c r="DV6" i="11"/>
  <c r="DX5" i="11" l="1"/>
  <c r="DW6" i="11"/>
  <c r="DX6" i="11" l="1"/>
  <c r="DX4" i="11"/>
  <c r="DY5" i="11"/>
  <c r="DZ5" i="11" l="1"/>
  <c r="DY6" i="11"/>
  <c r="DZ6" i="11" l="1"/>
  <c r="EA5" i="11"/>
  <c r="EA6" i="11" l="1"/>
  <c r="EB5" i="11"/>
  <c r="EC5" i="11" l="1"/>
  <c r="EB6" i="11"/>
  <c r="EC6" i="11" l="1"/>
  <c r="ED5" i="11"/>
  <c r="EE5" i="11" l="1"/>
  <c r="ED6" i="11"/>
  <c r="EE4" i="11" l="1"/>
  <c r="EE6" i="11"/>
  <c r="EF5" i="11"/>
  <c r="EG5" i="11" l="1"/>
  <c r="EF6" i="11"/>
  <c r="EG6" i="11" l="1"/>
  <c r="EH5" i="11"/>
  <c r="EI5" i="11" l="1"/>
  <c r="EH6" i="11"/>
  <c r="EI6" i="11" l="1"/>
  <c r="EJ5" i="11"/>
  <c r="EK5" i="11" l="1"/>
  <c r="EJ6" i="11"/>
  <c r="EL5" i="11" l="1"/>
  <c r="EK6" i="11"/>
  <c r="EM5" i="11" l="1"/>
  <c r="EL6" i="11"/>
  <c r="EL4" i="11"/>
  <c r="EM6" i="11" l="1"/>
  <c r="EN5" i="11"/>
  <c r="EN6" i="11" l="1"/>
  <c r="EO5" i="11"/>
  <c r="EP5" i="11" l="1"/>
  <c r="EO6" i="11"/>
  <c r="EQ5" i="11" l="1"/>
  <c r="EP6" i="11"/>
  <c r="ER5" i="11" l="1"/>
  <c r="EQ6" i="11"/>
  <c r="ER6" i="11" l="1"/>
  <c r="ES5" i="11"/>
  <c r="ES4" i="11" l="1"/>
  <c r="ET5" i="11"/>
  <c r="ES6" i="11"/>
  <c r="EU5" i="11" l="1"/>
  <c r="ET6" i="11"/>
  <c r="EV5" i="11" l="1"/>
  <c r="EU6" i="11"/>
  <c r="EW5" i="11" l="1"/>
  <c r="EV6" i="11"/>
  <c r="EW6" i="11" l="1"/>
  <c r="EX5" i="11"/>
  <c r="EY5" i="11" l="1"/>
  <c r="EX6" i="11"/>
  <c r="EY6" i="11" l="1"/>
  <c r="EZ5" i="11"/>
  <c r="EZ4" i="11" l="1"/>
  <c r="EZ6" i="11"/>
  <c r="FA5" i="11"/>
  <c r="FA6" i="11" l="1"/>
  <c r="FB5" i="11"/>
  <c r="FC5" i="11" l="1"/>
  <c r="FB6" i="11"/>
  <c r="FD5" i="11" l="1"/>
  <c r="FC6" i="11"/>
  <c r="FD6" i="11" l="1"/>
  <c r="FE5" i="11"/>
  <c r="FE6" i="11" l="1"/>
  <c r="FF5" i="11"/>
  <c r="FG5" i="11" l="1"/>
  <c r="FF6" i="11"/>
  <c r="FG4" i="11" l="1"/>
  <c r="FH5" i="11"/>
  <c r="FG6" i="11"/>
  <c r="FH6" i="11" l="1"/>
  <c r="FI5" i="11"/>
  <c r="FI6" i="11" l="1"/>
  <c r="FJ5" i="11"/>
  <c r="FK5" i="11" l="1"/>
  <c r="FJ6" i="11"/>
  <c r="FK6" i="11" l="1"/>
  <c r="FL5" i="11"/>
  <c r="FM5" i="11" l="1"/>
  <c r="FL6" i="11"/>
  <c r="FM6" i="11" l="1"/>
  <c r="FN5" i="11"/>
  <c r="FO5" i="11" l="1"/>
  <c r="FN4" i="11"/>
  <c r="FN6" i="11"/>
  <c r="FO6" i="11" l="1"/>
  <c r="FP5" i="11"/>
  <c r="FQ5" i="11" l="1"/>
  <c r="FP6" i="11"/>
  <c r="FQ6" i="11" l="1"/>
  <c r="FR5" i="11"/>
  <c r="FS5" i="11" l="1"/>
  <c r="FR6" i="11"/>
  <c r="FT5" i="11" l="1"/>
  <c r="FS6" i="11"/>
  <c r="FU5" i="11" l="1"/>
  <c r="FT6" i="11"/>
  <c r="FU4" i="11" l="1"/>
  <c r="FV5" i="11"/>
  <c r="FU6" i="11"/>
  <c r="FW5" i="11" l="1"/>
  <c r="FV6" i="11"/>
  <c r="FX5" i="11" l="1"/>
  <c r="FW6" i="11"/>
  <c r="FY5" i="11" l="1"/>
  <c r="FX6" i="11"/>
  <c r="FZ5" i="11" l="1"/>
  <c r="FY6" i="11"/>
  <c r="GA5" i="11" l="1"/>
  <c r="FZ6" i="11"/>
  <c r="GB5" i="11" l="1"/>
  <c r="GA6" i="11"/>
  <c r="GC5" i="11" l="1"/>
  <c r="GB6" i="11"/>
  <c r="GB4" i="11"/>
  <c r="GC6" i="11" l="1"/>
  <c r="GD5" i="11"/>
  <c r="GE5" i="11" l="1"/>
  <c r="GD6" i="11"/>
  <c r="GF5" i="11" l="1"/>
  <c r="GE6" i="11"/>
  <c r="GF6" i="11" l="1"/>
  <c r="GG5" i="11"/>
  <c r="GG6" i="11" l="1"/>
  <c r="GH5" i="11"/>
  <c r="GH6" i="11" l="1"/>
  <c r="GI5" i="11"/>
  <c r="GI4" i="11" l="1"/>
  <c r="GJ5" i="11"/>
  <c r="GI6" i="11"/>
  <c r="GK5" i="11" l="1"/>
  <c r="GJ6" i="11"/>
  <c r="GL5" i="11" l="1"/>
  <c r="GK6" i="11"/>
  <c r="GL6" i="11" l="1"/>
  <c r="GM5" i="11"/>
  <c r="GN5" i="11" l="1"/>
  <c r="GM6" i="11"/>
  <c r="GO5" i="11" l="1"/>
  <c r="GN6" i="11"/>
  <c r="GP5" i="11" l="1"/>
  <c r="GO6" i="11"/>
  <c r="GP4" i="11" l="1"/>
  <c r="GP6" i="11"/>
  <c r="GQ5" i="11"/>
  <c r="GR5" i="11" l="1"/>
  <c r="GQ6" i="11"/>
  <c r="GR6" i="11" l="1"/>
  <c r="GS5" i="11"/>
  <c r="GT5" i="11" l="1"/>
  <c r="GS6" i="11"/>
  <c r="GT6" i="11" l="1"/>
  <c r="GU5" i="11"/>
  <c r="GV5" i="11" l="1"/>
  <c r="GU6" i="11"/>
  <c r="GV6" i="11" l="1"/>
  <c r="GW5" i="11"/>
  <c r="GW6" i="11" l="1"/>
  <c r="GW4" i="11"/>
  <c r="GX5" i="11"/>
  <c r="GX6" i="11" l="1"/>
  <c r="GY5" i="11"/>
  <c r="GY6" i="11" l="1"/>
  <c r="GZ5" i="11"/>
  <c r="HA5" i="11" l="1"/>
  <c r="GZ6" i="11"/>
  <c r="HB5" i="11" l="1"/>
  <c r="HA6" i="11"/>
  <c r="HB6" i="11" l="1"/>
  <c r="HC5" i="11"/>
  <c r="HC6" i="11" s="1"/>
</calcChain>
</file>

<file path=xl/sharedStrings.xml><?xml version="1.0" encoding="utf-8"?>
<sst xmlns="http://schemas.openxmlformats.org/spreadsheetml/2006/main" count="100" uniqueCount="73">
  <si>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</si>
  <si>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</si>
  <si>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</si>
  <si>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</si>
  <si>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</si>
  <si>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</si>
  <si>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</si>
  <si>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</si>
  <si>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</si>
  <si>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</si>
  <si>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</si>
  <si>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</si>
  <si>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</si>
  <si>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TASK</t>
  </si>
  <si>
    <t>Task 1</t>
  </si>
  <si>
    <t>Task 2</t>
  </si>
  <si>
    <t>Task 3</t>
  </si>
  <si>
    <t>Task 4</t>
  </si>
  <si>
    <t>Task 5</t>
  </si>
  <si>
    <t>Insert new rows ABOVE this one</t>
  </si>
  <si>
    <t>Project Start:</t>
  </si>
  <si>
    <t>Display Week:</t>
  </si>
  <si>
    <t>ASSIGNED
TO</t>
  </si>
  <si>
    <t>PROGRESS</t>
  </si>
  <si>
    <t>START</t>
  </si>
  <si>
    <t>END</t>
  </si>
  <si>
    <t>DAYS</t>
  </si>
  <si>
    <t>University of Southampton</t>
  </si>
  <si>
    <t>Thomas Smith (tcs1g20)</t>
  </si>
  <si>
    <t>Planning</t>
  </si>
  <si>
    <t>Problem Statement</t>
  </si>
  <si>
    <t>Literary Review</t>
  </si>
  <si>
    <t>Risk Assessment</t>
  </si>
  <si>
    <t>Design</t>
  </si>
  <si>
    <t>Technical Implementation</t>
  </si>
  <si>
    <t>Progress Report</t>
  </si>
  <si>
    <t>Final Submission</t>
  </si>
  <si>
    <t>planning</t>
  </si>
  <si>
    <t>design</t>
  </si>
  <si>
    <t>Account of Work</t>
  </si>
  <si>
    <t>Plan for Remaining Work</t>
  </si>
  <si>
    <t>Implementation &amp; Testing</t>
  </si>
  <si>
    <t>progress report</t>
  </si>
  <si>
    <t>Using Blockchain for Video Game Distribution</t>
  </si>
  <si>
    <t>limitations</t>
  </si>
  <si>
    <t>Justification of Approach</t>
  </si>
  <si>
    <t>Sprint 1</t>
  </si>
  <si>
    <t>Sprint 2</t>
  </si>
  <si>
    <t>Sprint 3</t>
  </si>
  <si>
    <t>Background Research</t>
  </si>
  <si>
    <t>sprint length:</t>
  </si>
  <si>
    <t>Task 7</t>
  </si>
  <si>
    <t>Testing Strategy &amp; Results</t>
  </si>
  <si>
    <t>Evalutaion</t>
  </si>
  <si>
    <t>Evaluation</t>
  </si>
  <si>
    <t>Sprint 1 Preparation</t>
  </si>
  <si>
    <t>Sprint 2 Preparation</t>
  </si>
  <si>
    <t>Sprint 3 Preparation</t>
  </si>
  <si>
    <t>Task 8</t>
  </si>
  <si>
    <t>Task 10</t>
  </si>
  <si>
    <t>Requirements</t>
  </si>
  <si>
    <t>Final Report</t>
  </si>
  <si>
    <t>Write Up</t>
  </si>
  <si>
    <t>Task 11</t>
  </si>
  <si>
    <t>Implementation Cut Off</t>
  </si>
  <si>
    <t>Overflow Time</t>
  </si>
  <si>
    <t>Benchmark Tests</t>
  </si>
  <si>
    <t>Acceptance Tests</t>
  </si>
  <si>
    <t>Test Evaluation</t>
  </si>
  <si>
    <t>Project Management</t>
  </si>
  <si>
    <t>Discussion</t>
  </si>
  <si>
    <t>Reflection</t>
  </si>
  <si>
    <t>Conclusion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</si>
</sst>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b/>
      <sz val="11"/>
      <color rgb="FF9C0006"/>
      <name val="Calibri"/>
      <family val="2"/>
      <scheme val="minor"/>
    </font>
    <font>
      <b/>
      <sz val="14"/>
      <color theme="1"/>
      <name val="Calibri"/>
      <family val="2"/>
      <scheme val="minor"/>
    </font>
  </fonts>
  <fills count="5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rgb="FF86D8E8"/>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3"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2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8" fontId="22" fillId="15" borderId="0" xfId="19" applyNumberFormat="1" applyAlignment="1">
      <alignment horizontal="center" vertical="center"/>
    </xf>
    <xf numFmtId="0" fontId="22" fillId="15" borderId="8" xfId="19" applyBorder="1" applyAlignment="1">
      <alignment horizontal="center" vertical="center" shrinkToFit="1"/>
    </xf>
    <xf numFmtId="0" fontId="22" fillId="15" borderId="9" xfId="19" applyBorder="1" applyAlignment="1">
      <alignment vertical="center"/>
    </xf>
    <xf numFmtId="0" fontId="22" fillId="15" borderId="0" xfId="19"/>
    <xf numFmtId="0" fontId="6" fillId="3" borderId="2" xfId="11" applyFont="1" applyFill="1">
      <alignment horizontal="center" vertical="center"/>
    </xf>
    <xf numFmtId="0" fontId="6" fillId="4" borderId="2" xfId="11" applyFont="1" applyFill="1">
      <alignment horizontal="center" vertical="center"/>
    </xf>
    <xf numFmtId="0" fontId="6" fillId="11" borderId="2" xfId="11" applyFont="1" applyFill="1">
      <alignment horizontal="center" vertical="center"/>
    </xf>
    <xf numFmtId="0" fontId="0" fillId="10" borderId="2" xfId="11" applyFont="1" applyFill="1">
      <alignment horizontal="center" vertical="center"/>
    </xf>
    <xf numFmtId="0" fontId="6" fillId="10" borderId="2" xfId="11" applyFont="1" applyFill="1">
      <alignment horizontal="center" vertical="center"/>
    </xf>
    <xf numFmtId="0" fontId="6" fillId="45" borderId="2" xfId="11" applyFont="1" applyFill="1">
      <alignment horizontal="center" vertical="center"/>
    </xf>
    <xf numFmtId="0" fontId="6" fillId="45" borderId="2" xfId="12" applyFont="1" applyFill="1">
      <alignment horizontal="left" vertical="center" indent="2"/>
    </xf>
    <xf numFmtId="9" fontId="17" fillId="45" borderId="2" xfId="2" applyFont="1" applyFill="1" applyBorder="1" applyAlignment="1">
      <alignment horizontal="center" vertical="center"/>
    </xf>
    <xf numFmtId="167" fontId="6" fillId="45" borderId="2" xfId="10" applyNumberFormat="1" applyFont="1" applyFill="1">
      <alignment horizontal="center" vertical="center"/>
    </xf>
    <xf numFmtId="0" fontId="6" fillId="46" borderId="2" xfId="11" applyFont="1" applyFill="1">
      <alignment horizontal="center" vertical="center"/>
    </xf>
    <xf numFmtId="0" fontId="9" fillId="46" borderId="2" xfId="12" applyFont="1" applyFill="1">
      <alignment horizontal="left" vertical="center" indent="2"/>
    </xf>
    <xf numFmtId="0" fontId="9" fillId="46" borderId="2" xfId="11" applyFont="1" applyFill="1">
      <alignment horizontal="center" vertical="center"/>
    </xf>
    <xf numFmtId="9" fontId="5" fillId="46" borderId="2" xfId="2" applyFont="1" applyFill="1" applyBorder="1" applyAlignment="1">
      <alignment horizontal="center" vertical="center"/>
    </xf>
    <xf numFmtId="167" fontId="9" fillId="46" borderId="2" xfId="10" applyNumberFormat="1" applyFont="1" applyFill="1">
      <alignment horizontal="center" vertical="center"/>
    </xf>
    <xf numFmtId="0" fontId="6" fillId="47" borderId="2" xfId="11" applyFont="1" applyFill="1">
      <alignment horizontal="center" vertical="center"/>
    </xf>
    <xf numFmtId="9" fontId="5" fillId="47" borderId="2" xfId="2" applyFont="1" applyFill="1" applyBorder="1" applyAlignment="1">
      <alignment horizontal="center" vertical="center"/>
    </xf>
    <xf numFmtId="167" fontId="9" fillId="47" borderId="2" xfId="10" applyNumberFormat="1" applyFont="1" applyFill="1">
      <alignment horizontal="center" vertical="center"/>
    </xf>
    <xf numFmtId="0" fontId="6" fillId="47" borderId="2" xfId="12" applyFont="1" applyFill="1">
      <alignment horizontal="left" vertical="center" indent="2"/>
    </xf>
    <xf numFmtId="0" fontId="6" fillId="48" borderId="2" xfId="11" applyFont="1" applyFill="1">
      <alignment horizontal="center" vertical="center"/>
    </xf>
    <xf numFmtId="9" fontId="5" fillId="48" borderId="2" xfId="2" applyFont="1" applyFill="1" applyBorder="1" applyAlignment="1">
      <alignment horizontal="center" vertical="center"/>
    </xf>
    <xf numFmtId="167" fontId="9" fillId="48" borderId="2" xfId="10" applyNumberFormat="1" applyFont="1" applyFill="1">
      <alignment horizontal="center" vertical="center"/>
    </xf>
    <xf numFmtId="0" fontId="9" fillId="48" borderId="2" xfId="12" applyFont="1" applyFill="1">
      <alignment horizontal="left" vertical="center" indent="2"/>
    </xf>
    <xf numFmtId="0" fontId="9" fillId="48" borderId="2" xfId="11" applyFont="1" applyFill="1">
      <alignment horizontal="center" vertical="center"/>
    </xf>
    <xf numFmtId="0" fontId="22" fillId="0" borderId="0" xfId="19" applyFill="1"/>
    <xf numFmtId="0" fontId="22" fillId="0" borderId="9" xfId="19" applyFill="1" applyBorder="1" applyAlignment="1">
      <alignment vertical="center"/>
    </xf>
    <xf numFmtId="0" fontId="16" fillId="12" borderId="8" xfId="19" applyFont="1" applyFill="1" applyBorder="1" applyAlignment="1">
      <alignment horizontal="center" vertical="center" shrinkToFit="1"/>
    </xf>
    <xf numFmtId="168" fontId="9" fillId="7" borderId="0" xfId="19" applyNumberFormat="1" applyFont="1" applyFill="1" applyAlignment="1">
      <alignment horizontal="center" vertical="center"/>
    </xf>
    <xf numFmtId="0" fontId="6" fillId="49" borderId="2" xfId="11" applyFont="1" applyFill="1">
      <alignment horizontal="center" vertical="center"/>
    </xf>
    <xf numFmtId="9" fontId="5" fillId="49" borderId="2" xfId="2" applyFont="1" applyFill="1" applyBorder="1" applyAlignment="1">
      <alignment horizontal="center" vertical="center"/>
    </xf>
    <xf numFmtId="167" fontId="9" fillId="49" borderId="2" xfId="10" applyNumberFormat="1" applyFont="1" applyFill="1">
      <alignment horizontal="center" vertical="center"/>
    </xf>
    <xf numFmtId="0" fontId="6" fillId="49" borderId="2" xfId="12" applyFont="1" applyFill="1">
      <alignment horizontal="left" vertical="center" indent="2"/>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6" fontId="9" fillId="0" borderId="3" xfId="9" applyNumberFormat="1">
      <alignment horizontal="center" vertical="center"/>
    </xf>
    <xf numFmtId="0" fontId="22" fillId="0" borderId="0" xfId="19" applyFill="1"/>
    <xf numFmtId="0" fontId="0" fillId="50" borderId="0" xfId="0" applyFill="1"/>
    <xf numFmtId="168" fontId="11" fillId="50" borderId="0" xfId="0" applyNumberFormat="1" applyFont="1" applyFill="1" applyAlignment="1">
      <alignment horizontal="center" vertical="center"/>
    </xf>
    <xf numFmtId="0" fontId="12" fillId="50" borderId="8" xfId="0" applyFont="1" applyFill="1" applyBorder="1" applyAlignment="1">
      <alignment horizontal="center" vertical="center" shrinkToFit="1"/>
    </xf>
    <xf numFmtId="0" fontId="0" fillId="50" borderId="9" xfId="0" applyFill="1" applyBorder="1" applyAlignment="1">
      <alignment vertical="center"/>
    </xf>
    <xf numFmtId="0" fontId="32" fillId="15" borderId="0" xfId="19" applyFont="1"/>
    <xf numFmtId="0" fontId="33" fillId="50" borderId="0" xfId="0" applyFont="1" applyFill="1" applyAlignment="1">
      <alignment horizont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3">
    <dxf>
      <fill>
        <patternFill>
          <bgColor rgb="FFFF0066"/>
        </patternFill>
      </fill>
      <border>
        <left/>
        <right/>
        <top/>
        <bottom/>
        <vertical/>
        <horizontal/>
      </border>
    </dxf>
    <dxf>
      <fill>
        <patternFill>
          <bgColor rgb="FFFF0000"/>
        </patternFill>
      </fill>
      <border>
        <left/>
        <right/>
      </border>
    </dxf>
    <dxf>
      <fill>
        <patternFill>
          <bgColor rgb="FF00B0F0"/>
        </patternFill>
      </fill>
    </dxf>
    <dxf>
      <fill>
        <patternFill>
          <bgColor rgb="FF92D050"/>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0066"/>
      <color rgb="FF86D8E8"/>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D51"/>
  <sheetViews>
    <sheetView showGridLines="0" tabSelected="1" showRuler="0" zoomScale="70" zoomScaleNormal="70" zoomScalePageLayoutView="70" workbookViewId="0">
      <pane xSplit="8" ySplit="7" topLeftCell="I17" activePane="bottomRight" state="frozen"/>
      <selection pane="topRight" activeCell="I1" sqref="I1"/>
      <selection pane="bottomLeft" activeCell="A8" sqref="A8"/>
      <selection pane="bottomRight" activeCell="D46" sqref="D46"/>
    </sheetView>
  </sheetViews>
  <sheetFormatPr defaultRowHeight="30" customHeight="1" x14ac:dyDescent="0.3"/>
  <cols>
    <col min="1" max="1" width="2.6640625" style="34"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16" width="2.5546875" customWidth="1"/>
    <col min="17" max="17" width="3.88671875" customWidth="1"/>
    <col min="18" max="64" width="2.5546875" customWidth="1"/>
    <col min="65" max="65" width="2.44140625" bestFit="1" customWidth="1"/>
    <col min="66" max="66" width="3.33203125" style="100" bestFit="1" customWidth="1"/>
    <col min="67" max="84" width="2.44140625" bestFit="1" customWidth="1"/>
    <col min="85" max="85" width="1.6640625" bestFit="1" customWidth="1"/>
    <col min="86" max="86" width="2.109375" bestFit="1" customWidth="1"/>
    <col min="87" max="87" width="1.6640625" bestFit="1" customWidth="1"/>
    <col min="88" max="88" width="2.21875" bestFit="1" customWidth="1"/>
    <col min="89" max="92" width="1.6640625" bestFit="1" customWidth="1"/>
    <col min="93" max="93" width="2.109375" bestFit="1" customWidth="1"/>
    <col min="94" max="115" width="2.44140625" bestFit="1" customWidth="1"/>
    <col min="116" max="116" width="2.21875" bestFit="1" customWidth="1"/>
    <col min="117" max="120" width="1.6640625" bestFit="1" customWidth="1"/>
    <col min="121" max="121" width="2.109375" bestFit="1" customWidth="1"/>
    <col min="122" max="122" width="1.6640625" bestFit="1" customWidth="1"/>
    <col min="123" max="123" width="2.21875" bestFit="1" customWidth="1"/>
    <col min="124" max="124" width="1.6640625" bestFit="1" customWidth="1"/>
    <col min="125" max="143" width="2.44140625" bestFit="1" customWidth="1"/>
    <col min="144" max="144" width="2.21875" bestFit="1" customWidth="1"/>
    <col min="145" max="148" width="1.6640625" bestFit="1" customWidth="1"/>
    <col min="149" max="149" width="2.109375" bestFit="1" customWidth="1"/>
    <col min="150" max="150" width="1.6640625" bestFit="1" customWidth="1"/>
    <col min="151" max="151" width="2.21875" bestFit="1" customWidth="1"/>
    <col min="152" max="152" width="1.6640625" bestFit="1" customWidth="1"/>
    <col min="153" max="173" width="2.44140625" bestFit="1" customWidth="1"/>
    <col min="174" max="174" width="2.44140625" customWidth="1"/>
    <col min="175" max="175" width="1.6640625" style="115" bestFit="1" customWidth="1"/>
    <col min="176" max="176" width="1.6640625" bestFit="1" customWidth="1"/>
    <col min="177" max="177" width="2.109375" bestFit="1" customWidth="1"/>
    <col min="178" max="178" width="1.6640625" bestFit="1" customWidth="1"/>
    <col min="179" max="179" width="2.21875" bestFit="1" customWidth="1"/>
    <col min="180" max="183" width="1.6640625" bestFit="1" customWidth="1"/>
    <col min="184" max="204" width="2.44140625" bestFit="1" customWidth="1"/>
    <col min="205" max="205" width="2.109375" bestFit="1" customWidth="1"/>
    <col min="206" max="206" width="2" style="76" bestFit="1" customWidth="1"/>
    <col min="207" max="207" width="2.21875" bestFit="1" customWidth="1"/>
    <col min="208" max="211" width="1.6640625" bestFit="1" customWidth="1"/>
  </cols>
  <sheetData>
    <row r="1" spans="1:212" ht="30" customHeight="1" x14ac:dyDescent="0.55000000000000004">
      <c r="A1" s="35" t="s">
        <v>0</v>
      </c>
      <c r="B1" s="38" t="s">
        <v>43</v>
      </c>
      <c r="C1" s="1"/>
      <c r="D1" s="2"/>
      <c r="E1" s="4"/>
      <c r="F1" s="33"/>
      <c r="H1" s="2"/>
      <c r="I1" s="54"/>
      <c r="L1" t="s">
        <v>50</v>
      </c>
      <c r="Q1">
        <v>21</v>
      </c>
    </row>
    <row r="2" spans="1:212" ht="30" customHeight="1" x14ac:dyDescent="0.35">
      <c r="A2" s="34" t="s">
        <v>1</v>
      </c>
      <c r="B2" s="39" t="s">
        <v>27</v>
      </c>
      <c r="I2" s="55"/>
      <c r="BN2" s="114"/>
      <c r="BO2" s="114"/>
      <c r="BP2" s="114"/>
      <c r="BQ2" s="114"/>
      <c r="BR2" s="114"/>
      <c r="BS2" s="114"/>
      <c r="FS2" s="120" t="s">
        <v>64</v>
      </c>
      <c r="FT2" s="120"/>
      <c r="FU2" s="120"/>
      <c r="FV2" s="120"/>
      <c r="FW2" s="120"/>
      <c r="FX2" s="120"/>
      <c r="FY2" s="120"/>
      <c r="FZ2" s="120"/>
      <c r="GA2" s="120"/>
      <c r="GB2" s="120"/>
      <c r="GC2" s="120"/>
      <c r="GD2" s="120"/>
      <c r="GE2" s="120"/>
      <c r="GF2" s="120"/>
      <c r="GX2" s="119" t="s">
        <v>36</v>
      </c>
      <c r="GY2" s="119"/>
      <c r="GZ2" s="119"/>
      <c r="HA2" s="119"/>
      <c r="HB2" s="119"/>
      <c r="HC2" s="119"/>
      <c r="HD2" s="119"/>
    </row>
    <row r="3" spans="1:212" ht="30" customHeight="1" x14ac:dyDescent="0.3">
      <c r="A3" s="34" t="s">
        <v>2</v>
      </c>
      <c r="B3" s="40" t="s">
        <v>28</v>
      </c>
      <c r="C3" s="111" t="s">
        <v>20</v>
      </c>
      <c r="D3" s="112"/>
      <c r="E3" s="113">
        <v>44851</v>
      </c>
      <c r="F3" s="113"/>
    </row>
    <row r="4" spans="1:212" ht="30" customHeight="1" x14ac:dyDescent="0.3">
      <c r="A4" s="35" t="s">
        <v>3</v>
      </c>
      <c r="C4" s="111" t="s">
        <v>21</v>
      </c>
      <c r="D4" s="112"/>
      <c r="E4" s="7">
        <v>1</v>
      </c>
      <c r="I4" s="108">
        <f>I5</f>
        <v>44851</v>
      </c>
      <c r="J4" s="109"/>
      <c r="K4" s="109"/>
      <c r="L4" s="109"/>
      <c r="M4" s="109"/>
      <c r="N4" s="109"/>
      <c r="O4" s="110"/>
      <c r="P4" s="108">
        <f>P5</f>
        <v>44858</v>
      </c>
      <c r="Q4" s="109"/>
      <c r="R4" s="109"/>
      <c r="S4" s="109"/>
      <c r="T4" s="109"/>
      <c r="U4" s="109"/>
      <c r="V4" s="110"/>
      <c r="W4" s="108">
        <f>W5</f>
        <v>44865</v>
      </c>
      <c r="X4" s="109"/>
      <c r="Y4" s="109"/>
      <c r="Z4" s="109"/>
      <c r="AA4" s="109"/>
      <c r="AB4" s="109"/>
      <c r="AC4" s="110"/>
      <c r="AD4" s="108">
        <f>AD5</f>
        <v>44872</v>
      </c>
      <c r="AE4" s="109"/>
      <c r="AF4" s="109"/>
      <c r="AG4" s="109"/>
      <c r="AH4" s="109"/>
      <c r="AI4" s="109"/>
      <c r="AJ4" s="110"/>
      <c r="AK4" s="108">
        <f>AK5</f>
        <v>44879</v>
      </c>
      <c r="AL4" s="109"/>
      <c r="AM4" s="109"/>
      <c r="AN4" s="109"/>
      <c r="AO4" s="109"/>
      <c r="AP4" s="109"/>
      <c r="AQ4" s="110"/>
      <c r="AR4" s="108">
        <f>AR5</f>
        <v>44886</v>
      </c>
      <c r="AS4" s="109"/>
      <c r="AT4" s="109"/>
      <c r="AU4" s="109"/>
      <c r="AV4" s="109"/>
      <c r="AW4" s="109"/>
      <c r="AX4" s="110"/>
      <c r="AY4" s="108">
        <f>AY5</f>
        <v>44893</v>
      </c>
      <c r="AZ4" s="109"/>
      <c r="BA4" s="109"/>
      <c r="BB4" s="109"/>
      <c r="BC4" s="109"/>
      <c r="BD4" s="109"/>
      <c r="BE4" s="110"/>
      <c r="BF4" s="108">
        <f>BF5</f>
        <v>44900</v>
      </c>
      <c r="BG4" s="109"/>
      <c r="BH4" s="109"/>
      <c r="BI4" s="109"/>
      <c r="BJ4" s="109"/>
      <c r="BK4" s="109"/>
      <c r="BL4" s="110"/>
      <c r="BM4" s="108">
        <f>BM5</f>
        <v>44907</v>
      </c>
      <c r="BN4" s="109"/>
      <c r="BO4" s="109"/>
      <c r="BP4" s="109"/>
      <c r="BQ4" s="109"/>
      <c r="BR4" s="109"/>
      <c r="BS4" s="110"/>
      <c r="BT4" s="108">
        <f>BT5</f>
        <v>44914</v>
      </c>
      <c r="BU4" s="109"/>
      <c r="BV4" s="109"/>
      <c r="BW4" s="109"/>
      <c r="BX4" s="109"/>
      <c r="BY4" s="109"/>
      <c r="BZ4" s="110"/>
      <c r="CA4" s="108">
        <f>CA5</f>
        <v>44921</v>
      </c>
      <c r="CB4" s="109"/>
      <c r="CC4" s="109"/>
      <c r="CD4" s="109"/>
      <c r="CE4" s="109"/>
      <c r="CF4" s="109"/>
      <c r="CG4" s="110"/>
      <c r="CH4" s="108">
        <f>CH5</f>
        <v>44928</v>
      </c>
      <c r="CI4" s="109"/>
      <c r="CJ4" s="109"/>
      <c r="CK4" s="109"/>
      <c r="CL4" s="109"/>
      <c r="CM4" s="109"/>
      <c r="CN4" s="110"/>
      <c r="CO4" s="108">
        <f>CO5</f>
        <v>44935</v>
      </c>
      <c r="CP4" s="109"/>
      <c r="CQ4" s="109"/>
      <c r="CR4" s="109"/>
      <c r="CS4" s="109"/>
      <c r="CT4" s="109"/>
      <c r="CU4" s="110"/>
      <c r="CV4" s="108">
        <f>CV5</f>
        <v>44942</v>
      </c>
      <c r="CW4" s="109"/>
      <c r="CX4" s="109"/>
      <c r="CY4" s="109"/>
      <c r="CZ4" s="109"/>
      <c r="DA4" s="109"/>
      <c r="DB4" s="110"/>
      <c r="DC4" s="108">
        <f t="shared" ref="DC4" si="0">DC5</f>
        <v>44949</v>
      </c>
      <c r="DD4" s="109"/>
      <c r="DE4" s="109"/>
      <c r="DF4" s="109"/>
      <c r="DG4" s="109"/>
      <c r="DH4" s="109"/>
      <c r="DI4" s="110"/>
      <c r="DJ4" s="108">
        <f t="shared" ref="DJ4" si="1">DJ5</f>
        <v>44956</v>
      </c>
      <c r="DK4" s="109"/>
      <c r="DL4" s="109"/>
      <c r="DM4" s="109"/>
      <c r="DN4" s="109"/>
      <c r="DO4" s="109"/>
      <c r="DP4" s="110"/>
      <c r="DQ4" s="108">
        <f t="shared" ref="DQ4" si="2">DQ5</f>
        <v>44963</v>
      </c>
      <c r="DR4" s="109"/>
      <c r="DS4" s="109"/>
      <c r="DT4" s="109"/>
      <c r="DU4" s="109"/>
      <c r="DV4" s="109"/>
      <c r="DW4" s="110"/>
      <c r="DX4" s="108">
        <f t="shared" ref="DX4" si="3">DX5</f>
        <v>44970</v>
      </c>
      <c r="DY4" s="109"/>
      <c r="DZ4" s="109"/>
      <c r="EA4" s="109"/>
      <c r="EB4" s="109"/>
      <c r="EC4" s="109"/>
      <c r="ED4" s="110"/>
      <c r="EE4" s="108">
        <f t="shared" ref="EE4" si="4">EE5</f>
        <v>44977</v>
      </c>
      <c r="EF4" s="109"/>
      <c r="EG4" s="109"/>
      <c r="EH4" s="109"/>
      <c r="EI4" s="109"/>
      <c r="EJ4" s="109"/>
      <c r="EK4" s="110"/>
      <c r="EL4" s="108">
        <f t="shared" ref="EL4" si="5">EL5</f>
        <v>44984</v>
      </c>
      <c r="EM4" s="109"/>
      <c r="EN4" s="109"/>
      <c r="EO4" s="109"/>
      <c r="EP4" s="109"/>
      <c r="EQ4" s="109"/>
      <c r="ER4" s="110"/>
      <c r="ES4" s="108">
        <f t="shared" ref="ES4" si="6">ES5</f>
        <v>44991</v>
      </c>
      <c r="ET4" s="109"/>
      <c r="EU4" s="109"/>
      <c r="EV4" s="109"/>
      <c r="EW4" s="109"/>
      <c r="EX4" s="109"/>
      <c r="EY4" s="110"/>
      <c r="EZ4" s="108">
        <f t="shared" ref="EZ4" si="7">EZ5</f>
        <v>44998</v>
      </c>
      <c r="FA4" s="109"/>
      <c r="FB4" s="109"/>
      <c r="FC4" s="109"/>
      <c r="FD4" s="109"/>
      <c r="FE4" s="109"/>
      <c r="FF4" s="110"/>
      <c r="FG4" s="108">
        <f t="shared" ref="FG4" si="8">FG5</f>
        <v>45005</v>
      </c>
      <c r="FH4" s="109"/>
      <c r="FI4" s="109"/>
      <c r="FJ4" s="109"/>
      <c r="FK4" s="109"/>
      <c r="FL4" s="109"/>
      <c r="FM4" s="110"/>
      <c r="FN4" s="108">
        <f t="shared" ref="FN4" si="9">FN5</f>
        <v>45012</v>
      </c>
      <c r="FO4" s="109"/>
      <c r="FP4" s="109"/>
      <c r="FQ4" s="109"/>
      <c r="FR4" s="109"/>
      <c r="FS4" s="109"/>
      <c r="FT4" s="110"/>
      <c r="FU4" s="108">
        <f t="shared" ref="FU4" si="10">FU5</f>
        <v>45019</v>
      </c>
      <c r="FV4" s="109"/>
      <c r="FW4" s="109"/>
      <c r="FX4" s="109"/>
      <c r="FY4" s="109"/>
      <c r="FZ4" s="109"/>
      <c r="GA4" s="110"/>
      <c r="GB4" s="108">
        <f t="shared" ref="GB4" si="11">GB5</f>
        <v>45026</v>
      </c>
      <c r="GC4" s="109"/>
      <c r="GD4" s="109"/>
      <c r="GE4" s="109"/>
      <c r="GF4" s="109"/>
      <c r="GG4" s="109"/>
      <c r="GH4" s="110"/>
      <c r="GI4" s="108">
        <f t="shared" ref="GI4" si="12">GI5</f>
        <v>45033</v>
      </c>
      <c r="GJ4" s="109"/>
      <c r="GK4" s="109"/>
      <c r="GL4" s="109"/>
      <c r="GM4" s="109"/>
      <c r="GN4" s="109"/>
      <c r="GO4" s="110"/>
      <c r="GP4" s="108">
        <f t="shared" ref="GP4" si="13">GP5</f>
        <v>45040</v>
      </c>
      <c r="GQ4" s="109"/>
      <c r="GR4" s="109"/>
      <c r="GS4" s="109"/>
      <c r="GT4" s="109"/>
      <c r="GU4" s="109"/>
      <c r="GV4" s="110"/>
      <c r="GW4" s="108">
        <f t="shared" ref="GW4" si="14">GW5</f>
        <v>45047</v>
      </c>
      <c r="GX4" s="109"/>
      <c r="GY4" s="109"/>
      <c r="GZ4" s="109"/>
      <c r="HA4" s="109"/>
      <c r="HB4" s="109"/>
      <c r="HC4" s="110"/>
    </row>
    <row r="5" spans="1:212" ht="15" customHeight="1" x14ac:dyDescent="0.3">
      <c r="A5" s="35" t="s">
        <v>4</v>
      </c>
      <c r="B5" s="53"/>
      <c r="C5" s="53"/>
      <c r="D5" s="53"/>
      <c r="E5" s="53"/>
      <c r="F5" s="53"/>
      <c r="G5" s="53"/>
      <c r="I5" s="70">
        <f>Project_Start-WEEKDAY(Project_Start,1)+2+7*(Display_Week-1)</f>
        <v>44851</v>
      </c>
      <c r="J5" s="71">
        <f>I5+1</f>
        <v>44852</v>
      </c>
      <c r="K5" s="71">
        <f t="shared" ref="K5:AX5" si="15">J5+1</f>
        <v>44853</v>
      </c>
      <c r="L5" s="71">
        <f t="shared" si="15"/>
        <v>44854</v>
      </c>
      <c r="M5" s="71">
        <f t="shared" si="15"/>
        <v>44855</v>
      </c>
      <c r="N5" s="71">
        <f t="shared" si="15"/>
        <v>44856</v>
      </c>
      <c r="O5" s="72">
        <f t="shared" si="15"/>
        <v>44857</v>
      </c>
      <c r="P5" s="70">
        <f>O5+1</f>
        <v>44858</v>
      </c>
      <c r="Q5" s="71">
        <f>P5+1</f>
        <v>44859</v>
      </c>
      <c r="R5" s="71">
        <f t="shared" si="15"/>
        <v>44860</v>
      </c>
      <c r="S5" s="71">
        <f t="shared" si="15"/>
        <v>44861</v>
      </c>
      <c r="T5" s="71">
        <f t="shared" si="15"/>
        <v>44862</v>
      </c>
      <c r="U5" s="71">
        <f t="shared" si="15"/>
        <v>44863</v>
      </c>
      <c r="V5" s="72">
        <f t="shared" si="15"/>
        <v>44864</v>
      </c>
      <c r="W5" s="70">
        <f>V5+1</f>
        <v>44865</v>
      </c>
      <c r="X5" s="71">
        <f>W5+1</f>
        <v>44866</v>
      </c>
      <c r="Y5" s="71">
        <f t="shared" si="15"/>
        <v>44867</v>
      </c>
      <c r="Z5" s="71">
        <f t="shared" si="15"/>
        <v>44868</v>
      </c>
      <c r="AA5" s="71">
        <f t="shared" si="15"/>
        <v>44869</v>
      </c>
      <c r="AB5" s="71">
        <f t="shared" si="15"/>
        <v>44870</v>
      </c>
      <c r="AC5" s="72">
        <f t="shared" si="15"/>
        <v>44871</v>
      </c>
      <c r="AD5" s="70">
        <f>AC5+1</f>
        <v>44872</v>
      </c>
      <c r="AE5" s="71">
        <f>AD5+1</f>
        <v>44873</v>
      </c>
      <c r="AF5" s="71">
        <f t="shared" si="15"/>
        <v>44874</v>
      </c>
      <c r="AG5" s="71">
        <f t="shared" si="15"/>
        <v>44875</v>
      </c>
      <c r="AH5" s="71">
        <f t="shared" si="15"/>
        <v>44876</v>
      </c>
      <c r="AI5" s="71">
        <f t="shared" si="15"/>
        <v>44877</v>
      </c>
      <c r="AJ5" s="72">
        <f t="shared" si="15"/>
        <v>44878</v>
      </c>
      <c r="AK5" s="70">
        <f>AJ5+1</f>
        <v>44879</v>
      </c>
      <c r="AL5" s="71">
        <f>AK5+1</f>
        <v>44880</v>
      </c>
      <c r="AM5" s="71">
        <f t="shared" si="15"/>
        <v>44881</v>
      </c>
      <c r="AN5" s="71">
        <f t="shared" si="15"/>
        <v>44882</v>
      </c>
      <c r="AO5" s="71">
        <f t="shared" si="15"/>
        <v>44883</v>
      </c>
      <c r="AP5" s="71">
        <f t="shared" si="15"/>
        <v>44884</v>
      </c>
      <c r="AQ5" s="72">
        <f t="shared" si="15"/>
        <v>44885</v>
      </c>
      <c r="AR5" s="70">
        <f>AQ5+1</f>
        <v>44886</v>
      </c>
      <c r="AS5" s="71">
        <f>AR5+1</f>
        <v>44887</v>
      </c>
      <c r="AT5" s="71">
        <f t="shared" si="15"/>
        <v>44888</v>
      </c>
      <c r="AU5" s="71">
        <f t="shared" si="15"/>
        <v>44889</v>
      </c>
      <c r="AV5" s="71">
        <f t="shared" si="15"/>
        <v>44890</v>
      </c>
      <c r="AW5" s="71">
        <f t="shared" si="15"/>
        <v>44891</v>
      </c>
      <c r="AX5" s="72">
        <f t="shared" si="15"/>
        <v>44892</v>
      </c>
      <c r="AY5" s="70">
        <f>AX5+1</f>
        <v>44893</v>
      </c>
      <c r="AZ5" s="71">
        <f>AY5+1</f>
        <v>44894</v>
      </c>
      <c r="BA5" s="71">
        <f t="shared" ref="BA5:BE5" si="16">AZ5+1</f>
        <v>44895</v>
      </c>
      <c r="BB5" s="71">
        <f t="shared" si="16"/>
        <v>44896</v>
      </c>
      <c r="BC5" s="71">
        <f t="shared" si="16"/>
        <v>44897</v>
      </c>
      <c r="BD5" s="71">
        <f t="shared" si="16"/>
        <v>44898</v>
      </c>
      <c r="BE5" s="72">
        <f t="shared" si="16"/>
        <v>44899</v>
      </c>
      <c r="BF5" s="70">
        <f>BE5+1</f>
        <v>44900</v>
      </c>
      <c r="BG5" s="71">
        <f>BF5+1</f>
        <v>44901</v>
      </c>
      <c r="BH5" s="71">
        <f t="shared" ref="BH5:BL5" si="17">BG5+1</f>
        <v>44902</v>
      </c>
      <c r="BI5" s="71">
        <f t="shared" si="17"/>
        <v>44903</v>
      </c>
      <c r="BJ5" s="71">
        <f t="shared" si="17"/>
        <v>44904</v>
      </c>
      <c r="BK5" s="71">
        <f t="shared" si="17"/>
        <v>44905</v>
      </c>
      <c r="BL5" s="72">
        <f t="shared" si="17"/>
        <v>44906</v>
      </c>
      <c r="BM5" s="70">
        <f>BL5+1</f>
        <v>44907</v>
      </c>
      <c r="BN5" s="103">
        <f>BM5+1</f>
        <v>44908</v>
      </c>
      <c r="BO5" s="71">
        <f t="shared" ref="BO5" si="18">BN5+1</f>
        <v>44909</v>
      </c>
      <c r="BP5" s="71">
        <f t="shared" ref="BP5" si="19">BO5+1</f>
        <v>44910</v>
      </c>
      <c r="BQ5" s="71">
        <f t="shared" ref="BQ5" si="20">BP5+1</f>
        <v>44911</v>
      </c>
      <c r="BR5" s="71">
        <f t="shared" ref="BR5" si="21">BQ5+1</f>
        <v>44912</v>
      </c>
      <c r="BS5" s="72">
        <f t="shared" ref="BS5" si="22">BR5+1</f>
        <v>44913</v>
      </c>
      <c r="BT5" s="70">
        <f>BS5+1</f>
        <v>44914</v>
      </c>
      <c r="BU5" s="71">
        <f>BT5+1</f>
        <v>44915</v>
      </c>
      <c r="BV5" s="71">
        <f t="shared" ref="BV5" si="23">BU5+1</f>
        <v>44916</v>
      </c>
      <c r="BW5" s="71">
        <f t="shared" ref="BW5" si="24">BV5+1</f>
        <v>44917</v>
      </c>
      <c r="BX5" s="71">
        <f t="shared" ref="BX5" si="25">BW5+1</f>
        <v>44918</v>
      </c>
      <c r="BY5" s="71">
        <f t="shared" ref="BY5" si="26">BX5+1</f>
        <v>44919</v>
      </c>
      <c r="BZ5" s="72">
        <f t="shared" ref="BZ5" si="27">BY5+1</f>
        <v>44920</v>
      </c>
      <c r="CA5" s="70">
        <f>BZ5+1</f>
        <v>44921</v>
      </c>
      <c r="CB5" s="71">
        <f>CA5+1</f>
        <v>44922</v>
      </c>
      <c r="CC5" s="71">
        <f t="shared" ref="CC5" si="28">CB5+1</f>
        <v>44923</v>
      </c>
      <c r="CD5" s="71">
        <f t="shared" ref="CD5" si="29">CC5+1</f>
        <v>44924</v>
      </c>
      <c r="CE5" s="71">
        <f t="shared" ref="CE5" si="30">CD5+1</f>
        <v>44925</v>
      </c>
      <c r="CF5" s="71">
        <f t="shared" ref="CF5" si="31">CE5+1</f>
        <v>44926</v>
      </c>
      <c r="CG5" s="72">
        <f>CF5+1</f>
        <v>44927</v>
      </c>
      <c r="CH5" s="70">
        <f>CG5+1</f>
        <v>44928</v>
      </c>
      <c r="CI5" s="71">
        <f>CH5+1</f>
        <v>44929</v>
      </c>
      <c r="CJ5" s="71">
        <f t="shared" ref="CJ5" si="32">CI5+1</f>
        <v>44930</v>
      </c>
      <c r="CK5" s="71">
        <f t="shared" ref="CK5" si="33">CJ5+1</f>
        <v>44931</v>
      </c>
      <c r="CL5" s="71">
        <f t="shared" ref="CL5" si="34">CK5+1</f>
        <v>44932</v>
      </c>
      <c r="CM5" s="71">
        <f t="shared" ref="CM5" si="35">CL5+1</f>
        <v>44933</v>
      </c>
      <c r="CN5" s="72">
        <f>CM5+1</f>
        <v>44934</v>
      </c>
      <c r="CO5" s="70">
        <f>CN5+1</f>
        <v>44935</v>
      </c>
      <c r="CP5" s="71">
        <f>CO5+1</f>
        <v>44936</v>
      </c>
      <c r="CQ5" s="71">
        <f t="shared" ref="CQ5" si="36">CP5+1</f>
        <v>44937</v>
      </c>
      <c r="CR5" s="71">
        <f t="shared" ref="CR5" si="37">CQ5+1</f>
        <v>44938</v>
      </c>
      <c r="CS5" s="71">
        <f t="shared" ref="CS5" si="38">CR5+1</f>
        <v>44939</v>
      </c>
      <c r="CT5" s="71">
        <f t="shared" ref="CT5" si="39">CS5+1</f>
        <v>44940</v>
      </c>
      <c r="CU5" s="72">
        <f>CT5+1</f>
        <v>44941</v>
      </c>
      <c r="CV5" s="70">
        <f>CU5+1</f>
        <v>44942</v>
      </c>
      <c r="CW5" s="71">
        <f>CV5+1</f>
        <v>44943</v>
      </c>
      <c r="CX5" s="71">
        <f t="shared" ref="CX5" si="40">CW5+1</f>
        <v>44944</v>
      </c>
      <c r="CY5" s="71">
        <f t="shared" ref="CY5" si="41">CX5+1</f>
        <v>44945</v>
      </c>
      <c r="CZ5" s="71">
        <f t="shared" ref="CZ5" si="42">CY5+1</f>
        <v>44946</v>
      </c>
      <c r="DA5" s="71">
        <f t="shared" ref="DA5" si="43">CZ5+1</f>
        <v>44947</v>
      </c>
      <c r="DB5" s="72">
        <f>DA5+1</f>
        <v>44948</v>
      </c>
      <c r="DC5" s="70">
        <f t="shared" ref="DC5:DD5" si="44">DB5+1</f>
        <v>44949</v>
      </c>
      <c r="DD5" s="71">
        <f t="shared" si="44"/>
        <v>44950</v>
      </c>
      <c r="DE5" s="71">
        <f t="shared" ref="DE5" si="45">DD5+1</f>
        <v>44951</v>
      </c>
      <c r="DF5" s="71">
        <f t="shared" ref="DF5" si="46">DE5+1</f>
        <v>44952</v>
      </c>
      <c r="DG5" s="71">
        <f t="shared" ref="DG5" si="47">DF5+1</f>
        <v>44953</v>
      </c>
      <c r="DH5" s="71">
        <f t="shared" ref="DH5:DK5" si="48">DG5+1</f>
        <v>44954</v>
      </c>
      <c r="DI5" s="72">
        <f t="shared" si="48"/>
        <v>44955</v>
      </c>
      <c r="DJ5" s="70">
        <f t="shared" si="48"/>
        <v>44956</v>
      </c>
      <c r="DK5" s="71">
        <f t="shared" si="48"/>
        <v>44957</v>
      </c>
      <c r="DL5" s="71">
        <f t="shared" ref="DL5" si="49">DK5+1</f>
        <v>44958</v>
      </c>
      <c r="DM5" s="71">
        <f t="shared" ref="DM5" si="50">DL5+1</f>
        <v>44959</v>
      </c>
      <c r="DN5" s="71">
        <f t="shared" ref="DN5" si="51">DM5+1</f>
        <v>44960</v>
      </c>
      <c r="DO5" s="71">
        <f t="shared" ref="DO5:DR5" si="52">DN5+1</f>
        <v>44961</v>
      </c>
      <c r="DP5" s="72">
        <f t="shared" si="52"/>
        <v>44962</v>
      </c>
      <c r="DQ5" s="70">
        <f t="shared" si="52"/>
        <v>44963</v>
      </c>
      <c r="DR5" s="71">
        <f t="shared" si="52"/>
        <v>44964</v>
      </c>
      <c r="DS5" s="71">
        <f t="shared" ref="DS5" si="53">DR5+1</f>
        <v>44965</v>
      </c>
      <c r="DT5" s="71">
        <f t="shared" ref="DT5" si="54">DS5+1</f>
        <v>44966</v>
      </c>
      <c r="DU5" s="71">
        <f t="shared" ref="DU5" si="55">DT5+1</f>
        <v>44967</v>
      </c>
      <c r="DV5" s="71">
        <f t="shared" ref="DV5:DY5" si="56">DU5+1</f>
        <v>44968</v>
      </c>
      <c r="DW5" s="72">
        <f t="shared" si="56"/>
        <v>44969</v>
      </c>
      <c r="DX5" s="70">
        <f t="shared" si="56"/>
        <v>44970</v>
      </c>
      <c r="DY5" s="71">
        <f t="shared" si="56"/>
        <v>44971</v>
      </c>
      <c r="DZ5" s="71">
        <f t="shared" ref="DZ5" si="57">DY5+1</f>
        <v>44972</v>
      </c>
      <c r="EA5" s="71">
        <f t="shared" ref="EA5" si="58">DZ5+1</f>
        <v>44973</v>
      </c>
      <c r="EB5" s="71">
        <f t="shared" ref="EB5" si="59">EA5+1</f>
        <v>44974</v>
      </c>
      <c r="EC5" s="71">
        <f t="shared" ref="EC5:EF5" si="60">EB5+1</f>
        <v>44975</v>
      </c>
      <c r="ED5" s="72">
        <f t="shared" si="60"/>
        <v>44976</v>
      </c>
      <c r="EE5" s="70">
        <f t="shared" si="60"/>
        <v>44977</v>
      </c>
      <c r="EF5" s="71">
        <f t="shared" si="60"/>
        <v>44978</v>
      </c>
      <c r="EG5" s="71">
        <f t="shared" ref="EG5" si="61">EF5+1</f>
        <v>44979</v>
      </c>
      <c r="EH5" s="71">
        <f t="shared" ref="EH5" si="62">EG5+1</f>
        <v>44980</v>
      </c>
      <c r="EI5" s="71">
        <f t="shared" ref="EI5" si="63">EH5+1</f>
        <v>44981</v>
      </c>
      <c r="EJ5" s="71">
        <f t="shared" ref="EJ5:EM5" si="64">EI5+1</f>
        <v>44982</v>
      </c>
      <c r="EK5" s="72">
        <f t="shared" si="64"/>
        <v>44983</v>
      </c>
      <c r="EL5" s="70">
        <f t="shared" si="64"/>
        <v>44984</v>
      </c>
      <c r="EM5" s="71">
        <f t="shared" si="64"/>
        <v>44985</v>
      </c>
      <c r="EN5" s="71">
        <f t="shared" ref="EN5" si="65">EM5+1</f>
        <v>44986</v>
      </c>
      <c r="EO5" s="71">
        <f t="shared" ref="EO5" si="66">EN5+1</f>
        <v>44987</v>
      </c>
      <c r="EP5" s="71">
        <f t="shared" ref="EP5" si="67">EO5+1</f>
        <v>44988</v>
      </c>
      <c r="EQ5" s="71">
        <f t="shared" ref="EQ5:ER5" si="68">EP5+1</f>
        <v>44989</v>
      </c>
      <c r="ER5" s="72">
        <f t="shared" si="68"/>
        <v>44990</v>
      </c>
      <c r="ES5" s="70">
        <f t="shared" ref="ES5" si="69">ER5+1</f>
        <v>44991</v>
      </c>
      <c r="ET5" s="71">
        <f t="shared" ref="ET5" si="70">ES5+1</f>
        <v>44992</v>
      </c>
      <c r="EU5" s="71">
        <f t="shared" ref="EU5" si="71">ET5+1</f>
        <v>44993</v>
      </c>
      <c r="EV5" s="71">
        <f t="shared" ref="EV5" si="72">EU5+1</f>
        <v>44994</v>
      </c>
      <c r="EW5" s="71">
        <f t="shared" ref="EW5" si="73">EV5+1</f>
        <v>44995</v>
      </c>
      <c r="EX5" s="71">
        <f t="shared" ref="EX5" si="74">EW5+1</f>
        <v>44996</v>
      </c>
      <c r="EY5" s="72">
        <f t="shared" ref="EY5" si="75">EX5+1</f>
        <v>44997</v>
      </c>
      <c r="EZ5" s="70">
        <f t="shared" ref="EZ5" si="76">EY5+1</f>
        <v>44998</v>
      </c>
      <c r="FA5" s="71">
        <f t="shared" ref="FA5" si="77">EZ5+1</f>
        <v>44999</v>
      </c>
      <c r="FB5" s="71">
        <f t="shared" ref="FB5" si="78">FA5+1</f>
        <v>45000</v>
      </c>
      <c r="FC5" s="71">
        <f t="shared" ref="FC5" si="79">FB5+1</f>
        <v>45001</v>
      </c>
      <c r="FD5" s="71">
        <f t="shared" ref="FD5" si="80">FC5+1</f>
        <v>45002</v>
      </c>
      <c r="FE5" s="71">
        <f t="shared" ref="FE5" si="81">FD5+1</f>
        <v>45003</v>
      </c>
      <c r="FF5" s="72">
        <f t="shared" ref="FF5" si="82">FE5+1</f>
        <v>45004</v>
      </c>
      <c r="FG5" s="70">
        <f t="shared" ref="FG5" si="83">FF5+1</f>
        <v>45005</v>
      </c>
      <c r="FH5" s="71">
        <f t="shared" ref="FH5" si="84">FG5+1</f>
        <v>45006</v>
      </c>
      <c r="FI5" s="71">
        <f t="shared" ref="FI5" si="85">FH5+1</f>
        <v>45007</v>
      </c>
      <c r="FJ5" s="71">
        <f t="shared" ref="FJ5" si="86">FI5+1</f>
        <v>45008</v>
      </c>
      <c r="FK5" s="71">
        <f t="shared" ref="FK5" si="87">FJ5+1</f>
        <v>45009</v>
      </c>
      <c r="FL5" s="71">
        <f t="shared" ref="FL5" si="88">FK5+1</f>
        <v>45010</v>
      </c>
      <c r="FM5" s="72">
        <f t="shared" ref="FM5" si="89">FL5+1</f>
        <v>45011</v>
      </c>
      <c r="FN5" s="70">
        <f t="shared" ref="FN5" si="90">FM5+1</f>
        <v>45012</v>
      </c>
      <c r="FO5" s="71">
        <f t="shared" ref="FO5" si="91">FN5+1</f>
        <v>45013</v>
      </c>
      <c r="FP5" s="71">
        <f t="shared" ref="FP5" si="92">FO5+1</f>
        <v>45014</v>
      </c>
      <c r="FQ5" s="71">
        <f t="shared" ref="FQ5" si="93">FP5+1</f>
        <v>45015</v>
      </c>
      <c r="FR5" s="71">
        <f t="shared" ref="FR5" si="94">FQ5+1</f>
        <v>45016</v>
      </c>
      <c r="FS5" s="116">
        <f t="shared" ref="FS5" si="95">FR5+1</f>
        <v>45017</v>
      </c>
      <c r="FT5" s="72">
        <f t="shared" ref="FT5" si="96">FS5+1</f>
        <v>45018</v>
      </c>
      <c r="FU5" s="70">
        <f t="shared" ref="FU5" si="97">FT5+1</f>
        <v>45019</v>
      </c>
      <c r="FV5" s="71">
        <f t="shared" ref="FV5" si="98">FU5+1</f>
        <v>45020</v>
      </c>
      <c r="FW5" s="71">
        <f t="shared" ref="FW5" si="99">FV5+1</f>
        <v>45021</v>
      </c>
      <c r="FX5" s="71">
        <f t="shared" ref="FX5" si="100">FW5+1</f>
        <v>45022</v>
      </c>
      <c r="FY5" s="71">
        <f t="shared" ref="FY5" si="101">FX5+1</f>
        <v>45023</v>
      </c>
      <c r="FZ5" s="71">
        <f t="shared" ref="FZ5" si="102">FY5+1</f>
        <v>45024</v>
      </c>
      <c r="GA5" s="72">
        <f t="shared" ref="GA5" si="103">FZ5+1</f>
        <v>45025</v>
      </c>
      <c r="GB5" s="70">
        <f t="shared" ref="GB5" si="104">GA5+1</f>
        <v>45026</v>
      </c>
      <c r="GC5" s="71">
        <f t="shared" ref="GC5" si="105">GB5+1</f>
        <v>45027</v>
      </c>
      <c r="GD5" s="71">
        <f t="shared" ref="GD5" si="106">GC5+1</f>
        <v>45028</v>
      </c>
      <c r="GE5" s="71">
        <f t="shared" ref="GE5" si="107">GD5+1</f>
        <v>45029</v>
      </c>
      <c r="GF5" s="71">
        <f t="shared" ref="GF5" si="108">GE5+1</f>
        <v>45030</v>
      </c>
      <c r="GG5" s="71">
        <f t="shared" ref="GG5" si="109">GF5+1</f>
        <v>45031</v>
      </c>
      <c r="GH5" s="72">
        <f t="shared" ref="GH5" si="110">GG5+1</f>
        <v>45032</v>
      </c>
      <c r="GI5" s="70">
        <f t="shared" ref="GI5" si="111">GH5+1</f>
        <v>45033</v>
      </c>
      <c r="GJ5" s="71">
        <f t="shared" ref="GJ5" si="112">GI5+1</f>
        <v>45034</v>
      </c>
      <c r="GK5" s="71">
        <f t="shared" ref="GK5" si="113">GJ5+1</f>
        <v>45035</v>
      </c>
      <c r="GL5" s="71">
        <f t="shared" ref="GL5" si="114">GK5+1</f>
        <v>45036</v>
      </c>
      <c r="GM5" s="71">
        <f t="shared" ref="GM5" si="115">GL5+1</f>
        <v>45037</v>
      </c>
      <c r="GN5" s="71">
        <f t="shared" ref="GN5" si="116">GM5+1</f>
        <v>45038</v>
      </c>
      <c r="GO5" s="72">
        <f t="shared" ref="GO5" si="117">GN5+1</f>
        <v>45039</v>
      </c>
      <c r="GP5" s="70">
        <f t="shared" ref="GP5" si="118">GO5+1</f>
        <v>45040</v>
      </c>
      <c r="GQ5" s="71">
        <f t="shared" ref="GQ5" si="119">GP5+1</f>
        <v>45041</v>
      </c>
      <c r="GR5" s="71">
        <f t="shared" ref="GR5" si="120">GQ5+1</f>
        <v>45042</v>
      </c>
      <c r="GS5" s="71">
        <f t="shared" ref="GS5" si="121">GR5+1</f>
        <v>45043</v>
      </c>
      <c r="GT5" s="71">
        <f t="shared" ref="GT5" si="122">GS5+1</f>
        <v>45044</v>
      </c>
      <c r="GU5" s="71">
        <f t="shared" ref="GU5" si="123">GT5+1</f>
        <v>45045</v>
      </c>
      <c r="GV5" s="72">
        <f t="shared" ref="GV5" si="124">GU5+1</f>
        <v>45046</v>
      </c>
      <c r="GW5" s="70">
        <f t="shared" ref="GW5" si="125">GV5+1</f>
        <v>45047</v>
      </c>
      <c r="GX5" s="73">
        <f t="shared" ref="GX5" si="126">GW5+1</f>
        <v>45048</v>
      </c>
      <c r="GY5" s="71">
        <f t="shared" ref="GY5" si="127">GX5+1</f>
        <v>45049</v>
      </c>
      <c r="GZ5" s="71">
        <f t="shared" ref="GZ5" si="128">GY5+1</f>
        <v>45050</v>
      </c>
      <c r="HA5" s="71">
        <f t="shared" ref="HA5" si="129">GZ5+1</f>
        <v>45051</v>
      </c>
      <c r="HB5" s="71">
        <f t="shared" ref="HB5" si="130">HA5+1</f>
        <v>45052</v>
      </c>
      <c r="HC5" s="72">
        <f t="shared" ref="HC5" si="131">HB5+1</f>
        <v>45053</v>
      </c>
    </row>
    <row r="6" spans="1:212" ht="30" customHeight="1" thickBot="1" x14ac:dyDescent="0.35">
      <c r="A6" s="35" t="s">
        <v>5</v>
      </c>
      <c r="B6" s="8" t="s">
        <v>13</v>
      </c>
      <c r="C6" s="9" t="s">
        <v>22</v>
      </c>
      <c r="D6" s="9" t="s">
        <v>23</v>
      </c>
      <c r="E6" s="9" t="s">
        <v>24</v>
      </c>
      <c r="F6" s="9" t="s">
        <v>25</v>
      </c>
      <c r="G6" s="9"/>
      <c r="H6" s="9" t="s">
        <v>26</v>
      </c>
      <c r="I6" s="10" t="str">
        <f t="shared" ref="I6" si="132">LEFT(TEXT(I5,"ddd"),1)</f>
        <v>M</v>
      </c>
      <c r="J6" s="10" t="str">
        <f t="shared" ref="J6:AR6" si="133">LEFT(TEXT(J5,"ddd"),1)</f>
        <v>T</v>
      </c>
      <c r="K6" s="10" t="str">
        <f t="shared" si="133"/>
        <v>W</v>
      </c>
      <c r="L6" s="10" t="str">
        <f t="shared" si="133"/>
        <v>T</v>
      </c>
      <c r="M6" s="10" t="str">
        <f t="shared" si="133"/>
        <v>F</v>
      </c>
      <c r="N6" s="10" t="str">
        <f t="shared" si="133"/>
        <v>S</v>
      </c>
      <c r="O6" s="10" t="str">
        <f t="shared" si="133"/>
        <v>S</v>
      </c>
      <c r="P6" s="10" t="str">
        <f t="shared" si="133"/>
        <v>M</v>
      </c>
      <c r="Q6" s="10" t="str">
        <f t="shared" si="133"/>
        <v>T</v>
      </c>
      <c r="R6" s="10" t="str">
        <f t="shared" si="133"/>
        <v>W</v>
      </c>
      <c r="S6" s="10" t="str">
        <f t="shared" si="133"/>
        <v>T</v>
      </c>
      <c r="T6" s="10" t="str">
        <f t="shared" si="133"/>
        <v>F</v>
      </c>
      <c r="U6" s="10" t="str">
        <f t="shared" si="133"/>
        <v>S</v>
      </c>
      <c r="V6" s="10" t="str">
        <f t="shared" si="133"/>
        <v>S</v>
      </c>
      <c r="W6" s="10" t="str">
        <f t="shared" si="133"/>
        <v>M</v>
      </c>
      <c r="X6" s="10" t="str">
        <f t="shared" si="133"/>
        <v>T</v>
      </c>
      <c r="Y6" s="10" t="str">
        <f t="shared" si="133"/>
        <v>W</v>
      </c>
      <c r="Z6" s="10" t="str">
        <f t="shared" si="133"/>
        <v>T</v>
      </c>
      <c r="AA6" s="10" t="str">
        <f t="shared" si="133"/>
        <v>F</v>
      </c>
      <c r="AB6" s="10" t="str">
        <f t="shared" si="133"/>
        <v>S</v>
      </c>
      <c r="AC6" s="10" t="str">
        <f t="shared" si="133"/>
        <v>S</v>
      </c>
      <c r="AD6" s="10" t="str">
        <f t="shared" si="133"/>
        <v>M</v>
      </c>
      <c r="AE6" s="10" t="str">
        <f t="shared" si="133"/>
        <v>T</v>
      </c>
      <c r="AF6" s="10" t="str">
        <f t="shared" si="133"/>
        <v>W</v>
      </c>
      <c r="AG6" s="10" t="str">
        <f t="shared" si="133"/>
        <v>T</v>
      </c>
      <c r="AH6" s="10" t="str">
        <f t="shared" si="133"/>
        <v>F</v>
      </c>
      <c r="AI6" s="10" t="str">
        <f t="shared" si="133"/>
        <v>S</v>
      </c>
      <c r="AJ6" s="10" t="str">
        <f t="shared" si="133"/>
        <v>S</v>
      </c>
      <c r="AK6" s="10" t="str">
        <f t="shared" si="133"/>
        <v>M</v>
      </c>
      <c r="AL6" s="10" t="str">
        <f t="shared" si="133"/>
        <v>T</v>
      </c>
      <c r="AM6" s="10" t="str">
        <f t="shared" si="133"/>
        <v>W</v>
      </c>
      <c r="AN6" s="10" t="str">
        <f t="shared" si="133"/>
        <v>T</v>
      </c>
      <c r="AO6" s="10" t="str">
        <f t="shared" si="133"/>
        <v>F</v>
      </c>
      <c r="AP6" s="10" t="str">
        <f t="shared" si="133"/>
        <v>S</v>
      </c>
      <c r="AQ6" s="10" t="str">
        <f t="shared" si="133"/>
        <v>S</v>
      </c>
      <c r="AR6" s="10" t="str">
        <f t="shared" si="133"/>
        <v>M</v>
      </c>
      <c r="AS6" s="10" t="str">
        <f t="shared" ref="AS6:BL6" si="134">LEFT(TEXT(AS5,"ddd"),1)</f>
        <v>T</v>
      </c>
      <c r="AT6" s="10" t="str">
        <f t="shared" si="134"/>
        <v>W</v>
      </c>
      <c r="AU6" s="10" t="str">
        <f t="shared" si="134"/>
        <v>T</v>
      </c>
      <c r="AV6" s="10" t="str">
        <f t="shared" si="134"/>
        <v>F</v>
      </c>
      <c r="AW6" s="10" t="str">
        <f t="shared" si="134"/>
        <v>S</v>
      </c>
      <c r="AX6" s="10" t="str">
        <f t="shared" si="134"/>
        <v>S</v>
      </c>
      <c r="AY6" s="10" t="str">
        <f t="shared" si="134"/>
        <v>M</v>
      </c>
      <c r="AZ6" s="10" t="str">
        <f t="shared" si="134"/>
        <v>T</v>
      </c>
      <c r="BA6" s="10" t="str">
        <f t="shared" si="134"/>
        <v>W</v>
      </c>
      <c r="BB6" s="10" t="str">
        <f t="shared" si="134"/>
        <v>T</v>
      </c>
      <c r="BC6" s="10" t="str">
        <f t="shared" si="134"/>
        <v>F</v>
      </c>
      <c r="BD6" s="10" t="str">
        <f t="shared" si="134"/>
        <v>S</v>
      </c>
      <c r="BE6" s="10" t="str">
        <f t="shared" si="134"/>
        <v>S</v>
      </c>
      <c r="BF6" s="10" t="str">
        <f t="shared" si="134"/>
        <v>M</v>
      </c>
      <c r="BG6" s="10" t="str">
        <f t="shared" si="134"/>
        <v>T</v>
      </c>
      <c r="BH6" s="10" t="str">
        <f t="shared" si="134"/>
        <v>W</v>
      </c>
      <c r="BI6" s="10" t="str">
        <f t="shared" si="134"/>
        <v>T</v>
      </c>
      <c r="BJ6" s="10" t="str">
        <f t="shared" si="134"/>
        <v>F</v>
      </c>
      <c r="BK6" s="10" t="str">
        <f t="shared" si="134"/>
        <v>S</v>
      </c>
      <c r="BL6" s="10" t="str">
        <f t="shared" si="134"/>
        <v>S</v>
      </c>
      <c r="BM6" s="10" t="str">
        <f t="shared" ref="BM6:BS6" si="135">LEFT(TEXT(BM5,"ddd"),1)</f>
        <v>M</v>
      </c>
      <c r="BN6" s="102" t="str">
        <f t="shared" si="135"/>
        <v>T</v>
      </c>
      <c r="BO6" s="10" t="str">
        <f t="shared" si="135"/>
        <v>W</v>
      </c>
      <c r="BP6" s="10" t="str">
        <f t="shared" si="135"/>
        <v>T</v>
      </c>
      <c r="BQ6" s="10" t="str">
        <f t="shared" si="135"/>
        <v>F</v>
      </c>
      <c r="BR6" s="10" t="str">
        <f t="shared" si="135"/>
        <v>S</v>
      </c>
      <c r="BS6" s="10" t="str">
        <f t="shared" si="135"/>
        <v>S</v>
      </c>
      <c r="BT6" s="10" t="str">
        <f t="shared" ref="BT6:BZ6" si="136">LEFT(TEXT(BT5,"ddd"),1)</f>
        <v>M</v>
      </c>
      <c r="BU6" s="10" t="str">
        <f t="shared" si="136"/>
        <v>T</v>
      </c>
      <c r="BV6" s="10" t="str">
        <f t="shared" si="136"/>
        <v>W</v>
      </c>
      <c r="BW6" s="10" t="str">
        <f t="shared" si="136"/>
        <v>T</v>
      </c>
      <c r="BX6" s="10" t="str">
        <f t="shared" si="136"/>
        <v>F</v>
      </c>
      <c r="BY6" s="10" t="str">
        <f t="shared" si="136"/>
        <v>S</v>
      </c>
      <c r="BZ6" s="10" t="str">
        <f t="shared" si="136"/>
        <v>S</v>
      </c>
      <c r="CA6" s="10" t="str">
        <f t="shared" ref="CA6:CG6" si="137">LEFT(TEXT(CA5,"ddd"),1)</f>
        <v>M</v>
      </c>
      <c r="CB6" s="10" t="str">
        <f t="shared" si="137"/>
        <v>T</v>
      </c>
      <c r="CC6" s="10" t="str">
        <f t="shared" si="137"/>
        <v>W</v>
      </c>
      <c r="CD6" s="10" t="str">
        <f t="shared" si="137"/>
        <v>T</v>
      </c>
      <c r="CE6" s="10" t="str">
        <f t="shared" si="137"/>
        <v>F</v>
      </c>
      <c r="CF6" s="10" t="str">
        <f t="shared" si="137"/>
        <v>S</v>
      </c>
      <c r="CG6" s="10" t="str">
        <f t="shared" si="137"/>
        <v>S</v>
      </c>
      <c r="CH6" s="10" t="str">
        <f t="shared" ref="CH6:CU6" si="138">LEFT(TEXT(CH5,"ddd"),1)</f>
        <v>M</v>
      </c>
      <c r="CI6" s="10" t="str">
        <f t="shared" si="138"/>
        <v>T</v>
      </c>
      <c r="CJ6" s="10" t="str">
        <f t="shared" si="138"/>
        <v>W</v>
      </c>
      <c r="CK6" s="10" t="str">
        <f t="shared" si="138"/>
        <v>T</v>
      </c>
      <c r="CL6" s="10" t="str">
        <f t="shared" si="138"/>
        <v>F</v>
      </c>
      <c r="CM6" s="10" t="str">
        <f t="shared" si="138"/>
        <v>S</v>
      </c>
      <c r="CN6" s="10" t="str">
        <f t="shared" si="138"/>
        <v>S</v>
      </c>
      <c r="CO6" s="10" t="str">
        <f t="shared" si="138"/>
        <v>M</v>
      </c>
      <c r="CP6" s="10" t="str">
        <f t="shared" si="138"/>
        <v>T</v>
      </c>
      <c r="CQ6" s="10" t="str">
        <f t="shared" si="138"/>
        <v>W</v>
      </c>
      <c r="CR6" s="10" t="str">
        <f t="shared" si="138"/>
        <v>T</v>
      </c>
      <c r="CS6" s="10" t="str">
        <f t="shared" si="138"/>
        <v>F</v>
      </c>
      <c r="CT6" s="10" t="str">
        <f t="shared" si="138"/>
        <v>S</v>
      </c>
      <c r="CU6" s="10" t="str">
        <f t="shared" si="138"/>
        <v>S</v>
      </c>
      <c r="CV6" s="10" t="str">
        <f t="shared" ref="CV6:DB6" si="139">LEFT(TEXT(CV5,"ddd"),1)</f>
        <v>M</v>
      </c>
      <c r="CW6" s="10" t="str">
        <f t="shared" si="139"/>
        <v>T</v>
      </c>
      <c r="CX6" s="10" t="str">
        <f t="shared" si="139"/>
        <v>W</v>
      </c>
      <c r="CY6" s="10" t="str">
        <f t="shared" si="139"/>
        <v>T</v>
      </c>
      <c r="CZ6" s="10" t="str">
        <f t="shared" si="139"/>
        <v>F</v>
      </c>
      <c r="DA6" s="10" t="str">
        <f t="shared" si="139"/>
        <v>S</v>
      </c>
      <c r="DB6" s="10" t="str">
        <f t="shared" si="139"/>
        <v>S</v>
      </c>
      <c r="DC6" s="10" t="str">
        <f t="shared" ref="DC6:ER6" si="140">LEFT(TEXT(DC5,"ddd"),1)</f>
        <v>M</v>
      </c>
      <c r="DD6" s="10" t="str">
        <f t="shared" si="140"/>
        <v>T</v>
      </c>
      <c r="DE6" s="10" t="str">
        <f t="shared" si="140"/>
        <v>W</v>
      </c>
      <c r="DF6" s="10" t="str">
        <f t="shared" si="140"/>
        <v>T</v>
      </c>
      <c r="DG6" s="10" t="str">
        <f t="shared" si="140"/>
        <v>F</v>
      </c>
      <c r="DH6" s="10" t="str">
        <f t="shared" si="140"/>
        <v>S</v>
      </c>
      <c r="DI6" s="10" t="str">
        <f t="shared" si="140"/>
        <v>S</v>
      </c>
      <c r="DJ6" s="10" t="str">
        <f t="shared" si="140"/>
        <v>M</v>
      </c>
      <c r="DK6" s="10" t="str">
        <f t="shared" si="140"/>
        <v>T</v>
      </c>
      <c r="DL6" s="10" t="str">
        <f t="shared" si="140"/>
        <v>W</v>
      </c>
      <c r="DM6" s="10" t="str">
        <f t="shared" si="140"/>
        <v>T</v>
      </c>
      <c r="DN6" s="10" t="str">
        <f t="shared" si="140"/>
        <v>F</v>
      </c>
      <c r="DO6" s="10" t="str">
        <f t="shared" si="140"/>
        <v>S</v>
      </c>
      <c r="DP6" s="10" t="str">
        <f t="shared" si="140"/>
        <v>S</v>
      </c>
      <c r="DQ6" s="10" t="str">
        <f t="shared" si="140"/>
        <v>M</v>
      </c>
      <c r="DR6" s="10" t="str">
        <f t="shared" si="140"/>
        <v>T</v>
      </c>
      <c r="DS6" s="10" t="str">
        <f t="shared" si="140"/>
        <v>W</v>
      </c>
      <c r="DT6" s="10" t="str">
        <f t="shared" si="140"/>
        <v>T</v>
      </c>
      <c r="DU6" s="10" t="str">
        <f t="shared" si="140"/>
        <v>F</v>
      </c>
      <c r="DV6" s="10" t="str">
        <f t="shared" si="140"/>
        <v>S</v>
      </c>
      <c r="DW6" s="10" t="str">
        <f t="shared" si="140"/>
        <v>S</v>
      </c>
      <c r="DX6" s="10" t="str">
        <f t="shared" si="140"/>
        <v>M</v>
      </c>
      <c r="DY6" s="10" t="str">
        <f t="shared" si="140"/>
        <v>T</v>
      </c>
      <c r="DZ6" s="10" t="str">
        <f t="shared" si="140"/>
        <v>W</v>
      </c>
      <c r="EA6" s="10" t="str">
        <f t="shared" si="140"/>
        <v>T</v>
      </c>
      <c r="EB6" s="10" t="str">
        <f t="shared" si="140"/>
        <v>F</v>
      </c>
      <c r="EC6" s="10" t="str">
        <f t="shared" si="140"/>
        <v>S</v>
      </c>
      <c r="ED6" s="10" t="str">
        <f t="shared" si="140"/>
        <v>S</v>
      </c>
      <c r="EE6" s="10" t="str">
        <f t="shared" si="140"/>
        <v>M</v>
      </c>
      <c r="EF6" s="10" t="str">
        <f t="shared" si="140"/>
        <v>T</v>
      </c>
      <c r="EG6" s="10" t="str">
        <f t="shared" si="140"/>
        <v>W</v>
      </c>
      <c r="EH6" s="10" t="str">
        <f t="shared" si="140"/>
        <v>T</v>
      </c>
      <c r="EI6" s="10" t="str">
        <f t="shared" si="140"/>
        <v>F</v>
      </c>
      <c r="EJ6" s="10" t="str">
        <f t="shared" si="140"/>
        <v>S</v>
      </c>
      <c r="EK6" s="10" t="str">
        <f t="shared" si="140"/>
        <v>S</v>
      </c>
      <c r="EL6" s="10" t="str">
        <f t="shared" si="140"/>
        <v>M</v>
      </c>
      <c r="EM6" s="10" t="str">
        <f t="shared" si="140"/>
        <v>T</v>
      </c>
      <c r="EN6" s="10" t="str">
        <f t="shared" si="140"/>
        <v>W</v>
      </c>
      <c r="EO6" s="10" t="str">
        <f t="shared" si="140"/>
        <v>T</v>
      </c>
      <c r="EP6" s="10" t="str">
        <f t="shared" si="140"/>
        <v>F</v>
      </c>
      <c r="EQ6" s="10" t="str">
        <f t="shared" si="140"/>
        <v>S</v>
      </c>
      <c r="ER6" s="10" t="str">
        <f t="shared" si="140"/>
        <v>S</v>
      </c>
      <c r="ES6" s="10" t="str">
        <f t="shared" ref="ES6:GH6" si="141">LEFT(TEXT(ES5,"ddd"),1)</f>
        <v>M</v>
      </c>
      <c r="ET6" s="10" t="str">
        <f t="shared" si="141"/>
        <v>T</v>
      </c>
      <c r="EU6" s="10" t="str">
        <f t="shared" si="141"/>
        <v>W</v>
      </c>
      <c r="EV6" s="10" t="str">
        <f t="shared" si="141"/>
        <v>T</v>
      </c>
      <c r="EW6" s="10" t="str">
        <f t="shared" si="141"/>
        <v>F</v>
      </c>
      <c r="EX6" s="10" t="str">
        <f t="shared" si="141"/>
        <v>S</v>
      </c>
      <c r="EY6" s="10" t="str">
        <f t="shared" si="141"/>
        <v>S</v>
      </c>
      <c r="EZ6" s="10" t="str">
        <f t="shared" si="141"/>
        <v>M</v>
      </c>
      <c r="FA6" s="10" t="str">
        <f t="shared" si="141"/>
        <v>T</v>
      </c>
      <c r="FB6" s="10" t="str">
        <f t="shared" si="141"/>
        <v>W</v>
      </c>
      <c r="FC6" s="10" t="str">
        <f t="shared" si="141"/>
        <v>T</v>
      </c>
      <c r="FD6" s="10" t="str">
        <f t="shared" si="141"/>
        <v>F</v>
      </c>
      <c r="FE6" s="10" t="str">
        <f t="shared" si="141"/>
        <v>S</v>
      </c>
      <c r="FF6" s="10" t="str">
        <f t="shared" si="141"/>
        <v>S</v>
      </c>
      <c r="FG6" s="10" t="str">
        <f t="shared" si="141"/>
        <v>M</v>
      </c>
      <c r="FH6" s="10" t="str">
        <f t="shared" si="141"/>
        <v>T</v>
      </c>
      <c r="FI6" s="10" t="str">
        <f t="shared" si="141"/>
        <v>W</v>
      </c>
      <c r="FJ6" s="10" t="str">
        <f t="shared" si="141"/>
        <v>T</v>
      </c>
      <c r="FK6" s="10" t="str">
        <f t="shared" si="141"/>
        <v>F</v>
      </c>
      <c r="FL6" s="10" t="str">
        <f t="shared" si="141"/>
        <v>S</v>
      </c>
      <c r="FM6" s="10" t="str">
        <f t="shared" si="141"/>
        <v>S</v>
      </c>
      <c r="FN6" s="10" t="str">
        <f t="shared" si="141"/>
        <v>M</v>
      </c>
      <c r="FO6" s="10" t="str">
        <f t="shared" si="141"/>
        <v>T</v>
      </c>
      <c r="FP6" s="10" t="str">
        <f t="shared" si="141"/>
        <v>W</v>
      </c>
      <c r="FQ6" s="10" t="str">
        <f t="shared" si="141"/>
        <v>T</v>
      </c>
      <c r="FR6" s="10" t="str">
        <f t="shared" si="141"/>
        <v>F</v>
      </c>
      <c r="FS6" s="117" t="str">
        <f t="shared" si="141"/>
        <v>S</v>
      </c>
      <c r="FT6" s="10" t="str">
        <f t="shared" si="141"/>
        <v>S</v>
      </c>
      <c r="FU6" s="10" t="str">
        <f t="shared" si="141"/>
        <v>M</v>
      </c>
      <c r="FV6" s="10" t="str">
        <f t="shared" si="141"/>
        <v>T</v>
      </c>
      <c r="FW6" s="10" t="str">
        <f t="shared" si="141"/>
        <v>W</v>
      </c>
      <c r="FX6" s="10" t="str">
        <f t="shared" si="141"/>
        <v>T</v>
      </c>
      <c r="FY6" s="10" t="str">
        <f t="shared" si="141"/>
        <v>F</v>
      </c>
      <c r="FZ6" s="10" t="str">
        <f t="shared" si="141"/>
        <v>S</v>
      </c>
      <c r="GA6" s="10" t="str">
        <f t="shared" si="141"/>
        <v>S</v>
      </c>
      <c r="GB6" s="10" t="str">
        <f t="shared" si="141"/>
        <v>M</v>
      </c>
      <c r="GC6" s="10" t="str">
        <f t="shared" si="141"/>
        <v>T</v>
      </c>
      <c r="GD6" s="10" t="str">
        <f t="shared" si="141"/>
        <v>W</v>
      </c>
      <c r="GE6" s="10" t="str">
        <f t="shared" si="141"/>
        <v>T</v>
      </c>
      <c r="GF6" s="10" t="str">
        <f t="shared" si="141"/>
        <v>F</v>
      </c>
      <c r="GG6" s="10" t="str">
        <f t="shared" si="141"/>
        <v>S</v>
      </c>
      <c r="GH6" s="10" t="str">
        <f t="shared" si="141"/>
        <v>S</v>
      </c>
      <c r="GI6" s="10" t="str">
        <f t="shared" ref="GI6:HC6" si="142">LEFT(TEXT(GI5,"ddd"),1)</f>
        <v>M</v>
      </c>
      <c r="GJ6" s="10" t="str">
        <f t="shared" si="142"/>
        <v>T</v>
      </c>
      <c r="GK6" s="10" t="str">
        <f t="shared" si="142"/>
        <v>W</v>
      </c>
      <c r="GL6" s="10" t="str">
        <f t="shared" si="142"/>
        <v>T</v>
      </c>
      <c r="GM6" s="10" t="str">
        <f t="shared" si="142"/>
        <v>F</v>
      </c>
      <c r="GN6" s="10" t="str">
        <f t="shared" si="142"/>
        <v>S</v>
      </c>
      <c r="GO6" s="10" t="str">
        <f t="shared" si="142"/>
        <v>S</v>
      </c>
      <c r="GP6" s="10" t="str">
        <f t="shared" si="142"/>
        <v>M</v>
      </c>
      <c r="GQ6" s="10" t="str">
        <f t="shared" si="142"/>
        <v>T</v>
      </c>
      <c r="GR6" s="10" t="str">
        <f t="shared" si="142"/>
        <v>W</v>
      </c>
      <c r="GS6" s="10" t="str">
        <f t="shared" si="142"/>
        <v>T</v>
      </c>
      <c r="GT6" s="10" t="str">
        <f t="shared" si="142"/>
        <v>F</v>
      </c>
      <c r="GU6" s="10" t="str">
        <f t="shared" si="142"/>
        <v>S</v>
      </c>
      <c r="GV6" s="10" t="str">
        <f t="shared" si="142"/>
        <v>S</v>
      </c>
      <c r="GW6" s="10" t="str">
        <f t="shared" si="142"/>
        <v>M</v>
      </c>
      <c r="GX6" s="74" t="str">
        <f t="shared" si="142"/>
        <v>T</v>
      </c>
      <c r="GY6" s="10" t="str">
        <f t="shared" si="142"/>
        <v>W</v>
      </c>
      <c r="GZ6" s="10" t="str">
        <f t="shared" si="142"/>
        <v>T</v>
      </c>
      <c r="HA6" s="10" t="str">
        <f t="shared" si="142"/>
        <v>F</v>
      </c>
      <c r="HB6" s="10" t="str">
        <f t="shared" si="142"/>
        <v>S</v>
      </c>
      <c r="HC6" s="10" t="str">
        <f t="shared" si="142"/>
        <v>S</v>
      </c>
    </row>
    <row r="7" spans="1:212" ht="15" hidden="1" customHeight="1" thickBot="1" x14ac:dyDescent="0.35">
      <c r="A7" s="34" t="s">
        <v>6</v>
      </c>
      <c r="C7" s="37"/>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101"/>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118"/>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75"/>
      <c r="GY7" s="30"/>
      <c r="GZ7" s="30"/>
      <c r="HA7" s="30"/>
      <c r="HB7" s="30"/>
      <c r="HC7" s="30"/>
    </row>
    <row r="8" spans="1:212" s="3" customFormat="1" ht="30" customHeight="1" thickBot="1" x14ac:dyDescent="0.35">
      <c r="A8" s="35" t="s">
        <v>7</v>
      </c>
      <c r="B8" s="14" t="s">
        <v>29</v>
      </c>
      <c r="C8" s="41"/>
      <c r="D8" s="15"/>
      <c r="E8" s="56"/>
      <c r="F8" s="57"/>
      <c r="G8" s="13"/>
      <c r="H8" s="13" t="str">
        <f t="shared" ref="H8:H48" si="143">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101"/>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118"/>
      <c r="FT8" s="30"/>
      <c r="FU8" s="30"/>
      <c r="FV8" s="30"/>
      <c r="FW8" s="30"/>
      <c r="FX8" s="30"/>
      <c r="FY8" s="30"/>
      <c r="FZ8" s="30"/>
      <c r="GA8" s="30"/>
      <c r="GB8" s="30"/>
      <c r="GC8" s="30"/>
      <c r="GD8" s="30"/>
      <c r="GE8" s="30"/>
      <c r="GF8" s="30"/>
      <c r="GG8" s="30"/>
      <c r="GH8" s="30"/>
      <c r="GI8" s="30"/>
      <c r="GJ8" s="30"/>
      <c r="GK8" s="30"/>
      <c r="GL8" s="30"/>
      <c r="GM8" s="30"/>
      <c r="GN8" s="30"/>
      <c r="GO8" s="30"/>
      <c r="GP8" s="30"/>
      <c r="GQ8" s="30"/>
      <c r="GR8" s="30"/>
      <c r="GS8" s="30"/>
      <c r="GT8" s="30"/>
      <c r="GU8" s="30"/>
      <c r="GV8" s="30"/>
      <c r="GW8" s="30"/>
      <c r="GX8" s="75"/>
      <c r="GY8" s="30"/>
      <c r="GZ8" s="30"/>
      <c r="HA8" s="30"/>
      <c r="HB8" s="30"/>
      <c r="HC8" s="30"/>
    </row>
    <row r="9" spans="1:212" s="3" customFormat="1" ht="30" customHeight="1" thickBot="1" x14ac:dyDescent="0.35">
      <c r="A9" s="35" t="s">
        <v>8</v>
      </c>
      <c r="B9" s="49" t="s">
        <v>14</v>
      </c>
      <c r="C9" s="42" t="s">
        <v>30</v>
      </c>
      <c r="D9" s="16">
        <v>1</v>
      </c>
      <c r="E9" s="58">
        <f>Project_Start</f>
        <v>44851</v>
      </c>
      <c r="F9" s="58">
        <v>44852</v>
      </c>
      <c r="G9" s="13"/>
      <c r="H9" s="13">
        <f t="shared" si="143"/>
        <v>2</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101"/>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118"/>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75"/>
      <c r="GY9" s="30"/>
      <c r="GZ9" s="30"/>
      <c r="HA9" s="30"/>
      <c r="HB9" s="30"/>
      <c r="HC9" s="30"/>
    </row>
    <row r="10" spans="1:212" s="3" customFormat="1" ht="30" customHeight="1" thickBot="1" x14ac:dyDescent="0.35">
      <c r="A10" s="35" t="s">
        <v>9</v>
      </c>
      <c r="B10" s="49" t="s">
        <v>15</v>
      </c>
      <c r="C10" s="42" t="s">
        <v>31</v>
      </c>
      <c r="D10" s="16">
        <v>1</v>
      </c>
      <c r="E10" s="58">
        <f>F9+1</f>
        <v>44853</v>
      </c>
      <c r="F10" s="58">
        <f>E10+12</f>
        <v>44865</v>
      </c>
      <c r="G10" s="13"/>
      <c r="H10" s="13">
        <f t="shared" si="143"/>
        <v>13</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101"/>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118"/>
      <c r="FT10" s="30"/>
      <c r="FU10" s="30"/>
      <c r="FV10" s="30"/>
      <c r="FW10" s="30"/>
      <c r="FX10" s="30"/>
      <c r="FY10" s="30"/>
      <c r="FZ10" s="30"/>
      <c r="GA10" s="30"/>
      <c r="GB10" s="30"/>
      <c r="GC10" s="30"/>
      <c r="GD10" s="30"/>
      <c r="GE10" s="30"/>
      <c r="GF10" s="30"/>
      <c r="GG10" s="30"/>
      <c r="GH10" s="30"/>
      <c r="GI10" s="30"/>
      <c r="GJ10" s="30"/>
      <c r="GK10" s="30"/>
      <c r="GL10" s="30"/>
      <c r="GM10" s="30"/>
      <c r="GN10" s="30"/>
      <c r="GO10" s="30"/>
      <c r="GP10" s="30"/>
      <c r="GQ10" s="30"/>
      <c r="GR10" s="30"/>
      <c r="GS10" s="30"/>
      <c r="GT10" s="30"/>
      <c r="GU10" s="30"/>
      <c r="GV10" s="30"/>
      <c r="GW10" s="30"/>
      <c r="GX10" s="75"/>
      <c r="GY10" s="30"/>
      <c r="GZ10" s="30"/>
      <c r="HA10" s="30"/>
      <c r="HB10" s="30"/>
      <c r="HC10" s="30"/>
    </row>
    <row r="11" spans="1:212" s="3" customFormat="1" ht="30" customHeight="1" thickBot="1" x14ac:dyDescent="0.35">
      <c r="A11" s="34"/>
      <c r="B11" s="49" t="s">
        <v>16</v>
      </c>
      <c r="C11" s="42" t="s">
        <v>49</v>
      </c>
      <c r="D11" s="16">
        <v>1</v>
      </c>
      <c r="E11" s="58">
        <f>F10+1</f>
        <v>44866</v>
      </c>
      <c r="F11" s="58">
        <f>E11+11</f>
        <v>44877</v>
      </c>
      <c r="G11" s="13"/>
      <c r="H11" s="13">
        <f t="shared" si="143"/>
        <v>12</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101"/>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118"/>
      <c r="FT11" s="30"/>
      <c r="FU11" s="30"/>
      <c r="FV11" s="30"/>
      <c r="FW11" s="30"/>
      <c r="FX11" s="30"/>
      <c r="FY11" s="30"/>
      <c r="FZ11" s="30"/>
      <c r="GA11" s="30"/>
      <c r="GB11" s="30"/>
      <c r="GC11" s="30"/>
      <c r="GD11" s="30"/>
      <c r="GE11" s="30"/>
      <c r="GF11" s="30"/>
      <c r="GG11" s="30"/>
      <c r="GH11" s="30"/>
      <c r="GI11" s="30"/>
      <c r="GJ11" s="30"/>
      <c r="GK11" s="30"/>
      <c r="GL11" s="30"/>
      <c r="GM11" s="30"/>
      <c r="GN11" s="30"/>
      <c r="GO11" s="30"/>
      <c r="GP11" s="30"/>
      <c r="GQ11" s="30"/>
      <c r="GR11" s="30"/>
      <c r="GS11" s="30"/>
      <c r="GT11" s="30"/>
      <c r="GU11" s="30"/>
      <c r="GV11" s="30"/>
      <c r="GW11" s="30"/>
      <c r="GX11" s="75"/>
      <c r="GY11" s="30"/>
      <c r="GZ11" s="30"/>
      <c r="HA11" s="30"/>
      <c r="HB11" s="30"/>
      <c r="HC11" s="30"/>
    </row>
    <row r="12" spans="1:212" s="3" customFormat="1" ht="30" customHeight="1" thickBot="1" x14ac:dyDescent="0.35">
      <c r="A12" s="34"/>
      <c r="B12" s="49" t="s">
        <v>17</v>
      </c>
      <c r="C12" s="42" t="s">
        <v>32</v>
      </c>
      <c r="D12" s="16">
        <v>1</v>
      </c>
      <c r="E12" s="58">
        <f>F11+1</f>
        <v>44878</v>
      </c>
      <c r="F12" s="58">
        <f>E12+1</f>
        <v>44879</v>
      </c>
      <c r="G12" s="13"/>
      <c r="H12" s="13">
        <f t="shared" si="143"/>
        <v>2</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101"/>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118"/>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75"/>
      <c r="GY12" s="30"/>
      <c r="GZ12" s="30"/>
      <c r="HA12" s="30"/>
      <c r="HB12" s="30"/>
      <c r="HC12" s="30"/>
    </row>
    <row r="13" spans="1:212" s="3" customFormat="1" ht="30" customHeight="1" thickBot="1" x14ac:dyDescent="0.35">
      <c r="A13" s="34"/>
      <c r="B13" s="49" t="s">
        <v>18</v>
      </c>
      <c r="C13" s="77" t="s">
        <v>37</v>
      </c>
      <c r="D13" s="16">
        <f>AVERAGE(D9:D12)</f>
        <v>1</v>
      </c>
      <c r="E13" s="58">
        <f>E9</f>
        <v>44851</v>
      </c>
      <c r="F13" s="58">
        <f>F12</f>
        <v>44879</v>
      </c>
      <c r="G13" s="13"/>
      <c r="H13" s="13">
        <f t="shared" si="143"/>
        <v>29</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101"/>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118"/>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75"/>
      <c r="GY13" s="30"/>
      <c r="GZ13" s="30"/>
      <c r="HA13" s="30"/>
      <c r="HB13" s="30"/>
      <c r="HC13" s="30"/>
    </row>
    <row r="14" spans="1:212" s="3" customFormat="1" ht="30" customHeight="1" thickBot="1" x14ac:dyDescent="0.35">
      <c r="A14" s="35" t="s">
        <v>10</v>
      </c>
      <c r="B14" s="17" t="s">
        <v>33</v>
      </c>
      <c r="C14" s="43"/>
      <c r="D14" s="18"/>
      <c r="E14" s="59"/>
      <c r="F14" s="60"/>
      <c r="G14" s="13"/>
      <c r="H14" s="13" t="str">
        <f t="shared" si="143"/>
        <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101"/>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118"/>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75"/>
      <c r="GY14" s="30"/>
      <c r="GZ14" s="30"/>
      <c r="HA14" s="30"/>
      <c r="HB14" s="30"/>
      <c r="HC14" s="30"/>
    </row>
    <row r="15" spans="1:212" s="3" customFormat="1" ht="30" customHeight="1" thickBot="1" x14ac:dyDescent="0.35">
      <c r="A15" s="35"/>
      <c r="B15" s="50" t="s">
        <v>14</v>
      </c>
      <c r="C15" s="44" t="s">
        <v>60</v>
      </c>
      <c r="D15" s="19">
        <v>1</v>
      </c>
      <c r="E15" s="61">
        <f>F12+1</f>
        <v>44880</v>
      </c>
      <c r="F15" s="61">
        <f>E15+2</f>
        <v>44882</v>
      </c>
      <c r="G15" s="13"/>
      <c r="H15" s="13"/>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101"/>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118"/>
      <c r="FT15" s="30"/>
      <c r="FU15" s="30"/>
      <c r="FV15" s="30"/>
      <c r="FW15" s="30"/>
      <c r="FX15" s="30"/>
      <c r="FY15" s="30"/>
      <c r="FZ15" s="30"/>
      <c r="GA15" s="30"/>
      <c r="GB15" s="30"/>
      <c r="GC15" s="30"/>
      <c r="GD15" s="30"/>
      <c r="GE15" s="30"/>
      <c r="GF15" s="30"/>
      <c r="GG15" s="30"/>
      <c r="GH15" s="30"/>
      <c r="GI15" s="30"/>
      <c r="GJ15" s="30"/>
      <c r="GK15" s="30"/>
      <c r="GL15" s="30"/>
      <c r="GM15" s="30"/>
      <c r="GN15" s="30"/>
      <c r="GO15" s="30"/>
      <c r="GP15" s="30"/>
      <c r="GQ15" s="30"/>
      <c r="GR15" s="30"/>
      <c r="GS15" s="30"/>
      <c r="GT15" s="30"/>
      <c r="GU15" s="30"/>
      <c r="GV15" s="30"/>
      <c r="GW15" s="30"/>
      <c r="GX15" s="75"/>
      <c r="GY15" s="30"/>
      <c r="GZ15" s="30"/>
      <c r="HA15" s="30"/>
      <c r="HB15" s="30"/>
      <c r="HC15" s="30"/>
    </row>
    <row r="16" spans="1:212" s="3" customFormat="1" ht="30" customHeight="1" thickBot="1" x14ac:dyDescent="0.35">
      <c r="A16" s="35"/>
      <c r="B16" s="50" t="s">
        <v>14</v>
      </c>
      <c r="C16" s="44" t="s">
        <v>34</v>
      </c>
      <c r="D16" s="19">
        <v>1</v>
      </c>
      <c r="E16" s="61">
        <f>F15+1</f>
        <v>44883</v>
      </c>
      <c r="F16" s="61">
        <f>E16+14</f>
        <v>44897</v>
      </c>
      <c r="G16" s="13"/>
      <c r="H16" s="13">
        <f t="shared" si="143"/>
        <v>15</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101"/>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118"/>
      <c r="FT16" s="30"/>
      <c r="FU16" s="30"/>
      <c r="FV16" s="30"/>
      <c r="FW16" s="30"/>
      <c r="FX16" s="30"/>
      <c r="FY16" s="30"/>
      <c r="FZ16" s="30"/>
      <c r="GA16" s="30"/>
      <c r="GB16" s="30"/>
      <c r="GC16" s="30"/>
      <c r="GD16" s="30"/>
      <c r="GE16" s="30"/>
      <c r="GF16" s="30"/>
      <c r="GG16" s="30"/>
      <c r="GH16" s="30"/>
      <c r="GI16" s="30"/>
      <c r="GJ16" s="30"/>
      <c r="GK16" s="30"/>
      <c r="GL16" s="30"/>
      <c r="GM16" s="30"/>
      <c r="GN16" s="30"/>
      <c r="GO16" s="30"/>
      <c r="GP16" s="30"/>
      <c r="GQ16" s="30"/>
      <c r="GR16" s="30"/>
      <c r="GS16" s="30"/>
      <c r="GT16" s="30"/>
      <c r="GU16" s="30"/>
      <c r="GV16" s="30"/>
      <c r="GW16" s="30"/>
      <c r="GX16" s="75"/>
      <c r="GY16" s="30"/>
      <c r="GZ16" s="30"/>
      <c r="HA16" s="30"/>
      <c r="HB16" s="30"/>
      <c r="HC16" s="30"/>
    </row>
    <row r="17" spans="1:211" s="3" customFormat="1" ht="30" customHeight="1" thickBot="1" x14ac:dyDescent="0.35">
      <c r="A17" s="34"/>
      <c r="B17" s="50" t="s">
        <v>15</v>
      </c>
      <c r="C17" s="44" t="s">
        <v>44</v>
      </c>
      <c r="D17" s="19">
        <v>1</v>
      </c>
      <c r="E17" s="61">
        <f>F16+1</f>
        <v>44898</v>
      </c>
      <c r="F17" s="61">
        <f>E17+2</f>
        <v>44900</v>
      </c>
      <c r="G17" s="13"/>
      <c r="H17" s="13">
        <f t="shared" si="143"/>
        <v>3</v>
      </c>
      <c r="I17" s="30"/>
      <c r="J17" s="30"/>
      <c r="K17" s="30"/>
      <c r="L17" s="30"/>
      <c r="M17" s="30"/>
      <c r="N17" s="30"/>
      <c r="O17" s="30"/>
      <c r="P17" s="30"/>
      <c r="Q17" s="30"/>
      <c r="R17" s="30"/>
      <c r="S17" s="30"/>
      <c r="T17" s="30"/>
      <c r="U17" s="31"/>
      <c r="V17" s="31"/>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101"/>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118"/>
      <c r="FT17" s="30"/>
      <c r="FU17" s="30"/>
      <c r="FV17" s="30"/>
      <c r="FW17" s="30"/>
      <c r="FX17" s="30"/>
      <c r="FY17" s="30"/>
      <c r="FZ17" s="30"/>
      <c r="GA17" s="30"/>
      <c r="GB17" s="30"/>
      <c r="GC17" s="30"/>
      <c r="GD17" s="30"/>
      <c r="GE17" s="30"/>
      <c r="GF17" s="30"/>
      <c r="GG17" s="30"/>
      <c r="GH17" s="30"/>
      <c r="GI17" s="30"/>
      <c r="GJ17" s="30"/>
      <c r="GK17" s="30"/>
      <c r="GL17" s="30"/>
      <c r="GM17" s="30"/>
      <c r="GN17" s="30"/>
      <c r="GO17" s="30"/>
      <c r="GP17" s="30"/>
      <c r="GQ17" s="30"/>
      <c r="GR17" s="30"/>
      <c r="GS17" s="30"/>
      <c r="GT17" s="30"/>
      <c r="GU17" s="30"/>
      <c r="GV17" s="30"/>
      <c r="GW17" s="30"/>
      <c r="GX17" s="75"/>
      <c r="GY17" s="30"/>
      <c r="GZ17" s="30"/>
      <c r="HA17" s="30"/>
      <c r="HB17" s="30"/>
      <c r="HC17" s="30"/>
    </row>
    <row r="18" spans="1:211" s="3" customFormat="1" ht="30" customHeight="1" thickBot="1" x14ac:dyDescent="0.35">
      <c r="A18" s="34"/>
      <c r="B18" s="50" t="s">
        <v>16</v>
      </c>
      <c r="C18" s="44" t="s">
        <v>45</v>
      </c>
      <c r="D18" s="19">
        <v>1</v>
      </c>
      <c r="E18" s="61">
        <f>F17+1</f>
        <v>44901</v>
      </c>
      <c r="F18" s="61">
        <v>44905</v>
      </c>
      <c r="G18" s="13"/>
      <c r="H18" s="13">
        <f t="shared" si="143"/>
        <v>5</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101"/>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118"/>
      <c r="FT18" s="30"/>
      <c r="FU18" s="30"/>
      <c r="FV18" s="30"/>
      <c r="FW18" s="30"/>
      <c r="FX18" s="30"/>
      <c r="FY18" s="30"/>
      <c r="FZ18" s="30"/>
      <c r="GA18" s="30"/>
      <c r="GB18" s="30"/>
      <c r="GC18" s="30"/>
      <c r="GD18" s="30"/>
      <c r="GE18" s="30"/>
      <c r="GF18" s="30"/>
      <c r="GG18" s="30"/>
      <c r="GH18" s="30"/>
      <c r="GI18" s="30"/>
      <c r="GJ18" s="30"/>
      <c r="GK18" s="30"/>
      <c r="GL18" s="30"/>
      <c r="GM18" s="30"/>
      <c r="GN18" s="30"/>
      <c r="GO18" s="30"/>
      <c r="GP18" s="30"/>
      <c r="GQ18" s="30"/>
      <c r="GR18" s="30"/>
      <c r="GS18" s="30"/>
      <c r="GT18" s="30"/>
      <c r="GU18" s="30"/>
      <c r="GV18" s="30"/>
      <c r="GW18" s="30"/>
      <c r="GX18" s="75"/>
      <c r="GY18" s="30"/>
      <c r="GZ18" s="30"/>
      <c r="HA18" s="30"/>
      <c r="HB18" s="30"/>
      <c r="HC18" s="30"/>
    </row>
    <row r="19" spans="1:211" s="3" customFormat="1" ht="30" customHeight="1" thickBot="1" x14ac:dyDescent="0.35">
      <c r="A19" s="34"/>
      <c r="B19" s="50" t="s">
        <v>17</v>
      </c>
      <c r="C19" s="44"/>
      <c r="D19" s="19"/>
      <c r="E19" s="61"/>
      <c r="F19" s="61"/>
      <c r="G19" s="13"/>
      <c r="H19" s="13" t="str">
        <f t="shared" si="143"/>
        <v/>
      </c>
      <c r="I19" s="30"/>
      <c r="J19" s="30"/>
      <c r="K19" s="30"/>
      <c r="L19" s="30"/>
      <c r="M19" s="30"/>
      <c r="N19" s="30"/>
      <c r="O19" s="30"/>
      <c r="P19" s="30"/>
      <c r="Q19" s="30"/>
      <c r="R19" s="30"/>
      <c r="S19" s="30"/>
      <c r="T19" s="30"/>
      <c r="U19" s="30"/>
      <c r="V19" s="30"/>
      <c r="W19" s="30"/>
      <c r="X19" s="30"/>
      <c r="Y19" s="31"/>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101"/>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118"/>
      <c r="FT19" s="30"/>
      <c r="FU19" s="30"/>
      <c r="FV19" s="30"/>
      <c r="FW19" s="30"/>
      <c r="FX19" s="30"/>
      <c r="FY19" s="30"/>
      <c r="FZ19" s="30"/>
      <c r="GA19" s="30"/>
      <c r="GB19" s="30"/>
      <c r="GC19" s="30"/>
      <c r="GD19" s="30"/>
      <c r="GE19" s="30"/>
      <c r="GF19" s="30"/>
      <c r="GG19" s="30"/>
      <c r="GH19" s="30"/>
      <c r="GI19" s="30"/>
      <c r="GJ19" s="30"/>
      <c r="GK19" s="30"/>
      <c r="GL19" s="30"/>
      <c r="GM19" s="30"/>
      <c r="GN19" s="30"/>
      <c r="GO19" s="30"/>
      <c r="GP19" s="30"/>
      <c r="GQ19" s="30"/>
      <c r="GR19" s="30"/>
      <c r="GS19" s="30"/>
      <c r="GT19" s="30"/>
      <c r="GU19" s="30"/>
      <c r="GV19" s="30"/>
      <c r="GW19" s="30"/>
      <c r="GX19" s="75"/>
      <c r="GY19" s="30"/>
      <c r="GZ19" s="30"/>
      <c r="HA19" s="30"/>
      <c r="HB19" s="30"/>
      <c r="HC19" s="30"/>
    </row>
    <row r="20" spans="1:211" s="3" customFormat="1" ht="30" customHeight="1" thickBot="1" x14ac:dyDescent="0.35">
      <c r="A20" s="34"/>
      <c r="B20" s="50" t="s">
        <v>18</v>
      </c>
      <c r="C20" s="78" t="s">
        <v>38</v>
      </c>
      <c r="D20" s="19">
        <f>AVERAGE(D15:D18)</f>
        <v>1</v>
      </c>
      <c r="E20" s="61">
        <f>E16</f>
        <v>44883</v>
      </c>
      <c r="F20" s="61">
        <f>F18</f>
        <v>44905</v>
      </c>
      <c r="G20" s="13"/>
      <c r="H20" s="13">
        <f t="shared" si="143"/>
        <v>23</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101"/>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c r="DQ20" s="30"/>
      <c r="DR20" s="30"/>
      <c r="DS20" s="30"/>
      <c r="DT20" s="30"/>
      <c r="DU20" s="30"/>
      <c r="DV20" s="30"/>
      <c r="DW20" s="30"/>
      <c r="DX20" s="30"/>
      <c r="DY20" s="30"/>
      <c r="DZ20" s="30"/>
      <c r="EA20" s="30"/>
      <c r="EB20" s="30"/>
      <c r="EC20" s="30"/>
      <c r="ED20" s="30"/>
      <c r="EE20" s="30"/>
      <c r="EF20" s="30"/>
      <c r="EG20" s="30"/>
      <c r="EH20" s="30"/>
      <c r="EI20" s="30"/>
      <c r="EJ20" s="30"/>
      <c r="EK20" s="30"/>
      <c r="EL20" s="30"/>
      <c r="EM20" s="30"/>
      <c r="EN20" s="30"/>
      <c r="EO20" s="30"/>
      <c r="EP20" s="30"/>
      <c r="EQ20" s="30"/>
      <c r="ER20" s="30"/>
      <c r="ES20" s="30"/>
      <c r="ET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118"/>
      <c r="FT20" s="30"/>
      <c r="FU20" s="30"/>
      <c r="FV20" s="30"/>
      <c r="FW20" s="30"/>
      <c r="FX20" s="30"/>
      <c r="FY20" s="30"/>
      <c r="FZ20" s="30"/>
      <c r="GA20" s="30"/>
      <c r="GB20" s="30"/>
      <c r="GC20" s="30"/>
      <c r="GD20" s="30"/>
      <c r="GE20" s="30"/>
      <c r="GF20" s="30"/>
      <c r="GG20" s="30"/>
      <c r="GH20" s="30"/>
      <c r="GI20" s="30"/>
      <c r="GJ20" s="30"/>
      <c r="GK20" s="30"/>
      <c r="GL20" s="30"/>
      <c r="GM20" s="30"/>
      <c r="GN20" s="30"/>
      <c r="GO20" s="30"/>
      <c r="GP20" s="30"/>
      <c r="GQ20" s="30"/>
      <c r="GR20" s="30"/>
      <c r="GS20" s="30"/>
      <c r="GT20" s="30"/>
      <c r="GU20" s="30"/>
      <c r="GV20" s="30"/>
      <c r="GW20" s="30"/>
      <c r="GX20" s="75"/>
      <c r="GY20" s="30"/>
      <c r="GZ20" s="30"/>
      <c r="HA20" s="30"/>
      <c r="HB20" s="30"/>
      <c r="HC20" s="30"/>
    </row>
    <row r="21" spans="1:211" s="3" customFormat="1" ht="30" customHeight="1" thickBot="1" x14ac:dyDescent="0.35">
      <c r="A21" s="34" t="s">
        <v>11</v>
      </c>
      <c r="B21" s="20" t="s">
        <v>35</v>
      </c>
      <c r="C21" s="45"/>
      <c r="D21" s="21"/>
      <c r="E21" s="62"/>
      <c r="F21" s="63"/>
      <c r="G21" s="13"/>
      <c r="H21" s="13" t="str">
        <f t="shared" si="143"/>
        <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101"/>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c r="EE21" s="30"/>
      <c r="EF21" s="30"/>
      <c r="EG21" s="30"/>
      <c r="EH21" s="30"/>
      <c r="EI21" s="30"/>
      <c r="EJ21" s="30"/>
      <c r="EK21" s="30"/>
      <c r="EL21" s="30"/>
      <c r="EM21" s="30"/>
      <c r="EN21" s="30"/>
      <c r="EO21" s="30"/>
      <c r="EP21" s="30"/>
      <c r="EQ21" s="30"/>
      <c r="ER21" s="30"/>
      <c r="ES21" s="30"/>
      <c r="ET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118"/>
      <c r="FT21" s="30"/>
      <c r="FU21" s="30"/>
      <c r="FV21" s="30"/>
      <c r="FW21" s="30"/>
      <c r="FX21" s="30"/>
      <c r="FY21" s="30"/>
      <c r="FZ21" s="30"/>
      <c r="GA21" s="30"/>
      <c r="GB21" s="30"/>
      <c r="GC21" s="30"/>
      <c r="GD21" s="30"/>
      <c r="GE21" s="30"/>
      <c r="GF21" s="30"/>
      <c r="GG21" s="30"/>
      <c r="GH21" s="30"/>
      <c r="GI21" s="30"/>
      <c r="GJ21" s="30"/>
      <c r="GK21" s="30"/>
      <c r="GL21" s="30"/>
      <c r="GM21" s="30"/>
      <c r="GN21" s="30"/>
      <c r="GO21" s="30"/>
      <c r="GP21" s="30"/>
      <c r="GQ21" s="30"/>
      <c r="GR21" s="30"/>
      <c r="GS21" s="30"/>
      <c r="GT21" s="30"/>
      <c r="GU21" s="30"/>
      <c r="GV21" s="30"/>
      <c r="GW21" s="30"/>
      <c r="GX21" s="75"/>
      <c r="GY21" s="30"/>
      <c r="GZ21" s="30"/>
      <c r="HA21" s="30"/>
      <c r="HB21" s="30"/>
      <c r="HC21" s="30"/>
    </row>
    <row r="22" spans="1:211" s="3" customFormat="1" ht="30" customHeight="1" thickBot="1" x14ac:dyDescent="0.35">
      <c r="A22" s="34"/>
      <c r="B22" s="51" t="s">
        <v>14</v>
      </c>
      <c r="C22" s="46" t="s">
        <v>39</v>
      </c>
      <c r="D22" s="22">
        <v>1</v>
      </c>
      <c r="E22" s="64">
        <f>F18+1</f>
        <v>44906</v>
      </c>
      <c r="F22" s="64">
        <f>E22</f>
        <v>44906</v>
      </c>
      <c r="G22" s="13"/>
      <c r="H22" s="13">
        <f t="shared" si="143"/>
        <v>1</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101"/>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118"/>
      <c r="FT22" s="30"/>
      <c r="FU22" s="30"/>
      <c r="FV22" s="30"/>
      <c r="FW22" s="30"/>
      <c r="FX22" s="30"/>
      <c r="FY22" s="30"/>
      <c r="FZ22" s="30"/>
      <c r="GA22" s="30"/>
      <c r="GB22" s="30"/>
      <c r="GC22" s="30"/>
      <c r="GD22" s="30"/>
      <c r="GE22" s="30"/>
      <c r="GF22" s="30"/>
      <c r="GG22" s="30"/>
      <c r="GH22" s="30"/>
      <c r="GI22" s="30"/>
      <c r="GJ22" s="30"/>
      <c r="GK22" s="30"/>
      <c r="GL22" s="30"/>
      <c r="GM22" s="30"/>
      <c r="GN22" s="30"/>
      <c r="GO22" s="30"/>
      <c r="GP22" s="30"/>
      <c r="GQ22" s="30"/>
      <c r="GR22" s="30"/>
      <c r="GS22" s="30"/>
      <c r="GT22" s="30"/>
      <c r="GU22" s="30"/>
      <c r="GV22" s="30"/>
      <c r="GW22" s="30"/>
      <c r="GX22" s="75"/>
      <c r="GY22" s="30"/>
      <c r="GZ22" s="30"/>
      <c r="HA22" s="30"/>
      <c r="HB22" s="30"/>
      <c r="HC22" s="30"/>
    </row>
    <row r="23" spans="1:211" s="3" customFormat="1" ht="30" customHeight="1" thickBot="1" x14ac:dyDescent="0.35">
      <c r="A23" s="34"/>
      <c r="B23" s="51" t="s">
        <v>15</v>
      </c>
      <c r="C23" s="46" t="s">
        <v>40</v>
      </c>
      <c r="D23" s="22">
        <v>1</v>
      </c>
      <c r="E23" s="64">
        <v>44907</v>
      </c>
      <c r="F23" s="64">
        <f>E23</f>
        <v>44907</v>
      </c>
      <c r="G23" s="13"/>
      <c r="H23" s="13">
        <f t="shared" si="143"/>
        <v>1</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101"/>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118"/>
      <c r="FT23" s="30"/>
      <c r="FU23" s="30"/>
      <c r="FV23" s="30"/>
      <c r="FW23" s="30"/>
      <c r="FX23" s="30"/>
      <c r="FY23" s="30"/>
      <c r="FZ23" s="30"/>
      <c r="GA23" s="30"/>
      <c r="GB23" s="30"/>
      <c r="GC23" s="30"/>
      <c r="GD23" s="30"/>
      <c r="GE23" s="30"/>
      <c r="GF23" s="30"/>
      <c r="GG23" s="30"/>
      <c r="GH23" s="30"/>
      <c r="GI23" s="30"/>
      <c r="GJ23" s="30"/>
      <c r="GK23" s="30"/>
      <c r="GL23" s="30"/>
      <c r="GM23" s="30"/>
      <c r="GN23" s="30"/>
      <c r="GO23" s="30"/>
      <c r="GP23" s="30"/>
      <c r="GQ23" s="30"/>
      <c r="GR23" s="30"/>
      <c r="GS23" s="30"/>
      <c r="GT23" s="30"/>
      <c r="GU23" s="30"/>
      <c r="GV23" s="30"/>
      <c r="GW23" s="30"/>
      <c r="GX23" s="75"/>
      <c r="GY23" s="30"/>
      <c r="GZ23" s="30"/>
      <c r="HA23" s="30"/>
      <c r="HB23" s="30"/>
      <c r="HC23" s="30"/>
    </row>
    <row r="24" spans="1:211" s="3" customFormat="1" ht="30" customHeight="1" thickBot="1" x14ac:dyDescent="0.35">
      <c r="A24" s="34"/>
      <c r="B24" s="51" t="s">
        <v>17</v>
      </c>
      <c r="C24" s="46"/>
      <c r="D24" s="22"/>
      <c r="E24" s="64"/>
      <c r="F24" s="64"/>
      <c r="G24" s="13"/>
      <c r="H24" s="13" t="str">
        <f t="shared" si="143"/>
        <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101"/>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118"/>
      <c r="FT24" s="30"/>
      <c r="FU24" s="30"/>
      <c r="FV24" s="30"/>
      <c r="FW24" s="30"/>
      <c r="FX24" s="30"/>
      <c r="FY24" s="30"/>
      <c r="FZ24" s="30"/>
      <c r="GA24" s="30"/>
      <c r="GB24" s="30"/>
      <c r="GC24" s="30"/>
      <c r="GD24" s="30"/>
      <c r="GE24" s="30"/>
      <c r="GF24" s="30"/>
      <c r="GG24" s="30"/>
      <c r="GH24" s="30"/>
      <c r="GI24" s="30"/>
      <c r="GJ24" s="30"/>
      <c r="GK24" s="30"/>
      <c r="GL24" s="30"/>
      <c r="GM24" s="30"/>
      <c r="GN24" s="30"/>
      <c r="GO24" s="30"/>
      <c r="GP24" s="30"/>
      <c r="GQ24" s="30"/>
      <c r="GR24" s="30"/>
      <c r="GS24" s="30"/>
      <c r="GT24" s="30"/>
      <c r="GU24" s="30"/>
      <c r="GV24" s="30"/>
      <c r="GW24" s="30"/>
      <c r="GX24" s="75"/>
      <c r="GY24" s="30"/>
      <c r="GZ24" s="30"/>
      <c r="HA24" s="30"/>
      <c r="HB24" s="30"/>
      <c r="HC24" s="30"/>
    </row>
    <row r="25" spans="1:211" s="3" customFormat="1" ht="30" customHeight="1" thickBot="1" x14ac:dyDescent="0.35">
      <c r="A25" s="34"/>
      <c r="B25" s="51" t="s">
        <v>18</v>
      </c>
      <c r="C25" s="79" t="s">
        <v>42</v>
      </c>
      <c r="D25" s="22">
        <f>AVERAGE(D22:D23,D16:D18,D9:D12)</f>
        <v>1</v>
      </c>
      <c r="E25" s="64">
        <f>E9</f>
        <v>44851</v>
      </c>
      <c r="F25" s="64">
        <v>44908</v>
      </c>
      <c r="G25" s="13"/>
      <c r="H25" s="13">
        <f t="shared" si="143"/>
        <v>58</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101"/>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118"/>
      <c r="FT25" s="30"/>
      <c r="FU25" s="30"/>
      <c r="FV25" s="30"/>
      <c r="FW25" s="30"/>
      <c r="FX25" s="30"/>
      <c r="FY25" s="30"/>
      <c r="FZ25" s="30"/>
      <c r="GA25" s="30"/>
      <c r="GB25" s="30"/>
      <c r="GC25" s="30"/>
      <c r="GD25" s="30"/>
      <c r="GE25" s="30"/>
      <c r="GF25" s="30"/>
      <c r="GG25" s="30"/>
      <c r="GH25" s="30"/>
      <c r="GI25" s="30"/>
      <c r="GJ25" s="30"/>
      <c r="GK25" s="30"/>
      <c r="GL25" s="30"/>
      <c r="GM25" s="30"/>
      <c r="GN25" s="30"/>
      <c r="GO25" s="30"/>
      <c r="GP25" s="30"/>
      <c r="GQ25" s="30"/>
      <c r="GR25" s="30"/>
      <c r="GS25" s="30"/>
      <c r="GT25" s="30"/>
      <c r="GU25" s="30"/>
      <c r="GV25" s="30"/>
      <c r="GW25" s="30"/>
      <c r="GX25" s="75"/>
      <c r="GY25" s="30"/>
      <c r="GZ25" s="30"/>
      <c r="HA25" s="30"/>
      <c r="HB25" s="30"/>
      <c r="HC25" s="30"/>
    </row>
    <row r="26" spans="1:211" s="3" customFormat="1" ht="30" customHeight="1" thickBot="1" x14ac:dyDescent="0.35">
      <c r="A26" s="34" t="s">
        <v>11</v>
      </c>
      <c r="B26" s="23" t="s">
        <v>41</v>
      </c>
      <c r="C26" s="47"/>
      <c r="D26" s="24"/>
      <c r="E26" s="65"/>
      <c r="F26" s="66"/>
      <c r="G26" s="13"/>
      <c r="H26" s="13" t="str">
        <f t="shared" si="143"/>
        <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101"/>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118"/>
      <c r="FT26" s="30"/>
      <c r="FU26" s="30"/>
      <c r="FV26" s="30"/>
      <c r="FW26" s="30"/>
      <c r="FX26" s="30"/>
      <c r="FY26" s="30"/>
      <c r="FZ26" s="30"/>
      <c r="GA26" s="30"/>
      <c r="GB26" s="30"/>
      <c r="GC26" s="30"/>
      <c r="GD26" s="30"/>
      <c r="GE26" s="30"/>
      <c r="GF26" s="30"/>
      <c r="GG26" s="30"/>
      <c r="GH26" s="30"/>
      <c r="GI26" s="30"/>
      <c r="GJ26" s="30"/>
      <c r="GK26" s="30"/>
      <c r="GL26" s="30"/>
      <c r="GM26" s="30"/>
      <c r="GN26" s="30"/>
      <c r="GO26" s="30"/>
      <c r="GP26" s="30"/>
      <c r="GQ26" s="30"/>
      <c r="GR26" s="30"/>
      <c r="GS26" s="30"/>
      <c r="GT26" s="30"/>
      <c r="GU26" s="30"/>
      <c r="GV26" s="30"/>
      <c r="GW26" s="30"/>
      <c r="GX26" s="75"/>
      <c r="GY26" s="30"/>
      <c r="GZ26" s="30"/>
      <c r="HA26" s="30"/>
      <c r="HB26" s="30"/>
      <c r="HC26" s="30"/>
    </row>
    <row r="27" spans="1:211" s="3" customFormat="1" ht="30" customHeight="1" thickBot="1" x14ac:dyDescent="0.35">
      <c r="A27" s="34"/>
      <c r="B27" s="52" t="s">
        <v>14</v>
      </c>
      <c r="C27" s="48" t="s">
        <v>55</v>
      </c>
      <c r="D27" s="25">
        <v>1</v>
      </c>
      <c r="E27" s="67">
        <v>44909</v>
      </c>
      <c r="F27" s="67">
        <f>E27+2</f>
        <v>44911</v>
      </c>
      <c r="G27" s="13"/>
      <c r="H27" s="13"/>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101"/>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118"/>
      <c r="FT27" s="30"/>
      <c r="FU27" s="30"/>
      <c r="FV27" s="30"/>
      <c r="FW27" s="30"/>
      <c r="FX27" s="30"/>
      <c r="FY27" s="30"/>
      <c r="FZ27" s="30"/>
      <c r="GA27" s="30"/>
      <c r="GB27" s="30"/>
      <c r="GC27" s="30"/>
      <c r="GD27" s="30"/>
      <c r="GE27" s="30"/>
      <c r="GF27" s="30"/>
      <c r="GG27" s="30"/>
      <c r="GH27" s="30"/>
      <c r="GI27" s="30"/>
      <c r="GJ27" s="30"/>
      <c r="GK27" s="30"/>
      <c r="GL27" s="30"/>
      <c r="GM27" s="30"/>
      <c r="GN27" s="30"/>
      <c r="GO27" s="30"/>
      <c r="GP27" s="30"/>
      <c r="GQ27" s="30"/>
      <c r="GR27" s="30"/>
      <c r="GS27" s="30"/>
      <c r="GT27" s="30"/>
      <c r="GU27" s="30"/>
      <c r="GV27" s="30"/>
      <c r="GW27" s="30"/>
      <c r="GX27" s="75"/>
      <c r="GY27" s="30"/>
      <c r="GZ27" s="30"/>
      <c r="HA27" s="30"/>
      <c r="HB27" s="30"/>
      <c r="HC27" s="30"/>
    </row>
    <row r="28" spans="1:211" s="3" customFormat="1" ht="30" customHeight="1" thickBot="1" x14ac:dyDescent="0.35">
      <c r="A28" s="34"/>
      <c r="B28" s="52" t="s">
        <v>15</v>
      </c>
      <c r="C28" s="48" t="s">
        <v>46</v>
      </c>
      <c r="D28" s="25">
        <v>1</v>
      </c>
      <c r="E28" s="67">
        <f t="shared" ref="E28:E30" si="144">F27+1</f>
        <v>44912</v>
      </c>
      <c r="F28" s="67">
        <v>44943</v>
      </c>
      <c r="G28" s="13"/>
      <c r="H28" s="13">
        <f t="shared" si="143"/>
        <v>32</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101"/>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118"/>
      <c r="FT28" s="30"/>
      <c r="FU28" s="30"/>
      <c r="FV28" s="30"/>
      <c r="FW28" s="30"/>
      <c r="FX28" s="30"/>
      <c r="FY28" s="30"/>
      <c r="FZ28" s="30"/>
      <c r="GA28" s="30"/>
      <c r="GB28" s="30"/>
      <c r="GC28" s="30"/>
      <c r="GD28" s="30"/>
      <c r="GE28" s="30"/>
      <c r="GF28" s="30"/>
      <c r="GG28" s="30"/>
      <c r="GH28" s="30"/>
      <c r="GI28" s="30"/>
      <c r="GJ28" s="30"/>
      <c r="GK28" s="30"/>
      <c r="GL28" s="30"/>
      <c r="GM28" s="30"/>
      <c r="GN28" s="30"/>
      <c r="GO28" s="30"/>
      <c r="GP28" s="30"/>
      <c r="GQ28" s="30"/>
      <c r="GR28" s="30"/>
      <c r="GS28" s="30"/>
      <c r="GT28" s="30"/>
      <c r="GU28" s="30"/>
      <c r="GV28" s="30"/>
      <c r="GW28" s="30"/>
      <c r="GX28" s="75"/>
      <c r="GY28" s="30"/>
      <c r="GZ28" s="30"/>
      <c r="HA28" s="30"/>
      <c r="HB28" s="30"/>
      <c r="HC28" s="30"/>
    </row>
    <row r="29" spans="1:211" s="3" customFormat="1" ht="30" customHeight="1" thickBot="1" x14ac:dyDescent="0.35">
      <c r="A29" s="34"/>
      <c r="B29" s="52" t="s">
        <v>17</v>
      </c>
      <c r="C29" s="48" t="s">
        <v>56</v>
      </c>
      <c r="D29" s="25">
        <v>1</v>
      </c>
      <c r="E29" s="67">
        <f>F28+1</f>
        <v>44944</v>
      </c>
      <c r="F29" s="67">
        <f>E29+5</f>
        <v>44949</v>
      </c>
      <c r="G29" s="13"/>
      <c r="H29" s="13"/>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101"/>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118"/>
      <c r="FT29" s="30"/>
      <c r="FU29" s="30"/>
      <c r="FV29" s="30"/>
      <c r="FW29" s="30"/>
      <c r="FX29" s="30"/>
      <c r="FY29" s="30"/>
      <c r="FZ29" s="30"/>
      <c r="GA29" s="30"/>
      <c r="GB29" s="30"/>
      <c r="GC29" s="30"/>
      <c r="GD29" s="30"/>
      <c r="GE29" s="30"/>
      <c r="GF29" s="30"/>
      <c r="GG29" s="30"/>
      <c r="GH29" s="30"/>
      <c r="GI29" s="30"/>
      <c r="GJ29" s="30"/>
      <c r="GK29" s="30"/>
      <c r="GL29" s="30"/>
      <c r="GM29" s="30"/>
      <c r="GN29" s="30"/>
      <c r="GO29" s="30"/>
      <c r="GP29" s="30"/>
      <c r="GQ29" s="30"/>
      <c r="GR29" s="30"/>
      <c r="GS29" s="30"/>
      <c r="GT29" s="30"/>
      <c r="GU29" s="30"/>
      <c r="GV29" s="30"/>
      <c r="GW29" s="30"/>
      <c r="GX29" s="75"/>
      <c r="GY29" s="30"/>
      <c r="GZ29" s="30"/>
      <c r="HA29" s="30"/>
      <c r="HB29" s="30"/>
      <c r="HC29" s="30"/>
    </row>
    <row r="30" spans="1:211" s="3" customFormat="1" ht="30" customHeight="1" thickBot="1" x14ac:dyDescent="0.35">
      <c r="A30" s="34"/>
      <c r="B30" s="52" t="s">
        <v>18</v>
      </c>
      <c r="C30" s="48" t="s">
        <v>47</v>
      </c>
      <c r="D30" s="25">
        <v>1</v>
      </c>
      <c r="E30" s="67">
        <f t="shared" si="144"/>
        <v>44950</v>
      </c>
      <c r="F30" s="67">
        <v>44979</v>
      </c>
      <c r="G30" s="13"/>
      <c r="H30" s="13">
        <f t="shared" si="143"/>
        <v>30</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101"/>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118"/>
      <c r="FT30" s="30"/>
      <c r="FU30" s="30"/>
      <c r="FV30" s="30"/>
      <c r="FW30" s="30"/>
      <c r="FX30" s="30"/>
      <c r="FY30" s="30"/>
      <c r="FZ30" s="30"/>
      <c r="GA30" s="30"/>
      <c r="GB30" s="30"/>
      <c r="GC30" s="30"/>
      <c r="GD30" s="30"/>
      <c r="GE30" s="30"/>
      <c r="GF30" s="30"/>
      <c r="GG30" s="30"/>
      <c r="GH30" s="30"/>
      <c r="GI30" s="30"/>
      <c r="GJ30" s="30"/>
      <c r="GK30" s="30"/>
      <c r="GL30" s="30"/>
      <c r="GM30" s="30"/>
      <c r="GN30" s="30"/>
      <c r="GO30" s="30"/>
      <c r="GP30" s="30"/>
      <c r="GQ30" s="30"/>
      <c r="GR30" s="30"/>
      <c r="GS30" s="30"/>
      <c r="GT30" s="30"/>
      <c r="GU30" s="30"/>
      <c r="GV30" s="30"/>
      <c r="GW30" s="30"/>
      <c r="GX30" s="75"/>
      <c r="GY30" s="30"/>
      <c r="GZ30" s="30"/>
      <c r="HA30" s="30"/>
      <c r="HB30" s="30"/>
      <c r="HC30" s="30"/>
    </row>
    <row r="31" spans="1:211" s="3" customFormat="1" ht="30" customHeight="1" thickBot="1" x14ac:dyDescent="0.35">
      <c r="A31" s="34"/>
      <c r="B31" s="52" t="s">
        <v>51</v>
      </c>
      <c r="C31" s="48" t="s">
        <v>57</v>
      </c>
      <c r="D31" s="25">
        <v>1</v>
      </c>
      <c r="E31" s="67">
        <f>F30+1</f>
        <v>44980</v>
      </c>
      <c r="F31" s="67">
        <f>E31+3</f>
        <v>44983</v>
      </c>
      <c r="G31" s="13"/>
      <c r="H31" s="13"/>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101"/>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118"/>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75"/>
      <c r="GY31" s="30"/>
      <c r="GZ31" s="30"/>
      <c r="HA31" s="30"/>
      <c r="HB31" s="30"/>
      <c r="HC31" s="30"/>
    </row>
    <row r="32" spans="1:211" s="3" customFormat="1" ht="30" customHeight="1" thickBot="1" x14ac:dyDescent="0.35">
      <c r="A32" s="34"/>
      <c r="B32" s="52" t="s">
        <v>58</v>
      </c>
      <c r="C32" s="80" t="s">
        <v>48</v>
      </c>
      <c r="D32" s="25">
        <v>1</v>
      </c>
      <c r="E32" s="67">
        <f>F31+1</f>
        <v>44984</v>
      </c>
      <c r="F32" s="67">
        <v>45012</v>
      </c>
      <c r="G32" s="13"/>
      <c r="H32" s="13">
        <f t="shared" si="143"/>
        <v>29</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101"/>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118"/>
      <c r="FT32" s="30"/>
      <c r="FU32" s="30"/>
      <c r="FV32" s="30"/>
      <c r="FW32" s="30"/>
      <c r="FX32" s="30"/>
      <c r="FY32" s="30"/>
      <c r="FZ32" s="30"/>
      <c r="GA32" s="30"/>
      <c r="GB32" s="30"/>
      <c r="GC32" s="30"/>
      <c r="GD32" s="30"/>
      <c r="GE32" s="30"/>
      <c r="GF32" s="30"/>
      <c r="GG32" s="30"/>
      <c r="GH32" s="30"/>
      <c r="GI32" s="30"/>
      <c r="GJ32" s="30"/>
      <c r="GK32" s="30"/>
      <c r="GL32" s="30"/>
      <c r="GM32" s="30"/>
      <c r="GN32" s="30"/>
      <c r="GO32" s="30"/>
      <c r="GP32" s="30"/>
      <c r="GQ32" s="30"/>
      <c r="GR32" s="30"/>
      <c r="GS32" s="30"/>
      <c r="GT32" s="30"/>
      <c r="GU32" s="30"/>
      <c r="GV32" s="30"/>
      <c r="GW32" s="30"/>
      <c r="GX32" s="75"/>
      <c r="GY32" s="30"/>
      <c r="GZ32" s="30"/>
      <c r="HA32" s="30"/>
      <c r="HB32" s="30"/>
      <c r="HC32" s="30"/>
    </row>
    <row r="33" spans="1:211" s="3" customFormat="1" ht="30" customHeight="1" thickBot="1" x14ac:dyDescent="0.35">
      <c r="A33" s="34"/>
      <c r="B33" s="52" t="s">
        <v>58</v>
      </c>
      <c r="C33" s="80" t="s">
        <v>65</v>
      </c>
      <c r="D33" s="25">
        <v>1</v>
      </c>
      <c r="E33" s="67">
        <f>F32+1</f>
        <v>45013</v>
      </c>
      <c r="F33" s="67">
        <f>E33+3</f>
        <v>45016</v>
      </c>
      <c r="G33" s="13"/>
      <c r="H33" s="13"/>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101"/>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118"/>
      <c r="FT33" s="30"/>
      <c r="FU33" s="30"/>
      <c r="FV33" s="30"/>
      <c r="FW33" s="30"/>
      <c r="FX33" s="30"/>
      <c r="FY33" s="30"/>
      <c r="FZ33" s="30"/>
      <c r="GA33" s="30"/>
      <c r="GB33" s="30"/>
      <c r="GC33" s="30"/>
      <c r="GD33" s="30"/>
      <c r="GE33" s="30"/>
      <c r="GF33" s="30"/>
      <c r="GG33" s="30"/>
      <c r="GH33" s="30"/>
      <c r="GI33" s="30"/>
      <c r="GJ33" s="30"/>
      <c r="GK33" s="30"/>
      <c r="GL33" s="30"/>
      <c r="GM33" s="30"/>
      <c r="GN33" s="30"/>
      <c r="GO33" s="30"/>
      <c r="GP33" s="30"/>
      <c r="GQ33" s="30"/>
      <c r="GR33" s="30"/>
      <c r="GS33" s="30"/>
      <c r="GT33" s="30"/>
      <c r="GU33" s="30"/>
      <c r="GV33" s="30"/>
      <c r="GW33" s="30"/>
      <c r="GX33" s="75"/>
      <c r="GY33" s="30"/>
      <c r="GZ33" s="30"/>
      <c r="HA33" s="30"/>
      <c r="HB33" s="30"/>
      <c r="HC33" s="30"/>
    </row>
    <row r="34" spans="1:211" s="3" customFormat="1" ht="30" customHeight="1" thickBot="1" x14ac:dyDescent="0.35">
      <c r="A34" s="34"/>
      <c r="B34" s="52" t="s">
        <v>59</v>
      </c>
      <c r="C34" s="80" t="s">
        <v>62</v>
      </c>
      <c r="D34" s="25">
        <v>1</v>
      </c>
      <c r="E34" s="67">
        <f>F33+1</f>
        <v>45017</v>
      </c>
      <c r="F34" s="67">
        <f>E34+7</f>
        <v>45024</v>
      </c>
      <c r="G34" s="13"/>
      <c r="H34" s="13"/>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101"/>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118"/>
      <c r="FT34" s="30"/>
      <c r="FU34" s="30"/>
      <c r="FV34" s="30"/>
      <c r="FW34" s="30"/>
      <c r="FX34" s="30"/>
      <c r="FY34" s="30"/>
      <c r="FZ34" s="30"/>
      <c r="GA34" s="30"/>
      <c r="GB34" s="30"/>
      <c r="GC34" s="30"/>
      <c r="GD34" s="30"/>
      <c r="GE34" s="30"/>
      <c r="GF34" s="30"/>
      <c r="GG34" s="30"/>
      <c r="GH34" s="30"/>
      <c r="GI34" s="30"/>
      <c r="GJ34" s="30"/>
      <c r="GK34" s="30"/>
      <c r="GL34" s="30"/>
      <c r="GM34" s="30"/>
      <c r="GN34" s="30"/>
      <c r="GO34" s="30"/>
      <c r="GP34" s="30"/>
      <c r="GQ34" s="30"/>
      <c r="GR34" s="30"/>
      <c r="GS34" s="30"/>
      <c r="GT34" s="30"/>
      <c r="GU34" s="30"/>
      <c r="GV34" s="30"/>
      <c r="GW34" s="30"/>
      <c r="GX34" s="75"/>
      <c r="GY34" s="30"/>
      <c r="GZ34" s="30"/>
      <c r="HA34" s="30"/>
      <c r="HB34" s="30"/>
      <c r="HC34" s="30"/>
    </row>
    <row r="35" spans="1:211" s="3" customFormat="1" ht="30" customHeight="1" thickBot="1" x14ac:dyDescent="0.35">
      <c r="A35" s="34"/>
      <c r="B35" s="52" t="s">
        <v>63</v>
      </c>
      <c r="C35" s="81" t="s">
        <v>41</v>
      </c>
      <c r="D35" s="25">
        <f>AVERAGE(D27:D34)</f>
        <v>1</v>
      </c>
      <c r="E35" s="67">
        <f>E27</f>
        <v>44909</v>
      </c>
      <c r="F35" s="67">
        <f>F34</f>
        <v>45024</v>
      </c>
      <c r="G35" s="13"/>
      <c r="H35" s="13"/>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101"/>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118"/>
      <c r="FT35" s="30"/>
      <c r="FU35" s="30"/>
      <c r="FV35" s="30"/>
      <c r="FW35" s="30"/>
      <c r="FX35" s="30"/>
      <c r="FY35" s="30"/>
      <c r="FZ35" s="30"/>
      <c r="GA35" s="30"/>
      <c r="GB35" s="30"/>
      <c r="GC35" s="30"/>
      <c r="GD35" s="30"/>
      <c r="GE35" s="30"/>
      <c r="GF35" s="30"/>
      <c r="GG35" s="30"/>
      <c r="GH35" s="30"/>
      <c r="GI35" s="30"/>
      <c r="GJ35" s="30"/>
      <c r="GK35" s="30"/>
      <c r="GL35" s="30"/>
      <c r="GM35" s="30"/>
      <c r="GN35" s="30"/>
      <c r="GO35" s="30"/>
      <c r="GP35" s="30"/>
      <c r="GQ35" s="30"/>
      <c r="GR35" s="30"/>
      <c r="GS35" s="30"/>
      <c r="GT35" s="30"/>
      <c r="GU35" s="30"/>
      <c r="GV35" s="30"/>
      <c r="GW35" s="30"/>
      <c r="GX35" s="75"/>
      <c r="GY35" s="30"/>
      <c r="GZ35" s="30"/>
      <c r="HA35" s="30"/>
      <c r="HB35" s="30"/>
      <c r="HC35" s="30"/>
    </row>
    <row r="36" spans="1:211" s="3" customFormat="1" ht="30" customHeight="1" thickBot="1" x14ac:dyDescent="0.35">
      <c r="A36" s="34"/>
      <c r="B36" s="83" t="s">
        <v>52</v>
      </c>
      <c r="C36" s="82"/>
      <c r="D36" s="84"/>
      <c r="E36" s="85"/>
      <c r="F36" s="85"/>
      <c r="G36" s="13"/>
      <c r="H36" s="13"/>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101"/>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118"/>
      <c r="FT36" s="30"/>
      <c r="FU36" s="30"/>
      <c r="FV36" s="30"/>
      <c r="FW36" s="30"/>
      <c r="FX36" s="30"/>
      <c r="FY36" s="30"/>
      <c r="FZ36" s="30"/>
      <c r="GA36" s="30"/>
      <c r="GB36" s="30"/>
      <c r="GC36" s="30"/>
      <c r="GD36" s="30"/>
      <c r="GE36" s="30"/>
      <c r="GF36" s="30"/>
      <c r="GG36" s="30"/>
      <c r="GH36" s="30"/>
      <c r="GI36" s="30"/>
      <c r="GJ36" s="30"/>
      <c r="GK36" s="30"/>
      <c r="GL36" s="30"/>
      <c r="GM36" s="30"/>
      <c r="GN36" s="30"/>
      <c r="GO36" s="30"/>
      <c r="GP36" s="30"/>
      <c r="GQ36" s="30"/>
      <c r="GR36" s="30"/>
      <c r="GS36" s="30"/>
      <c r="GT36" s="30"/>
      <c r="GU36" s="30"/>
      <c r="GV36" s="30"/>
      <c r="GW36" s="30"/>
      <c r="GX36" s="75"/>
      <c r="GY36" s="30"/>
      <c r="GZ36" s="30"/>
      <c r="HA36" s="30"/>
      <c r="HB36" s="30"/>
      <c r="HC36" s="30"/>
    </row>
    <row r="37" spans="1:211" s="3" customFormat="1" ht="30" customHeight="1" thickBot="1" x14ac:dyDescent="0.35">
      <c r="A37" s="34"/>
      <c r="B37" s="87" t="s">
        <v>14</v>
      </c>
      <c r="C37" s="88" t="s">
        <v>66</v>
      </c>
      <c r="D37" s="89">
        <v>0.33</v>
      </c>
      <c r="E37" s="90">
        <f>F35+1</f>
        <v>45025</v>
      </c>
      <c r="F37" s="90">
        <f>E37+3</f>
        <v>45028</v>
      </c>
      <c r="G37" s="13"/>
      <c r="H37" s="13"/>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101"/>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30"/>
      <c r="EP37" s="30"/>
      <c r="EQ37" s="30"/>
      <c r="ER37" s="30"/>
      <c r="ES37" s="30"/>
      <c r="ET37" s="30"/>
      <c r="EU37" s="30"/>
      <c r="EV37" s="30"/>
      <c r="EW37" s="30"/>
      <c r="EX37" s="30"/>
      <c r="EY37" s="30"/>
      <c r="EZ37" s="30"/>
      <c r="FA37" s="30"/>
      <c r="FB37" s="30"/>
      <c r="FC37" s="30"/>
      <c r="FD37" s="30"/>
      <c r="FE37" s="30"/>
      <c r="FF37" s="30"/>
      <c r="FG37" s="30"/>
      <c r="FH37" s="30"/>
      <c r="FI37" s="30"/>
      <c r="FJ37" s="30"/>
      <c r="FK37" s="30"/>
      <c r="FL37" s="30"/>
      <c r="FM37" s="30"/>
      <c r="FN37" s="30"/>
      <c r="FO37" s="30"/>
      <c r="FP37" s="30"/>
      <c r="FQ37" s="30"/>
      <c r="FR37" s="30"/>
      <c r="FS37" s="118"/>
      <c r="FT37" s="30"/>
      <c r="FU37" s="30"/>
      <c r="FV37" s="30"/>
      <c r="FW37" s="30"/>
      <c r="FX37" s="30"/>
      <c r="FY37" s="30"/>
      <c r="FZ37" s="30"/>
      <c r="GA37" s="30"/>
      <c r="GB37" s="30"/>
      <c r="GC37" s="30"/>
      <c r="GD37" s="30"/>
      <c r="GE37" s="30"/>
      <c r="GF37" s="30"/>
      <c r="GG37" s="30"/>
      <c r="GH37" s="30"/>
      <c r="GI37" s="30"/>
      <c r="GJ37" s="30"/>
      <c r="GK37" s="30"/>
      <c r="GL37" s="30"/>
      <c r="GM37" s="30"/>
      <c r="GN37" s="30"/>
      <c r="GO37" s="30"/>
      <c r="GP37" s="30"/>
      <c r="GQ37" s="30"/>
      <c r="GR37" s="30"/>
      <c r="GS37" s="30"/>
      <c r="GT37" s="30"/>
      <c r="GU37" s="30"/>
      <c r="GV37" s="30"/>
      <c r="GW37" s="30"/>
      <c r="GX37" s="75"/>
      <c r="GY37" s="30"/>
      <c r="GZ37" s="30"/>
      <c r="HA37" s="30"/>
      <c r="HB37" s="30"/>
      <c r="HC37" s="30"/>
    </row>
    <row r="38" spans="1:211" s="3" customFormat="1" ht="30" customHeight="1" thickBot="1" x14ac:dyDescent="0.35">
      <c r="A38" s="34"/>
      <c r="B38" s="87" t="s">
        <v>15</v>
      </c>
      <c r="C38" s="88" t="s">
        <v>67</v>
      </c>
      <c r="D38" s="89">
        <v>0.25</v>
      </c>
      <c r="E38" s="90">
        <f>F37+1</f>
        <v>45029</v>
      </c>
      <c r="F38" s="90">
        <f>E38+3</f>
        <v>45032</v>
      </c>
      <c r="G38" s="13"/>
      <c r="H38" s="13"/>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101"/>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c r="DM38" s="30"/>
      <c r="DN38" s="30"/>
      <c r="DO38" s="30"/>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c r="EV38" s="30"/>
      <c r="EW38" s="30"/>
      <c r="EX38" s="30"/>
      <c r="EY38" s="30"/>
      <c r="EZ38" s="30"/>
      <c r="FA38" s="30"/>
      <c r="FB38" s="30"/>
      <c r="FC38" s="30"/>
      <c r="FD38" s="30"/>
      <c r="FE38" s="30"/>
      <c r="FF38" s="30"/>
      <c r="FG38" s="30"/>
      <c r="FH38" s="30"/>
      <c r="FI38" s="30"/>
      <c r="FJ38" s="30"/>
      <c r="FK38" s="30"/>
      <c r="FL38" s="30"/>
      <c r="FM38" s="30"/>
      <c r="FN38" s="30"/>
      <c r="FO38" s="30"/>
      <c r="FP38" s="30"/>
      <c r="FQ38" s="30"/>
      <c r="FR38" s="30"/>
      <c r="FS38" s="118"/>
      <c r="FT38" s="30"/>
      <c r="FU38" s="30"/>
      <c r="FV38" s="30"/>
      <c r="FW38" s="30"/>
      <c r="FX38" s="30"/>
      <c r="FY38" s="30"/>
      <c r="FZ38" s="30"/>
      <c r="GA38" s="30"/>
      <c r="GB38" s="30"/>
      <c r="GC38" s="30"/>
      <c r="GD38" s="30"/>
      <c r="GE38" s="30"/>
      <c r="GF38" s="30"/>
      <c r="GG38" s="30"/>
      <c r="GH38" s="30"/>
      <c r="GI38" s="30"/>
      <c r="GJ38" s="30"/>
      <c r="GK38" s="30"/>
      <c r="GL38" s="30"/>
      <c r="GM38" s="30"/>
      <c r="GN38" s="30"/>
      <c r="GO38" s="30"/>
      <c r="GP38" s="30"/>
      <c r="GQ38" s="30"/>
      <c r="GR38" s="30"/>
      <c r="GS38" s="30"/>
      <c r="GT38" s="30"/>
      <c r="GU38" s="30"/>
      <c r="GV38" s="30"/>
      <c r="GW38" s="30"/>
      <c r="GX38" s="75"/>
      <c r="GY38" s="30"/>
      <c r="GZ38" s="30"/>
      <c r="HA38" s="30"/>
      <c r="HB38" s="30"/>
      <c r="HC38" s="30"/>
    </row>
    <row r="39" spans="1:211" s="3" customFormat="1" ht="30" customHeight="1" thickBot="1" x14ac:dyDescent="0.35">
      <c r="A39" s="34"/>
      <c r="B39" s="87" t="s">
        <v>16</v>
      </c>
      <c r="C39" s="88" t="s">
        <v>68</v>
      </c>
      <c r="D39" s="89">
        <v>0.35</v>
      </c>
      <c r="E39" s="90">
        <f>F38+1</f>
        <v>45033</v>
      </c>
      <c r="F39" s="90">
        <f>E39+2</f>
        <v>45035</v>
      </c>
      <c r="G39" s="13"/>
      <c r="H39" s="13"/>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101"/>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c r="EY39" s="30"/>
      <c r="EZ39" s="30"/>
      <c r="FA39" s="30"/>
      <c r="FB39" s="30"/>
      <c r="FC39" s="30"/>
      <c r="FD39" s="30"/>
      <c r="FE39" s="30"/>
      <c r="FF39" s="30"/>
      <c r="FG39" s="30"/>
      <c r="FH39" s="30"/>
      <c r="FI39" s="30"/>
      <c r="FJ39" s="30"/>
      <c r="FK39" s="30"/>
      <c r="FL39" s="30"/>
      <c r="FM39" s="30"/>
      <c r="FN39" s="30"/>
      <c r="FO39" s="30"/>
      <c r="FP39" s="30"/>
      <c r="FQ39" s="30"/>
      <c r="FR39" s="30"/>
      <c r="FS39" s="118"/>
      <c r="FT39" s="30"/>
      <c r="FU39" s="30"/>
      <c r="FV39" s="30"/>
      <c r="FW39" s="30"/>
      <c r="FX39" s="30"/>
      <c r="FY39" s="30"/>
      <c r="FZ39" s="30"/>
      <c r="GA39" s="30"/>
      <c r="GB39" s="30"/>
      <c r="GC39" s="30"/>
      <c r="GD39" s="30"/>
      <c r="GE39" s="30"/>
      <c r="GF39" s="30"/>
      <c r="GG39" s="30"/>
      <c r="GH39" s="30"/>
      <c r="GI39" s="30"/>
      <c r="GJ39" s="30"/>
      <c r="GK39" s="30"/>
      <c r="GL39" s="30"/>
      <c r="GM39" s="30"/>
      <c r="GN39" s="30"/>
      <c r="GO39" s="30"/>
      <c r="GP39" s="30"/>
      <c r="GQ39" s="30"/>
      <c r="GR39" s="30"/>
      <c r="GS39" s="30"/>
      <c r="GT39" s="30"/>
      <c r="GU39" s="30"/>
      <c r="GV39" s="30"/>
      <c r="GW39" s="30"/>
      <c r="GX39" s="75"/>
      <c r="GY39" s="30"/>
      <c r="GZ39" s="30"/>
      <c r="HA39" s="30"/>
      <c r="HB39" s="30"/>
      <c r="HC39" s="30"/>
    </row>
    <row r="40" spans="1:211" s="3" customFormat="1" ht="30" customHeight="1" thickBot="1" x14ac:dyDescent="0.35">
      <c r="A40" s="34"/>
      <c r="B40" s="87" t="s">
        <v>17</v>
      </c>
      <c r="C40" s="86" t="s">
        <v>52</v>
      </c>
      <c r="D40" s="89">
        <f>AVERAGE(D37:D39)</f>
        <v>0.31</v>
      </c>
      <c r="E40" s="90">
        <f>E37</f>
        <v>45025</v>
      </c>
      <c r="F40" s="90">
        <f>F39</f>
        <v>45035</v>
      </c>
      <c r="G40" s="13"/>
      <c r="H40" s="13"/>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101"/>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118"/>
      <c r="FT40" s="30"/>
      <c r="FU40" s="30"/>
      <c r="FV40" s="30"/>
      <c r="FW40" s="30"/>
      <c r="FX40" s="30"/>
      <c r="FY40" s="30"/>
      <c r="FZ40" s="30"/>
      <c r="GA40" s="30"/>
      <c r="GB40" s="30"/>
      <c r="GC40" s="30"/>
      <c r="GD40" s="30"/>
      <c r="GE40" s="30"/>
      <c r="GF40" s="30"/>
      <c r="GG40" s="30"/>
      <c r="GH40" s="30"/>
      <c r="GI40" s="30"/>
      <c r="GJ40" s="30"/>
      <c r="GK40" s="30"/>
      <c r="GL40" s="30"/>
      <c r="GM40" s="30"/>
      <c r="GN40" s="30"/>
      <c r="GO40" s="30"/>
      <c r="GP40" s="30"/>
      <c r="GQ40" s="30"/>
      <c r="GR40" s="30"/>
      <c r="GS40" s="30"/>
      <c r="GT40" s="30"/>
      <c r="GU40" s="30"/>
      <c r="GV40" s="30"/>
      <c r="GW40" s="30"/>
      <c r="GX40" s="75"/>
      <c r="GY40" s="30"/>
      <c r="GZ40" s="30"/>
      <c r="HA40" s="30"/>
      <c r="HB40" s="30"/>
      <c r="HC40" s="30"/>
    </row>
    <row r="41" spans="1:211" s="3" customFormat="1" ht="30" customHeight="1" thickBot="1" x14ac:dyDescent="0.35">
      <c r="A41" s="34"/>
      <c r="B41" s="94" t="s">
        <v>53</v>
      </c>
      <c r="C41" s="91"/>
      <c r="D41" s="92"/>
      <c r="E41" s="93"/>
      <c r="F41" s="93"/>
      <c r="G41" s="13"/>
      <c r="H41" s="13"/>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101"/>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118"/>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75"/>
      <c r="GY41" s="30"/>
      <c r="GZ41" s="30"/>
      <c r="HA41" s="30"/>
      <c r="HB41" s="30"/>
      <c r="HC41" s="30"/>
    </row>
    <row r="42" spans="1:211" s="3" customFormat="1" ht="30" customHeight="1" thickBot="1" x14ac:dyDescent="0.35">
      <c r="A42" s="34"/>
      <c r="B42" s="98" t="s">
        <v>14</v>
      </c>
      <c r="C42" s="99" t="s">
        <v>69</v>
      </c>
      <c r="D42" s="96">
        <v>0.35</v>
      </c>
      <c r="E42" s="97">
        <f>F40+1</f>
        <v>45036</v>
      </c>
      <c r="F42" s="97">
        <f>E42+2</f>
        <v>45038</v>
      </c>
      <c r="G42" s="13"/>
      <c r="H42" s="13"/>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101"/>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118"/>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75"/>
      <c r="GY42" s="30"/>
      <c r="GZ42" s="30"/>
      <c r="HA42" s="30"/>
      <c r="HB42" s="30"/>
      <c r="HC42" s="30"/>
    </row>
    <row r="43" spans="1:211" s="3" customFormat="1" ht="30" customHeight="1" thickBot="1" x14ac:dyDescent="0.35">
      <c r="A43" s="34"/>
      <c r="B43" s="98" t="s">
        <v>15</v>
      </c>
      <c r="C43" s="99" t="s">
        <v>70</v>
      </c>
      <c r="D43" s="96">
        <v>0.15</v>
      </c>
      <c r="E43" s="97">
        <f>F42+1</f>
        <v>45039</v>
      </c>
      <c r="F43" s="97">
        <f>E43+2</f>
        <v>45041</v>
      </c>
      <c r="G43" s="13"/>
      <c r="H43" s="13"/>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101"/>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c r="DK43" s="30"/>
      <c r="DL43" s="30"/>
      <c r="DM43" s="30"/>
      <c r="DN43" s="30"/>
      <c r="DO43" s="30"/>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30"/>
      <c r="EP43" s="30"/>
      <c r="EQ43" s="30"/>
      <c r="ER43" s="30"/>
      <c r="ES43" s="30"/>
      <c r="ET43" s="30"/>
      <c r="EU43" s="30"/>
      <c r="EV43" s="30"/>
      <c r="EW43" s="30"/>
      <c r="EX43" s="30"/>
      <c r="EY43" s="30"/>
      <c r="EZ43" s="30"/>
      <c r="FA43" s="30"/>
      <c r="FB43" s="30"/>
      <c r="FC43" s="30"/>
      <c r="FD43" s="30"/>
      <c r="FE43" s="30"/>
      <c r="FF43" s="30"/>
      <c r="FG43" s="30"/>
      <c r="FH43" s="30"/>
      <c r="FI43" s="30"/>
      <c r="FJ43" s="30"/>
      <c r="FK43" s="30"/>
      <c r="FL43" s="30"/>
      <c r="FM43" s="30"/>
      <c r="FN43" s="30"/>
      <c r="FO43" s="30"/>
      <c r="FP43" s="30"/>
      <c r="FQ43" s="30"/>
      <c r="FR43" s="30"/>
      <c r="FS43" s="118"/>
      <c r="FT43" s="30"/>
      <c r="FU43" s="30"/>
      <c r="FV43" s="30"/>
      <c r="FW43" s="30"/>
      <c r="FX43" s="30"/>
      <c r="FY43" s="30"/>
      <c r="FZ43" s="30"/>
      <c r="GA43" s="30"/>
      <c r="GB43" s="30"/>
      <c r="GC43" s="30"/>
      <c r="GD43" s="30"/>
      <c r="GE43" s="30"/>
      <c r="GF43" s="30"/>
      <c r="GG43" s="30"/>
      <c r="GH43" s="30"/>
      <c r="GI43" s="30"/>
      <c r="GJ43" s="30"/>
      <c r="GK43" s="30"/>
      <c r="GL43" s="30"/>
      <c r="GM43" s="30"/>
      <c r="GN43" s="30"/>
      <c r="GO43" s="30"/>
      <c r="GP43" s="30"/>
      <c r="GQ43" s="30"/>
      <c r="GR43" s="30"/>
      <c r="GS43" s="30"/>
      <c r="GT43" s="30"/>
      <c r="GU43" s="30"/>
      <c r="GV43" s="30"/>
      <c r="GW43" s="30"/>
      <c r="GX43" s="75"/>
      <c r="GY43" s="30"/>
      <c r="GZ43" s="30"/>
      <c r="HA43" s="30"/>
      <c r="HB43" s="30"/>
      <c r="HC43" s="30"/>
    </row>
    <row r="44" spans="1:211" s="3" customFormat="1" ht="30" customHeight="1" thickBot="1" x14ac:dyDescent="0.35">
      <c r="A44" s="34"/>
      <c r="B44" s="98" t="s">
        <v>16</v>
      </c>
      <c r="C44" s="99" t="s">
        <v>71</v>
      </c>
      <c r="D44" s="96">
        <v>0.15</v>
      </c>
      <c r="E44" s="97">
        <f>F43+1</f>
        <v>45042</v>
      </c>
      <c r="F44" s="97">
        <f>E44+2</f>
        <v>45044</v>
      </c>
      <c r="G44" s="13"/>
      <c r="H44" s="13"/>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101"/>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c r="FE44" s="30"/>
      <c r="FF44" s="30"/>
      <c r="FG44" s="30"/>
      <c r="FH44" s="30"/>
      <c r="FI44" s="30"/>
      <c r="FJ44" s="30"/>
      <c r="FK44" s="30"/>
      <c r="FL44" s="30"/>
      <c r="FM44" s="30"/>
      <c r="FN44" s="30"/>
      <c r="FO44" s="30"/>
      <c r="FP44" s="30"/>
      <c r="FQ44" s="30"/>
      <c r="FR44" s="30"/>
      <c r="FS44" s="118"/>
      <c r="FT44" s="30"/>
      <c r="FU44" s="30"/>
      <c r="FV44" s="30"/>
      <c r="FW44" s="30"/>
      <c r="FX44" s="30"/>
      <c r="FY44" s="30"/>
      <c r="FZ44" s="30"/>
      <c r="GA44" s="30"/>
      <c r="GB44" s="30"/>
      <c r="GC44" s="30"/>
      <c r="GD44" s="30"/>
      <c r="GE44" s="30"/>
      <c r="GF44" s="30"/>
      <c r="GG44" s="30"/>
      <c r="GH44" s="30"/>
      <c r="GI44" s="30"/>
      <c r="GJ44" s="30"/>
      <c r="GK44" s="30"/>
      <c r="GL44" s="30"/>
      <c r="GM44" s="30"/>
      <c r="GN44" s="30"/>
      <c r="GO44" s="30"/>
      <c r="GP44" s="30"/>
      <c r="GQ44" s="30"/>
      <c r="GR44" s="30"/>
      <c r="GS44" s="30"/>
      <c r="GT44" s="30"/>
      <c r="GU44" s="30"/>
      <c r="GV44" s="30"/>
      <c r="GW44" s="30"/>
      <c r="GX44" s="75"/>
      <c r="GY44" s="30"/>
      <c r="GZ44" s="30"/>
      <c r="HA44" s="30"/>
      <c r="HB44" s="30"/>
      <c r="HC44" s="30"/>
    </row>
    <row r="45" spans="1:211" s="3" customFormat="1" ht="30" customHeight="1" thickBot="1" x14ac:dyDescent="0.35">
      <c r="A45" s="34"/>
      <c r="B45" s="98" t="s">
        <v>17</v>
      </c>
      <c r="C45" s="99" t="s">
        <v>72</v>
      </c>
      <c r="D45" s="96">
        <v>0.2</v>
      </c>
      <c r="E45" s="97">
        <f>F44+1</f>
        <v>45045</v>
      </c>
      <c r="F45" s="97">
        <f>E45+1</f>
        <v>45046</v>
      </c>
      <c r="G45" s="13"/>
      <c r="H45" s="13"/>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101"/>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c r="DK45" s="30"/>
      <c r="DL45" s="30"/>
      <c r="DM45" s="30"/>
      <c r="DN45" s="30"/>
      <c r="DO45" s="30"/>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30"/>
      <c r="EP45" s="30"/>
      <c r="EQ45" s="30"/>
      <c r="ER45" s="30"/>
      <c r="ES45" s="30"/>
      <c r="ET45" s="30"/>
      <c r="EU45" s="30"/>
      <c r="EV45" s="30"/>
      <c r="EW45" s="30"/>
      <c r="EX45" s="30"/>
      <c r="EY45" s="30"/>
      <c r="EZ45" s="30"/>
      <c r="FA45" s="30"/>
      <c r="FB45" s="30"/>
      <c r="FC45" s="30"/>
      <c r="FD45" s="30"/>
      <c r="FE45" s="30"/>
      <c r="FF45" s="30"/>
      <c r="FG45" s="30"/>
      <c r="FH45" s="30"/>
      <c r="FI45" s="30"/>
      <c r="FJ45" s="30"/>
      <c r="FK45" s="30"/>
      <c r="FL45" s="30"/>
      <c r="FM45" s="30"/>
      <c r="FN45" s="30"/>
      <c r="FO45" s="30"/>
      <c r="FP45" s="30"/>
      <c r="FQ45" s="30"/>
      <c r="FR45" s="30"/>
      <c r="FS45" s="118"/>
      <c r="FT45" s="30"/>
      <c r="FU45" s="30"/>
      <c r="FV45" s="30"/>
      <c r="FW45" s="30"/>
      <c r="FX45" s="30"/>
      <c r="FY45" s="30"/>
      <c r="FZ45" s="30"/>
      <c r="GA45" s="30"/>
      <c r="GB45" s="30"/>
      <c r="GC45" s="30"/>
      <c r="GD45" s="30"/>
      <c r="GE45" s="30"/>
      <c r="GF45" s="30"/>
      <c r="GG45" s="30"/>
      <c r="GH45" s="30"/>
      <c r="GI45" s="30"/>
      <c r="GJ45" s="30"/>
      <c r="GK45" s="30"/>
      <c r="GL45" s="30"/>
      <c r="GM45" s="30"/>
      <c r="GN45" s="30"/>
      <c r="GO45" s="30"/>
      <c r="GP45" s="30"/>
      <c r="GQ45" s="30"/>
      <c r="GR45" s="30"/>
      <c r="GS45" s="30"/>
      <c r="GT45" s="30"/>
      <c r="GU45" s="30"/>
      <c r="GV45" s="30"/>
      <c r="GW45" s="30"/>
      <c r="GX45" s="75"/>
      <c r="GY45" s="30"/>
      <c r="GZ45" s="30"/>
      <c r="HA45" s="30"/>
      <c r="HB45" s="30"/>
      <c r="HC45" s="30"/>
    </row>
    <row r="46" spans="1:211" s="3" customFormat="1" ht="30" customHeight="1" thickBot="1" x14ac:dyDescent="0.35">
      <c r="A46" s="34"/>
      <c r="B46" s="98" t="s">
        <v>18</v>
      </c>
      <c r="C46" s="95" t="s">
        <v>54</v>
      </c>
      <c r="D46" s="96">
        <f>AVERAGE(D42:D45)</f>
        <v>0.21250000000000002</v>
      </c>
      <c r="E46" s="97">
        <f>E42</f>
        <v>45036</v>
      </c>
      <c r="F46" s="97">
        <f>F45</f>
        <v>45046</v>
      </c>
      <c r="G46" s="13"/>
      <c r="H46" s="13"/>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101"/>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c r="DM46" s="30"/>
      <c r="DN46" s="30"/>
      <c r="DO46" s="30"/>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30"/>
      <c r="FO46" s="30"/>
      <c r="FP46" s="30"/>
      <c r="FQ46" s="30"/>
      <c r="FR46" s="30"/>
      <c r="FS46" s="118"/>
      <c r="FT46" s="30"/>
      <c r="FU46" s="30"/>
      <c r="FV46" s="30"/>
      <c r="FW46" s="30"/>
      <c r="FX46" s="30"/>
      <c r="FY46" s="30"/>
      <c r="FZ46" s="30"/>
      <c r="GA46" s="30"/>
      <c r="GB46" s="30"/>
      <c r="GC46" s="30"/>
      <c r="GD46" s="30"/>
      <c r="GE46" s="30"/>
      <c r="GF46" s="30"/>
      <c r="GG46" s="30"/>
      <c r="GH46" s="30"/>
      <c r="GI46" s="30"/>
      <c r="GJ46" s="30"/>
      <c r="GK46" s="30"/>
      <c r="GL46" s="30"/>
      <c r="GM46" s="30"/>
      <c r="GN46" s="30"/>
      <c r="GO46" s="30"/>
      <c r="GP46" s="30"/>
      <c r="GQ46" s="30"/>
      <c r="GR46" s="30"/>
      <c r="GS46" s="30"/>
      <c r="GT46" s="30"/>
      <c r="GU46" s="30"/>
      <c r="GV46" s="30"/>
      <c r="GW46" s="30"/>
      <c r="GX46" s="75"/>
      <c r="GY46" s="30"/>
      <c r="GZ46" s="30"/>
      <c r="HA46" s="30"/>
      <c r="HB46" s="30"/>
      <c r="HC46" s="30"/>
    </row>
    <row r="47" spans="1:211" s="3" customFormat="1" ht="30" customHeight="1" thickBot="1" x14ac:dyDescent="0.35">
      <c r="A47" s="34"/>
      <c r="B47" s="107" t="s">
        <v>61</v>
      </c>
      <c r="C47" s="104"/>
      <c r="D47" s="105">
        <f>AVERAGE(D46,D40,D35)</f>
        <v>0.50749999999999995</v>
      </c>
      <c r="E47" s="106">
        <f>E27</f>
        <v>44909</v>
      </c>
      <c r="F47" s="106">
        <v>45048</v>
      </c>
      <c r="G47" s="13"/>
      <c r="H47" s="13"/>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101"/>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c r="DK47" s="30"/>
      <c r="DL47" s="30"/>
      <c r="DM47" s="30"/>
      <c r="DN47" s="30"/>
      <c r="DO47" s="30"/>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30"/>
      <c r="EP47" s="30"/>
      <c r="EQ47" s="30"/>
      <c r="ER47" s="30"/>
      <c r="ES47" s="30"/>
      <c r="ET47" s="30"/>
      <c r="EU47" s="30"/>
      <c r="EV47" s="30"/>
      <c r="EW47" s="30"/>
      <c r="EX47" s="30"/>
      <c r="EY47" s="30"/>
      <c r="EZ47" s="30"/>
      <c r="FA47" s="30"/>
      <c r="FB47" s="30"/>
      <c r="FC47" s="30"/>
      <c r="FD47" s="30"/>
      <c r="FE47" s="30"/>
      <c r="FF47" s="30"/>
      <c r="FG47" s="30"/>
      <c r="FH47" s="30"/>
      <c r="FI47" s="30"/>
      <c r="FJ47" s="30"/>
      <c r="FK47" s="30"/>
      <c r="FL47" s="30"/>
      <c r="FM47" s="30"/>
      <c r="FN47" s="30"/>
      <c r="FO47" s="30"/>
      <c r="FP47" s="30"/>
      <c r="FQ47" s="30"/>
      <c r="FR47" s="30"/>
      <c r="FS47" s="118"/>
      <c r="FT47" s="30"/>
      <c r="FU47" s="30"/>
      <c r="FV47" s="30"/>
      <c r="FW47" s="30"/>
      <c r="FX47" s="30"/>
      <c r="FY47" s="30"/>
      <c r="FZ47" s="30"/>
      <c r="GA47" s="30"/>
      <c r="GB47" s="30"/>
      <c r="GC47" s="30"/>
      <c r="GD47" s="30"/>
      <c r="GE47" s="30"/>
      <c r="GF47" s="30"/>
      <c r="GG47" s="30"/>
      <c r="GH47" s="30"/>
      <c r="GI47" s="30"/>
      <c r="GJ47" s="30"/>
      <c r="GK47" s="30"/>
      <c r="GL47" s="30"/>
      <c r="GM47" s="30"/>
      <c r="GN47" s="30"/>
      <c r="GO47" s="30"/>
      <c r="GP47" s="30"/>
      <c r="GQ47" s="30"/>
      <c r="GR47" s="30"/>
      <c r="GS47" s="30"/>
      <c r="GT47" s="30"/>
      <c r="GU47" s="30"/>
      <c r="GV47" s="30"/>
      <c r="GW47" s="30"/>
      <c r="GX47" s="75"/>
      <c r="GY47" s="30"/>
      <c r="GZ47" s="30"/>
      <c r="HA47" s="30"/>
      <c r="HB47" s="30"/>
      <c r="HC47" s="30"/>
    </row>
    <row r="48" spans="1:211" s="3" customFormat="1" ht="30" customHeight="1" thickBot="1" x14ac:dyDescent="0.35">
      <c r="A48" s="35" t="s">
        <v>12</v>
      </c>
      <c r="B48" s="26" t="s">
        <v>19</v>
      </c>
      <c r="C48" s="27"/>
      <c r="D48" s="28"/>
      <c r="E48" s="68"/>
      <c r="F48" s="69"/>
      <c r="G48" s="29"/>
      <c r="H48" s="29" t="str">
        <f t="shared" si="143"/>
        <v/>
      </c>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101"/>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2"/>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s="32"/>
      <c r="EP48" s="32"/>
      <c r="EQ48" s="32"/>
      <c r="ER48" s="32"/>
      <c r="ES48" s="32"/>
      <c r="ET48" s="32"/>
      <c r="EU48" s="32"/>
      <c r="EV48" s="32"/>
      <c r="EW48" s="32"/>
      <c r="EX48" s="32"/>
      <c r="EY48" s="32"/>
      <c r="EZ48" s="32"/>
      <c r="FA48" s="32"/>
      <c r="FB48" s="32"/>
      <c r="FC48" s="32"/>
      <c r="FD48" s="32"/>
      <c r="FE48" s="32"/>
      <c r="FF48" s="32"/>
      <c r="FG48" s="32"/>
      <c r="FH48" s="32"/>
      <c r="FI48" s="32"/>
      <c r="FJ48" s="32"/>
      <c r="FK48" s="32"/>
      <c r="FL48" s="32"/>
      <c r="FM48" s="32"/>
      <c r="FN48" s="32"/>
      <c r="FO48" s="32"/>
      <c r="FP48" s="32"/>
      <c r="FQ48" s="32"/>
      <c r="FR48" s="32"/>
      <c r="FS48" s="118"/>
      <c r="FT48" s="32"/>
      <c r="FU48" s="32"/>
      <c r="FV48" s="32"/>
      <c r="FW48" s="32"/>
      <c r="FX48" s="32"/>
      <c r="FY48" s="32"/>
      <c r="FZ48" s="32"/>
      <c r="GA48" s="32"/>
      <c r="GB48" s="32"/>
      <c r="GC48" s="32"/>
      <c r="GD48" s="32"/>
      <c r="GE48" s="32"/>
      <c r="GF48" s="32"/>
      <c r="GG48" s="32"/>
      <c r="GH48" s="32"/>
      <c r="GI48" s="32"/>
      <c r="GJ48" s="32"/>
      <c r="GK48" s="32"/>
      <c r="GL48" s="32"/>
      <c r="GM48" s="32"/>
      <c r="GN48" s="32"/>
      <c r="GO48" s="32"/>
      <c r="GP48" s="32"/>
      <c r="GQ48" s="32"/>
      <c r="GR48" s="32"/>
      <c r="GS48" s="32"/>
      <c r="GT48" s="32"/>
      <c r="GU48" s="32"/>
      <c r="GV48" s="32"/>
      <c r="GW48" s="32"/>
      <c r="GX48" s="75"/>
      <c r="GY48" s="32"/>
      <c r="GZ48" s="32"/>
      <c r="HA48" s="32"/>
      <c r="HB48" s="32"/>
      <c r="HC48" s="32"/>
    </row>
    <row r="49" spans="3:7" ht="30" customHeight="1" x14ac:dyDescent="0.3">
      <c r="G49" s="6"/>
    </row>
    <row r="50" spans="3:7" ht="30" customHeight="1" x14ac:dyDescent="0.3">
      <c r="C50" s="11"/>
      <c r="F50" s="36"/>
    </row>
    <row r="51" spans="3:7" ht="30" customHeight="1" x14ac:dyDescent="0.3">
      <c r="C51" s="12"/>
    </row>
  </sheetData>
  <mergeCells count="35">
    <mergeCell ref="FS2:GF2"/>
    <mergeCell ref="GX2:HD2"/>
    <mergeCell ref="C3:D3"/>
    <mergeCell ref="C4:D4"/>
    <mergeCell ref="AK4:AQ4"/>
    <mergeCell ref="AR4:AX4"/>
    <mergeCell ref="AY4:BE4"/>
    <mergeCell ref="BF4:BL4"/>
    <mergeCell ref="E3:F3"/>
    <mergeCell ref="I4:O4"/>
    <mergeCell ref="P4:V4"/>
    <mergeCell ref="W4:AC4"/>
    <mergeCell ref="AD4:AJ4"/>
    <mergeCell ref="CV4:DB4"/>
    <mergeCell ref="DC4:DI4"/>
    <mergeCell ref="DJ4:DP4"/>
    <mergeCell ref="BN2:BS2"/>
    <mergeCell ref="BM4:BS4"/>
    <mergeCell ref="BT4:BZ4"/>
    <mergeCell ref="CA4:CG4"/>
    <mergeCell ref="CH4:CN4"/>
    <mergeCell ref="CO4:CU4"/>
    <mergeCell ref="DQ4:DW4"/>
    <mergeCell ref="DX4:ED4"/>
    <mergeCell ref="EE4:EK4"/>
    <mergeCell ref="EL4:ER4"/>
    <mergeCell ref="ES4:EY4"/>
    <mergeCell ref="GI4:GO4"/>
    <mergeCell ref="GP4:GV4"/>
    <mergeCell ref="GW4:HC4"/>
    <mergeCell ref="EZ4:FF4"/>
    <mergeCell ref="FG4:FM4"/>
    <mergeCell ref="FN4:FT4"/>
    <mergeCell ref="FU4:GA4"/>
    <mergeCell ref="GB4:GH4"/>
  </mergeCells>
  <phoneticPr fontId="31" type="noConversion"/>
  <conditionalFormatting sqref="D7:D11 D13:D14 D16:D26 D28:D48">
    <cfRule type="dataBar" priority="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HC48">
    <cfRule type="expression" dxfId="3" priority="34">
      <formula>AND(TODAY()&gt;=I$5,TODAY()&lt;J$5)</formula>
    </cfRule>
  </conditionalFormatting>
  <conditionalFormatting sqref="I7:HC48">
    <cfRule type="expression" dxfId="2" priority="20">
      <formula>AND(task_start&lt;=I$5,ROUNDDOWN((task_end-task_start+1)*task_progress,0)+task_start-1&gt;=I$5)</formula>
    </cfRule>
    <cfRule type="expression" dxfId="1" priority="33" stopIfTrue="1">
      <formula>AND(task_end&gt;=I$5,task_start&lt;J$5)</formula>
    </cfRule>
  </conditionalFormatting>
  <conditionalFormatting sqref="D12">
    <cfRule type="dataBar" priority="3">
      <dataBar>
        <cfvo type="num" val="0"/>
        <cfvo type="num" val="1"/>
        <color theme="0" tint="-0.249977111117893"/>
      </dataBar>
      <extLst>
        <ext xmlns:x14="http://schemas.microsoft.com/office/spreadsheetml/2009/9/main" uri="{B025F937-C7B1-47D3-B67F-A62EFF666E3E}">
          <x14:id>{C5B9DC40-6AA5-4EDE-985B-6615ABEB3CA0}</x14:id>
        </ext>
      </extLst>
    </cfRule>
  </conditionalFormatting>
  <conditionalFormatting sqref="D27">
    <cfRule type="dataBar" priority="2">
      <dataBar>
        <cfvo type="num" val="0"/>
        <cfvo type="num" val="1"/>
        <color theme="0" tint="-0.249977111117893"/>
      </dataBar>
      <extLst>
        <ext xmlns:x14="http://schemas.microsoft.com/office/spreadsheetml/2009/9/main" uri="{B025F937-C7B1-47D3-B67F-A62EFF666E3E}">
          <x14:id>{55806567-D5C3-45B9-8C6D-8BC9F64D1568}</x14:id>
        </ext>
      </extLst>
    </cfRule>
  </conditionalFormatting>
  <conditionalFormatting sqref="D15">
    <cfRule type="dataBar" priority="1">
      <dataBar>
        <cfvo type="num" val="0"/>
        <cfvo type="num" val="1"/>
        <color theme="0" tint="-0.249977111117893"/>
      </dataBar>
      <extLst>
        <ext xmlns:x14="http://schemas.microsoft.com/office/spreadsheetml/2009/9/main" uri="{B025F937-C7B1-47D3-B67F-A62EFF666E3E}">
          <x14:id>{C2101F20-2240-46A6-B1DA-A9554B13C4F9}</x14:id>
        </ext>
      </extLst>
    </cfRule>
  </conditionalFormatting>
  <conditionalFormatting sqref="BN5:BN48">
    <cfRule type="expression" dxfId="0" priority="39">
      <formula>TRUE</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D13:D14 D16:D26 D28:D48</xm:sqref>
        </x14:conditionalFormatting>
        <x14:conditionalFormatting xmlns:xm="http://schemas.microsoft.com/office/excel/2006/main">
          <x14:cfRule type="dataBar" id="{C5B9DC40-6AA5-4EDE-985B-6615ABEB3CA0}">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55806567-D5C3-45B9-8C6D-8BC9F64D1568}">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C2101F20-2240-46A6-B1DA-A9554B13C4F9}">
            <x14:dataBar minLength="0" maxLength="100" gradient="0">
              <x14:cfvo type="num">
                <xm:f>0</xm:f>
              </x14:cfvo>
              <x14:cfvo type="num">
                <xm:f>1</xm:f>
              </x14:cfvo>
              <x14:negativeFillColor rgb="FFFF0000"/>
              <x14:axisColor rgb="FF000000"/>
            </x14:dataBar>
          </x14:cfRule>
          <xm:sqref>D15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ade9cf8d-689b-44c7-83d3-1b6d2ed0145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D32B88E8F5C5840BE58EFBF8C533A84" ma:contentTypeVersion="10" ma:contentTypeDescription="Create a new document." ma:contentTypeScope="" ma:versionID="eefc930e7d3d41296f1e209179b210f0">
  <xsd:schema xmlns:xsd="http://www.w3.org/2001/XMLSchema" xmlns:xs="http://www.w3.org/2001/XMLSchema" xmlns:p="http://schemas.microsoft.com/office/2006/metadata/properties" xmlns:ns3="ade9cf8d-689b-44c7-83d3-1b6d2ed01456" xmlns:ns4="f2c43e5f-0c15-4f9b-b257-1465459d1450" targetNamespace="http://schemas.microsoft.com/office/2006/metadata/properties" ma:root="true" ma:fieldsID="9fa27b00dd7b8e982819c8d20ed7c1fa" ns3:_="" ns4:_="">
    <xsd:import namespace="ade9cf8d-689b-44c7-83d3-1b6d2ed01456"/>
    <xsd:import namespace="f2c43e5f-0c15-4f9b-b257-1465459d145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e9cf8d-689b-44c7-83d3-1b6d2ed014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c43e5f-0c15-4f9b-b257-1465459d145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f2c43e5f-0c15-4f9b-b257-1465459d1450"/>
    <ds:schemaRef ds:uri="http://schemas.microsoft.com/office/2006/documentManagement/types"/>
    <ds:schemaRef ds:uri="http://schemas.openxmlformats.org/package/2006/metadata/core-properties"/>
    <ds:schemaRef ds:uri="http://purl.org/dc/dcmitype/"/>
    <ds:schemaRef ds:uri="http://purl.org/dc/elements/1.1/"/>
    <ds:schemaRef ds:uri="http://schemas.microsoft.com/office/infopath/2007/PartnerControls"/>
    <ds:schemaRef ds:uri="http://purl.org/dc/terms/"/>
    <ds:schemaRef ds:uri="ade9cf8d-689b-44c7-83d3-1b6d2ed01456"/>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B27BE46-3210-44BF-89A8-85069933A9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e9cf8d-689b-44c7-83d3-1b6d2ed01456"/>
    <ds:schemaRef ds:uri="f2c43e5f-0c15-4f9b-b257-1465459d14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2023-04-02T13:13:22Z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0x010100FD32B88E8F5C5840BE58EFBF8C533A84</vt:lpwstr>
  </property>
</Properties>
</file>