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0" documentId="8_{ABAE5EFA-E545-4449-9C0B-32BB32F412E7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78" i="1" l="1"/>
  <c r="D281" i="1"/>
  <c r="D142" i="1"/>
  <c r="D184" i="1" l="1"/>
  <c r="D47" i="1" l="1"/>
  <c r="D190" i="1" l="1"/>
  <c r="D25" i="1"/>
  <c r="D24" i="1"/>
  <c r="D120" i="1"/>
  <c r="D257" i="1"/>
  <c r="D258" i="1"/>
  <c r="D256" i="1"/>
  <c r="D14" i="1"/>
  <c r="D15" i="1"/>
  <c r="D16" i="1"/>
  <c r="D17" i="1"/>
  <c r="D18" i="1"/>
  <c r="D19" i="1"/>
  <c r="D20" i="1"/>
  <c r="D21" i="1"/>
  <c r="D22" i="1"/>
  <c r="D23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63" i="1"/>
  <c r="D71" i="1"/>
  <c r="D72" i="1"/>
  <c r="D73" i="1"/>
  <c r="D75" i="1"/>
  <c r="D76" i="1"/>
  <c r="D77" i="1"/>
  <c r="D81" i="1"/>
  <c r="D84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119" i="1"/>
  <c r="D124" i="1"/>
  <c r="D125" i="1"/>
  <c r="D126" i="1"/>
  <c r="D130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5" i="1"/>
  <c r="D156" i="1"/>
  <c r="D157" i="1"/>
  <c r="D158" i="1"/>
  <c r="D159" i="1"/>
  <c r="D160" i="1"/>
  <c r="D161" i="1"/>
  <c r="C165" i="1"/>
  <c r="D165" i="1" s="1"/>
  <c r="C166" i="1"/>
  <c r="D166" i="1" s="1"/>
  <c r="D171" i="1"/>
  <c r="D175" i="1"/>
  <c r="D176" i="1"/>
  <c r="D177" i="1"/>
  <c r="D178" i="1"/>
  <c r="D179" i="1"/>
  <c r="D180" i="1"/>
  <c r="D181" i="1"/>
  <c r="D182" i="1"/>
  <c r="D185" i="1"/>
  <c r="D186" i="1"/>
  <c r="D187" i="1"/>
  <c r="D188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6" i="1"/>
  <c r="D217" i="1"/>
  <c r="D218" i="1"/>
  <c r="D243" i="1"/>
  <c r="D244" i="1"/>
  <c r="D245" i="1"/>
  <c r="D265" i="1"/>
  <c r="D266" i="1"/>
  <c r="C270" i="1"/>
  <c r="D270" i="1" s="1"/>
  <c r="D271" i="1"/>
  <c r="C272" i="1"/>
  <c r="D272" i="1" s="1"/>
  <c r="C273" i="1"/>
  <c r="D273" i="1" s="1"/>
  <c r="D277" i="1"/>
  <c r="C278" i="1"/>
  <c r="D278" i="1" s="1"/>
  <c r="D279" i="1"/>
  <c r="D280" i="1"/>
  <c r="D282" i="1"/>
  <c r="D283" i="1"/>
  <c r="D284" i="1"/>
  <c r="D285" i="1"/>
  <c r="D286" i="1"/>
  <c r="D289" i="1"/>
  <c r="D290" i="1"/>
  <c r="D291" i="1"/>
  <c r="D292" i="1"/>
  <c r="D293" i="1"/>
  <c r="D295" i="1"/>
  <c r="D297" i="1"/>
  <c r="D298" i="1"/>
  <c r="D299" i="1"/>
  <c r="D303" i="1"/>
  <c r="D304" i="1"/>
  <c r="D305" i="1"/>
  <c r="D306" i="1"/>
  <c r="D307" i="1"/>
  <c r="D308" i="1"/>
  <c r="D310" i="1"/>
  <c r="D311" i="1"/>
  <c r="D313" i="1"/>
  <c r="D314" i="1"/>
  <c r="D318" i="1"/>
  <c r="D321" i="1"/>
  <c r="D322" i="1"/>
  <c r="D323" i="1"/>
  <c r="D324" i="1"/>
  <c r="D325" i="1"/>
  <c r="D326" i="1"/>
  <c r="D327" i="1"/>
  <c r="D328" i="1"/>
  <c r="D330" i="1"/>
  <c r="D3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3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<sst xmlns="http://schemas.openxmlformats.org/spreadsheetml/2006/main" count="744" uniqueCount="342">
  <si>
    <t xml:space="preserve">       d х Δ</t>
  </si>
  <si>
    <t>метр</t>
  </si>
  <si>
    <t>тонна</t>
  </si>
  <si>
    <t>08кп</t>
  </si>
  <si>
    <t>3пс</t>
  </si>
  <si>
    <t>3пс/сп-1</t>
  </si>
  <si>
    <t>3пс/сп-5</t>
  </si>
  <si>
    <t xml:space="preserve">      h x h x Δ</t>
  </si>
  <si>
    <t>3пс/сп1-5</t>
  </si>
  <si>
    <t>09Г2С</t>
  </si>
  <si>
    <t>лист</t>
  </si>
  <si>
    <t xml:space="preserve"> h x b </t>
  </si>
  <si>
    <t>1,5х6</t>
  </si>
  <si>
    <t>35ГС</t>
  </si>
  <si>
    <t>3СП/ПС</t>
  </si>
  <si>
    <t>2КП</t>
  </si>
  <si>
    <t>3282-74 (о/т)</t>
  </si>
  <si>
    <t>3сп-5</t>
  </si>
  <si>
    <t xml:space="preserve">40Б2 </t>
  </si>
  <si>
    <t>20 К1</t>
  </si>
  <si>
    <t xml:space="preserve">20К2 </t>
  </si>
  <si>
    <t>25К1</t>
  </si>
  <si>
    <t>БАЛКА ДВУТАВРОВАЯ  монорельсовая</t>
  </si>
  <si>
    <t>3пс/сп1</t>
  </si>
  <si>
    <t>ПОЛОСА СТАЛЬНАЯ</t>
  </si>
  <si>
    <t>35К2</t>
  </si>
  <si>
    <t>3пс-5</t>
  </si>
  <si>
    <t>08пс-6</t>
  </si>
  <si>
    <t>08/1кп</t>
  </si>
  <si>
    <t>Марка стали</t>
  </si>
  <si>
    <t>Стоимость, тенге</t>
  </si>
  <si>
    <t>Размер, мм</t>
  </si>
  <si>
    <t>Диаметр, мм</t>
  </si>
  <si>
    <t>Номер двутавра</t>
  </si>
  <si>
    <t>Размер швеллера</t>
  </si>
  <si>
    <t xml:space="preserve">Вес бухты </t>
  </si>
  <si>
    <t>Толшина, мм</t>
  </si>
  <si>
    <t>Толшина,мм</t>
  </si>
  <si>
    <t xml:space="preserve">   3сп-5</t>
  </si>
  <si>
    <t>Круги спец.стали</t>
  </si>
  <si>
    <t>разные</t>
  </si>
  <si>
    <t xml:space="preserve">Размер </t>
  </si>
  <si>
    <t>Диаметр</t>
  </si>
  <si>
    <t>3пс5/3сп5</t>
  </si>
  <si>
    <t>08кп; 3пс</t>
  </si>
  <si>
    <t>Вес за метр</t>
  </si>
  <si>
    <t>Вес за лист</t>
  </si>
  <si>
    <t>3сп5</t>
  </si>
  <si>
    <t xml:space="preserve">40*3,0 </t>
  </si>
  <si>
    <t>08пс</t>
  </si>
  <si>
    <t xml:space="preserve">30К2 </t>
  </si>
  <si>
    <t xml:space="preserve">25К2 </t>
  </si>
  <si>
    <t xml:space="preserve">40Ш2 </t>
  </si>
  <si>
    <t>45Ш1</t>
  </si>
  <si>
    <t xml:space="preserve">25Б2 </t>
  </si>
  <si>
    <t>3пс/сп 5</t>
  </si>
  <si>
    <t>3пс/сп  5</t>
  </si>
  <si>
    <t>32*2,8</t>
  </si>
  <si>
    <t>1,01х2,24</t>
  </si>
  <si>
    <t xml:space="preserve">40Ш1 </t>
  </si>
  <si>
    <t xml:space="preserve">30К1 </t>
  </si>
  <si>
    <t xml:space="preserve">40К1 </t>
  </si>
  <si>
    <t xml:space="preserve">30Б2 </t>
  </si>
  <si>
    <t xml:space="preserve">60Б1 </t>
  </si>
  <si>
    <t xml:space="preserve">1,5х6 </t>
  </si>
  <si>
    <t>ст3</t>
  </si>
  <si>
    <t xml:space="preserve">30М </t>
  </si>
  <si>
    <t xml:space="preserve">35Б2 </t>
  </si>
  <si>
    <t>30Ш2</t>
  </si>
  <si>
    <t>1,2 х/к</t>
  </si>
  <si>
    <t>25*2,8</t>
  </si>
  <si>
    <t>25х25х4</t>
  </si>
  <si>
    <t xml:space="preserve">18У </t>
  </si>
  <si>
    <t xml:space="preserve">65х3,2 </t>
  </si>
  <si>
    <t xml:space="preserve">55Б1 </t>
  </si>
  <si>
    <t xml:space="preserve">35К1 </t>
  </si>
  <si>
    <t xml:space="preserve">45М </t>
  </si>
  <si>
    <t>1,25*2,5</t>
  </si>
  <si>
    <t xml:space="preserve">50х3,0 </t>
  </si>
  <si>
    <t>20*2,5</t>
  </si>
  <si>
    <t xml:space="preserve">30У </t>
  </si>
  <si>
    <t xml:space="preserve">35Ш2 </t>
  </si>
  <si>
    <t xml:space="preserve">35Ш1 </t>
  </si>
  <si>
    <t xml:space="preserve">10П </t>
  </si>
  <si>
    <t>20Ш1</t>
  </si>
  <si>
    <t>20Б1</t>
  </si>
  <si>
    <t>0,5 х/к</t>
  </si>
  <si>
    <t>3 сп-1</t>
  </si>
  <si>
    <t>45Б1</t>
  </si>
  <si>
    <t xml:space="preserve">  45Б2</t>
  </si>
  <si>
    <t xml:space="preserve">35Б1 </t>
  </si>
  <si>
    <r>
      <t>160х160х</t>
    </r>
    <r>
      <rPr>
        <b/>
        <sz val="10"/>
        <color indexed="8"/>
        <rFont val="Calibri"/>
        <family val="2"/>
        <charset val="204"/>
      </rPr>
      <t>10</t>
    </r>
  </si>
  <si>
    <t xml:space="preserve">6,5У </t>
  </si>
  <si>
    <t>30Б1</t>
  </si>
  <si>
    <t>30Ш1</t>
  </si>
  <si>
    <t xml:space="preserve">80*3,5 </t>
  </si>
  <si>
    <t>25Б1</t>
  </si>
  <si>
    <t>3пс-2</t>
  </si>
  <si>
    <t>35х35х4</t>
  </si>
  <si>
    <t xml:space="preserve">36М </t>
  </si>
  <si>
    <t>50Ш1</t>
  </si>
  <si>
    <t xml:space="preserve">22П </t>
  </si>
  <si>
    <t>3пс-1-1гп</t>
  </si>
  <si>
    <t>0,8КП</t>
  </si>
  <si>
    <t>А500С</t>
  </si>
  <si>
    <t xml:space="preserve">24М </t>
  </si>
  <si>
    <t xml:space="preserve">27У </t>
  </si>
  <si>
    <t xml:space="preserve">15х2,5 </t>
  </si>
  <si>
    <t xml:space="preserve"> 1,5*6</t>
  </si>
  <si>
    <t>3сп6</t>
  </si>
  <si>
    <t xml:space="preserve">63х63х5 </t>
  </si>
  <si>
    <t>63х63х6</t>
  </si>
  <si>
    <t>80х80х8</t>
  </si>
  <si>
    <t>80х80х6</t>
  </si>
  <si>
    <t>75х75х5</t>
  </si>
  <si>
    <r>
      <t>100x100</t>
    </r>
    <r>
      <rPr>
        <b/>
        <sz val="10"/>
        <color indexed="63"/>
        <rFont val="Calibri"/>
        <family val="2"/>
        <charset val="204"/>
      </rPr>
      <t>х</t>
    </r>
    <r>
      <rPr>
        <b/>
        <sz val="10"/>
        <color indexed="63"/>
        <rFont val="Calibri"/>
        <family val="2"/>
        <charset val="204"/>
      </rPr>
      <t>8</t>
    </r>
  </si>
  <si>
    <r>
      <t>100x100</t>
    </r>
    <r>
      <rPr>
        <b/>
        <sz val="10"/>
        <color indexed="63"/>
        <rFont val="Calibri"/>
        <family val="2"/>
        <charset val="204"/>
      </rPr>
      <t>х10</t>
    </r>
  </si>
  <si>
    <r>
      <t>100x100</t>
    </r>
    <r>
      <rPr>
        <b/>
        <sz val="10"/>
        <color indexed="63"/>
        <rFont val="Calibri"/>
        <family val="2"/>
        <charset val="204"/>
      </rPr>
      <t>х</t>
    </r>
    <r>
      <rPr>
        <b/>
        <sz val="10"/>
        <color indexed="63"/>
        <rFont val="Calibri"/>
        <family val="2"/>
        <charset val="204"/>
      </rPr>
      <t>7</t>
    </r>
    <r>
      <rPr>
        <b/>
        <sz val="10"/>
        <color indexed="63"/>
        <rFont val="Calibri"/>
        <family val="2"/>
        <charset val="204"/>
      </rPr>
      <t/>
    </r>
  </si>
  <si>
    <t xml:space="preserve">24У </t>
  </si>
  <si>
    <t>32х32х4</t>
  </si>
  <si>
    <t>1*2/1,25х2,5</t>
  </si>
  <si>
    <t>1,5*6</t>
  </si>
  <si>
    <t>6,5/8 бухтовая</t>
  </si>
  <si>
    <t>10 (бухтовая)</t>
  </si>
  <si>
    <t>10  (тянутая)</t>
  </si>
  <si>
    <t>40х40х4</t>
  </si>
  <si>
    <t>14П</t>
  </si>
  <si>
    <t>8У</t>
  </si>
  <si>
    <t>40Б1</t>
  </si>
  <si>
    <t>160х100х10</t>
  </si>
  <si>
    <t>ПВ 303/310</t>
  </si>
  <si>
    <t>12Б1</t>
  </si>
  <si>
    <t>14 Б1</t>
  </si>
  <si>
    <t xml:space="preserve">25Ш1 </t>
  </si>
  <si>
    <t>70х70х5</t>
  </si>
  <si>
    <t>0,5 оцинков.</t>
  </si>
  <si>
    <t>60Ш1</t>
  </si>
  <si>
    <t xml:space="preserve">ПВ 406/410 </t>
  </si>
  <si>
    <t xml:space="preserve"> 20У </t>
  </si>
  <si>
    <t xml:space="preserve"> риф. 4 чечевица</t>
  </si>
  <si>
    <t>6/6,5</t>
  </si>
  <si>
    <t>250х14</t>
  </si>
  <si>
    <t>ШВЕЛЛЕР ГНУТЫЙ</t>
  </si>
  <si>
    <t>100х50х3</t>
  </si>
  <si>
    <t>120х60х3</t>
  </si>
  <si>
    <t>120х50х4</t>
  </si>
  <si>
    <t>140х80х4</t>
  </si>
  <si>
    <t>140х60х5</t>
  </si>
  <si>
    <t>140х70х5</t>
  </si>
  <si>
    <t>160х80х5</t>
  </si>
  <si>
    <t>1,20*2,7</t>
  </si>
  <si>
    <t>ВЕС ЗА ШТ</t>
  </si>
  <si>
    <t>ЦЕНА ЗА ТОННУ</t>
  </si>
  <si>
    <t>ПРОФНАСТИЛ</t>
  </si>
  <si>
    <t>размер листа</t>
  </si>
  <si>
    <t>1,5 х/к</t>
  </si>
  <si>
    <t>1*2, 1,25*2,5</t>
  </si>
  <si>
    <t>3сп-6</t>
  </si>
  <si>
    <t>89*3,5</t>
  </si>
  <si>
    <t>4 сп-1</t>
  </si>
  <si>
    <t>140х140х12</t>
  </si>
  <si>
    <t>12П</t>
  </si>
  <si>
    <t xml:space="preserve">40К2 </t>
  </si>
  <si>
    <t>45*45*5</t>
  </si>
  <si>
    <t>1*6</t>
  </si>
  <si>
    <t>0,845*6</t>
  </si>
  <si>
    <t>Профлист оц С18, НС35, С44 толщ  (0,5)</t>
  </si>
  <si>
    <t>Профлист оц С18, НС35, С44 толщ  (0,45)</t>
  </si>
  <si>
    <t>Профлист оц С18, НС35, С44 толщ (0,55)</t>
  </si>
  <si>
    <t>Профлист оц Н60 толщ  (0,8)</t>
  </si>
  <si>
    <t>Профлист оц Н60 толщ  (0,9)</t>
  </si>
  <si>
    <t>2,620</t>
  </si>
  <si>
    <t xml:space="preserve"> 1,25*2,5</t>
  </si>
  <si>
    <t>0,7х/к</t>
  </si>
  <si>
    <t>1*2</t>
  </si>
  <si>
    <t>0,8 х/к</t>
  </si>
  <si>
    <t>1*2,06</t>
  </si>
  <si>
    <t>риф 5</t>
  </si>
  <si>
    <t xml:space="preserve"> риф 6 чеч. </t>
  </si>
  <si>
    <r>
      <t xml:space="preserve">ПВ </t>
    </r>
    <r>
      <rPr>
        <b/>
        <sz val="10"/>
        <color indexed="63"/>
        <rFont val="Calibri"/>
        <family val="2"/>
        <charset val="204"/>
      </rPr>
      <t xml:space="preserve">510 </t>
    </r>
  </si>
  <si>
    <t>длина, м</t>
  </si>
  <si>
    <t>Вес бухты / 1 п.м.</t>
  </si>
  <si>
    <t>бухта/ 1п. м.</t>
  </si>
  <si>
    <t>1 бухта Прим.- 2150м.</t>
  </si>
  <si>
    <t>бухты</t>
  </si>
  <si>
    <t>12,05/11,75</t>
  </si>
  <si>
    <t>11,75/12,05</t>
  </si>
  <si>
    <t>6,05/12,05</t>
  </si>
  <si>
    <t>50x50х4</t>
  </si>
  <si>
    <t xml:space="preserve">50x50х5 </t>
  </si>
  <si>
    <t>75х75х8</t>
  </si>
  <si>
    <t>140х140х9</t>
  </si>
  <si>
    <t>140х140х10</t>
  </si>
  <si>
    <t xml:space="preserve">Вес за лист </t>
  </si>
  <si>
    <t>50Б1</t>
  </si>
  <si>
    <t>40К3</t>
  </si>
  <si>
    <t>40К4</t>
  </si>
  <si>
    <t>СТАЛЬ АРМАТУРНАЯ А-III, ГОСТ 5781-82</t>
  </si>
  <si>
    <t>ПРОВОЛОКА ДЛЯ АРМИРОВАНИЯ  ( ВР - 1), ГОСТ 6727-80</t>
  </si>
  <si>
    <t>УГОЛОК СТАЛЬНОЙ РАВНОПОЛОЧНЫЙ ГОСТ 8509-93</t>
  </si>
  <si>
    <t>ШВЕЛЛЕР СТАЛЬНОЙ, ГОСТ 8240-97, 535-88</t>
  </si>
  <si>
    <t>ЛИСТ ГОРЯЧЕКАТАННЫЙ СТАЛЬНОЙ, ГОСТ 16523-97, 380-95, 19903-74, 1050-88, 14637-89, 19281-89</t>
  </si>
  <si>
    <t>ЛИСТ ХОЛОДНОКАТАННЫЙ СТАЛЬНОЙ, ГОСТ 19904-90</t>
  </si>
  <si>
    <t>БАЛКА ДВУТАВРОВАЯ  нормальная среднеполочная, ГОСТ СТО АСЧМ 20-93, 26020-83, 8239-89</t>
  </si>
  <si>
    <t>70х70х6</t>
  </si>
  <si>
    <t>60Б2</t>
  </si>
  <si>
    <t>6,5/ 8 (тянутая)</t>
  </si>
  <si>
    <t>0,30 /0,41</t>
  </si>
  <si>
    <t>0,7 оцинков.</t>
  </si>
  <si>
    <t>50Ш2</t>
  </si>
  <si>
    <t>70Б1</t>
  </si>
  <si>
    <t>3сп-5/ 09Г2С</t>
  </si>
  <si>
    <t>ст40х</t>
  </si>
  <si>
    <t>8(тян.)</t>
  </si>
  <si>
    <t>16Б1</t>
  </si>
  <si>
    <t>45х45х4</t>
  </si>
  <si>
    <t>16,2/26</t>
  </si>
  <si>
    <t>20/31</t>
  </si>
  <si>
    <t>24,5/40</t>
  </si>
  <si>
    <t>2,0 х/к</t>
  </si>
  <si>
    <t>1,20х2,7</t>
  </si>
  <si>
    <t>75х75х6</t>
  </si>
  <si>
    <t xml:space="preserve">   3сп5</t>
  </si>
  <si>
    <t>180*180*11/12</t>
  </si>
  <si>
    <t>Профлист оц  НС35, С44 толщ (0,6)</t>
  </si>
  <si>
    <t>Профлист оц  НС35, С44, Н60 толщ (0,7)</t>
  </si>
  <si>
    <t>Профлист оц НС35, С44, Н60 толщ (0,65)</t>
  </si>
  <si>
    <t>бухта</t>
  </si>
  <si>
    <t>13/21</t>
  </si>
  <si>
    <t>34,5/55</t>
  </si>
  <si>
    <t>6,05м.</t>
  </si>
  <si>
    <t>ШЕСТИГРАННИКИ</t>
  </si>
  <si>
    <t>Цена за 1 тонну</t>
  </si>
  <si>
    <t>250х250х16</t>
  </si>
  <si>
    <t xml:space="preserve"> </t>
  </si>
  <si>
    <t>ст20</t>
  </si>
  <si>
    <t>60Ш2</t>
  </si>
  <si>
    <t>бухта/ тн</t>
  </si>
  <si>
    <t>ТРУБЫ СТАЛЬНЫЕ ВОДОГАЗОПРОВОДНЫЕ/ЭЛЕКТРОСВАРНЫЕ ГОСТ 3262-82, 10704-80, 10705-91</t>
  </si>
  <si>
    <t>11,05/12,05</t>
  </si>
  <si>
    <t>30Ш3</t>
  </si>
  <si>
    <t>30х3</t>
  </si>
  <si>
    <t>114х4,0</t>
  </si>
  <si>
    <t>133х4,0</t>
  </si>
  <si>
    <t>219х4,5</t>
  </si>
  <si>
    <t>108*4,0</t>
  </si>
  <si>
    <t>159*4,5</t>
  </si>
  <si>
    <t>110х110х8/7</t>
  </si>
  <si>
    <t>12,05/12,05</t>
  </si>
  <si>
    <t>50Б2</t>
  </si>
  <si>
    <t>108х3,5</t>
  </si>
  <si>
    <t>219х6,0</t>
  </si>
  <si>
    <t>11,75,</t>
  </si>
  <si>
    <t>76*3,5</t>
  </si>
  <si>
    <t>cт20</t>
  </si>
  <si>
    <t>200х200х12 /14/16-09Г2С</t>
  </si>
  <si>
    <t>57х3,0</t>
  </si>
  <si>
    <t>Россия,</t>
  </si>
  <si>
    <t>ПВ 508</t>
  </si>
  <si>
    <t>0,940*2,5</t>
  </si>
  <si>
    <t>Круг</t>
  </si>
  <si>
    <t>,</t>
  </si>
  <si>
    <t>125x125х8/9</t>
  </si>
  <si>
    <r>
      <t>90x90</t>
    </r>
    <r>
      <rPr>
        <b/>
        <sz val="10"/>
        <color indexed="63"/>
        <rFont val="Calibri"/>
        <family val="2"/>
        <charset val="204"/>
      </rPr>
      <t>х6/7/8</t>
    </r>
  </si>
  <si>
    <t>8,5/9,9/10,9</t>
  </si>
  <si>
    <t>риф.3</t>
  </si>
  <si>
    <t>11,3/18,0</t>
  </si>
  <si>
    <t>13,8/12,8</t>
  </si>
  <si>
    <t>38,8/43,6/49,8</t>
  </si>
  <si>
    <t>приплата к А500С</t>
  </si>
  <si>
    <t>СТАЛЬ АРМАТУРНАЯ А-III</t>
  </si>
  <si>
    <t xml:space="preserve">СТАЛЬ АРМАТУРНАЯ </t>
  </si>
  <si>
    <t>25Г2С</t>
  </si>
  <si>
    <t>34/56</t>
  </si>
  <si>
    <t>219*5,0</t>
  </si>
  <si>
    <t>32х32х3</t>
  </si>
  <si>
    <t>зпс/сп1-5</t>
  </si>
  <si>
    <t>15,9/17,5</t>
  </si>
  <si>
    <t>15/28</t>
  </si>
  <si>
    <t>3пс/3сп5</t>
  </si>
  <si>
    <t>0,027/19170/3195</t>
  </si>
  <si>
    <t>0,030/21000/3500</t>
  </si>
  <si>
    <t>0,033/23100/3850</t>
  </si>
  <si>
    <t>0,036/25200/4200</t>
  </si>
  <si>
    <t>0,039/27300/4550</t>
  </si>
  <si>
    <t>0,042/29400/4900</t>
  </si>
  <si>
    <t>0,047/32430/5405</t>
  </si>
  <si>
    <t>0,054/37260/6210</t>
  </si>
  <si>
    <t>08кп-6 К260В</t>
  </si>
  <si>
    <t>1 х/к</t>
  </si>
  <si>
    <t>ст3сп5</t>
  </si>
  <si>
    <t>ст3сп5 0К360В</t>
  </si>
  <si>
    <t>4,7/4,8/5,0</t>
  </si>
  <si>
    <t>2,5/ 2,8/3,0</t>
  </si>
  <si>
    <t>3,5/ 3,7/3,8/4,0</t>
  </si>
  <si>
    <t>70Ш1</t>
  </si>
  <si>
    <t>53/80</t>
  </si>
  <si>
    <t>1*2/1,25*2,5</t>
  </si>
  <si>
    <t>99180</t>
  </si>
  <si>
    <t>117 / 160</t>
  </si>
  <si>
    <t>4718/5495/6050</t>
  </si>
  <si>
    <t>7659 / 7104</t>
  </si>
  <si>
    <t>8825/ 9713</t>
  </si>
  <si>
    <t>23232/ 23232</t>
  </si>
  <si>
    <t>34144/38368/44571</t>
  </si>
  <si>
    <t>5085 / 8100</t>
  </si>
  <si>
    <t>5850 / 9450</t>
  </si>
  <si>
    <t>7209 / 11570</t>
  </si>
  <si>
    <t>8900 / 13795</t>
  </si>
  <si>
    <t>15130 / 24920</t>
  </si>
  <si>
    <t>10903 / 17800</t>
  </si>
  <si>
    <t>19468/ 20601</t>
  </si>
  <si>
    <t>21733 / 22999</t>
  </si>
  <si>
    <t>45540 / 50031</t>
  </si>
  <si>
    <t>57500/ 60950</t>
  </si>
  <si>
    <t>14490/ 23100</t>
  </si>
  <si>
    <t>21995 /33200</t>
  </si>
  <si>
    <t>12У</t>
  </si>
  <si>
    <t>160х160х14</t>
  </si>
  <si>
    <t>160х160х12</t>
  </si>
  <si>
    <t>125x125х10/12</t>
  </si>
  <si>
    <t>19,6/23,0</t>
  </si>
  <si>
    <t>31,8/34,5</t>
  </si>
  <si>
    <t>27984/ 30360</t>
  </si>
  <si>
    <t>КВАДРАТ</t>
  </si>
  <si>
    <t>Квадрат 16 Россия</t>
  </si>
  <si>
    <t>Режим работы:Понедельник-пятница с 8 до 17,суббота с 8 до 13 , без перерыва на обед.</t>
  </si>
  <si>
    <t>11875</t>
  </si>
  <si>
    <t>10 бух.</t>
  </si>
  <si>
    <t>18Б1</t>
  </si>
  <si>
    <t>40х5</t>
  </si>
  <si>
    <t>800х10</t>
  </si>
  <si>
    <t>32*2,5</t>
  </si>
  <si>
    <t>51*3,0</t>
  </si>
  <si>
    <t>57х2,7</t>
  </si>
  <si>
    <t>89*2,7</t>
  </si>
  <si>
    <t>102*4,0</t>
  </si>
  <si>
    <t>Балка</t>
  </si>
  <si>
    <t>Рулон</t>
  </si>
  <si>
    <t>25Ш2</t>
  </si>
  <si>
    <t>8 бух.</t>
  </si>
  <si>
    <t>800000/895000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</si>
</sst>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#,##0_ ;\-#,##0\ "/>
    <numFmt numFmtId="167" formatCode="0.000"/>
    <numFmt numFmtId="168" formatCode="#,##0_р_.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8"/>
      <color indexed="81"/>
      <name val="Tahoma"/>
      <family val="2"/>
      <charset val="204"/>
    </font>
    <font>
      <b/>
      <sz val="10"/>
      <name val="Calibri"/>
      <family val="2"/>
      <charset val="204"/>
    </font>
    <font>
      <b/>
      <sz val="9"/>
      <name val="Calibri"/>
      <family val="2"/>
      <charset val="204"/>
    </font>
    <font>
      <b/>
      <sz val="10"/>
      <color indexed="63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63"/>
      <name val="Cambria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0"/>
      <color theme="5" tint="-0.249977111117893"/>
      <name val="Cambria"/>
      <family val="1"/>
      <charset val="204"/>
      <scheme val="major"/>
    </font>
    <font>
      <b/>
      <sz val="10"/>
      <color theme="5" tint="-0.249977111117893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 tint="4.9989318521683403E-2"/>
      <name val="Cambria"/>
      <family val="1"/>
      <charset val="204"/>
      <scheme val="major"/>
    </font>
    <font>
      <b/>
      <sz val="10"/>
      <color theme="1" tint="4.9989318521683403E-2"/>
      <name val="Calibri"/>
      <family val="2"/>
      <charset val="204"/>
    </font>
    <font>
      <b/>
      <i/>
      <sz val="10"/>
      <color theme="1" tint="0.14999847407452621"/>
      <name val="Cambria"/>
      <family val="1"/>
      <charset val="204"/>
      <scheme val="major"/>
    </font>
    <font>
      <b/>
      <sz val="10"/>
      <color theme="1" tint="0.14999847407452621"/>
      <name val="Calibri"/>
      <family val="2"/>
      <charset val="204"/>
      <scheme val="minor"/>
    </font>
    <font>
      <b/>
      <sz val="10"/>
      <color theme="1" tint="0.14999847407452621"/>
      <name val="Cambria"/>
      <family val="1"/>
      <charset val="204"/>
      <scheme val="major"/>
    </font>
    <font>
      <b/>
      <sz val="10"/>
      <color theme="5" tint="-0.249977111117893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b/>
      <i/>
      <sz val="10"/>
      <color theme="1" tint="0.249977111117893"/>
      <name val="Cambria"/>
      <family val="1"/>
      <charset val="204"/>
      <scheme val="major"/>
    </font>
    <font>
      <b/>
      <sz val="10"/>
      <color theme="1" tint="0.249977111117893"/>
      <name val="Cambria"/>
      <family val="1"/>
      <charset val="204"/>
      <scheme val="major"/>
    </font>
    <font>
      <b/>
      <i/>
      <sz val="10"/>
      <color theme="1" tint="4.9989318521683403E-2"/>
      <name val="Cambria"/>
      <family val="1"/>
      <charset val="204"/>
      <scheme val="major"/>
    </font>
    <font>
      <b/>
      <sz val="10"/>
      <color theme="1" tint="4.9989318521683403E-2"/>
      <name val="Calibri"/>
      <family val="2"/>
      <charset val="204"/>
      <scheme val="minor"/>
    </font>
    <font>
      <b/>
      <sz val="9"/>
      <color theme="1" tint="0.249977111117893"/>
      <name val="Calibri"/>
      <family val="2"/>
      <charset val="204"/>
    </font>
    <font>
      <b/>
      <sz val="10"/>
      <color rgb="FFFF0000"/>
      <name val="Cambria"/>
      <family val="1"/>
      <charset val="204"/>
      <scheme val="major"/>
    </font>
    <font>
      <b/>
      <sz val="14"/>
      <color theme="1"/>
      <name val="Calibri"/>
      <family val="2"/>
      <charset val="204"/>
      <scheme val="minor"/>
    </font>
    <font>
      <b/>
      <i/>
      <sz val="10"/>
      <color indexed="16"/>
      <name val="Cambria"/>
      <family val="1"/>
      <charset val="204"/>
      <scheme val="major"/>
    </font>
    <font>
      <b/>
      <sz val="10"/>
      <color theme="1" tint="0.249977111117893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sz val="9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42">
    <xf numFmtId="0" fontId="0" fillId="0" borderId="0" xfId="0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3" fontId="11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165" fontId="14" fillId="0" borderId="1" xfId="2" applyNumberFormat="1" applyFont="1" applyFill="1" applyBorder="1" applyAlignment="1" applyProtection="1">
      <alignment horizontal="left"/>
    </xf>
    <xf numFmtId="2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1" fontId="24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8" fontId="3" fillId="0" borderId="1" xfId="2" applyNumberFormat="1" applyFont="1" applyFill="1" applyBorder="1" applyAlignment="1" applyProtection="1">
      <alignment horizontal="center"/>
    </xf>
    <xf numFmtId="168" fontId="3" fillId="0" borderId="1" xfId="0" applyNumberFormat="1" applyFont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168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6" fontId="14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2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8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2" fontId="19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3" fontId="30" fillId="0" borderId="1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32" fillId="0" borderId="6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1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7" fillId="4" borderId="6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4" borderId="0" xfId="0" applyFont="1" applyFill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4" fillId="0" borderId="8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Финансовый" xfId="2" builtinId="3"/>
    <cellStyle name="Финансовый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0</xdr:rowOff>
    </xdr:from>
    <xdr:to>
      <xdr:col>2</xdr:col>
      <xdr:colOff>295275</xdr:colOff>
      <xdr:row>7</xdr:row>
      <xdr:rowOff>390525</xdr:rowOff>
    </xdr:to>
    <xdr:sp macro="" textlink="">
      <xdr:nvSpPr>
        <xdr:cNvPr id="46330" name="Рисунок 2">
          <a:extLst>
            <a:ext uri="{FF2B5EF4-FFF2-40B4-BE49-F238E27FC236}">
              <a16:creationId xmlns:a16="http://schemas.microsoft.com/office/drawing/2014/main" id="{00000000-0008-0000-0000-0000FAB40000}"/>
            </a:ext>
          </a:extLst>
        </xdr:cNvPr>
        <xdr:cNvSpPr>
          <a:spLocks noChangeAspect="1"/>
        </xdr:cNvSpPr>
      </xdr:nvSpPr>
      <xdr:spPr bwMode="auto">
        <a:xfrm>
          <a:off x="285750" y="0"/>
          <a:ext cx="2619375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</xdr:col>
      <xdr:colOff>581025</xdr:colOff>
      <xdr:row>0</xdr:row>
      <xdr:rowOff>133350</xdr:rowOff>
    </xdr:from>
    <xdr:to>
      <xdr:col>6</xdr:col>
      <xdr:colOff>314325</xdr:colOff>
      <xdr:row>7</xdr:row>
      <xdr:rowOff>485775</xdr:rowOff>
    </xdr:to>
    <xdr:sp macro="" textlink="">
      <xdr:nvSpPr>
        <xdr:cNvPr id="46331" name="Рисунок 3">
          <a:extLst>
            <a:ext uri="{FF2B5EF4-FFF2-40B4-BE49-F238E27FC236}">
              <a16:creationId xmlns:a16="http://schemas.microsoft.com/office/drawing/2014/main" id="{00000000-0008-0000-0000-0000FBB40000}"/>
            </a:ext>
          </a:extLst>
        </xdr:cNvPr>
        <xdr:cNvSpPr>
          <a:spLocks noChangeAspect="1"/>
        </xdr:cNvSpPr>
      </xdr:nvSpPr>
      <xdr:spPr bwMode="auto">
        <a:xfrm>
          <a:off x="3190875" y="133350"/>
          <a:ext cx="494347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9525</xdr:colOff>
      <xdr:row>0</xdr:row>
      <xdr:rowOff>171450</xdr:rowOff>
    </xdr:from>
    <xdr:to>
      <xdr:col>6</xdr:col>
      <xdr:colOff>495300</xdr:colOff>
      <xdr:row>7</xdr:row>
      <xdr:rowOff>361950</xdr:rowOff>
    </xdr:to>
    <xdr:sp macro="" textlink="">
      <xdr:nvSpPr>
        <xdr:cNvPr id="46332" name="AutoShape 2">
          <a:extLst>
            <a:ext uri="{FF2B5EF4-FFF2-40B4-BE49-F238E27FC236}">
              <a16:creationId xmlns:a16="http://schemas.microsoft.com/office/drawing/2014/main" id="{00000000-0008-0000-0000-0000FCB40000}"/>
            </a:ext>
          </a:extLst>
        </xdr:cNvPr>
        <xdr:cNvSpPr>
          <a:spLocks noChangeArrowheads="1"/>
        </xdr:cNvSpPr>
      </xdr:nvSpPr>
      <xdr:spPr bwMode="auto">
        <a:xfrm>
          <a:off x="9525" y="171450"/>
          <a:ext cx="8305800" cy="15049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ru-RU"/>
            <a:t>11</a:t>
          </a:r>
        </a:p>
      </xdr:txBody>
    </xdr:sp>
    <xdr:clientData/>
  </xdr:twoCellAnchor>
  <xdr:twoCellAnchor editAs="oneCell">
    <xdr:from>
      <xdr:col>2</xdr:col>
      <xdr:colOff>209550</xdr:colOff>
      <xdr:row>1</xdr:row>
      <xdr:rowOff>19050</xdr:rowOff>
    </xdr:from>
    <xdr:to>
      <xdr:col>6</xdr:col>
      <xdr:colOff>123825</xdr:colOff>
      <xdr:row>7</xdr:row>
      <xdr:rowOff>314325</xdr:rowOff>
    </xdr:to>
    <xdr:pic>
      <xdr:nvPicPr>
        <xdr:cNvPr id="46333" name="Рисунок 3">
          <a:extLst>
            <a:ext uri="{FF2B5EF4-FFF2-40B4-BE49-F238E27FC236}">
              <a16:creationId xmlns:a16="http://schemas.microsoft.com/office/drawing/2014/main" id="{00000000-0008-0000-0000-0000FDB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28600"/>
          <a:ext cx="5124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190500</xdr:rowOff>
    </xdr:from>
    <xdr:to>
      <xdr:col>2</xdr:col>
      <xdr:colOff>247650</xdr:colOff>
      <xdr:row>7</xdr:row>
      <xdr:rowOff>304800</xdr:rowOff>
    </xdr:to>
    <xdr:pic>
      <xdr:nvPicPr>
        <xdr:cNvPr id="46334" name="Рисунок 2">
          <a:extLst>
            <a:ext uri="{FF2B5EF4-FFF2-40B4-BE49-F238E27FC236}">
              <a16:creationId xmlns:a16="http://schemas.microsoft.com/office/drawing/2014/main" id="{00000000-0008-0000-0000-0000FEB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90500"/>
          <a:ext cx="26193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7"/>
  <sheetViews>
    <sheetView showGridLines="0" tabSelected="1" showRuler="0" showWhiteSpace="0" view="pageBreakPreview" zoomScaleNormal="100" zoomScaleSheetLayoutView="100" zoomScalePageLayoutView="95" workbookViewId="0">
      <selection activeCell="E41" sqref="E41"/>
    </sheetView>
  </sheetViews>
  <sheetFormatPr defaultColWidth="8.85546875" defaultRowHeight="15" x14ac:dyDescent="0.25"/>
  <cols>
    <col min="1" max="1" width="22.7109375" style="3" customWidth="1"/>
    <col min="2" max="2" width="16.42578125" style="3" customWidth="1"/>
    <col min="3" max="3" width="20.85546875" style="2" customWidth="1"/>
    <col min="4" max="4" width="19.28515625" style="2" customWidth="1"/>
    <col min="5" max="5" width="19.85546875" style="4" customWidth="1"/>
    <col min="6" max="6" width="18.140625" style="2" customWidth="1"/>
  </cols>
  <sheetData>
    <row r="1" spans="1:6" ht="16.5" customHeight="1" x14ac:dyDescent="0.25">
      <c r="A1" s="69"/>
      <c r="B1" s="69"/>
      <c r="C1" s="69"/>
      <c r="D1" s="69"/>
      <c r="E1" s="69"/>
      <c r="F1" s="69"/>
    </row>
    <row r="2" spans="1:6" ht="15" customHeight="1" x14ac:dyDescent="0.25">
      <c r="A2"/>
      <c r="B2" s="69"/>
      <c r="C2" s="69"/>
      <c r="D2" s="69"/>
      <c r="E2" s="69"/>
      <c r="F2" s="69"/>
    </row>
    <row r="3" spans="1:6" ht="13.5" customHeight="1" x14ac:dyDescent="0.25">
      <c r="A3" s="69"/>
      <c r="B3" s="69"/>
      <c r="C3" s="69"/>
      <c r="D3" s="69"/>
      <c r="E3" s="69"/>
      <c r="F3" s="69"/>
    </row>
    <row r="4" spans="1:6" ht="13.5" customHeight="1" x14ac:dyDescent="0.25">
      <c r="A4" s="69"/>
      <c r="B4" s="69"/>
      <c r="C4" s="69"/>
      <c r="D4" s="69"/>
      <c r="E4" s="69"/>
      <c r="F4" s="69"/>
    </row>
    <row r="5" spans="1:6" x14ac:dyDescent="0.25">
      <c r="A5" s="69"/>
      <c r="B5" s="69"/>
      <c r="C5" s="69"/>
      <c r="D5" s="69"/>
      <c r="E5" s="69"/>
      <c r="F5" s="69"/>
    </row>
    <row r="6" spans="1:6" x14ac:dyDescent="0.25">
      <c r="A6" s="69"/>
      <c r="B6" s="69"/>
      <c r="C6" s="69"/>
      <c r="D6" s="69"/>
      <c r="E6" s="69"/>
      <c r="F6" s="69"/>
    </row>
    <row r="7" spans="1:6" x14ac:dyDescent="0.25">
      <c r="A7" s="69"/>
      <c r="B7" s="69"/>
      <c r="C7" s="69"/>
      <c r="D7" s="69"/>
      <c r="E7" s="69"/>
      <c r="F7" s="69"/>
    </row>
    <row r="8" spans="1:6" ht="45" customHeight="1" x14ac:dyDescent="0.3">
      <c r="A8" s="69"/>
      <c r="B8" s="91">
        <v>45440</v>
      </c>
      <c r="C8" s="69"/>
      <c r="D8" s="69"/>
      <c r="E8" s="69"/>
      <c r="F8" s="69"/>
    </row>
    <row r="9" spans="1:6" ht="20.25" customHeight="1" thickBot="1" x14ac:dyDescent="0.3">
      <c r="A9" s="140" t="s">
        <v>326</v>
      </c>
      <c r="B9" s="140"/>
      <c r="C9" s="140"/>
      <c r="D9" s="140"/>
      <c r="E9" s="140"/>
      <c r="F9" s="140"/>
    </row>
    <row r="10" spans="1:6" x14ac:dyDescent="0.25">
      <c r="A10" s="131" t="s">
        <v>197</v>
      </c>
      <c r="B10" s="131"/>
      <c r="C10" s="131"/>
      <c r="D10" s="131"/>
      <c r="E10" s="131"/>
      <c r="F10" s="131"/>
    </row>
    <row r="11" spans="1:6" x14ac:dyDescent="0.25">
      <c r="A11" s="102" t="s">
        <v>32</v>
      </c>
      <c r="B11" s="102" t="s">
        <v>29</v>
      </c>
      <c r="C11" s="102" t="s">
        <v>181</v>
      </c>
      <c r="D11" s="104" t="s">
        <v>30</v>
      </c>
      <c r="E11" s="105"/>
      <c r="F11" s="98" t="s">
        <v>180</v>
      </c>
    </row>
    <row r="12" spans="1:6" x14ac:dyDescent="0.25">
      <c r="A12" s="102"/>
      <c r="B12" s="102"/>
      <c r="C12" s="102"/>
      <c r="D12" s="13" t="s">
        <v>182</v>
      </c>
      <c r="E12" s="14" t="s">
        <v>2</v>
      </c>
      <c r="F12" s="99"/>
    </row>
    <row r="13" spans="1:6" x14ac:dyDescent="0.25">
      <c r="A13" s="22" t="s">
        <v>340</v>
      </c>
      <c r="B13" s="6" t="s">
        <v>13</v>
      </c>
      <c r="C13" s="5">
        <v>850</v>
      </c>
      <c r="D13" s="71">
        <v>187000</v>
      </c>
      <c r="E13" s="32">
        <v>305000</v>
      </c>
      <c r="F13" s="5" t="s">
        <v>183</v>
      </c>
    </row>
    <row r="14" spans="1:6" x14ac:dyDescent="0.25">
      <c r="A14" s="6" t="s">
        <v>213</v>
      </c>
      <c r="B14" s="6" t="s">
        <v>13</v>
      </c>
      <c r="C14" s="7">
        <v>0.45</v>
      </c>
      <c r="D14" s="70">
        <f t="shared" ref="D14:D25" si="0">C14*E14/1000</f>
        <v>153</v>
      </c>
      <c r="E14" s="32">
        <v>340000</v>
      </c>
      <c r="F14" s="5">
        <v>6.2</v>
      </c>
    </row>
    <row r="15" spans="1:6" x14ac:dyDescent="0.25">
      <c r="A15" s="58">
        <v>10</v>
      </c>
      <c r="B15" s="6" t="s">
        <v>104</v>
      </c>
      <c r="C15" s="19">
        <v>0.62</v>
      </c>
      <c r="D15" s="72">
        <f t="shared" si="0"/>
        <v>195.3</v>
      </c>
      <c r="E15" s="59">
        <v>315000</v>
      </c>
      <c r="F15" s="47">
        <v>11.75</v>
      </c>
    </row>
    <row r="16" spans="1:6" x14ac:dyDescent="0.25">
      <c r="A16" s="6">
        <v>12</v>
      </c>
      <c r="B16" s="6" t="s">
        <v>104</v>
      </c>
      <c r="C16" s="7">
        <v>0.9</v>
      </c>
      <c r="D16" s="71">
        <f>C16*E16/1000</f>
        <v>279</v>
      </c>
      <c r="E16" s="59">
        <v>310000</v>
      </c>
      <c r="F16" s="5">
        <v>11.75</v>
      </c>
    </row>
    <row r="17" spans="1:6" x14ac:dyDescent="0.25">
      <c r="A17" s="60">
        <v>14</v>
      </c>
      <c r="B17" s="6" t="s">
        <v>104</v>
      </c>
      <c r="C17" s="7">
        <v>1.24</v>
      </c>
      <c r="D17" s="71">
        <f t="shared" si="0"/>
        <v>378.2</v>
      </c>
      <c r="E17" s="59">
        <v>305000</v>
      </c>
      <c r="F17" s="5">
        <v>11.75</v>
      </c>
    </row>
    <row r="18" spans="1:6" x14ac:dyDescent="0.25">
      <c r="A18" s="6">
        <v>16</v>
      </c>
      <c r="B18" s="6" t="s">
        <v>104</v>
      </c>
      <c r="C18" s="7">
        <v>1.63</v>
      </c>
      <c r="D18" s="71">
        <f t="shared" si="0"/>
        <v>497.14999999999992</v>
      </c>
      <c r="E18" s="59">
        <v>305000</v>
      </c>
      <c r="F18" s="5">
        <v>11.75</v>
      </c>
    </row>
    <row r="19" spans="1:6" x14ac:dyDescent="0.25">
      <c r="A19" s="6">
        <v>18</v>
      </c>
      <c r="B19" s="6" t="s">
        <v>104</v>
      </c>
      <c r="C19" s="7">
        <v>2.2999999999999998</v>
      </c>
      <c r="D19" s="71">
        <f t="shared" si="0"/>
        <v>701.5</v>
      </c>
      <c r="E19" s="59">
        <v>305000</v>
      </c>
      <c r="F19" s="5">
        <v>11.75</v>
      </c>
    </row>
    <row r="20" spans="1:6" x14ac:dyDescent="0.25">
      <c r="A20" s="6">
        <v>20</v>
      </c>
      <c r="B20" s="6" t="s">
        <v>104</v>
      </c>
      <c r="C20" s="7">
        <v>2.5499999999999998</v>
      </c>
      <c r="D20" s="71">
        <f t="shared" si="0"/>
        <v>777.75</v>
      </c>
      <c r="E20" s="59">
        <v>305000</v>
      </c>
      <c r="F20" s="5">
        <v>11.75</v>
      </c>
    </row>
    <row r="21" spans="1:6" x14ac:dyDescent="0.25">
      <c r="A21" s="6">
        <v>22</v>
      </c>
      <c r="B21" s="6" t="s">
        <v>104</v>
      </c>
      <c r="C21" s="7">
        <v>3.12</v>
      </c>
      <c r="D21" s="71">
        <f t="shared" si="0"/>
        <v>951.6</v>
      </c>
      <c r="E21" s="59">
        <v>305000</v>
      </c>
      <c r="F21" s="5">
        <v>11.75</v>
      </c>
    </row>
    <row r="22" spans="1:6" x14ac:dyDescent="0.25">
      <c r="A22" s="6">
        <v>25</v>
      </c>
      <c r="B22" s="6" t="s">
        <v>104</v>
      </c>
      <c r="C22" s="7">
        <v>4.05</v>
      </c>
      <c r="D22" s="71">
        <f t="shared" si="0"/>
        <v>1235.25</v>
      </c>
      <c r="E22" s="59">
        <v>305000</v>
      </c>
      <c r="F22" s="5">
        <v>11.75</v>
      </c>
    </row>
    <row r="23" spans="1:6" x14ac:dyDescent="0.25">
      <c r="A23" s="6">
        <v>28</v>
      </c>
      <c r="B23" s="6" t="s">
        <v>104</v>
      </c>
      <c r="C23" s="7">
        <v>4.99</v>
      </c>
      <c r="D23" s="71">
        <f t="shared" si="0"/>
        <v>1521.95</v>
      </c>
      <c r="E23" s="59">
        <v>305000</v>
      </c>
      <c r="F23" s="5">
        <v>11.75</v>
      </c>
    </row>
    <row r="24" spans="1:6" x14ac:dyDescent="0.25">
      <c r="A24" s="6">
        <v>32</v>
      </c>
      <c r="B24" s="6" t="s">
        <v>104</v>
      </c>
      <c r="C24" s="7">
        <v>6.85</v>
      </c>
      <c r="D24" s="71">
        <f t="shared" si="0"/>
        <v>2089.25</v>
      </c>
      <c r="E24" s="59">
        <v>305000</v>
      </c>
      <c r="F24" s="5">
        <v>11.75</v>
      </c>
    </row>
    <row r="25" spans="1:6" x14ac:dyDescent="0.25">
      <c r="A25" s="6">
        <v>36</v>
      </c>
      <c r="B25" s="6" t="s">
        <v>104</v>
      </c>
      <c r="C25" s="7">
        <v>9</v>
      </c>
      <c r="D25" s="71">
        <f t="shared" si="0"/>
        <v>2745</v>
      </c>
      <c r="E25" s="59">
        <v>305000</v>
      </c>
      <c r="F25" s="5">
        <v>11.75</v>
      </c>
    </row>
    <row r="26" spans="1:6" x14ac:dyDescent="0.25">
      <c r="A26" s="6" t="s">
        <v>270</v>
      </c>
      <c r="B26" s="6" t="s">
        <v>13</v>
      </c>
      <c r="C26" s="7"/>
      <c r="D26" s="71" t="s">
        <v>269</v>
      </c>
      <c r="E26" s="59">
        <v>10000</v>
      </c>
      <c r="F26" s="5">
        <v>11.75</v>
      </c>
    </row>
    <row r="27" spans="1:6" x14ac:dyDescent="0.25">
      <c r="A27" s="6" t="s">
        <v>271</v>
      </c>
      <c r="B27" s="60" t="s">
        <v>272</v>
      </c>
      <c r="C27" s="7"/>
      <c r="D27" s="71" t="s">
        <v>269</v>
      </c>
      <c r="E27" s="59">
        <v>30000</v>
      </c>
      <c r="F27" s="5">
        <v>11.75</v>
      </c>
    </row>
    <row r="28" spans="1:6" x14ac:dyDescent="0.25">
      <c r="A28" s="141" t="s">
        <v>260</v>
      </c>
      <c r="B28" s="125"/>
      <c r="C28" s="125"/>
      <c r="D28" s="125"/>
      <c r="E28" s="125"/>
      <c r="F28" s="125"/>
    </row>
    <row r="29" spans="1:6" x14ac:dyDescent="0.25">
      <c r="A29" s="102" t="s">
        <v>32</v>
      </c>
      <c r="B29" s="102" t="s">
        <v>29</v>
      </c>
      <c r="C29" s="108" t="s">
        <v>45</v>
      </c>
      <c r="D29" s="104" t="s">
        <v>30</v>
      </c>
      <c r="E29" s="105"/>
      <c r="F29" s="98" t="s">
        <v>180</v>
      </c>
    </row>
    <row r="30" spans="1:6" x14ac:dyDescent="0.25">
      <c r="A30" s="102"/>
      <c r="B30" s="102"/>
      <c r="C30" s="108"/>
      <c r="D30" s="13" t="s">
        <v>1</v>
      </c>
      <c r="E30" s="14" t="s">
        <v>2</v>
      </c>
      <c r="F30" s="99"/>
    </row>
    <row r="31" spans="1:6" x14ac:dyDescent="0.25">
      <c r="A31" s="50" t="s">
        <v>328</v>
      </c>
      <c r="B31" s="50" t="s">
        <v>5</v>
      </c>
      <c r="C31" s="78">
        <v>0.85</v>
      </c>
      <c r="D31" s="51">
        <v>382500</v>
      </c>
      <c r="E31" s="32">
        <v>305000</v>
      </c>
      <c r="F31" s="52">
        <v>11.75</v>
      </c>
    </row>
    <row r="32" spans="1:6" x14ac:dyDescent="0.25">
      <c r="A32" s="50">
        <v>12</v>
      </c>
      <c r="B32" s="50" t="s">
        <v>5</v>
      </c>
      <c r="C32" s="78">
        <v>0.9</v>
      </c>
      <c r="D32" s="51">
        <f t="shared" ref="D32:D49" si="1">C32*E32/1000</f>
        <v>297</v>
      </c>
      <c r="E32" s="32">
        <v>330000</v>
      </c>
      <c r="F32" s="52" t="s">
        <v>185</v>
      </c>
    </row>
    <row r="33" spans="1:6" x14ac:dyDescent="0.25">
      <c r="A33" s="50">
        <v>14</v>
      </c>
      <c r="B33" s="50" t="s">
        <v>6</v>
      </c>
      <c r="C33" s="78">
        <v>1.21</v>
      </c>
      <c r="D33" s="53">
        <f t="shared" si="1"/>
        <v>393.25</v>
      </c>
      <c r="E33" s="32">
        <v>325000</v>
      </c>
      <c r="F33" s="52">
        <v>11.75</v>
      </c>
    </row>
    <row r="34" spans="1:6" x14ac:dyDescent="0.25">
      <c r="A34" s="50">
        <v>16</v>
      </c>
      <c r="B34" s="50" t="s">
        <v>4</v>
      </c>
      <c r="C34" s="78">
        <v>1.61</v>
      </c>
      <c r="D34" s="53">
        <f t="shared" si="1"/>
        <v>523.25000000000011</v>
      </c>
      <c r="E34" s="32">
        <v>325000</v>
      </c>
      <c r="F34" s="52">
        <v>11.75</v>
      </c>
    </row>
    <row r="35" spans="1:6" x14ac:dyDescent="0.25">
      <c r="A35" s="50">
        <v>18</v>
      </c>
      <c r="B35" s="50" t="s">
        <v>4</v>
      </c>
      <c r="C35" s="78">
        <v>2.0499999999999998</v>
      </c>
      <c r="D35" s="53">
        <f t="shared" si="1"/>
        <v>666.25</v>
      </c>
      <c r="E35" s="32">
        <v>325000</v>
      </c>
      <c r="F35" s="52">
        <v>11.75</v>
      </c>
    </row>
    <row r="36" spans="1:6" x14ac:dyDescent="0.25">
      <c r="A36" s="50">
        <v>20</v>
      </c>
      <c r="B36" s="50" t="s">
        <v>102</v>
      </c>
      <c r="C36" s="78">
        <v>2.5</v>
      </c>
      <c r="D36" s="53">
        <f t="shared" si="1"/>
        <v>812.5</v>
      </c>
      <c r="E36" s="32">
        <v>325000</v>
      </c>
      <c r="F36" s="52">
        <v>11.75</v>
      </c>
    </row>
    <row r="37" spans="1:6" x14ac:dyDescent="0.25">
      <c r="A37" s="50">
        <v>22</v>
      </c>
      <c r="B37" s="50" t="s">
        <v>102</v>
      </c>
      <c r="C37" s="78">
        <v>3</v>
      </c>
      <c r="D37" s="53">
        <f t="shared" si="1"/>
        <v>975</v>
      </c>
      <c r="E37" s="32">
        <v>325000</v>
      </c>
      <c r="F37" s="52">
        <v>11.75</v>
      </c>
    </row>
    <row r="38" spans="1:6" x14ac:dyDescent="0.25">
      <c r="A38" s="50">
        <v>24</v>
      </c>
      <c r="B38" s="50" t="s">
        <v>5</v>
      </c>
      <c r="C38" s="78">
        <v>3.59</v>
      </c>
      <c r="D38" s="53">
        <f t="shared" si="1"/>
        <v>1166.75</v>
      </c>
      <c r="E38" s="32">
        <v>325000</v>
      </c>
      <c r="F38" s="52">
        <v>11.75</v>
      </c>
    </row>
    <row r="39" spans="1:6" x14ac:dyDescent="0.25">
      <c r="A39" s="50">
        <v>25</v>
      </c>
      <c r="B39" s="50" t="s">
        <v>5</v>
      </c>
      <c r="C39" s="78">
        <v>3.95</v>
      </c>
      <c r="D39" s="53">
        <f t="shared" si="1"/>
        <v>1283.75</v>
      </c>
      <c r="E39" s="32">
        <v>325000</v>
      </c>
      <c r="F39" s="52">
        <v>11.75</v>
      </c>
    </row>
    <row r="40" spans="1:6" x14ac:dyDescent="0.25">
      <c r="A40" s="50">
        <v>28</v>
      </c>
      <c r="B40" s="50" t="s">
        <v>23</v>
      </c>
      <c r="C40" s="78">
        <v>4.95</v>
      </c>
      <c r="D40" s="53">
        <f t="shared" si="1"/>
        <v>1608.75</v>
      </c>
      <c r="E40" s="32">
        <v>325000</v>
      </c>
      <c r="F40" s="52">
        <v>11.75</v>
      </c>
    </row>
    <row r="41" spans="1:6" x14ac:dyDescent="0.25">
      <c r="A41" s="50">
        <v>30</v>
      </c>
      <c r="B41" s="50" t="s">
        <v>23</v>
      </c>
      <c r="C41" s="78">
        <v>6</v>
      </c>
      <c r="D41" s="53">
        <f t="shared" si="1"/>
        <v>2010</v>
      </c>
      <c r="E41" s="36">
        <v>335000</v>
      </c>
      <c r="F41" s="52">
        <v>11.75</v>
      </c>
    </row>
    <row r="42" spans="1:6" x14ac:dyDescent="0.25">
      <c r="A42" s="50">
        <v>32</v>
      </c>
      <c r="B42" s="50" t="s">
        <v>23</v>
      </c>
      <c r="C42" s="78">
        <v>6.9</v>
      </c>
      <c r="D42" s="53">
        <f t="shared" si="1"/>
        <v>2311.5</v>
      </c>
      <c r="E42" s="32">
        <v>335000</v>
      </c>
      <c r="F42" s="52">
        <v>11.75</v>
      </c>
    </row>
    <row r="43" spans="1:6" x14ac:dyDescent="0.25">
      <c r="A43" s="50">
        <v>36</v>
      </c>
      <c r="B43" s="50" t="s">
        <v>97</v>
      </c>
      <c r="C43" s="78">
        <v>8.98</v>
      </c>
      <c r="D43" s="53">
        <f t="shared" si="1"/>
        <v>3008.3</v>
      </c>
      <c r="E43" s="32">
        <v>335000</v>
      </c>
      <c r="F43" s="52">
        <v>11.75</v>
      </c>
    </row>
    <row r="44" spans="1:6" x14ac:dyDescent="0.25">
      <c r="A44" s="54">
        <v>36</v>
      </c>
      <c r="B44" s="54">
        <v>45</v>
      </c>
      <c r="C44" s="78">
        <v>8.98</v>
      </c>
      <c r="D44" s="53">
        <f t="shared" si="1"/>
        <v>3008.3</v>
      </c>
      <c r="E44" s="32">
        <v>335000</v>
      </c>
      <c r="F44" s="52" t="s">
        <v>186</v>
      </c>
    </row>
    <row r="45" spans="1:6" x14ac:dyDescent="0.25">
      <c r="A45" s="50">
        <v>40</v>
      </c>
      <c r="B45" s="50" t="s">
        <v>87</v>
      </c>
      <c r="C45" s="78">
        <v>10.199999999999999</v>
      </c>
      <c r="D45" s="53">
        <f t="shared" si="1"/>
        <v>3416.9999999999995</v>
      </c>
      <c r="E45" s="32">
        <v>335000</v>
      </c>
      <c r="F45" s="52">
        <v>12.05</v>
      </c>
    </row>
    <row r="46" spans="1:6" x14ac:dyDescent="0.25">
      <c r="A46" s="50">
        <v>42</v>
      </c>
      <c r="B46" s="50" t="s">
        <v>159</v>
      </c>
      <c r="C46" s="78">
        <v>11</v>
      </c>
      <c r="D46" s="53">
        <f t="shared" si="1"/>
        <v>3685</v>
      </c>
      <c r="E46" s="32">
        <v>335000</v>
      </c>
      <c r="F46" s="52">
        <v>12.05</v>
      </c>
    </row>
    <row r="47" spans="1:6" x14ac:dyDescent="0.25">
      <c r="A47" s="50">
        <v>48</v>
      </c>
      <c r="B47" s="50" t="s">
        <v>23</v>
      </c>
      <c r="C47" s="78">
        <v>14.8</v>
      </c>
      <c r="D47" s="53">
        <f t="shared" si="1"/>
        <v>4958</v>
      </c>
      <c r="E47" s="32">
        <v>335000</v>
      </c>
      <c r="F47" s="52"/>
    </row>
    <row r="48" spans="1:6" x14ac:dyDescent="0.25">
      <c r="A48" s="50">
        <v>50</v>
      </c>
      <c r="B48" s="50">
        <v>3</v>
      </c>
      <c r="C48" s="78">
        <v>15.9</v>
      </c>
      <c r="D48" s="73">
        <f t="shared" si="1"/>
        <v>5326.5</v>
      </c>
      <c r="E48" s="32">
        <v>335000</v>
      </c>
      <c r="F48" s="52">
        <v>12.05</v>
      </c>
    </row>
    <row r="49" spans="1:6" x14ac:dyDescent="0.25">
      <c r="A49" s="50">
        <v>60</v>
      </c>
      <c r="B49" s="50" t="s">
        <v>6</v>
      </c>
      <c r="C49" s="78">
        <v>23</v>
      </c>
      <c r="D49" s="73">
        <f t="shared" si="1"/>
        <v>7705</v>
      </c>
      <c r="E49" s="32">
        <v>335000</v>
      </c>
      <c r="F49" s="52" t="s">
        <v>230</v>
      </c>
    </row>
    <row r="50" spans="1:6" x14ac:dyDescent="0.25">
      <c r="A50" s="55" t="s">
        <v>39</v>
      </c>
      <c r="B50" s="55" t="s">
        <v>40</v>
      </c>
      <c r="C50" s="56"/>
      <c r="D50" s="56"/>
      <c r="E50" s="57">
        <v>420000</v>
      </c>
      <c r="F50" s="56"/>
    </row>
    <row r="51" spans="1:6" x14ac:dyDescent="0.25">
      <c r="A51" s="124" t="s">
        <v>261</v>
      </c>
      <c r="B51" s="125"/>
      <c r="C51" s="125"/>
      <c r="D51" s="125"/>
      <c r="E51" s="125"/>
      <c r="F51" s="125"/>
    </row>
    <row r="52" spans="1:6" x14ac:dyDescent="0.25">
      <c r="A52" s="102" t="s">
        <v>32</v>
      </c>
      <c r="B52" s="102" t="s">
        <v>29</v>
      </c>
      <c r="C52" s="108" t="s">
        <v>232</v>
      </c>
      <c r="D52" s="104" t="s">
        <v>30</v>
      </c>
      <c r="E52" s="105"/>
      <c r="F52" s="98" t="s">
        <v>180</v>
      </c>
    </row>
    <row r="53" spans="1:6" x14ac:dyDescent="0.25">
      <c r="A53" s="102"/>
      <c r="B53" s="102"/>
      <c r="C53" s="108"/>
      <c r="D53" s="13" t="s">
        <v>237</v>
      </c>
      <c r="E53" s="15" t="s">
        <v>2</v>
      </c>
      <c r="F53" s="99"/>
    </row>
    <row r="54" spans="1:6" x14ac:dyDescent="0.25">
      <c r="A54" s="46" t="s">
        <v>122</v>
      </c>
      <c r="B54" s="46" t="s">
        <v>14</v>
      </c>
      <c r="C54" s="48">
        <v>314500</v>
      </c>
      <c r="D54" s="36">
        <v>0.85</v>
      </c>
      <c r="E54" s="48">
        <v>305000</v>
      </c>
      <c r="F54" s="47" t="s">
        <v>184</v>
      </c>
    </row>
    <row r="55" spans="1:6" x14ac:dyDescent="0.25">
      <c r="A55" s="16" t="s">
        <v>123</v>
      </c>
      <c r="B55" s="16" t="s">
        <v>14</v>
      </c>
      <c r="C55" s="47">
        <v>323000</v>
      </c>
      <c r="D55" s="36">
        <v>0.85</v>
      </c>
      <c r="E55" s="48">
        <v>305000</v>
      </c>
      <c r="F55" s="17" t="s">
        <v>184</v>
      </c>
    </row>
    <row r="56" spans="1:6" x14ac:dyDescent="0.25">
      <c r="A56" s="16" t="s">
        <v>206</v>
      </c>
      <c r="B56" s="16" t="s">
        <v>14</v>
      </c>
      <c r="C56" s="19" t="s">
        <v>207</v>
      </c>
      <c r="D56" s="72" t="s">
        <v>299</v>
      </c>
      <c r="E56" s="48">
        <v>340000</v>
      </c>
      <c r="F56" s="5">
        <v>6.2</v>
      </c>
    </row>
    <row r="57" spans="1:6" x14ac:dyDescent="0.25">
      <c r="A57" s="16" t="s">
        <v>124</v>
      </c>
      <c r="B57" s="16" t="s">
        <v>14</v>
      </c>
      <c r="C57" s="19">
        <v>0.63</v>
      </c>
      <c r="D57" s="72">
        <v>252</v>
      </c>
      <c r="E57" s="48">
        <v>340000</v>
      </c>
      <c r="F57" s="5">
        <v>6.2</v>
      </c>
    </row>
    <row r="58" spans="1:6" x14ac:dyDescent="0.25">
      <c r="A58" s="125" t="s">
        <v>198</v>
      </c>
      <c r="B58" s="125"/>
      <c r="C58" s="125"/>
      <c r="D58" s="125"/>
      <c r="E58" s="125"/>
      <c r="F58" s="125"/>
    </row>
    <row r="59" spans="1:6" x14ac:dyDescent="0.25">
      <c r="A59" s="102" t="s">
        <v>32</v>
      </c>
      <c r="B59" s="102" t="s">
        <v>29</v>
      </c>
      <c r="C59" s="108" t="s">
        <v>35</v>
      </c>
      <c r="D59" s="104" t="s">
        <v>30</v>
      </c>
      <c r="E59" s="105"/>
      <c r="F59" s="98" t="s">
        <v>180</v>
      </c>
    </row>
    <row r="60" spans="1:6" x14ac:dyDescent="0.25">
      <c r="A60" s="102"/>
      <c r="B60" s="102"/>
      <c r="C60" s="108"/>
      <c r="D60" s="13" t="s">
        <v>227</v>
      </c>
      <c r="E60" s="14" t="s">
        <v>2</v>
      </c>
      <c r="F60" s="99"/>
    </row>
    <row r="61" spans="1:6" x14ac:dyDescent="0.25">
      <c r="A61" s="45" t="s">
        <v>293</v>
      </c>
      <c r="B61" s="6" t="s">
        <v>15</v>
      </c>
      <c r="C61" s="41">
        <v>1.08</v>
      </c>
      <c r="D61" s="28">
        <v>464400</v>
      </c>
      <c r="E61" s="32">
        <v>330000</v>
      </c>
      <c r="F61" s="41" t="s">
        <v>184</v>
      </c>
    </row>
    <row r="62" spans="1:6" x14ac:dyDescent="0.25">
      <c r="A62" s="45" t="s">
        <v>294</v>
      </c>
      <c r="B62" s="6" t="s">
        <v>15</v>
      </c>
      <c r="C62" s="41">
        <v>1.05</v>
      </c>
      <c r="D62" s="28">
        <v>441000</v>
      </c>
      <c r="E62" s="32">
        <v>315000</v>
      </c>
      <c r="F62" s="41" t="s">
        <v>184</v>
      </c>
    </row>
    <row r="63" spans="1:6" x14ac:dyDescent="0.25">
      <c r="A63" s="6" t="s">
        <v>292</v>
      </c>
      <c r="B63" s="6" t="s">
        <v>15</v>
      </c>
      <c r="C63" s="41">
        <v>1.05</v>
      </c>
      <c r="D63" s="36">
        <f>C63*E63</f>
        <v>330750</v>
      </c>
      <c r="E63" s="32">
        <v>315000</v>
      </c>
      <c r="F63" s="41" t="s">
        <v>184</v>
      </c>
    </row>
    <row r="64" spans="1:6" x14ac:dyDescent="0.25">
      <c r="A64" s="124"/>
      <c r="B64" s="125"/>
      <c r="C64" s="125"/>
      <c r="D64" s="125"/>
      <c r="E64" s="125"/>
      <c r="F64" s="125"/>
    </row>
    <row r="65" spans="1:6" x14ac:dyDescent="0.25">
      <c r="A65" s="102" t="s">
        <v>32</v>
      </c>
      <c r="B65" s="102" t="s">
        <v>29</v>
      </c>
      <c r="C65" s="108" t="s">
        <v>35</v>
      </c>
      <c r="D65" s="104" t="s">
        <v>30</v>
      </c>
      <c r="E65" s="105"/>
      <c r="F65" s="98" t="s">
        <v>180</v>
      </c>
    </row>
    <row r="66" spans="1:6" x14ac:dyDescent="0.25">
      <c r="A66" s="102"/>
      <c r="B66" s="102"/>
      <c r="C66" s="108"/>
      <c r="D66" s="13" t="s">
        <v>227</v>
      </c>
      <c r="E66" s="14" t="s">
        <v>2</v>
      </c>
      <c r="F66" s="99"/>
    </row>
    <row r="67" spans="1:6" ht="21.75" customHeight="1" x14ac:dyDescent="0.25">
      <c r="A67" s="43">
        <v>1.2</v>
      </c>
      <c r="B67" s="43" t="s">
        <v>16</v>
      </c>
      <c r="C67" s="44">
        <v>25</v>
      </c>
      <c r="D67" s="74" t="s">
        <v>327</v>
      </c>
      <c r="E67" s="82">
        <v>450000</v>
      </c>
      <c r="F67" s="44" t="s">
        <v>184</v>
      </c>
    </row>
    <row r="68" spans="1:6" x14ac:dyDescent="0.25">
      <c r="A68" s="132" t="s">
        <v>238</v>
      </c>
      <c r="B68" s="132"/>
      <c r="C68" s="132"/>
      <c r="D68" s="132"/>
      <c r="E68" s="132"/>
      <c r="F68" s="132"/>
    </row>
    <row r="69" spans="1:6" ht="15" customHeight="1" x14ac:dyDescent="0.25">
      <c r="A69" s="12" t="s">
        <v>32</v>
      </c>
      <c r="B69" s="102" t="s">
        <v>29</v>
      </c>
      <c r="C69" s="108" t="s">
        <v>45</v>
      </c>
      <c r="D69" s="104" t="s">
        <v>30</v>
      </c>
      <c r="E69" s="105"/>
      <c r="F69" s="98" t="s">
        <v>180</v>
      </c>
    </row>
    <row r="70" spans="1:6" x14ac:dyDescent="0.25">
      <c r="A70" s="12" t="s">
        <v>0</v>
      </c>
      <c r="B70" s="102"/>
      <c r="C70" s="108"/>
      <c r="D70" s="13" t="s">
        <v>1</v>
      </c>
      <c r="E70" s="14" t="s">
        <v>2</v>
      </c>
      <c r="F70" s="99"/>
    </row>
    <row r="71" spans="1:6" x14ac:dyDescent="0.25">
      <c r="A71" s="16" t="s">
        <v>107</v>
      </c>
      <c r="B71" s="16" t="s">
        <v>3</v>
      </c>
      <c r="C71" s="19">
        <v>1.28</v>
      </c>
      <c r="D71" s="18">
        <f t="shared" ref="D71:D84" si="2">C71*E71/1000</f>
        <v>473.6</v>
      </c>
      <c r="E71" s="17">
        <v>370000</v>
      </c>
      <c r="F71" s="17" t="s">
        <v>234</v>
      </c>
    </row>
    <row r="72" spans="1:6" x14ac:dyDescent="0.25">
      <c r="A72" s="16" t="s">
        <v>79</v>
      </c>
      <c r="B72" s="16" t="s">
        <v>28</v>
      </c>
      <c r="C72" s="19">
        <v>1.58</v>
      </c>
      <c r="D72" s="18">
        <f t="shared" si="2"/>
        <v>584.6</v>
      </c>
      <c r="E72" s="17">
        <v>370000</v>
      </c>
      <c r="F72" s="17">
        <v>5.85</v>
      </c>
    </row>
    <row r="73" spans="1:6" x14ac:dyDescent="0.25">
      <c r="A73" s="16" t="s">
        <v>70</v>
      </c>
      <c r="B73" s="16" t="s">
        <v>44</v>
      </c>
      <c r="C73" s="19">
        <v>2.23</v>
      </c>
      <c r="D73" s="18">
        <f t="shared" si="2"/>
        <v>813.95</v>
      </c>
      <c r="E73" s="17">
        <v>365000</v>
      </c>
      <c r="F73" s="17">
        <v>5.85</v>
      </c>
    </row>
    <row r="74" spans="1:6" x14ac:dyDescent="0.25">
      <c r="A74" s="16" t="s">
        <v>332</v>
      </c>
      <c r="B74" s="16" t="s">
        <v>4</v>
      </c>
      <c r="C74" s="19">
        <v>2.1</v>
      </c>
      <c r="D74" s="18">
        <v>788</v>
      </c>
      <c r="E74" s="17">
        <v>365000</v>
      </c>
      <c r="F74" s="17"/>
    </row>
    <row r="75" spans="1:6" x14ac:dyDescent="0.25">
      <c r="A75" s="16" t="s">
        <v>57</v>
      </c>
      <c r="B75" s="16" t="s">
        <v>44</v>
      </c>
      <c r="C75" s="19">
        <v>2.9</v>
      </c>
      <c r="D75" s="18">
        <f t="shared" si="2"/>
        <v>1058.5</v>
      </c>
      <c r="E75" s="17">
        <v>365000</v>
      </c>
      <c r="F75" s="17">
        <v>5.85</v>
      </c>
    </row>
    <row r="76" spans="1:6" x14ac:dyDescent="0.25">
      <c r="A76" s="16" t="s">
        <v>48</v>
      </c>
      <c r="B76" s="16" t="s">
        <v>4</v>
      </c>
      <c r="C76" s="19">
        <v>3.8</v>
      </c>
      <c r="D76" s="18">
        <f t="shared" si="2"/>
        <v>1387</v>
      </c>
      <c r="E76" s="17">
        <v>365000</v>
      </c>
      <c r="F76" s="17">
        <v>10</v>
      </c>
    </row>
    <row r="77" spans="1:6" x14ac:dyDescent="0.25">
      <c r="A77" s="16" t="s">
        <v>78</v>
      </c>
      <c r="B77" s="16">
        <v>10</v>
      </c>
      <c r="C77" s="19">
        <v>4.55</v>
      </c>
      <c r="D77" s="18">
        <f t="shared" si="2"/>
        <v>1660.75</v>
      </c>
      <c r="E77" s="17">
        <v>365000</v>
      </c>
      <c r="F77" s="17">
        <v>10</v>
      </c>
    </row>
    <row r="78" spans="1:6" x14ac:dyDescent="0.25">
      <c r="A78" s="16" t="s">
        <v>333</v>
      </c>
      <c r="B78" s="16" t="s">
        <v>4</v>
      </c>
      <c r="C78" s="19">
        <v>3.55</v>
      </c>
      <c r="D78" s="18">
        <f t="shared" si="2"/>
        <v>1278</v>
      </c>
      <c r="E78" s="17">
        <v>360000</v>
      </c>
      <c r="F78" s="17">
        <v>10</v>
      </c>
    </row>
    <row r="79" spans="1:6" x14ac:dyDescent="0.25">
      <c r="A79" s="16" t="s">
        <v>256</v>
      </c>
      <c r="B79" s="16" t="s">
        <v>235</v>
      </c>
      <c r="C79" s="19">
        <v>4.55</v>
      </c>
      <c r="D79" s="18">
        <v>1706</v>
      </c>
      <c r="E79" s="17"/>
      <c r="F79" s="17" t="s">
        <v>257</v>
      </c>
    </row>
    <row r="80" spans="1:6" x14ac:dyDescent="0.25">
      <c r="A80" s="16" t="s">
        <v>334</v>
      </c>
      <c r="B80" s="16" t="s">
        <v>4</v>
      </c>
      <c r="C80" s="19">
        <v>3.85</v>
      </c>
      <c r="D80" s="18">
        <v>1444</v>
      </c>
      <c r="E80" s="17">
        <v>360000</v>
      </c>
      <c r="F80" s="17">
        <v>10</v>
      </c>
    </row>
    <row r="81" spans="1:6" x14ac:dyDescent="0.25">
      <c r="A81" s="16" t="s">
        <v>73</v>
      </c>
      <c r="B81" s="16" t="s">
        <v>49</v>
      </c>
      <c r="C81" s="19">
        <v>6.25</v>
      </c>
      <c r="D81" s="18">
        <f t="shared" si="2"/>
        <v>2281.25</v>
      </c>
      <c r="E81" s="17">
        <v>365000</v>
      </c>
      <c r="F81" s="17">
        <v>10</v>
      </c>
    </row>
    <row r="82" spans="1:6" x14ac:dyDescent="0.25">
      <c r="A82" s="16" t="s">
        <v>253</v>
      </c>
      <c r="B82" s="16" t="s">
        <v>254</v>
      </c>
      <c r="C82" s="19">
        <v>6.5</v>
      </c>
      <c r="D82" s="18">
        <v>2470</v>
      </c>
      <c r="E82" s="17"/>
      <c r="F82" s="17">
        <v>12</v>
      </c>
    </row>
    <row r="83" spans="1:6" x14ac:dyDescent="0.25">
      <c r="A83" s="16" t="s">
        <v>335</v>
      </c>
      <c r="B83" s="16" t="s">
        <v>4</v>
      </c>
      <c r="C83" s="19">
        <v>5.95</v>
      </c>
      <c r="D83" s="18">
        <v>2231</v>
      </c>
      <c r="E83" s="17">
        <v>360000</v>
      </c>
      <c r="F83" s="17">
        <v>10</v>
      </c>
    </row>
    <row r="84" spans="1:6" x14ac:dyDescent="0.25">
      <c r="A84" s="16" t="s">
        <v>95</v>
      </c>
      <c r="B84" s="16" t="s">
        <v>4</v>
      </c>
      <c r="C84" s="19">
        <v>7.71</v>
      </c>
      <c r="D84" s="18">
        <f t="shared" si="2"/>
        <v>2814.15</v>
      </c>
      <c r="E84" s="17">
        <v>365000</v>
      </c>
      <c r="F84" s="17">
        <v>10</v>
      </c>
    </row>
    <row r="85" spans="1:6" x14ac:dyDescent="0.25">
      <c r="A85" s="16" t="s">
        <v>158</v>
      </c>
      <c r="B85" s="16" t="s">
        <v>49</v>
      </c>
      <c r="C85" s="19">
        <v>7.69</v>
      </c>
      <c r="D85" s="18">
        <v>2922</v>
      </c>
      <c r="E85" s="17"/>
      <c r="F85" s="17">
        <v>6</v>
      </c>
    </row>
    <row r="86" spans="1:6" x14ac:dyDescent="0.25">
      <c r="A86" s="16" t="s">
        <v>336</v>
      </c>
      <c r="B86" s="16" t="s">
        <v>4</v>
      </c>
      <c r="C86" s="19">
        <v>10.1</v>
      </c>
      <c r="D86" s="18">
        <v>3788</v>
      </c>
      <c r="E86" s="17">
        <v>370000</v>
      </c>
      <c r="F86" s="17">
        <v>10</v>
      </c>
    </row>
    <row r="87" spans="1:6" x14ac:dyDescent="0.25">
      <c r="A87" s="16" t="s">
        <v>250</v>
      </c>
      <c r="B87" s="16" t="s">
        <v>65</v>
      </c>
      <c r="C87" s="19">
        <v>9.4</v>
      </c>
      <c r="D87" s="18">
        <v>3458</v>
      </c>
      <c r="E87" s="17"/>
      <c r="F87" s="17"/>
    </row>
    <row r="88" spans="1:6" x14ac:dyDescent="0.25">
      <c r="A88" s="16" t="s">
        <v>245</v>
      </c>
      <c r="B88" s="20" t="s">
        <v>103</v>
      </c>
      <c r="C88" s="19">
        <v>10.32</v>
      </c>
      <c r="D88" s="18">
        <v>3922</v>
      </c>
      <c r="E88" s="17"/>
      <c r="F88" s="17">
        <v>11.75</v>
      </c>
    </row>
    <row r="89" spans="1:6" x14ac:dyDescent="0.25">
      <c r="A89" s="16" t="s">
        <v>242</v>
      </c>
      <c r="B89" s="20" t="s">
        <v>65</v>
      </c>
      <c r="C89" s="19">
        <v>10.85</v>
      </c>
      <c r="D89" s="18">
        <v>4123</v>
      </c>
      <c r="E89" s="17"/>
      <c r="F89" s="17">
        <v>12.05</v>
      </c>
    </row>
    <row r="90" spans="1:6" x14ac:dyDescent="0.25">
      <c r="A90" s="16" t="s">
        <v>243</v>
      </c>
      <c r="B90" s="20" t="s">
        <v>65</v>
      </c>
      <c r="C90" s="19">
        <v>13</v>
      </c>
      <c r="D90" s="18">
        <v>4940</v>
      </c>
      <c r="E90" s="17"/>
      <c r="F90" s="17">
        <v>11.65</v>
      </c>
    </row>
    <row r="91" spans="1:6" x14ac:dyDescent="0.25">
      <c r="A91" s="16" t="s">
        <v>246</v>
      </c>
      <c r="B91" s="20" t="s">
        <v>49</v>
      </c>
      <c r="C91" s="19">
        <v>18.3</v>
      </c>
      <c r="D91" s="18">
        <v>6954</v>
      </c>
      <c r="E91" s="17"/>
      <c r="F91" s="17">
        <v>11.75</v>
      </c>
    </row>
    <row r="92" spans="1:6" x14ac:dyDescent="0.25">
      <c r="A92" s="16" t="s">
        <v>244</v>
      </c>
      <c r="B92" s="20" t="s">
        <v>235</v>
      </c>
      <c r="C92" s="19">
        <v>24.5</v>
      </c>
      <c r="D92" s="18">
        <v>9310</v>
      </c>
      <c r="E92" s="17"/>
      <c r="F92" s="17">
        <v>11.75</v>
      </c>
    </row>
    <row r="93" spans="1:6" x14ac:dyDescent="0.25">
      <c r="A93" s="16" t="s">
        <v>274</v>
      </c>
      <c r="B93" s="20" t="s">
        <v>235</v>
      </c>
      <c r="C93" s="19">
        <v>26.45</v>
      </c>
      <c r="D93" s="18"/>
      <c r="E93" s="17"/>
      <c r="F93" s="17"/>
    </row>
    <row r="94" spans="1:6" x14ac:dyDescent="0.25">
      <c r="A94" s="16" t="s">
        <v>251</v>
      </c>
      <c r="B94" s="20" t="s">
        <v>65</v>
      </c>
      <c r="C94" s="19">
        <v>32.5</v>
      </c>
      <c r="D94" s="18"/>
      <c r="E94" s="17"/>
      <c r="F94" s="17">
        <v>11.75</v>
      </c>
    </row>
    <row r="95" spans="1:6" x14ac:dyDescent="0.25">
      <c r="A95" s="16" t="s">
        <v>331</v>
      </c>
      <c r="B95" s="16" t="s">
        <v>235</v>
      </c>
      <c r="C95" s="19">
        <v>197</v>
      </c>
      <c r="D95" s="18">
        <v>118200</v>
      </c>
      <c r="E95" s="17"/>
      <c r="F95" s="83" t="s">
        <v>252</v>
      </c>
    </row>
    <row r="96" spans="1:6" x14ac:dyDescent="0.25">
      <c r="A96" s="123" t="s">
        <v>199</v>
      </c>
      <c r="B96" s="106"/>
      <c r="C96" s="106"/>
      <c r="D96" s="106"/>
      <c r="E96" s="106"/>
      <c r="F96" s="106"/>
    </row>
    <row r="97" spans="1:6" x14ac:dyDescent="0.25">
      <c r="A97" s="12" t="s">
        <v>31</v>
      </c>
      <c r="B97" s="102" t="s">
        <v>29</v>
      </c>
      <c r="C97" s="108" t="s">
        <v>45</v>
      </c>
      <c r="D97" s="104" t="s">
        <v>30</v>
      </c>
      <c r="E97" s="105"/>
      <c r="F97" s="98" t="s">
        <v>180</v>
      </c>
    </row>
    <row r="98" spans="1:6" x14ac:dyDescent="0.25">
      <c r="A98" s="42" t="s">
        <v>7</v>
      </c>
      <c r="B98" s="102"/>
      <c r="C98" s="108"/>
      <c r="D98" s="13" t="s">
        <v>1</v>
      </c>
      <c r="E98" s="14" t="s">
        <v>2</v>
      </c>
      <c r="F98" s="99"/>
    </row>
    <row r="99" spans="1:6" x14ac:dyDescent="0.25">
      <c r="A99" s="39" t="s">
        <v>71</v>
      </c>
      <c r="B99" s="6" t="s">
        <v>8</v>
      </c>
      <c r="C99" s="79">
        <v>1.56</v>
      </c>
      <c r="D99" s="37">
        <f t="shared" ref="D99:D130" si="3">C99*E99/1000</f>
        <v>608.4</v>
      </c>
      <c r="E99" s="38">
        <v>390000</v>
      </c>
      <c r="F99" s="40">
        <v>12.05</v>
      </c>
    </row>
    <row r="100" spans="1:6" x14ac:dyDescent="0.25">
      <c r="A100" s="39" t="s">
        <v>275</v>
      </c>
      <c r="B100" s="6" t="s">
        <v>276</v>
      </c>
      <c r="C100" s="79">
        <v>1.51</v>
      </c>
      <c r="D100" s="37">
        <v>775</v>
      </c>
      <c r="E100" s="38">
        <v>390000</v>
      </c>
      <c r="F100" s="40">
        <v>6.05</v>
      </c>
    </row>
    <row r="101" spans="1:6" x14ac:dyDescent="0.25">
      <c r="A101" s="39" t="s">
        <v>119</v>
      </c>
      <c r="B101" s="6" t="s">
        <v>8</v>
      </c>
      <c r="C101" s="79">
        <v>1.99</v>
      </c>
      <c r="D101" s="37">
        <f t="shared" si="3"/>
        <v>776.1</v>
      </c>
      <c r="E101" s="38">
        <v>390000</v>
      </c>
      <c r="F101" s="40">
        <v>12.05</v>
      </c>
    </row>
    <row r="102" spans="1:6" x14ac:dyDescent="0.25">
      <c r="A102" s="39" t="s">
        <v>98</v>
      </c>
      <c r="B102" s="6" t="s">
        <v>8</v>
      </c>
      <c r="C102" s="79">
        <v>2.2999999999999998</v>
      </c>
      <c r="D102" s="37">
        <f t="shared" si="3"/>
        <v>896.99999999999989</v>
      </c>
      <c r="E102" s="38">
        <v>390000</v>
      </c>
      <c r="F102" s="40">
        <v>11.75</v>
      </c>
    </row>
    <row r="103" spans="1:6" x14ac:dyDescent="0.25">
      <c r="A103" s="39" t="s">
        <v>125</v>
      </c>
      <c r="B103" s="6" t="s">
        <v>8</v>
      </c>
      <c r="C103" s="79">
        <v>2.46</v>
      </c>
      <c r="D103" s="37">
        <f t="shared" si="3"/>
        <v>959.4</v>
      </c>
      <c r="E103" s="38">
        <v>390000</v>
      </c>
      <c r="F103" s="40" t="s">
        <v>187</v>
      </c>
    </row>
    <row r="104" spans="1:6" x14ac:dyDescent="0.25">
      <c r="A104" s="39" t="s">
        <v>215</v>
      </c>
      <c r="B104" s="6" t="s">
        <v>8</v>
      </c>
      <c r="C104" s="79">
        <v>3.4</v>
      </c>
      <c r="D104" s="37">
        <f t="shared" si="3"/>
        <v>1224</v>
      </c>
      <c r="E104" s="38">
        <v>360000</v>
      </c>
      <c r="F104" s="40">
        <v>12.05</v>
      </c>
    </row>
    <row r="105" spans="1:6" x14ac:dyDescent="0.25">
      <c r="A105" s="39" t="s">
        <v>163</v>
      </c>
      <c r="B105" s="6" t="s">
        <v>8</v>
      </c>
      <c r="C105" s="79">
        <v>3.5</v>
      </c>
      <c r="D105" s="37">
        <f t="shared" si="3"/>
        <v>1260</v>
      </c>
      <c r="E105" s="38">
        <v>360000</v>
      </c>
      <c r="F105" s="40">
        <v>12.05</v>
      </c>
    </row>
    <row r="106" spans="1:6" x14ac:dyDescent="0.25">
      <c r="A106" s="6" t="s">
        <v>188</v>
      </c>
      <c r="B106" s="6" t="s">
        <v>47</v>
      </c>
      <c r="C106" s="7">
        <v>3.2</v>
      </c>
      <c r="D106" s="37">
        <f t="shared" si="3"/>
        <v>1152</v>
      </c>
      <c r="E106" s="38">
        <v>360000</v>
      </c>
      <c r="F106" s="40">
        <v>12.05</v>
      </c>
    </row>
    <row r="107" spans="1:6" x14ac:dyDescent="0.25">
      <c r="A107" s="6" t="s">
        <v>189</v>
      </c>
      <c r="B107" s="6" t="s">
        <v>47</v>
      </c>
      <c r="C107" s="7">
        <v>3.85</v>
      </c>
      <c r="D107" s="37">
        <f t="shared" si="3"/>
        <v>1386</v>
      </c>
      <c r="E107" s="38">
        <v>360000</v>
      </c>
      <c r="F107" s="40">
        <v>12.05</v>
      </c>
    </row>
    <row r="108" spans="1:6" x14ac:dyDescent="0.25">
      <c r="A108" s="6" t="s">
        <v>110</v>
      </c>
      <c r="B108" s="6" t="s">
        <v>47</v>
      </c>
      <c r="C108" s="7">
        <v>5.25</v>
      </c>
      <c r="D108" s="8">
        <f t="shared" si="3"/>
        <v>1890</v>
      </c>
      <c r="E108" s="38">
        <v>360000</v>
      </c>
      <c r="F108" s="40" t="s">
        <v>186</v>
      </c>
    </row>
    <row r="109" spans="1:6" x14ac:dyDescent="0.25">
      <c r="A109" s="6" t="s">
        <v>111</v>
      </c>
      <c r="B109" s="6" t="s">
        <v>47</v>
      </c>
      <c r="C109" s="7">
        <v>5.75</v>
      </c>
      <c r="D109" s="8">
        <f t="shared" si="3"/>
        <v>2070</v>
      </c>
      <c r="E109" s="38">
        <v>360000</v>
      </c>
      <c r="F109" s="40" t="s">
        <v>186</v>
      </c>
    </row>
    <row r="110" spans="1:6" x14ac:dyDescent="0.25">
      <c r="A110" s="6" t="s">
        <v>134</v>
      </c>
      <c r="B110" s="6" t="s">
        <v>47</v>
      </c>
      <c r="C110" s="7">
        <v>5.8</v>
      </c>
      <c r="D110" s="8">
        <f t="shared" si="3"/>
        <v>2175</v>
      </c>
      <c r="E110" s="38">
        <v>375000</v>
      </c>
      <c r="F110" s="40">
        <v>12.05</v>
      </c>
    </row>
    <row r="111" spans="1:6" x14ac:dyDescent="0.25">
      <c r="A111" s="6" t="s">
        <v>204</v>
      </c>
      <c r="B111" s="6" t="s">
        <v>47</v>
      </c>
      <c r="C111" s="7">
        <v>6.35</v>
      </c>
      <c r="D111" s="8">
        <f>C111*E111/1000</f>
        <v>2381.25</v>
      </c>
      <c r="E111" s="38">
        <v>375000</v>
      </c>
      <c r="F111" s="40">
        <v>12.05</v>
      </c>
    </row>
    <row r="112" spans="1:6" x14ac:dyDescent="0.25">
      <c r="A112" s="6" t="s">
        <v>221</v>
      </c>
      <c r="B112" s="6" t="s">
        <v>47</v>
      </c>
      <c r="C112" s="7">
        <v>7.2</v>
      </c>
      <c r="D112" s="8">
        <f>C112*E112/1000</f>
        <v>2592</v>
      </c>
      <c r="E112" s="38">
        <v>360000</v>
      </c>
      <c r="F112" s="40">
        <v>12.05</v>
      </c>
    </row>
    <row r="113" spans="1:6" x14ac:dyDescent="0.25">
      <c r="A113" s="6" t="s">
        <v>114</v>
      </c>
      <c r="B113" s="6" t="s">
        <v>47</v>
      </c>
      <c r="C113" s="7">
        <v>5.93</v>
      </c>
      <c r="D113" s="8">
        <f t="shared" si="3"/>
        <v>2134.8000000000002</v>
      </c>
      <c r="E113" s="38">
        <v>360000</v>
      </c>
      <c r="F113" s="40" t="s">
        <v>186</v>
      </c>
    </row>
    <row r="114" spans="1:6" x14ac:dyDescent="0.25">
      <c r="A114" s="6" t="s">
        <v>190</v>
      </c>
      <c r="B114" s="6" t="s">
        <v>47</v>
      </c>
      <c r="C114" s="7">
        <v>9</v>
      </c>
      <c r="D114" s="8">
        <f t="shared" si="3"/>
        <v>3240</v>
      </c>
      <c r="E114" s="38">
        <v>360000</v>
      </c>
      <c r="F114" s="40" t="s">
        <v>186</v>
      </c>
    </row>
    <row r="115" spans="1:6" x14ac:dyDescent="0.25">
      <c r="A115" s="6" t="s">
        <v>113</v>
      </c>
      <c r="B115" s="6" t="s">
        <v>47</v>
      </c>
      <c r="C115" s="7">
        <v>7.44</v>
      </c>
      <c r="D115" s="8">
        <f t="shared" si="3"/>
        <v>2790</v>
      </c>
      <c r="E115" s="38">
        <v>375000</v>
      </c>
      <c r="F115" s="10">
        <v>12.05</v>
      </c>
    </row>
    <row r="116" spans="1:6" x14ac:dyDescent="0.25">
      <c r="A116" s="6" t="s">
        <v>112</v>
      </c>
      <c r="B116" s="6" t="s">
        <v>47</v>
      </c>
      <c r="C116" s="7">
        <v>9.9499999999999993</v>
      </c>
      <c r="D116" s="8">
        <f t="shared" si="3"/>
        <v>3731.2499999999995</v>
      </c>
      <c r="E116" s="38">
        <v>375000</v>
      </c>
      <c r="F116" s="10">
        <v>12.05</v>
      </c>
    </row>
    <row r="117" spans="1:6" x14ac:dyDescent="0.25">
      <c r="A117" s="6" t="s">
        <v>263</v>
      </c>
      <c r="B117" s="6" t="s">
        <v>47</v>
      </c>
      <c r="C117" s="7" t="s">
        <v>264</v>
      </c>
      <c r="D117" s="8" t="s">
        <v>300</v>
      </c>
      <c r="E117" s="38">
        <v>375000</v>
      </c>
      <c r="F117" s="10">
        <v>12.05</v>
      </c>
    </row>
    <row r="118" spans="1:6" x14ac:dyDescent="0.25">
      <c r="A118" s="6" t="s">
        <v>117</v>
      </c>
      <c r="B118" s="6" t="s">
        <v>47</v>
      </c>
      <c r="C118" s="80">
        <v>11.12</v>
      </c>
      <c r="D118" s="8">
        <f t="shared" si="3"/>
        <v>4003.1999999999994</v>
      </c>
      <c r="E118" s="38">
        <v>360000</v>
      </c>
      <c r="F118" s="10" t="s">
        <v>186</v>
      </c>
    </row>
    <row r="119" spans="1:6" x14ac:dyDescent="0.25">
      <c r="A119" s="6" t="s">
        <v>115</v>
      </c>
      <c r="B119" s="6" t="s">
        <v>47</v>
      </c>
      <c r="C119" s="80">
        <v>12.5</v>
      </c>
      <c r="D119" s="8">
        <f t="shared" si="3"/>
        <v>4500</v>
      </c>
      <c r="E119" s="38">
        <v>360000</v>
      </c>
      <c r="F119" s="10" t="s">
        <v>186</v>
      </c>
    </row>
    <row r="120" spans="1:6" ht="15.75" customHeight="1" x14ac:dyDescent="0.25">
      <c r="A120" s="6" t="s">
        <v>116</v>
      </c>
      <c r="B120" s="6" t="s">
        <v>47</v>
      </c>
      <c r="C120" s="80">
        <v>15.7</v>
      </c>
      <c r="D120" s="8">
        <f>C120*E120/1000</f>
        <v>5652</v>
      </c>
      <c r="E120" s="38">
        <v>360000</v>
      </c>
      <c r="F120" s="10" t="s">
        <v>186</v>
      </c>
    </row>
    <row r="121" spans="1:6" ht="15.75" customHeight="1" x14ac:dyDescent="0.25">
      <c r="A121" s="6" t="s">
        <v>247</v>
      </c>
      <c r="B121" s="6" t="s">
        <v>47</v>
      </c>
      <c r="C121" s="80" t="s">
        <v>267</v>
      </c>
      <c r="D121" s="8" t="s">
        <v>301</v>
      </c>
      <c r="E121" s="38">
        <v>375000</v>
      </c>
      <c r="F121" s="10" t="s">
        <v>248</v>
      </c>
    </row>
    <row r="122" spans="1:6" ht="15.75" customHeight="1" x14ac:dyDescent="0.25">
      <c r="A122" s="6" t="s">
        <v>262</v>
      </c>
      <c r="B122" s="6" t="s">
        <v>47</v>
      </c>
      <c r="C122" s="7" t="s">
        <v>277</v>
      </c>
      <c r="D122" s="8" t="s">
        <v>302</v>
      </c>
      <c r="E122" s="38">
        <v>375000</v>
      </c>
      <c r="F122" s="10" t="s">
        <v>186</v>
      </c>
    </row>
    <row r="123" spans="1:6" x14ac:dyDescent="0.25">
      <c r="A123" s="6" t="s">
        <v>320</v>
      </c>
      <c r="B123" s="6" t="s">
        <v>47</v>
      </c>
      <c r="C123" s="7" t="s">
        <v>321</v>
      </c>
      <c r="D123" s="8">
        <v>0.85214072353136405</v>
      </c>
      <c r="E123" s="38">
        <v>375000</v>
      </c>
      <c r="F123" s="10">
        <v>12.05</v>
      </c>
    </row>
    <row r="124" spans="1:6" x14ac:dyDescent="0.25">
      <c r="A124" s="6" t="s">
        <v>191</v>
      </c>
      <c r="B124" s="6" t="s">
        <v>47</v>
      </c>
      <c r="C124" s="7">
        <v>20.8</v>
      </c>
      <c r="D124" s="8">
        <f t="shared" si="3"/>
        <v>12480</v>
      </c>
      <c r="E124" s="32">
        <v>600000</v>
      </c>
      <c r="F124" s="10" t="s">
        <v>239</v>
      </c>
    </row>
    <row r="125" spans="1:6" x14ac:dyDescent="0.25">
      <c r="A125" s="6" t="s">
        <v>192</v>
      </c>
      <c r="B125" s="6" t="s">
        <v>47</v>
      </c>
      <c r="C125" s="7">
        <v>22.1</v>
      </c>
      <c r="D125" s="8">
        <f t="shared" si="3"/>
        <v>13260</v>
      </c>
      <c r="E125" s="32">
        <v>600000</v>
      </c>
      <c r="F125" s="10">
        <v>12.05</v>
      </c>
    </row>
    <row r="126" spans="1:6" x14ac:dyDescent="0.25">
      <c r="A126" s="6" t="s">
        <v>160</v>
      </c>
      <c r="B126" s="6" t="s">
        <v>47</v>
      </c>
      <c r="C126" s="7">
        <v>26.3</v>
      </c>
      <c r="D126" s="8">
        <f t="shared" si="3"/>
        <v>15780</v>
      </c>
      <c r="E126" s="32">
        <v>600000</v>
      </c>
      <c r="F126" s="10">
        <v>12.05</v>
      </c>
    </row>
    <row r="127" spans="1:6" x14ac:dyDescent="0.25">
      <c r="A127" s="6" t="s">
        <v>91</v>
      </c>
      <c r="B127" s="6" t="s">
        <v>47</v>
      </c>
      <c r="C127" s="7">
        <v>26.4</v>
      </c>
      <c r="D127" s="8" t="s">
        <v>303</v>
      </c>
      <c r="E127" s="32">
        <v>600000</v>
      </c>
      <c r="F127" s="10">
        <v>12.05</v>
      </c>
    </row>
    <row r="128" spans="1:6" x14ac:dyDescent="0.25">
      <c r="A128" s="6" t="s">
        <v>319</v>
      </c>
      <c r="B128" s="6" t="s">
        <v>47</v>
      </c>
      <c r="C128" s="7">
        <v>31.5</v>
      </c>
      <c r="D128" s="8">
        <v>27720</v>
      </c>
      <c r="E128" s="32">
        <v>600000</v>
      </c>
      <c r="F128" s="10">
        <v>12.05</v>
      </c>
    </row>
    <row r="129" spans="1:6" x14ac:dyDescent="0.25">
      <c r="A129" s="6" t="s">
        <v>318</v>
      </c>
      <c r="B129" s="6" t="s">
        <v>47</v>
      </c>
      <c r="C129" s="7">
        <v>35.5</v>
      </c>
      <c r="D129" s="8">
        <v>31240</v>
      </c>
      <c r="E129" s="32">
        <v>610000</v>
      </c>
      <c r="F129" s="10">
        <v>12.05</v>
      </c>
    </row>
    <row r="130" spans="1:6" x14ac:dyDescent="0.25">
      <c r="A130" s="6" t="s">
        <v>129</v>
      </c>
      <c r="B130" s="6" t="s">
        <v>47</v>
      </c>
      <c r="C130" s="7">
        <v>20.399999999999999</v>
      </c>
      <c r="D130" s="8">
        <f t="shared" si="3"/>
        <v>12444</v>
      </c>
      <c r="E130" s="32">
        <v>610000</v>
      </c>
      <c r="F130" s="10">
        <v>12.05</v>
      </c>
    </row>
    <row r="131" spans="1:6" x14ac:dyDescent="0.25">
      <c r="A131" s="6" t="s">
        <v>223</v>
      </c>
      <c r="B131" s="6" t="s">
        <v>47</v>
      </c>
      <c r="C131" s="7" t="s">
        <v>322</v>
      </c>
      <c r="D131" s="8" t="s">
        <v>323</v>
      </c>
      <c r="E131" s="32">
        <v>625000</v>
      </c>
      <c r="F131" s="10">
        <v>12.05</v>
      </c>
    </row>
    <row r="132" spans="1:6" x14ac:dyDescent="0.25">
      <c r="A132" s="6" t="s">
        <v>255</v>
      </c>
      <c r="B132" s="6" t="s">
        <v>47</v>
      </c>
      <c r="C132" s="7" t="s">
        <v>268</v>
      </c>
      <c r="D132" s="8" t="s">
        <v>304</v>
      </c>
      <c r="E132" s="32" t="s">
        <v>341</v>
      </c>
      <c r="F132" s="10">
        <v>12.05</v>
      </c>
    </row>
    <row r="133" spans="1:6" x14ac:dyDescent="0.25">
      <c r="A133" s="6" t="s">
        <v>233</v>
      </c>
      <c r="B133" s="6" t="s">
        <v>47</v>
      </c>
      <c r="C133" s="7">
        <v>61.6</v>
      </c>
      <c r="D133" s="8">
        <v>22795</v>
      </c>
      <c r="E133" s="32">
        <v>800000</v>
      </c>
      <c r="F133" s="10">
        <v>12.05</v>
      </c>
    </row>
    <row r="134" spans="1:6" x14ac:dyDescent="0.25">
      <c r="A134" s="130" t="s">
        <v>200</v>
      </c>
      <c r="B134" s="130"/>
      <c r="C134" s="130"/>
      <c r="D134" s="130"/>
      <c r="E134" s="130"/>
      <c r="F134" s="130"/>
    </row>
    <row r="135" spans="1:6" x14ac:dyDescent="0.25">
      <c r="A135" s="102" t="s">
        <v>34</v>
      </c>
      <c r="B135" s="102" t="s">
        <v>29</v>
      </c>
      <c r="C135" s="108" t="s">
        <v>45</v>
      </c>
      <c r="D135" s="104" t="s">
        <v>30</v>
      </c>
      <c r="E135" s="105"/>
      <c r="F135" s="98" t="s">
        <v>180</v>
      </c>
    </row>
    <row r="136" spans="1:6" x14ac:dyDescent="0.25">
      <c r="A136" s="102"/>
      <c r="B136" s="102"/>
      <c r="C136" s="108"/>
      <c r="D136" s="13" t="s">
        <v>1</v>
      </c>
      <c r="E136" s="14" t="s">
        <v>2</v>
      </c>
      <c r="F136" s="99"/>
    </row>
    <row r="137" spans="1:6" x14ac:dyDescent="0.25">
      <c r="A137" s="58">
        <v>5</v>
      </c>
      <c r="B137" s="6" t="s">
        <v>17</v>
      </c>
      <c r="C137" s="75">
        <v>5.6</v>
      </c>
      <c r="D137" s="8">
        <f t="shared" ref="D137:D151" si="4">C137*E137/1000</f>
        <v>2212</v>
      </c>
      <c r="E137" s="65">
        <v>395000</v>
      </c>
      <c r="F137" s="10">
        <v>12.05</v>
      </c>
    </row>
    <row r="138" spans="1:6" x14ac:dyDescent="0.25">
      <c r="A138" s="22" t="s">
        <v>92</v>
      </c>
      <c r="B138" s="6" t="s">
        <v>17</v>
      </c>
      <c r="C138" s="7">
        <v>6.3</v>
      </c>
      <c r="D138" s="8">
        <f t="shared" si="4"/>
        <v>2488.5</v>
      </c>
      <c r="E138" s="65">
        <v>395000</v>
      </c>
      <c r="F138" s="10">
        <v>11.75</v>
      </c>
    </row>
    <row r="139" spans="1:6" x14ac:dyDescent="0.25">
      <c r="A139" s="6" t="s">
        <v>127</v>
      </c>
      <c r="B139" s="6" t="s">
        <v>17</v>
      </c>
      <c r="C139" s="7">
        <v>8</v>
      </c>
      <c r="D139" s="8">
        <f t="shared" si="4"/>
        <v>3056</v>
      </c>
      <c r="E139" s="65">
        <v>382000</v>
      </c>
      <c r="F139" s="10">
        <v>12.05</v>
      </c>
    </row>
    <row r="140" spans="1:6" x14ac:dyDescent="0.25">
      <c r="A140" s="6" t="s">
        <v>83</v>
      </c>
      <c r="B140" s="6" t="s">
        <v>17</v>
      </c>
      <c r="C140" s="7">
        <v>8.9499999999999993</v>
      </c>
      <c r="D140" s="8">
        <f t="shared" si="4"/>
        <v>3418.8999999999996</v>
      </c>
      <c r="E140" s="65">
        <v>382000</v>
      </c>
      <c r="F140" s="10">
        <v>12.05</v>
      </c>
    </row>
    <row r="141" spans="1:6" x14ac:dyDescent="0.25">
      <c r="A141" s="6" t="s">
        <v>161</v>
      </c>
      <c r="B141" s="6" t="s">
        <v>17</v>
      </c>
      <c r="C141" s="7">
        <v>10.85</v>
      </c>
      <c r="D141" s="8">
        <f t="shared" si="4"/>
        <v>4383.3999999999996</v>
      </c>
      <c r="E141" s="65">
        <v>404000</v>
      </c>
      <c r="F141" s="10">
        <v>12.05</v>
      </c>
    </row>
    <row r="142" spans="1:6" x14ac:dyDescent="0.25">
      <c r="A142" s="6" t="s">
        <v>317</v>
      </c>
      <c r="B142" s="6" t="s">
        <v>17</v>
      </c>
      <c r="C142" s="7">
        <v>11.3</v>
      </c>
      <c r="D142" s="8">
        <f t="shared" si="4"/>
        <v>4565.2</v>
      </c>
      <c r="E142" s="65">
        <v>404000</v>
      </c>
      <c r="F142" s="10">
        <v>12.05</v>
      </c>
    </row>
    <row r="143" spans="1:6" x14ac:dyDescent="0.25">
      <c r="A143" s="6" t="s">
        <v>126</v>
      </c>
      <c r="B143" s="6" t="s">
        <v>17</v>
      </c>
      <c r="C143" s="7">
        <v>12.9</v>
      </c>
      <c r="D143" s="8">
        <f t="shared" si="4"/>
        <v>5211.6000000000004</v>
      </c>
      <c r="E143" s="65">
        <v>404000</v>
      </c>
      <c r="F143" s="10">
        <v>12.05</v>
      </c>
    </row>
    <row r="144" spans="1:6" ht="15" customHeight="1" x14ac:dyDescent="0.25">
      <c r="A144" s="6">
        <v>16</v>
      </c>
      <c r="B144" s="6" t="s">
        <v>17</v>
      </c>
      <c r="C144" s="7">
        <v>14.85</v>
      </c>
      <c r="D144" s="8">
        <f t="shared" si="4"/>
        <v>5999.4</v>
      </c>
      <c r="E144" s="65">
        <v>404000</v>
      </c>
      <c r="F144" s="10">
        <v>12.05</v>
      </c>
    </row>
    <row r="145" spans="1:6" x14ac:dyDescent="0.25">
      <c r="A145" s="6" t="s">
        <v>72</v>
      </c>
      <c r="B145" s="6" t="s">
        <v>17</v>
      </c>
      <c r="C145" s="7">
        <v>17</v>
      </c>
      <c r="D145" s="8">
        <f t="shared" si="4"/>
        <v>6868</v>
      </c>
      <c r="E145" s="11">
        <v>404000</v>
      </c>
      <c r="F145" s="10">
        <v>12.05</v>
      </c>
    </row>
    <row r="146" spans="1:6" x14ac:dyDescent="0.25">
      <c r="A146" s="6" t="s">
        <v>138</v>
      </c>
      <c r="B146" s="6" t="s">
        <v>17</v>
      </c>
      <c r="C146" s="7">
        <v>19.600000000000001</v>
      </c>
      <c r="D146" s="8">
        <f t="shared" si="4"/>
        <v>11113.2</v>
      </c>
      <c r="E146" s="11">
        <v>567000</v>
      </c>
      <c r="F146" s="10">
        <v>12.05</v>
      </c>
    </row>
    <row r="147" spans="1:6" x14ac:dyDescent="0.25">
      <c r="A147" s="6" t="s">
        <v>101</v>
      </c>
      <c r="B147" s="6" t="s">
        <v>17</v>
      </c>
      <c r="C147" s="7">
        <v>21.78</v>
      </c>
      <c r="D147" s="8">
        <f t="shared" si="4"/>
        <v>12349.26</v>
      </c>
      <c r="E147" s="11">
        <v>567000</v>
      </c>
      <c r="F147" s="10">
        <v>12.05</v>
      </c>
    </row>
    <row r="148" spans="1:6" x14ac:dyDescent="0.25">
      <c r="A148" s="6" t="s">
        <v>118</v>
      </c>
      <c r="B148" s="6" t="s">
        <v>17</v>
      </c>
      <c r="C148" s="7">
        <v>26.3</v>
      </c>
      <c r="D148" s="8">
        <f t="shared" si="4"/>
        <v>14912.1</v>
      </c>
      <c r="E148" s="11">
        <v>567000</v>
      </c>
      <c r="F148" s="10">
        <v>12.05</v>
      </c>
    </row>
    <row r="149" spans="1:6" x14ac:dyDescent="0.25">
      <c r="A149" s="6" t="s">
        <v>80</v>
      </c>
      <c r="B149" s="6" t="s">
        <v>17</v>
      </c>
      <c r="C149" s="7">
        <v>32.799999999999997</v>
      </c>
      <c r="D149" s="8">
        <f t="shared" si="4"/>
        <v>20008</v>
      </c>
      <c r="E149" s="11">
        <v>610000</v>
      </c>
      <c r="F149" s="10">
        <v>12.05</v>
      </c>
    </row>
    <row r="150" spans="1:6" x14ac:dyDescent="0.25">
      <c r="A150" s="6" t="s">
        <v>106</v>
      </c>
      <c r="B150" s="6" t="s">
        <v>17</v>
      </c>
      <c r="C150" s="7">
        <v>29</v>
      </c>
      <c r="D150" s="8">
        <f t="shared" si="4"/>
        <v>17690</v>
      </c>
      <c r="E150" s="11">
        <v>610000</v>
      </c>
      <c r="F150" s="10">
        <v>12.05</v>
      </c>
    </row>
    <row r="151" spans="1:6" x14ac:dyDescent="0.25">
      <c r="A151" s="6">
        <v>40</v>
      </c>
      <c r="B151" s="6" t="s">
        <v>157</v>
      </c>
      <c r="C151" s="7">
        <v>49</v>
      </c>
      <c r="D151" s="8">
        <f t="shared" si="4"/>
        <v>30625</v>
      </c>
      <c r="E151" s="11">
        <v>625000</v>
      </c>
      <c r="F151" s="10">
        <v>12.05</v>
      </c>
    </row>
    <row r="152" spans="1:6" x14ac:dyDescent="0.25">
      <c r="A152" s="122" t="s">
        <v>142</v>
      </c>
      <c r="B152" s="122"/>
      <c r="C152" s="122"/>
      <c r="D152" s="122"/>
      <c r="E152" s="122"/>
      <c r="F152" s="122"/>
    </row>
    <row r="153" spans="1:6" x14ac:dyDescent="0.25">
      <c r="A153" s="120" t="s">
        <v>34</v>
      </c>
      <c r="B153" s="120" t="s">
        <v>29</v>
      </c>
      <c r="C153" s="135" t="s">
        <v>45</v>
      </c>
      <c r="D153" s="104" t="s">
        <v>30</v>
      </c>
      <c r="E153" s="105"/>
      <c r="F153" s="98" t="s">
        <v>180</v>
      </c>
    </row>
    <row r="154" spans="1:6" x14ac:dyDescent="0.25">
      <c r="A154" s="121"/>
      <c r="B154" s="121"/>
      <c r="C154" s="136"/>
      <c r="D154" s="13" t="s">
        <v>1</v>
      </c>
      <c r="E154" s="14" t="s">
        <v>2</v>
      </c>
      <c r="F154" s="99"/>
    </row>
    <row r="155" spans="1:6" x14ac:dyDescent="0.25">
      <c r="A155" s="6" t="s">
        <v>143</v>
      </c>
      <c r="B155" s="6" t="s">
        <v>17</v>
      </c>
      <c r="C155" s="7">
        <v>4.75</v>
      </c>
      <c r="D155" s="8">
        <f t="shared" ref="D155:D161" si="5">C155*E155/1000</f>
        <v>2992.5</v>
      </c>
      <c r="E155" s="11">
        <v>630000</v>
      </c>
      <c r="F155" s="10">
        <v>6</v>
      </c>
    </row>
    <row r="156" spans="1:6" x14ac:dyDescent="0.25">
      <c r="A156" s="6" t="s">
        <v>144</v>
      </c>
      <c r="B156" s="6" t="s">
        <v>17</v>
      </c>
      <c r="C156" s="7">
        <v>5.68</v>
      </c>
      <c r="D156" s="8">
        <f t="shared" si="5"/>
        <v>3578.4</v>
      </c>
      <c r="E156" s="11">
        <v>630000</v>
      </c>
      <c r="F156" s="10">
        <v>6</v>
      </c>
    </row>
    <row r="157" spans="1:6" x14ac:dyDescent="0.25">
      <c r="A157" s="6" t="s">
        <v>145</v>
      </c>
      <c r="B157" s="6" t="s">
        <v>17</v>
      </c>
      <c r="C157" s="7">
        <v>6.93</v>
      </c>
      <c r="D157" s="8">
        <f t="shared" si="5"/>
        <v>4331.25</v>
      </c>
      <c r="E157" s="11">
        <v>625000</v>
      </c>
      <c r="F157" s="10">
        <v>6</v>
      </c>
    </row>
    <row r="158" spans="1:6" x14ac:dyDescent="0.25">
      <c r="A158" s="6" t="s">
        <v>146</v>
      </c>
      <c r="B158" s="6" t="s">
        <v>17</v>
      </c>
      <c r="C158" s="7">
        <v>9.4499999999999993</v>
      </c>
      <c r="D158" s="8">
        <f t="shared" si="5"/>
        <v>5906.25</v>
      </c>
      <c r="E158" s="11">
        <v>625000</v>
      </c>
      <c r="F158" s="10">
        <v>6</v>
      </c>
    </row>
    <row r="159" spans="1:6" x14ac:dyDescent="0.25">
      <c r="A159" s="6" t="s">
        <v>147</v>
      </c>
      <c r="B159" s="6" t="s">
        <v>17</v>
      </c>
      <c r="C159" s="7">
        <v>10.28</v>
      </c>
      <c r="D159" s="8">
        <f t="shared" si="5"/>
        <v>6425</v>
      </c>
      <c r="E159" s="11">
        <v>625000</v>
      </c>
      <c r="F159" s="10">
        <v>6</v>
      </c>
    </row>
    <row r="160" spans="1:6" x14ac:dyDescent="0.25">
      <c r="A160" s="6" t="s">
        <v>148</v>
      </c>
      <c r="B160" s="6" t="s">
        <v>17</v>
      </c>
      <c r="C160" s="7">
        <v>11.1</v>
      </c>
      <c r="D160" s="8">
        <f t="shared" si="5"/>
        <v>6937.5</v>
      </c>
      <c r="E160" s="11">
        <v>625000</v>
      </c>
      <c r="F160" s="10">
        <v>6</v>
      </c>
    </row>
    <row r="161" spans="1:6" x14ac:dyDescent="0.25">
      <c r="A161" s="6" t="s">
        <v>149</v>
      </c>
      <c r="B161" s="6" t="s">
        <v>17</v>
      </c>
      <c r="C161" s="7">
        <v>12.59</v>
      </c>
      <c r="D161" s="8">
        <f t="shared" si="5"/>
        <v>7868.75</v>
      </c>
      <c r="E161" s="11">
        <v>625000</v>
      </c>
      <c r="F161" s="10">
        <v>6</v>
      </c>
    </row>
    <row r="162" spans="1:6" x14ac:dyDescent="0.25">
      <c r="A162" s="126" t="s">
        <v>231</v>
      </c>
      <c r="B162" s="122"/>
      <c r="C162" s="122"/>
      <c r="D162" s="122"/>
      <c r="E162" s="122"/>
      <c r="F162" s="122"/>
    </row>
    <row r="163" spans="1:6" x14ac:dyDescent="0.25">
      <c r="A163" s="102" t="s">
        <v>42</v>
      </c>
      <c r="B163" s="102" t="s">
        <v>29</v>
      </c>
      <c r="C163" s="103" t="s">
        <v>45</v>
      </c>
      <c r="D163" s="104" t="s">
        <v>30</v>
      </c>
      <c r="E163" s="105"/>
      <c r="F163" s="98" t="s">
        <v>180</v>
      </c>
    </row>
    <row r="164" spans="1:6" x14ac:dyDescent="0.25">
      <c r="A164" s="102"/>
      <c r="B164" s="102"/>
      <c r="C164" s="103"/>
      <c r="D164" s="13" t="s">
        <v>1</v>
      </c>
      <c r="E164" s="14" t="s">
        <v>2</v>
      </c>
      <c r="F164" s="99"/>
    </row>
    <row r="165" spans="1:6" x14ac:dyDescent="0.25">
      <c r="A165" s="16">
        <v>22</v>
      </c>
      <c r="B165" s="16" t="s">
        <v>65</v>
      </c>
      <c r="C165" s="19">
        <f>3.3*1.03</f>
        <v>3.399</v>
      </c>
      <c r="D165" s="49">
        <f>C165*E165/1000</f>
        <v>1971.42</v>
      </c>
      <c r="E165" s="68">
        <v>580000</v>
      </c>
      <c r="F165" s="19">
        <v>6.05</v>
      </c>
    </row>
    <row r="166" spans="1:6" x14ac:dyDescent="0.25">
      <c r="A166" s="16">
        <v>30</v>
      </c>
      <c r="B166" s="16" t="s">
        <v>65</v>
      </c>
      <c r="C166" s="19">
        <f>6.2*1.03</f>
        <v>6.3860000000000001</v>
      </c>
      <c r="D166" s="49">
        <f>C166*E166/1000</f>
        <v>3703.88</v>
      </c>
      <c r="E166" s="68">
        <v>580000</v>
      </c>
      <c r="F166" s="19">
        <v>6.05</v>
      </c>
    </row>
    <row r="167" spans="1:6" ht="15.75" customHeight="1" x14ac:dyDescent="0.25">
      <c r="A167" s="133" t="s">
        <v>201</v>
      </c>
      <c r="B167" s="130"/>
      <c r="C167" s="130"/>
      <c r="D167" s="130"/>
      <c r="E167" s="130"/>
      <c r="F167" s="134"/>
    </row>
    <row r="168" spans="1:6" x14ac:dyDescent="0.25">
      <c r="A168" s="102" t="s">
        <v>36</v>
      </c>
      <c r="B168" s="102" t="s">
        <v>29</v>
      </c>
      <c r="C168" s="108" t="s">
        <v>193</v>
      </c>
      <c r="D168" s="104" t="s">
        <v>30</v>
      </c>
      <c r="E168" s="105"/>
      <c r="F168" s="119" t="s">
        <v>11</v>
      </c>
    </row>
    <row r="169" spans="1:6" x14ac:dyDescent="0.25">
      <c r="A169" s="102"/>
      <c r="B169" s="102"/>
      <c r="C169" s="108"/>
      <c r="D169" s="13" t="s">
        <v>10</v>
      </c>
      <c r="E169" s="15" t="s">
        <v>2</v>
      </c>
      <c r="F169" s="99"/>
    </row>
    <row r="170" spans="1:6" x14ac:dyDescent="0.25">
      <c r="A170" s="6">
        <v>2</v>
      </c>
      <c r="B170" s="6" t="s">
        <v>43</v>
      </c>
      <c r="C170" s="5" t="s">
        <v>229</v>
      </c>
      <c r="D170" s="5" t="s">
        <v>315</v>
      </c>
      <c r="E170" s="32">
        <v>350000</v>
      </c>
      <c r="F170" s="5" t="s">
        <v>120</v>
      </c>
    </row>
    <row r="171" spans="1:6" x14ac:dyDescent="0.25">
      <c r="A171" s="6">
        <v>2.5</v>
      </c>
      <c r="B171" s="6" t="s">
        <v>43</v>
      </c>
      <c r="C171" s="7">
        <v>68</v>
      </c>
      <c r="D171" s="8">
        <f>C171*E171/1000</f>
        <v>23800</v>
      </c>
      <c r="E171" s="32">
        <v>350000</v>
      </c>
      <c r="F171" s="5" t="s">
        <v>77</v>
      </c>
    </row>
    <row r="172" spans="1:6" x14ac:dyDescent="0.25">
      <c r="A172" s="6">
        <v>2.8</v>
      </c>
      <c r="B172" s="6" t="s">
        <v>279</v>
      </c>
      <c r="C172" s="7">
        <v>71</v>
      </c>
      <c r="D172" s="8">
        <v>35429</v>
      </c>
      <c r="E172" s="32">
        <v>350000</v>
      </c>
      <c r="F172" s="5" t="s">
        <v>77</v>
      </c>
    </row>
    <row r="173" spans="1:6" x14ac:dyDescent="0.25">
      <c r="A173" s="6">
        <v>3</v>
      </c>
      <c r="B173" s="6" t="s">
        <v>47</v>
      </c>
      <c r="C173" s="5" t="s">
        <v>296</v>
      </c>
      <c r="D173" s="31" t="s">
        <v>316</v>
      </c>
      <c r="E173" s="32">
        <v>350000</v>
      </c>
      <c r="F173" s="5" t="s">
        <v>297</v>
      </c>
    </row>
    <row r="174" spans="1:6" x14ac:dyDescent="0.25">
      <c r="A174" s="6">
        <v>3</v>
      </c>
      <c r="B174" s="6" t="s">
        <v>47</v>
      </c>
      <c r="C174" s="5">
        <v>228</v>
      </c>
      <c r="D174" s="31" t="s">
        <v>298</v>
      </c>
      <c r="E174" s="32">
        <v>350000</v>
      </c>
      <c r="F174" s="5" t="s">
        <v>121</v>
      </c>
    </row>
    <row r="175" spans="1:6" x14ac:dyDescent="0.25">
      <c r="A175" s="6">
        <v>4</v>
      </c>
      <c r="B175" s="6" t="s">
        <v>47</v>
      </c>
      <c r="C175" s="5">
        <v>305</v>
      </c>
      <c r="D175" s="8">
        <f t="shared" ref="D175:D182" si="6">C175*E175/1000</f>
        <v>102175</v>
      </c>
      <c r="E175" s="32">
        <v>335000</v>
      </c>
      <c r="F175" s="5" t="s">
        <v>121</v>
      </c>
    </row>
    <row r="176" spans="1:6" x14ac:dyDescent="0.25">
      <c r="A176" s="6">
        <v>5</v>
      </c>
      <c r="B176" s="6" t="s">
        <v>47</v>
      </c>
      <c r="C176" s="5">
        <v>388</v>
      </c>
      <c r="D176" s="8">
        <f t="shared" si="6"/>
        <v>129980</v>
      </c>
      <c r="E176" s="32">
        <v>335000</v>
      </c>
      <c r="F176" s="5" t="s">
        <v>121</v>
      </c>
    </row>
    <row r="177" spans="1:6" x14ac:dyDescent="0.25">
      <c r="A177" s="6">
        <v>6</v>
      </c>
      <c r="B177" s="6" t="s">
        <v>222</v>
      </c>
      <c r="C177" s="5">
        <v>440</v>
      </c>
      <c r="D177" s="5">
        <f t="shared" si="6"/>
        <v>147400</v>
      </c>
      <c r="E177" s="32">
        <v>335000</v>
      </c>
      <c r="F177" s="5" t="s">
        <v>64</v>
      </c>
    </row>
    <row r="178" spans="1:6" x14ac:dyDescent="0.25">
      <c r="A178" s="6">
        <v>7</v>
      </c>
      <c r="B178" s="6" t="s">
        <v>222</v>
      </c>
      <c r="C178" s="5">
        <v>500</v>
      </c>
      <c r="D178" s="5">
        <f t="shared" si="6"/>
        <v>167500</v>
      </c>
      <c r="E178" s="32">
        <v>335000</v>
      </c>
      <c r="F178" s="5" t="s">
        <v>12</v>
      </c>
    </row>
    <row r="179" spans="1:6" x14ac:dyDescent="0.25">
      <c r="A179" s="6">
        <v>8</v>
      </c>
      <c r="B179" s="6" t="s">
        <v>47</v>
      </c>
      <c r="C179" s="5">
        <v>580</v>
      </c>
      <c r="D179" s="5">
        <f t="shared" si="6"/>
        <v>194300</v>
      </c>
      <c r="E179" s="32">
        <v>335000</v>
      </c>
      <c r="F179" s="5" t="s">
        <v>64</v>
      </c>
    </row>
    <row r="180" spans="1:6" x14ac:dyDescent="0.25">
      <c r="A180" s="6">
        <v>9</v>
      </c>
      <c r="B180" s="6" t="s">
        <v>47</v>
      </c>
      <c r="C180" s="5">
        <v>645</v>
      </c>
      <c r="D180" s="5">
        <f t="shared" si="6"/>
        <v>216075</v>
      </c>
      <c r="E180" s="32">
        <v>335000</v>
      </c>
      <c r="F180" s="5" t="s">
        <v>12</v>
      </c>
    </row>
    <row r="181" spans="1:6" x14ac:dyDescent="0.25">
      <c r="A181" s="6">
        <v>10</v>
      </c>
      <c r="B181" s="6" t="s">
        <v>38</v>
      </c>
      <c r="C181" s="5">
        <v>728</v>
      </c>
      <c r="D181" s="5">
        <f t="shared" si="6"/>
        <v>243880</v>
      </c>
      <c r="E181" s="32">
        <v>335000</v>
      </c>
      <c r="F181" s="5" t="s">
        <v>12</v>
      </c>
    </row>
    <row r="182" spans="1:6" x14ac:dyDescent="0.25">
      <c r="A182" s="6">
        <v>12</v>
      </c>
      <c r="B182" s="6" t="s">
        <v>47</v>
      </c>
      <c r="C182" s="5">
        <v>875</v>
      </c>
      <c r="D182" s="5">
        <f t="shared" si="6"/>
        <v>293125</v>
      </c>
      <c r="E182" s="32">
        <v>335000</v>
      </c>
      <c r="F182" s="5" t="s">
        <v>12</v>
      </c>
    </row>
    <row r="183" spans="1:6" x14ac:dyDescent="0.25">
      <c r="A183" s="6">
        <v>14</v>
      </c>
      <c r="B183" s="6" t="s">
        <v>47</v>
      </c>
      <c r="C183" s="5">
        <v>1.0049999999999999</v>
      </c>
      <c r="D183" s="5">
        <v>504000</v>
      </c>
      <c r="E183" s="32">
        <v>350000</v>
      </c>
      <c r="F183" s="5" t="s">
        <v>12</v>
      </c>
    </row>
    <row r="184" spans="1:6" x14ac:dyDescent="0.25">
      <c r="A184" s="6">
        <v>16</v>
      </c>
      <c r="B184" s="6" t="s">
        <v>47</v>
      </c>
      <c r="C184" s="5">
        <v>1.1599999999999999</v>
      </c>
      <c r="D184" s="5">
        <f t="shared" ref="D184:D195" si="7">C184*E184</f>
        <v>406000</v>
      </c>
      <c r="E184" s="32">
        <v>350000</v>
      </c>
      <c r="F184" s="5" t="s">
        <v>12</v>
      </c>
    </row>
    <row r="185" spans="1:6" x14ac:dyDescent="0.25">
      <c r="A185" s="6">
        <v>18</v>
      </c>
      <c r="B185" s="6" t="s">
        <v>47</v>
      </c>
      <c r="C185" s="5">
        <v>1.35</v>
      </c>
      <c r="D185" s="5">
        <f t="shared" si="7"/>
        <v>526500</v>
      </c>
      <c r="E185" s="32">
        <v>390000</v>
      </c>
      <c r="F185" s="5" t="s">
        <v>12</v>
      </c>
    </row>
    <row r="186" spans="1:6" x14ac:dyDescent="0.25">
      <c r="A186" s="6">
        <v>20</v>
      </c>
      <c r="B186" s="6" t="s">
        <v>47</v>
      </c>
      <c r="C186" s="5">
        <v>1.43</v>
      </c>
      <c r="D186" s="5">
        <f t="shared" si="7"/>
        <v>557700</v>
      </c>
      <c r="E186" s="32">
        <v>390000</v>
      </c>
      <c r="F186" s="5" t="s">
        <v>12</v>
      </c>
    </row>
    <row r="187" spans="1:6" x14ac:dyDescent="0.25">
      <c r="A187" s="6">
        <v>22</v>
      </c>
      <c r="B187" s="6" t="s">
        <v>47</v>
      </c>
      <c r="C187" s="33">
        <v>1.61</v>
      </c>
      <c r="D187" s="5">
        <f t="shared" si="7"/>
        <v>627900</v>
      </c>
      <c r="E187" s="32">
        <v>390000</v>
      </c>
      <c r="F187" s="5" t="s">
        <v>12</v>
      </c>
    </row>
    <row r="188" spans="1:6" x14ac:dyDescent="0.25">
      <c r="A188" s="6">
        <v>25</v>
      </c>
      <c r="B188" s="6" t="s">
        <v>47</v>
      </c>
      <c r="C188" s="5">
        <v>1.9</v>
      </c>
      <c r="D188" s="9">
        <f t="shared" si="7"/>
        <v>741000</v>
      </c>
      <c r="E188" s="32">
        <v>390000</v>
      </c>
      <c r="F188" s="34" t="s">
        <v>108</v>
      </c>
    </row>
    <row r="189" spans="1:6" x14ac:dyDescent="0.25">
      <c r="A189" s="6">
        <v>30</v>
      </c>
      <c r="B189" s="6" t="s">
        <v>47</v>
      </c>
      <c r="C189" s="5">
        <v>2.1850000000000001</v>
      </c>
      <c r="D189" s="8">
        <f t="shared" si="7"/>
        <v>852150</v>
      </c>
      <c r="E189" s="32">
        <v>390000</v>
      </c>
      <c r="F189" s="5" t="s">
        <v>12</v>
      </c>
    </row>
    <row r="190" spans="1:6" x14ac:dyDescent="0.25">
      <c r="A190" s="6">
        <v>32</v>
      </c>
      <c r="B190" s="6" t="s">
        <v>47</v>
      </c>
      <c r="C190" s="5">
        <v>2.4</v>
      </c>
      <c r="D190" s="8">
        <f t="shared" si="7"/>
        <v>936000</v>
      </c>
      <c r="E190" s="32">
        <v>390000</v>
      </c>
      <c r="F190" s="5" t="s">
        <v>121</v>
      </c>
    </row>
    <row r="191" spans="1:6" x14ac:dyDescent="0.25">
      <c r="A191" s="6">
        <v>36</v>
      </c>
      <c r="B191" s="6" t="s">
        <v>47</v>
      </c>
      <c r="C191" s="5">
        <v>2.74</v>
      </c>
      <c r="D191" s="8">
        <f t="shared" si="7"/>
        <v>1068600</v>
      </c>
      <c r="E191" s="32">
        <v>390000</v>
      </c>
      <c r="F191" s="5" t="s">
        <v>12</v>
      </c>
    </row>
    <row r="192" spans="1:6" x14ac:dyDescent="0.25">
      <c r="A192" s="6">
        <v>40</v>
      </c>
      <c r="B192" s="6" t="s">
        <v>47</v>
      </c>
      <c r="C192" s="5">
        <v>2.903</v>
      </c>
      <c r="D192" s="35">
        <f t="shared" si="7"/>
        <v>1132170</v>
      </c>
      <c r="E192" s="32">
        <v>390000</v>
      </c>
      <c r="F192" s="5" t="s">
        <v>12</v>
      </c>
    </row>
    <row r="193" spans="1:7" x14ac:dyDescent="0.25">
      <c r="A193" s="6">
        <v>45</v>
      </c>
      <c r="B193" s="6" t="s">
        <v>109</v>
      </c>
      <c r="C193" s="5">
        <v>3.3</v>
      </c>
      <c r="D193" s="35">
        <f t="shared" si="7"/>
        <v>1287000</v>
      </c>
      <c r="E193" s="32">
        <v>390000</v>
      </c>
      <c r="F193" s="5" t="s">
        <v>12</v>
      </c>
    </row>
    <row r="194" spans="1:7" x14ac:dyDescent="0.25">
      <c r="A194" s="6">
        <v>50</v>
      </c>
      <c r="B194" s="6" t="s">
        <v>55</v>
      </c>
      <c r="C194" s="5">
        <v>3.64</v>
      </c>
      <c r="D194" s="5">
        <f t="shared" si="7"/>
        <v>1456000</v>
      </c>
      <c r="E194" s="32">
        <v>400000</v>
      </c>
      <c r="F194" s="5" t="s">
        <v>12</v>
      </c>
    </row>
    <row r="195" spans="1:7" x14ac:dyDescent="0.25">
      <c r="A195" s="6">
        <v>60</v>
      </c>
      <c r="B195" s="6" t="s">
        <v>56</v>
      </c>
      <c r="C195" s="5">
        <v>4.5599999999999996</v>
      </c>
      <c r="D195" s="5">
        <f t="shared" si="7"/>
        <v>2280000</v>
      </c>
      <c r="E195" s="32">
        <v>500000</v>
      </c>
      <c r="F195" s="5" t="s">
        <v>12</v>
      </c>
    </row>
    <row r="196" spans="1:7" x14ac:dyDescent="0.25">
      <c r="A196" s="6">
        <v>5</v>
      </c>
      <c r="B196" s="6" t="s">
        <v>9</v>
      </c>
      <c r="C196" s="5">
        <v>365</v>
      </c>
      <c r="D196" s="5">
        <f>C196*E196/1000</f>
        <v>138700</v>
      </c>
      <c r="E196" s="32">
        <v>380000</v>
      </c>
      <c r="F196" s="5" t="s">
        <v>12</v>
      </c>
    </row>
    <row r="197" spans="1:7" s="1" customFormat="1" x14ac:dyDescent="0.25">
      <c r="A197" s="6">
        <v>6</v>
      </c>
      <c r="B197" s="6" t="s">
        <v>9</v>
      </c>
      <c r="C197" s="5">
        <v>435</v>
      </c>
      <c r="D197" s="5">
        <f>C197*E197/1000</f>
        <v>165300</v>
      </c>
      <c r="E197" s="32">
        <v>380000</v>
      </c>
      <c r="F197" s="5" t="s">
        <v>12</v>
      </c>
      <c r="G197"/>
    </row>
    <row r="198" spans="1:7" s="1" customFormat="1" x14ac:dyDescent="0.25">
      <c r="A198" s="6">
        <v>8</v>
      </c>
      <c r="B198" s="6" t="s">
        <v>9</v>
      </c>
      <c r="C198" s="5">
        <v>580</v>
      </c>
      <c r="D198" s="5">
        <f>C198*E198/1000</f>
        <v>220400</v>
      </c>
      <c r="E198" s="32">
        <v>380000</v>
      </c>
      <c r="F198" s="5" t="s">
        <v>12</v>
      </c>
    </row>
    <row r="199" spans="1:7" s="1" customFormat="1" x14ac:dyDescent="0.25">
      <c r="A199" s="6">
        <v>10</v>
      </c>
      <c r="B199" s="6" t="s">
        <v>9</v>
      </c>
      <c r="C199" s="5">
        <v>730</v>
      </c>
      <c r="D199" s="5">
        <f>C199*E199/1000</f>
        <v>277400</v>
      </c>
      <c r="E199" s="32">
        <v>380000</v>
      </c>
      <c r="F199" s="5" t="s">
        <v>12</v>
      </c>
    </row>
    <row r="200" spans="1:7" x14ac:dyDescent="0.25">
      <c r="A200" s="6">
        <v>12</v>
      </c>
      <c r="B200" s="6" t="s">
        <v>9</v>
      </c>
      <c r="C200" s="5">
        <v>0.86499999999999999</v>
      </c>
      <c r="D200" s="5">
        <f t="shared" ref="D200:D214" si="8">C200*E200</f>
        <v>328700</v>
      </c>
      <c r="E200" s="32">
        <v>380000</v>
      </c>
      <c r="F200" s="5" t="s">
        <v>12</v>
      </c>
      <c r="G200" s="1"/>
    </row>
    <row r="201" spans="1:7" ht="13.5" customHeight="1" x14ac:dyDescent="0.25">
      <c r="A201" s="6">
        <v>14</v>
      </c>
      <c r="B201" s="6" t="s">
        <v>9</v>
      </c>
      <c r="C201" s="5">
        <v>1</v>
      </c>
      <c r="D201" s="5">
        <f t="shared" si="8"/>
        <v>400000</v>
      </c>
      <c r="E201" s="32">
        <v>400000</v>
      </c>
      <c r="F201" s="5" t="s">
        <v>12</v>
      </c>
    </row>
    <row r="202" spans="1:7" ht="13.5" customHeight="1" x14ac:dyDescent="0.25">
      <c r="A202" s="6">
        <v>16</v>
      </c>
      <c r="B202" s="6" t="s">
        <v>9</v>
      </c>
      <c r="C202" s="5">
        <v>1.1599999999999999</v>
      </c>
      <c r="D202" s="5">
        <f t="shared" si="8"/>
        <v>463999.99999999994</v>
      </c>
      <c r="E202" s="32">
        <v>400000</v>
      </c>
      <c r="F202" s="5" t="s">
        <v>12</v>
      </c>
    </row>
    <row r="203" spans="1:7" ht="12.75" customHeight="1" x14ac:dyDescent="0.25">
      <c r="A203" s="6">
        <v>18</v>
      </c>
      <c r="B203" s="6" t="s">
        <v>9</v>
      </c>
      <c r="C203" s="5">
        <v>1.3</v>
      </c>
      <c r="D203" s="5">
        <f t="shared" si="8"/>
        <v>546000</v>
      </c>
      <c r="E203" s="32">
        <v>420000</v>
      </c>
      <c r="F203" s="5" t="s">
        <v>12</v>
      </c>
    </row>
    <row r="204" spans="1:7" ht="12.75" customHeight="1" x14ac:dyDescent="0.25">
      <c r="A204" s="6">
        <v>20</v>
      </c>
      <c r="B204" s="6" t="s">
        <v>9</v>
      </c>
      <c r="C204" s="5">
        <v>1.44</v>
      </c>
      <c r="D204" s="5">
        <f t="shared" si="8"/>
        <v>604800</v>
      </c>
      <c r="E204" s="32">
        <v>420000</v>
      </c>
      <c r="F204" s="5" t="s">
        <v>12</v>
      </c>
    </row>
    <row r="205" spans="1:7" ht="12.75" customHeight="1" x14ac:dyDescent="0.25">
      <c r="A205" s="6">
        <v>22</v>
      </c>
      <c r="B205" s="6" t="s">
        <v>9</v>
      </c>
      <c r="C205" s="5">
        <v>1.61</v>
      </c>
      <c r="D205" s="5">
        <f t="shared" si="8"/>
        <v>676200</v>
      </c>
      <c r="E205" s="32">
        <v>420000</v>
      </c>
      <c r="F205" s="5" t="s">
        <v>12</v>
      </c>
    </row>
    <row r="206" spans="1:7" ht="12.75" customHeight="1" x14ac:dyDescent="0.25">
      <c r="A206" s="6">
        <v>25</v>
      </c>
      <c r="B206" s="6" t="s">
        <v>9</v>
      </c>
      <c r="C206" s="5">
        <v>1.9</v>
      </c>
      <c r="D206" s="5">
        <f t="shared" si="8"/>
        <v>798000</v>
      </c>
      <c r="E206" s="32">
        <v>420000</v>
      </c>
      <c r="F206" s="5" t="s">
        <v>12</v>
      </c>
    </row>
    <row r="207" spans="1:7" ht="12.75" customHeight="1" x14ac:dyDescent="0.25">
      <c r="A207" s="6">
        <v>28</v>
      </c>
      <c r="B207" s="6" t="s">
        <v>9</v>
      </c>
      <c r="C207" s="5">
        <v>2.0299999999999998</v>
      </c>
      <c r="D207" s="5">
        <f t="shared" si="8"/>
        <v>852599.99999999988</v>
      </c>
      <c r="E207" s="32">
        <v>420000</v>
      </c>
      <c r="F207" s="5" t="s">
        <v>12</v>
      </c>
    </row>
    <row r="208" spans="1:7" ht="12.75" customHeight="1" x14ac:dyDescent="0.25">
      <c r="A208" s="6">
        <v>30</v>
      </c>
      <c r="B208" s="6" t="s">
        <v>9</v>
      </c>
      <c r="C208" s="5">
        <v>2.2250000000000001</v>
      </c>
      <c r="D208" s="5">
        <f t="shared" si="8"/>
        <v>934500</v>
      </c>
      <c r="E208" s="32">
        <v>420000</v>
      </c>
      <c r="F208" s="5" t="s">
        <v>12</v>
      </c>
    </row>
    <row r="209" spans="1:6" ht="12.75" customHeight="1" x14ac:dyDescent="0.25">
      <c r="A209" s="6">
        <v>32</v>
      </c>
      <c r="B209" s="6" t="s">
        <v>9</v>
      </c>
      <c r="C209" s="5">
        <v>2.335</v>
      </c>
      <c r="D209" s="5">
        <f t="shared" si="8"/>
        <v>980700</v>
      </c>
      <c r="E209" s="32">
        <v>420000</v>
      </c>
      <c r="F209" s="5" t="s">
        <v>12</v>
      </c>
    </row>
    <row r="210" spans="1:6" ht="12.75" customHeight="1" x14ac:dyDescent="0.25">
      <c r="A210" s="6">
        <v>36</v>
      </c>
      <c r="B210" s="6" t="s">
        <v>9</v>
      </c>
      <c r="C210" s="31" t="s">
        <v>171</v>
      </c>
      <c r="D210" s="8">
        <f t="shared" si="8"/>
        <v>1100400</v>
      </c>
      <c r="E210" s="32">
        <v>420000</v>
      </c>
      <c r="F210" s="5" t="s">
        <v>12</v>
      </c>
    </row>
    <row r="211" spans="1:6" ht="12.75" customHeight="1" x14ac:dyDescent="0.25">
      <c r="A211" s="6">
        <v>40</v>
      </c>
      <c r="B211" s="6" t="s">
        <v>9</v>
      </c>
      <c r="C211" s="5">
        <v>2.903</v>
      </c>
      <c r="D211" s="8">
        <f t="shared" si="8"/>
        <v>1219260</v>
      </c>
      <c r="E211" s="32">
        <v>420000</v>
      </c>
      <c r="F211" s="5" t="s">
        <v>12</v>
      </c>
    </row>
    <row r="212" spans="1:6" ht="12.75" customHeight="1" x14ac:dyDescent="0.25">
      <c r="A212" s="6">
        <v>45</v>
      </c>
      <c r="B212" s="6" t="s">
        <v>9</v>
      </c>
      <c r="C212" s="5">
        <v>3.3</v>
      </c>
      <c r="D212" s="8">
        <f t="shared" si="8"/>
        <v>1386000</v>
      </c>
      <c r="E212" s="32">
        <v>420000</v>
      </c>
      <c r="F212" s="5" t="s">
        <v>12</v>
      </c>
    </row>
    <row r="213" spans="1:6" ht="12.75" customHeight="1" x14ac:dyDescent="0.25">
      <c r="A213" s="6">
        <v>50</v>
      </c>
      <c r="B213" s="6" t="s">
        <v>9</v>
      </c>
      <c r="C213" s="5">
        <v>3.81</v>
      </c>
      <c r="D213" s="5">
        <f t="shared" si="8"/>
        <v>1638300</v>
      </c>
      <c r="E213" s="32">
        <v>430000</v>
      </c>
      <c r="F213" s="5" t="s">
        <v>64</v>
      </c>
    </row>
    <row r="214" spans="1:6" ht="12.75" customHeight="1" x14ac:dyDescent="0.25">
      <c r="A214" s="6">
        <v>60</v>
      </c>
      <c r="B214" s="6" t="s">
        <v>9</v>
      </c>
      <c r="C214" s="5">
        <v>4.7</v>
      </c>
      <c r="D214" s="5">
        <f t="shared" si="8"/>
        <v>2021000</v>
      </c>
      <c r="E214" s="32">
        <v>430000</v>
      </c>
      <c r="F214" s="5" t="s">
        <v>12</v>
      </c>
    </row>
    <row r="215" spans="1:6" ht="12.75" customHeight="1" x14ac:dyDescent="0.25">
      <c r="A215" s="6" t="s">
        <v>265</v>
      </c>
      <c r="B215" s="6" t="s">
        <v>4</v>
      </c>
      <c r="C215" s="5">
        <v>80</v>
      </c>
      <c r="D215" s="5">
        <v>50800</v>
      </c>
      <c r="E215" s="32">
        <v>350000</v>
      </c>
      <c r="F215" s="5" t="s">
        <v>77</v>
      </c>
    </row>
    <row r="216" spans="1:6" ht="12.75" customHeight="1" x14ac:dyDescent="0.25">
      <c r="A216" s="6" t="s">
        <v>139</v>
      </c>
      <c r="B216" s="6" t="s">
        <v>4</v>
      </c>
      <c r="C216" s="5">
        <v>320</v>
      </c>
      <c r="D216" s="9">
        <f>C216*E216/1000</f>
        <v>110400</v>
      </c>
      <c r="E216" s="32">
        <v>345000</v>
      </c>
      <c r="F216" s="5" t="s">
        <v>121</v>
      </c>
    </row>
    <row r="217" spans="1:6" ht="12.75" customHeight="1" x14ac:dyDescent="0.25">
      <c r="A217" s="6" t="s">
        <v>177</v>
      </c>
      <c r="B217" s="6" t="s">
        <v>4</v>
      </c>
      <c r="C217" s="5">
        <v>376</v>
      </c>
      <c r="D217" s="9">
        <f>C217*E217/1000</f>
        <v>129720</v>
      </c>
      <c r="E217" s="32">
        <v>345000</v>
      </c>
      <c r="F217" s="5" t="s">
        <v>121</v>
      </c>
    </row>
    <row r="218" spans="1:6" ht="12.75" customHeight="1" x14ac:dyDescent="0.25">
      <c r="A218" s="6" t="s">
        <v>178</v>
      </c>
      <c r="B218" s="6" t="s">
        <v>4</v>
      </c>
      <c r="C218" s="5">
        <v>450</v>
      </c>
      <c r="D218" s="9">
        <f>C218*E218/1000</f>
        <v>155250</v>
      </c>
      <c r="E218" s="32">
        <v>345000</v>
      </c>
      <c r="F218" s="5" t="s">
        <v>12</v>
      </c>
    </row>
    <row r="219" spans="1:6" ht="12.75" customHeight="1" x14ac:dyDescent="0.25">
      <c r="A219" s="137" t="s">
        <v>338</v>
      </c>
      <c r="B219" s="138"/>
      <c r="C219" s="138"/>
      <c r="D219" s="138"/>
      <c r="E219" s="138"/>
      <c r="F219" s="139"/>
    </row>
    <row r="220" spans="1:6" ht="27" customHeight="1" x14ac:dyDescent="0.25">
      <c r="A220" s="6" t="s">
        <v>289</v>
      </c>
      <c r="B220" s="6" t="s">
        <v>288</v>
      </c>
      <c r="C220" s="5"/>
      <c r="D220" s="9"/>
      <c r="E220" s="32"/>
      <c r="F220" s="5">
        <v>1191</v>
      </c>
    </row>
    <row r="221" spans="1:6" ht="12.75" customHeight="1" x14ac:dyDescent="0.25">
      <c r="A221" s="6" t="s">
        <v>289</v>
      </c>
      <c r="B221" s="6" t="s">
        <v>288</v>
      </c>
      <c r="C221" s="5"/>
      <c r="D221" s="9"/>
      <c r="E221" s="32"/>
      <c r="F221" s="5">
        <v>1194</v>
      </c>
    </row>
    <row r="222" spans="1:6" ht="12.75" customHeight="1" x14ac:dyDescent="0.25">
      <c r="A222" s="6" t="s">
        <v>155</v>
      </c>
      <c r="B222" s="6" t="s">
        <v>288</v>
      </c>
      <c r="C222" s="5"/>
      <c r="D222" s="9"/>
      <c r="E222" s="32"/>
      <c r="F222" s="5">
        <v>1186</v>
      </c>
    </row>
    <row r="223" spans="1:6" ht="12.75" customHeight="1" x14ac:dyDescent="0.25">
      <c r="A223" s="6" t="s">
        <v>155</v>
      </c>
      <c r="B223" s="6" t="s">
        <v>288</v>
      </c>
      <c r="C223" s="5"/>
      <c r="D223" s="9"/>
      <c r="E223" s="32"/>
      <c r="F223" s="5">
        <v>1112</v>
      </c>
    </row>
    <row r="224" spans="1:6" ht="12.75" customHeight="1" x14ac:dyDescent="0.25">
      <c r="A224" s="6" t="s">
        <v>155</v>
      </c>
      <c r="B224" s="6" t="s">
        <v>288</v>
      </c>
      <c r="C224" s="5"/>
      <c r="D224" s="9"/>
      <c r="E224" s="32"/>
      <c r="F224" s="5">
        <v>1190</v>
      </c>
    </row>
    <row r="225" spans="1:7" ht="12.75" customHeight="1" x14ac:dyDescent="0.25">
      <c r="A225" s="6" t="s">
        <v>155</v>
      </c>
      <c r="B225" s="6" t="s">
        <v>288</v>
      </c>
      <c r="C225" s="5"/>
      <c r="D225" s="9"/>
      <c r="E225" s="32"/>
      <c r="F225" s="5">
        <v>1246</v>
      </c>
    </row>
    <row r="226" spans="1:7" ht="12.75" customHeight="1" x14ac:dyDescent="0.25">
      <c r="A226" s="6" t="s">
        <v>155</v>
      </c>
      <c r="B226" s="6" t="s">
        <v>288</v>
      </c>
      <c r="C226" s="5"/>
      <c r="D226" s="9"/>
      <c r="E226" s="32"/>
      <c r="F226" s="5">
        <v>1098</v>
      </c>
    </row>
    <row r="227" spans="1:7" ht="12.75" customHeight="1" x14ac:dyDescent="0.25">
      <c r="A227" s="6">
        <v>2</v>
      </c>
      <c r="B227" s="6" t="s">
        <v>291</v>
      </c>
      <c r="C227" s="5"/>
      <c r="D227" s="9"/>
      <c r="E227" s="32"/>
      <c r="F227" s="5">
        <v>1000</v>
      </c>
    </row>
    <row r="228" spans="1:7" ht="12.75" customHeight="1" x14ac:dyDescent="0.25">
      <c r="A228" s="6">
        <v>2</v>
      </c>
      <c r="B228" s="6" t="s">
        <v>291</v>
      </c>
      <c r="C228" s="5"/>
      <c r="D228" s="9"/>
      <c r="E228" s="32"/>
      <c r="F228" s="5">
        <v>1072</v>
      </c>
    </row>
    <row r="229" spans="1:7" ht="12.75" customHeight="1" x14ac:dyDescent="0.25">
      <c r="A229" s="6">
        <v>2.5</v>
      </c>
      <c r="B229" s="6" t="s">
        <v>291</v>
      </c>
      <c r="C229" s="5"/>
      <c r="D229" s="9"/>
      <c r="E229" s="32"/>
      <c r="F229" s="5">
        <v>1195</v>
      </c>
    </row>
    <row r="230" spans="1:7" ht="12.75" customHeight="1" x14ac:dyDescent="0.25">
      <c r="A230" s="6">
        <v>3</v>
      </c>
      <c r="B230" s="6" t="s">
        <v>291</v>
      </c>
      <c r="C230" s="5"/>
      <c r="D230" s="9"/>
      <c r="E230" s="32"/>
      <c r="F230" s="5">
        <v>1278</v>
      </c>
    </row>
    <row r="231" spans="1:7" ht="12.75" customHeight="1" x14ac:dyDescent="0.25">
      <c r="A231" s="6">
        <v>3</v>
      </c>
      <c r="B231" s="6" t="s">
        <v>291</v>
      </c>
      <c r="C231" s="5"/>
      <c r="D231" s="9"/>
      <c r="E231" s="32"/>
      <c r="F231" s="5">
        <v>1194</v>
      </c>
    </row>
    <row r="232" spans="1:7" ht="12.75" customHeight="1" x14ac:dyDescent="0.25">
      <c r="A232" s="6">
        <v>3</v>
      </c>
      <c r="B232" s="6" t="s">
        <v>291</v>
      </c>
      <c r="C232" s="5"/>
      <c r="D232" s="9"/>
      <c r="E232" s="32"/>
      <c r="F232" s="5">
        <v>1190</v>
      </c>
    </row>
    <row r="233" spans="1:7" ht="12.75" customHeight="1" x14ac:dyDescent="0.25">
      <c r="A233" s="6">
        <v>3</v>
      </c>
      <c r="B233" s="6" t="s">
        <v>291</v>
      </c>
      <c r="C233" s="5"/>
      <c r="D233" s="9"/>
      <c r="E233" s="32"/>
      <c r="F233" s="5">
        <v>1114</v>
      </c>
    </row>
    <row r="234" spans="1:7" ht="12.75" customHeight="1" x14ac:dyDescent="0.25">
      <c r="A234" s="6">
        <v>3</v>
      </c>
      <c r="B234" s="6" t="s">
        <v>291</v>
      </c>
      <c r="C234" s="5"/>
      <c r="D234" s="9"/>
      <c r="E234" s="32"/>
      <c r="F234" s="5">
        <v>1250</v>
      </c>
    </row>
    <row r="235" spans="1:7" ht="12.75" customHeight="1" x14ac:dyDescent="0.25">
      <c r="A235" s="6">
        <v>4</v>
      </c>
      <c r="B235" s="6" t="s">
        <v>291</v>
      </c>
      <c r="C235" s="5"/>
      <c r="D235" s="9"/>
      <c r="E235" s="32"/>
      <c r="F235" s="5">
        <v>1278</v>
      </c>
    </row>
    <row r="236" spans="1:7" ht="12.75" customHeight="1" x14ac:dyDescent="0.25">
      <c r="A236" s="6">
        <v>4</v>
      </c>
      <c r="B236" s="6" t="s">
        <v>291</v>
      </c>
      <c r="C236" s="5"/>
      <c r="D236" s="9"/>
      <c r="E236" s="32"/>
      <c r="F236" s="5">
        <v>1250</v>
      </c>
    </row>
    <row r="237" spans="1:7" ht="12.75" customHeight="1" x14ac:dyDescent="0.25">
      <c r="A237" s="6">
        <v>5</v>
      </c>
      <c r="B237" s="6" t="s">
        <v>291</v>
      </c>
      <c r="C237" s="5"/>
      <c r="D237" s="9"/>
      <c r="E237" s="32"/>
      <c r="F237" s="5">
        <v>1250</v>
      </c>
    </row>
    <row r="238" spans="1:7" ht="12.75" customHeight="1" x14ac:dyDescent="0.25">
      <c r="A238" s="6">
        <v>6</v>
      </c>
      <c r="B238" s="6" t="s">
        <v>290</v>
      </c>
      <c r="C238" s="5"/>
      <c r="D238" s="9"/>
      <c r="E238" s="32"/>
      <c r="F238" s="5">
        <v>1500</v>
      </c>
    </row>
    <row r="239" spans="1:7" ht="12.75" customHeight="1" x14ac:dyDescent="0.25">
      <c r="A239" s="6">
        <v>8</v>
      </c>
      <c r="B239" s="6" t="s">
        <v>290</v>
      </c>
      <c r="C239" s="5"/>
      <c r="D239" s="9"/>
      <c r="E239" s="32"/>
      <c r="F239" s="5">
        <v>1500</v>
      </c>
    </row>
    <row r="240" spans="1:7" s="1" customFormat="1" x14ac:dyDescent="0.25">
      <c r="A240" s="128" t="s">
        <v>202</v>
      </c>
      <c r="B240" s="128"/>
      <c r="C240" s="128"/>
      <c r="D240" s="128"/>
      <c r="E240" s="128"/>
      <c r="F240" s="128"/>
      <c r="G240"/>
    </row>
    <row r="241" spans="1:7" x14ac:dyDescent="0.25">
      <c r="A241" s="102" t="s">
        <v>36</v>
      </c>
      <c r="B241" s="102" t="s">
        <v>29</v>
      </c>
      <c r="C241" s="108" t="s">
        <v>46</v>
      </c>
      <c r="D241" s="104" t="s">
        <v>30</v>
      </c>
      <c r="E241" s="105"/>
      <c r="F241" s="119" t="s">
        <v>11</v>
      </c>
      <c r="G241" s="1"/>
    </row>
    <row r="242" spans="1:7" x14ac:dyDescent="0.25">
      <c r="A242" s="102"/>
      <c r="B242" s="102"/>
      <c r="C242" s="108"/>
      <c r="D242" s="13" t="s">
        <v>10</v>
      </c>
      <c r="E242" s="15" t="s">
        <v>2</v>
      </c>
      <c r="F242" s="99"/>
    </row>
    <row r="243" spans="1:7" x14ac:dyDescent="0.25">
      <c r="A243" s="25" t="s">
        <v>135</v>
      </c>
      <c r="B243" s="25"/>
      <c r="C243" s="81">
        <v>12.8</v>
      </c>
      <c r="D243" s="27">
        <f>C243*E243/1000</f>
        <v>0</v>
      </c>
      <c r="E243" s="28"/>
      <c r="F243" s="29" t="s">
        <v>77</v>
      </c>
    </row>
    <row r="244" spans="1:7" x14ac:dyDescent="0.25">
      <c r="A244" s="25" t="s">
        <v>208</v>
      </c>
      <c r="B244" s="25"/>
      <c r="C244" s="81">
        <v>17.5</v>
      </c>
      <c r="D244" s="27">
        <f>C244*E244/1000</f>
        <v>0</v>
      </c>
      <c r="E244" s="28"/>
      <c r="F244" s="29" t="s">
        <v>77</v>
      </c>
    </row>
    <row r="245" spans="1:7" x14ac:dyDescent="0.25">
      <c r="A245" s="25" t="s">
        <v>86</v>
      </c>
      <c r="B245" s="6" t="s">
        <v>27</v>
      </c>
      <c r="C245" s="81">
        <v>13</v>
      </c>
      <c r="D245" s="30">
        <f>C245*E245/1000</f>
        <v>5655</v>
      </c>
      <c r="E245" s="28">
        <v>435000</v>
      </c>
      <c r="F245" s="17" t="s">
        <v>172</v>
      </c>
    </row>
    <row r="246" spans="1:7" x14ac:dyDescent="0.25">
      <c r="A246" s="25" t="s">
        <v>173</v>
      </c>
      <c r="B246" s="6" t="s">
        <v>27</v>
      </c>
      <c r="C246" s="81" t="s">
        <v>266</v>
      </c>
      <c r="D246" s="30" t="s">
        <v>305</v>
      </c>
      <c r="E246" s="28">
        <v>425000</v>
      </c>
      <c r="F246" s="17" t="s">
        <v>174</v>
      </c>
    </row>
    <row r="247" spans="1:7" x14ac:dyDescent="0.25">
      <c r="A247" s="25" t="s">
        <v>175</v>
      </c>
      <c r="B247" s="6" t="s">
        <v>27</v>
      </c>
      <c r="C247" s="26" t="s">
        <v>228</v>
      </c>
      <c r="D247" s="30" t="s">
        <v>306</v>
      </c>
      <c r="E247" s="28">
        <v>425000</v>
      </c>
      <c r="F247" s="17" t="s">
        <v>176</v>
      </c>
    </row>
    <row r="248" spans="1:7" x14ac:dyDescent="0.25">
      <c r="A248" s="25">
        <v>1</v>
      </c>
      <c r="B248" s="6" t="s">
        <v>27</v>
      </c>
      <c r="C248" s="26" t="s">
        <v>216</v>
      </c>
      <c r="D248" s="95" t="s">
        <v>307</v>
      </c>
      <c r="E248" s="28">
        <v>420000</v>
      </c>
      <c r="F248" s="17" t="s">
        <v>156</v>
      </c>
    </row>
    <row r="249" spans="1:7" x14ac:dyDescent="0.25">
      <c r="A249" s="22" t="s">
        <v>69</v>
      </c>
      <c r="B249" s="6" t="s">
        <v>27</v>
      </c>
      <c r="C249" s="5" t="s">
        <v>217</v>
      </c>
      <c r="D249" s="92" t="s">
        <v>308</v>
      </c>
      <c r="E249" s="28">
        <v>420000</v>
      </c>
      <c r="F249" s="17" t="s">
        <v>156</v>
      </c>
    </row>
    <row r="250" spans="1:7" x14ac:dyDescent="0.25">
      <c r="A250" s="22" t="s">
        <v>219</v>
      </c>
      <c r="B250" s="6" t="s">
        <v>27</v>
      </c>
      <c r="C250" s="5" t="s">
        <v>273</v>
      </c>
      <c r="D250" s="30" t="s">
        <v>309</v>
      </c>
      <c r="E250" s="28">
        <v>420000</v>
      </c>
      <c r="F250" s="17" t="s">
        <v>156</v>
      </c>
    </row>
    <row r="251" spans="1:7" x14ac:dyDescent="0.25">
      <c r="A251" s="22" t="s">
        <v>155</v>
      </c>
      <c r="B251" s="6" t="s">
        <v>27</v>
      </c>
      <c r="C251" s="5" t="s">
        <v>218</v>
      </c>
      <c r="D251" s="30" t="s">
        <v>310</v>
      </c>
      <c r="E251" s="28">
        <v>420000</v>
      </c>
      <c r="F251" s="17" t="s">
        <v>156</v>
      </c>
    </row>
    <row r="252" spans="1:7" x14ac:dyDescent="0.25">
      <c r="A252" s="129" t="s">
        <v>261</v>
      </c>
      <c r="B252" s="130"/>
      <c r="C252" s="130"/>
      <c r="D252" s="130"/>
      <c r="E252" s="130"/>
      <c r="F252" s="130"/>
    </row>
    <row r="253" spans="1:7" x14ac:dyDescent="0.25">
      <c r="A253" s="102" t="s">
        <v>37</v>
      </c>
      <c r="B253" s="102" t="s">
        <v>29</v>
      </c>
      <c r="C253" s="108" t="s">
        <v>46</v>
      </c>
      <c r="D253" s="104" t="s">
        <v>30</v>
      </c>
      <c r="E253" s="105"/>
      <c r="F253" s="119" t="s">
        <v>11</v>
      </c>
    </row>
    <row r="254" spans="1:7" x14ac:dyDescent="0.25">
      <c r="A254" s="102"/>
      <c r="B254" s="102"/>
      <c r="C254" s="108"/>
      <c r="D254" s="13" t="s">
        <v>10</v>
      </c>
      <c r="E254" s="15" t="s">
        <v>2</v>
      </c>
      <c r="F254" s="99"/>
    </row>
    <row r="255" spans="1:7" x14ac:dyDescent="0.25">
      <c r="A255" s="22" t="s">
        <v>130</v>
      </c>
      <c r="B255" s="6" t="s">
        <v>4</v>
      </c>
      <c r="C255" s="5" t="s">
        <v>278</v>
      </c>
      <c r="D255" s="5"/>
      <c r="E255" s="96" t="s">
        <v>234</v>
      </c>
      <c r="F255" s="5" t="s">
        <v>58</v>
      </c>
    </row>
    <row r="256" spans="1:7" x14ac:dyDescent="0.25">
      <c r="A256" s="23" t="s">
        <v>137</v>
      </c>
      <c r="B256" s="6" t="s">
        <v>4</v>
      </c>
      <c r="C256" s="24">
        <v>60</v>
      </c>
      <c r="D256" s="5">
        <f>C256*E256/1000</f>
        <v>26400</v>
      </c>
      <c r="E256" s="96">
        <v>440000</v>
      </c>
      <c r="F256" s="5" t="s">
        <v>220</v>
      </c>
    </row>
    <row r="257" spans="1:6" x14ac:dyDescent="0.25">
      <c r="A257" s="22" t="s">
        <v>258</v>
      </c>
      <c r="B257" s="6" t="s">
        <v>4</v>
      </c>
      <c r="C257" s="24">
        <v>48</v>
      </c>
      <c r="D257" s="5">
        <f>C257*E257/1000</f>
        <v>21120</v>
      </c>
      <c r="E257" s="96">
        <v>440000</v>
      </c>
      <c r="F257" s="5" t="s">
        <v>259</v>
      </c>
    </row>
    <row r="258" spans="1:6" x14ac:dyDescent="0.25">
      <c r="A258" s="22" t="s">
        <v>179</v>
      </c>
      <c r="B258" s="6" t="s">
        <v>4</v>
      </c>
      <c r="C258" s="24">
        <v>80</v>
      </c>
      <c r="D258" s="5">
        <f>C258*E258/1000</f>
        <v>35200</v>
      </c>
      <c r="E258" s="96">
        <v>440000</v>
      </c>
      <c r="F258" s="5" t="s">
        <v>150</v>
      </c>
    </row>
    <row r="259" spans="1:6" x14ac:dyDescent="0.25">
      <c r="A259" s="127" t="s">
        <v>24</v>
      </c>
      <c r="B259" s="127"/>
      <c r="C259" s="127"/>
      <c r="D259" s="127"/>
      <c r="E259" s="127"/>
      <c r="F259" s="127"/>
    </row>
    <row r="260" spans="1:6" x14ac:dyDescent="0.25">
      <c r="A260" s="90"/>
      <c r="B260" s="90"/>
      <c r="C260" s="90"/>
      <c r="D260" s="90"/>
      <c r="E260" s="90"/>
      <c r="F260" s="90"/>
    </row>
    <row r="261" spans="1:6" x14ac:dyDescent="0.25">
      <c r="A261" s="90"/>
      <c r="B261" s="90"/>
      <c r="C261" s="90"/>
      <c r="D261" s="90"/>
      <c r="E261" s="90"/>
      <c r="F261" s="90"/>
    </row>
    <row r="262" spans="1:6" x14ac:dyDescent="0.25">
      <c r="A262" s="102" t="s">
        <v>41</v>
      </c>
      <c r="B262" s="102" t="s">
        <v>29</v>
      </c>
      <c r="C262" s="108" t="s">
        <v>45</v>
      </c>
      <c r="D262" s="104" t="s">
        <v>30</v>
      </c>
      <c r="E262" s="105"/>
      <c r="F262" s="98" t="s">
        <v>180</v>
      </c>
    </row>
    <row r="263" spans="1:6" x14ac:dyDescent="0.25">
      <c r="A263" s="102"/>
      <c r="B263" s="102"/>
      <c r="C263" s="108"/>
      <c r="D263" s="13" t="s">
        <v>1</v>
      </c>
      <c r="E263" s="14" t="s">
        <v>2</v>
      </c>
      <c r="F263" s="99"/>
    </row>
    <row r="264" spans="1:6" x14ac:dyDescent="0.25">
      <c r="A264" s="88" t="s">
        <v>241</v>
      </c>
      <c r="B264" s="88" t="s">
        <v>65</v>
      </c>
      <c r="C264" s="89">
        <v>0.8</v>
      </c>
      <c r="D264" s="13">
        <v>208</v>
      </c>
      <c r="E264" s="14"/>
      <c r="F264" s="87">
        <v>6</v>
      </c>
    </row>
    <row r="265" spans="1:6" x14ac:dyDescent="0.25">
      <c r="A265" s="61" t="s">
        <v>330</v>
      </c>
      <c r="B265" s="62" t="s">
        <v>65</v>
      </c>
      <c r="C265" s="63">
        <v>1.7</v>
      </c>
      <c r="D265" s="64">
        <f>C265*E265/1000</f>
        <v>765</v>
      </c>
      <c r="E265" s="97">
        <v>450000</v>
      </c>
      <c r="F265" s="63">
        <v>6</v>
      </c>
    </row>
    <row r="266" spans="1:6" x14ac:dyDescent="0.25">
      <c r="A266" s="61" t="s">
        <v>141</v>
      </c>
      <c r="B266" s="62" t="s">
        <v>212</v>
      </c>
      <c r="C266" s="63">
        <v>27.84</v>
      </c>
      <c r="D266" s="64">
        <f>C266*E266/1000</f>
        <v>14616</v>
      </c>
      <c r="E266" s="97">
        <v>525000</v>
      </c>
      <c r="F266" s="63" t="s">
        <v>140</v>
      </c>
    </row>
    <row r="267" spans="1:6" x14ac:dyDescent="0.25">
      <c r="A267" s="106" t="s">
        <v>22</v>
      </c>
      <c r="B267" s="106"/>
      <c r="C267" s="106"/>
      <c r="D267" s="106"/>
      <c r="E267" s="106"/>
      <c r="F267" s="106"/>
    </row>
    <row r="268" spans="1:6" ht="15" customHeight="1" x14ac:dyDescent="0.25">
      <c r="A268" s="102" t="s">
        <v>41</v>
      </c>
      <c r="B268" s="102" t="s">
        <v>29</v>
      </c>
      <c r="C268" s="108" t="s">
        <v>45</v>
      </c>
      <c r="D268" s="104" t="s">
        <v>30</v>
      </c>
      <c r="E268" s="105"/>
      <c r="F268" s="98" t="s">
        <v>180</v>
      </c>
    </row>
    <row r="269" spans="1:6" x14ac:dyDescent="0.25">
      <c r="A269" s="102"/>
      <c r="B269" s="102"/>
      <c r="C269" s="108"/>
      <c r="D269" s="13" t="s">
        <v>1</v>
      </c>
      <c r="E269" s="14" t="s">
        <v>2</v>
      </c>
      <c r="F269" s="99"/>
    </row>
    <row r="270" spans="1:6" x14ac:dyDescent="0.25">
      <c r="A270" s="22" t="s">
        <v>105</v>
      </c>
      <c r="B270" s="6" t="s">
        <v>17</v>
      </c>
      <c r="C270" s="7">
        <f>39.09*1.03</f>
        <v>40.262700000000002</v>
      </c>
      <c r="D270" s="8">
        <f>C270*E270/1000</f>
        <v>26573.382000000001</v>
      </c>
      <c r="E270" s="32">
        <v>660000</v>
      </c>
      <c r="F270" s="7">
        <v>12.05</v>
      </c>
    </row>
    <row r="271" spans="1:6" x14ac:dyDescent="0.25">
      <c r="A271" s="22" t="s">
        <v>66</v>
      </c>
      <c r="B271" s="6" t="s">
        <v>17</v>
      </c>
      <c r="C271" s="7">
        <v>53</v>
      </c>
      <c r="D271" s="8">
        <f>C271*E271/1000</f>
        <v>35245</v>
      </c>
      <c r="E271" s="32">
        <v>665000</v>
      </c>
      <c r="F271" s="7">
        <v>12.05</v>
      </c>
    </row>
    <row r="272" spans="1:6" x14ac:dyDescent="0.25">
      <c r="A272" s="6" t="s">
        <v>99</v>
      </c>
      <c r="B272" s="6" t="s">
        <v>17</v>
      </c>
      <c r="C272" s="7">
        <f>60.3*1.03</f>
        <v>62.109000000000002</v>
      </c>
      <c r="D272" s="8">
        <f>C272*E272/1000</f>
        <v>40991.94</v>
      </c>
      <c r="E272" s="32">
        <v>660000</v>
      </c>
      <c r="F272" s="7">
        <v>12.05</v>
      </c>
    </row>
    <row r="273" spans="1:6" x14ac:dyDescent="0.25">
      <c r="A273" s="6" t="s">
        <v>76</v>
      </c>
      <c r="B273" s="6" t="s">
        <v>17</v>
      </c>
      <c r="C273" s="7">
        <f>81*1.03</f>
        <v>83.43</v>
      </c>
      <c r="D273" s="8">
        <f>C273*E273/1000</f>
        <v>55480.950000000004</v>
      </c>
      <c r="E273" s="32">
        <v>665000</v>
      </c>
      <c r="F273" s="7">
        <v>12.05</v>
      </c>
    </row>
    <row r="274" spans="1:6" x14ac:dyDescent="0.25">
      <c r="A274" s="118" t="s">
        <v>203</v>
      </c>
      <c r="B274" s="118"/>
      <c r="C274" s="118"/>
      <c r="D274" s="118"/>
      <c r="E274" s="118"/>
      <c r="F274" s="118"/>
    </row>
    <row r="275" spans="1:6" x14ac:dyDescent="0.25">
      <c r="A275" s="102" t="s">
        <v>33</v>
      </c>
      <c r="B275" s="102" t="s">
        <v>29</v>
      </c>
      <c r="C275" s="108" t="s">
        <v>45</v>
      </c>
      <c r="D275" s="104" t="s">
        <v>30</v>
      </c>
      <c r="E275" s="105"/>
      <c r="F275" s="98" t="s">
        <v>180</v>
      </c>
    </row>
    <row r="276" spans="1:6" x14ac:dyDescent="0.25">
      <c r="A276" s="102"/>
      <c r="B276" s="102"/>
      <c r="C276" s="108"/>
      <c r="D276" s="13" t="s">
        <v>1</v>
      </c>
      <c r="E276" s="14" t="s">
        <v>2</v>
      </c>
      <c r="F276" s="99"/>
    </row>
    <row r="277" spans="1:6" x14ac:dyDescent="0.25">
      <c r="A277" s="6">
        <v>10</v>
      </c>
      <c r="B277" s="6" t="s">
        <v>26</v>
      </c>
      <c r="C277" s="7">
        <v>11</v>
      </c>
      <c r="D277" s="8">
        <f t="shared" ref="D277:D297" si="9">C277*E277/1000</f>
        <v>9240</v>
      </c>
      <c r="E277" s="11">
        <v>840000</v>
      </c>
      <c r="F277" s="5">
        <v>12.05</v>
      </c>
    </row>
    <row r="278" spans="1:6" x14ac:dyDescent="0.25">
      <c r="A278" s="6" t="s">
        <v>131</v>
      </c>
      <c r="B278" s="6" t="s">
        <v>26</v>
      </c>
      <c r="C278" s="7">
        <f>9.2</f>
        <v>9.1999999999999993</v>
      </c>
      <c r="D278" s="8">
        <f t="shared" si="9"/>
        <v>6393.9999999999991</v>
      </c>
      <c r="E278" s="11">
        <v>695000</v>
      </c>
      <c r="F278" s="5">
        <v>12.05</v>
      </c>
    </row>
    <row r="279" spans="1:6" x14ac:dyDescent="0.25">
      <c r="A279" s="6" t="s">
        <v>132</v>
      </c>
      <c r="B279" s="6" t="s">
        <v>17</v>
      </c>
      <c r="C279" s="7">
        <v>11.5</v>
      </c>
      <c r="D279" s="8">
        <f t="shared" si="9"/>
        <v>7992.5</v>
      </c>
      <c r="E279" s="11">
        <v>695000</v>
      </c>
      <c r="F279" s="5">
        <v>12.05</v>
      </c>
    </row>
    <row r="280" spans="1:6" x14ac:dyDescent="0.25">
      <c r="A280" s="6" t="s">
        <v>214</v>
      </c>
      <c r="B280" s="6" t="s">
        <v>17</v>
      </c>
      <c r="C280" s="7">
        <v>13.5</v>
      </c>
      <c r="D280" s="8">
        <f t="shared" si="9"/>
        <v>9382.5</v>
      </c>
      <c r="E280" s="11">
        <v>695000</v>
      </c>
      <c r="F280" s="5">
        <v>12.05</v>
      </c>
    </row>
    <row r="281" spans="1:6" x14ac:dyDescent="0.25">
      <c r="A281" s="6" t="s">
        <v>329</v>
      </c>
      <c r="B281" s="6" t="s">
        <v>17</v>
      </c>
      <c r="C281" s="7">
        <v>16.100000000000001</v>
      </c>
      <c r="D281" s="8">
        <f t="shared" si="9"/>
        <v>9660</v>
      </c>
      <c r="E281" s="11">
        <v>600000</v>
      </c>
      <c r="F281" s="5"/>
    </row>
    <row r="282" spans="1:6" x14ac:dyDescent="0.25">
      <c r="A282" s="6">
        <v>18</v>
      </c>
      <c r="B282" s="6" t="s">
        <v>17</v>
      </c>
      <c r="C282" s="7">
        <v>19.8</v>
      </c>
      <c r="D282" s="8">
        <f t="shared" si="9"/>
        <v>11880</v>
      </c>
      <c r="E282" s="11">
        <v>600000</v>
      </c>
      <c r="F282" s="5">
        <v>12.05</v>
      </c>
    </row>
    <row r="283" spans="1:6" x14ac:dyDescent="0.25">
      <c r="A283" s="6" t="s">
        <v>85</v>
      </c>
      <c r="B283" s="6" t="s">
        <v>17</v>
      </c>
      <c r="C283" s="7">
        <v>22.5</v>
      </c>
      <c r="D283" s="8">
        <f t="shared" si="9"/>
        <v>10800</v>
      </c>
      <c r="E283" s="32">
        <v>480000</v>
      </c>
      <c r="F283" s="5">
        <v>12.05</v>
      </c>
    </row>
    <row r="284" spans="1:6" x14ac:dyDescent="0.25">
      <c r="A284" s="6" t="s">
        <v>96</v>
      </c>
      <c r="B284" s="6" t="s">
        <v>17</v>
      </c>
      <c r="C284" s="76">
        <v>28</v>
      </c>
      <c r="D284" s="8">
        <f t="shared" si="9"/>
        <v>13440</v>
      </c>
      <c r="E284" s="32">
        <v>480000</v>
      </c>
      <c r="F284" s="5">
        <v>12.05</v>
      </c>
    </row>
    <row r="285" spans="1:6" x14ac:dyDescent="0.25">
      <c r="A285" s="6" t="s">
        <v>54</v>
      </c>
      <c r="B285" s="6" t="s">
        <v>17</v>
      </c>
      <c r="C285" s="7">
        <v>31</v>
      </c>
      <c r="D285" s="8">
        <f t="shared" si="9"/>
        <v>14880</v>
      </c>
      <c r="E285" s="32">
        <v>480000</v>
      </c>
      <c r="F285" s="5">
        <v>12.05</v>
      </c>
    </row>
    <row r="286" spans="1:6" x14ac:dyDescent="0.25">
      <c r="A286" s="60" t="s">
        <v>93</v>
      </c>
      <c r="B286" s="6" t="s">
        <v>17</v>
      </c>
      <c r="C286" s="7">
        <v>34</v>
      </c>
      <c r="D286" s="8">
        <f t="shared" si="9"/>
        <v>16320</v>
      </c>
      <c r="E286" s="32">
        <v>480000</v>
      </c>
      <c r="F286" s="5">
        <v>12.05</v>
      </c>
    </row>
    <row r="287" spans="1:6" x14ac:dyDescent="0.25">
      <c r="A287" s="6" t="s">
        <v>62</v>
      </c>
      <c r="B287" s="6" t="s">
        <v>211</v>
      </c>
      <c r="C287" s="7">
        <v>37.799999999999997</v>
      </c>
      <c r="D287" s="8" t="s">
        <v>311</v>
      </c>
      <c r="E287" s="32">
        <v>480000</v>
      </c>
      <c r="F287" s="5">
        <v>12.05</v>
      </c>
    </row>
    <row r="288" spans="1:6" x14ac:dyDescent="0.25">
      <c r="A288" s="6" t="s">
        <v>90</v>
      </c>
      <c r="B288" s="6" t="s">
        <v>211</v>
      </c>
      <c r="C288" s="7">
        <v>42.2</v>
      </c>
      <c r="D288" s="8" t="s">
        <v>312</v>
      </c>
      <c r="E288" s="32">
        <v>480000</v>
      </c>
      <c r="F288" s="5">
        <v>12.05</v>
      </c>
    </row>
    <row r="289" spans="1:6" x14ac:dyDescent="0.25">
      <c r="A289" s="60" t="s">
        <v>67</v>
      </c>
      <c r="B289" s="6" t="s">
        <v>17</v>
      </c>
      <c r="C289" s="7">
        <v>52.8</v>
      </c>
      <c r="D289" s="8">
        <f t="shared" si="9"/>
        <v>25344</v>
      </c>
      <c r="E289" s="32">
        <v>480000</v>
      </c>
      <c r="F289" s="5">
        <v>12.05</v>
      </c>
    </row>
    <row r="290" spans="1:6" x14ac:dyDescent="0.25">
      <c r="A290" s="6" t="s">
        <v>128</v>
      </c>
      <c r="B290" s="6" t="s">
        <v>17</v>
      </c>
      <c r="C290" s="7">
        <v>59</v>
      </c>
      <c r="D290" s="8">
        <f t="shared" si="9"/>
        <v>27730</v>
      </c>
      <c r="E290" s="32">
        <v>470000</v>
      </c>
      <c r="F290" s="5">
        <v>12.05</v>
      </c>
    </row>
    <row r="291" spans="1:6" x14ac:dyDescent="0.25">
      <c r="A291" s="6" t="s">
        <v>18</v>
      </c>
      <c r="B291" s="6" t="s">
        <v>17</v>
      </c>
      <c r="C291" s="7">
        <v>68</v>
      </c>
      <c r="D291" s="8">
        <f t="shared" si="9"/>
        <v>31960</v>
      </c>
      <c r="E291" s="32">
        <v>470000</v>
      </c>
      <c r="F291" s="5">
        <v>12.05</v>
      </c>
    </row>
    <row r="292" spans="1:6" x14ac:dyDescent="0.25">
      <c r="A292" s="6" t="s">
        <v>88</v>
      </c>
      <c r="B292" s="6" t="s">
        <v>17</v>
      </c>
      <c r="C292" s="7">
        <v>69</v>
      </c>
      <c r="D292" s="8">
        <f t="shared" si="9"/>
        <v>32085</v>
      </c>
      <c r="E292" s="32">
        <v>465000</v>
      </c>
      <c r="F292" s="7">
        <v>12.05</v>
      </c>
    </row>
    <row r="293" spans="1:6" x14ac:dyDescent="0.25">
      <c r="A293" s="6" t="s">
        <v>89</v>
      </c>
      <c r="B293" s="6" t="s">
        <v>17</v>
      </c>
      <c r="C293" s="7">
        <v>79</v>
      </c>
      <c r="D293" s="8">
        <f t="shared" si="9"/>
        <v>36735</v>
      </c>
      <c r="E293" s="32">
        <v>465000</v>
      </c>
      <c r="F293" s="7">
        <v>12.05</v>
      </c>
    </row>
    <row r="294" spans="1:6" x14ac:dyDescent="0.25">
      <c r="A294" s="6" t="s">
        <v>194</v>
      </c>
      <c r="B294" s="6" t="s">
        <v>17</v>
      </c>
      <c r="C294" s="7">
        <v>75.5</v>
      </c>
      <c r="D294" s="8">
        <v>37373</v>
      </c>
      <c r="E294" s="32">
        <v>465000</v>
      </c>
      <c r="F294" s="7">
        <v>12.05</v>
      </c>
    </row>
    <row r="295" spans="1:6" x14ac:dyDescent="0.25">
      <c r="A295" s="6" t="s">
        <v>249</v>
      </c>
      <c r="B295" s="6" t="s">
        <v>17</v>
      </c>
      <c r="C295" s="7">
        <v>82.3</v>
      </c>
      <c r="D295" s="8">
        <f t="shared" si="9"/>
        <v>38269.5</v>
      </c>
      <c r="E295" s="32">
        <v>465000</v>
      </c>
      <c r="F295" s="7">
        <v>12.05</v>
      </c>
    </row>
    <row r="296" spans="1:6" x14ac:dyDescent="0.25">
      <c r="A296" s="6" t="s">
        <v>74</v>
      </c>
      <c r="B296" s="6" t="s">
        <v>211</v>
      </c>
      <c r="C296" s="7">
        <v>92</v>
      </c>
      <c r="D296" s="8" t="s">
        <v>313</v>
      </c>
      <c r="E296" s="32">
        <v>465000</v>
      </c>
      <c r="F296" s="7">
        <v>12.05</v>
      </c>
    </row>
    <row r="297" spans="1:6" x14ac:dyDescent="0.25">
      <c r="A297" s="6" t="s">
        <v>63</v>
      </c>
      <c r="B297" s="6" t="s">
        <v>17</v>
      </c>
      <c r="C297" s="7">
        <v>97</v>
      </c>
      <c r="D297" s="8">
        <f t="shared" si="9"/>
        <v>45105</v>
      </c>
      <c r="E297" s="32">
        <v>465000</v>
      </c>
      <c r="F297" s="7">
        <v>12.05</v>
      </c>
    </row>
    <row r="298" spans="1:6" x14ac:dyDescent="0.25">
      <c r="A298" s="6" t="s">
        <v>205</v>
      </c>
      <c r="B298" s="6" t="s">
        <v>17</v>
      </c>
      <c r="C298" s="7">
        <v>110</v>
      </c>
      <c r="D298" s="8">
        <f>C298*E298/1000</f>
        <v>51150</v>
      </c>
      <c r="E298" s="32">
        <v>465000</v>
      </c>
      <c r="F298" s="7">
        <v>12.05</v>
      </c>
    </row>
    <row r="299" spans="1:6" x14ac:dyDescent="0.25">
      <c r="A299" s="6" t="s">
        <v>210</v>
      </c>
      <c r="B299" s="6" t="s">
        <v>17</v>
      </c>
      <c r="C299" s="7">
        <v>132</v>
      </c>
      <c r="D299" s="8">
        <f>C299*E299/1000</f>
        <v>66000</v>
      </c>
      <c r="E299" s="32">
        <v>500000</v>
      </c>
      <c r="F299" s="7">
        <v>12.05</v>
      </c>
    </row>
    <row r="300" spans="1:6" x14ac:dyDescent="0.25">
      <c r="A300" s="106" t="s">
        <v>337</v>
      </c>
      <c r="B300" s="106"/>
      <c r="C300" s="106"/>
      <c r="D300" s="106"/>
      <c r="E300" s="106"/>
      <c r="F300" s="106"/>
    </row>
    <row r="301" spans="1:6" x14ac:dyDescent="0.25">
      <c r="A301" s="102" t="s">
        <v>33</v>
      </c>
      <c r="B301" s="107" t="s">
        <v>29</v>
      </c>
      <c r="C301" s="107" t="s">
        <v>45</v>
      </c>
      <c r="D301" s="104" t="s">
        <v>30</v>
      </c>
      <c r="E301" s="105"/>
      <c r="F301" s="98" t="s">
        <v>180</v>
      </c>
    </row>
    <row r="302" spans="1:6" x14ac:dyDescent="0.25">
      <c r="A302" s="102"/>
      <c r="B302" s="107"/>
      <c r="C302" s="107"/>
      <c r="D302" s="13" t="s">
        <v>1</v>
      </c>
      <c r="E302" s="14" t="s">
        <v>2</v>
      </c>
      <c r="F302" s="99"/>
    </row>
    <row r="303" spans="1:6" x14ac:dyDescent="0.25">
      <c r="A303" s="16" t="s">
        <v>19</v>
      </c>
      <c r="B303" s="16" t="s">
        <v>17</v>
      </c>
      <c r="C303" s="19">
        <v>43.5</v>
      </c>
      <c r="D303" s="49">
        <f t="shared" ref="D303:D314" si="10">C303*E303/1000</f>
        <v>20880</v>
      </c>
      <c r="E303" s="36">
        <v>480000</v>
      </c>
      <c r="F303" s="7">
        <v>12.05</v>
      </c>
    </row>
    <row r="304" spans="1:6" x14ac:dyDescent="0.25">
      <c r="A304" s="16" t="s">
        <v>20</v>
      </c>
      <c r="B304" s="16" t="s">
        <v>17</v>
      </c>
      <c r="C304" s="19">
        <v>52.6</v>
      </c>
      <c r="D304" s="49">
        <f t="shared" si="10"/>
        <v>25248</v>
      </c>
      <c r="E304" s="36">
        <v>480000</v>
      </c>
      <c r="F304" s="7">
        <v>12.05</v>
      </c>
    </row>
    <row r="305" spans="1:6" x14ac:dyDescent="0.25">
      <c r="A305" s="16" t="s">
        <v>21</v>
      </c>
      <c r="B305" s="16" t="s">
        <v>17</v>
      </c>
      <c r="C305" s="19">
        <v>66</v>
      </c>
      <c r="D305" s="49">
        <f t="shared" si="10"/>
        <v>31020</v>
      </c>
      <c r="E305" s="36">
        <v>470000</v>
      </c>
      <c r="F305" s="7">
        <v>12.05</v>
      </c>
    </row>
    <row r="306" spans="1:6" x14ac:dyDescent="0.25">
      <c r="A306" s="16" t="s">
        <v>51</v>
      </c>
      <c r="B306" s="16" t="s">
        <v>17</v>
      </c>
      <c r="C306" s="19">
        <v>75.5</v>
      </c>
      <c r="D306" s="49">
        <f t="shared" si="10"/>
        <v>35485</v>
      </c>
      <c r="E306" s="36">
        <v>470000</v>
      </c>
      <c r="F306" s="7">
        <v>12.05</v>
      </c>
    </row>
    <row r="307" spans="1:6" x14ac:dyDescent="0.25">
      <c r="A307" s="16" t="s">
        <v>60</v>
      </c>
      <c r="B307" s="16" t="s">
        <v>17</v>
      </c>
      <c r="C307" s="19">
        <v>92</v>
      </c>
      <c r="D307" s="49">
        <f t="shared" si="10"/>
        <v>43240</v>
      </c>
      <c r="E307" s="36">
        <v>470000</v>
      </c>
      <c r="F307" s="7">
        <v>12.05</v>
      </c>
    </row>
    <row r="308" spans="1:6" x14ac:dyDescent="0.25">
      <c r="A308" s="66" t="s">
        <v>50</v>
      </c>
      <c r="B308" s="16" t="s">
        <v>17</v>
      </c>
      <c r="C308" s="19">
        <v>98</v>
      </c>
      <c r="D308" s="49">
        <f t="shared" si="10"/>
        <v>46060</v>
      </c>
      <c r="E308" s="36">
        <v>470000</v>
      </c>
      <c r="F308" s="7">
        <v>12.05</v>
      </c>
    </row>
    <row r="309" spans="1:6" x14ac:dyDescent="0.25">
      <c r="A309" s="66" t="s">
        <v>75</v>
      </c>
      <c r="B309" s="16" t="s">
        <v>211</v>
      </c>
      <c r="C309" s="19">
        <v>115</v>
      </c>
      <c r="D309" s="49" t="s">
        <v>314</v>
      </c>
      <c r="E309" s="36">
        <v>470000</v>
      </c>
      <c r="F309" s="7">
        <v>12.05</v>
      </c>
    </row>
    <row r="310" spans="1:6" x14ac:dyDescent="0.25">
      <c r="A310" s="66" t="s">
        <v>25</v>
      </c>
      <c r="B310" s="16" t="s">
        <v>17</v>
      </c>
      <c r="C310" s="19">
        <v>143</v>
      </c>
      <c r="D310" s="49">
        <f t="shared" si="10"/>
        <v>67210</v>
      </c>
      <c r="E310" s="36">
        <v>470000</v>
      </c>
      <c r="F310" s="7">
        <v>12.05</v>
      </c>
    </row>
    <row r="311" spans="1:6" x14ac:dyDescent="0.25">
      <c r="A311" s="16" t="s">
        <v>61</v>
      </c>
      <c r="B311" s="16" t="s">
        <v>17</v>
      </c>
      <c r="C311" s="19">
        <v>150</v>
      </c>
      <c r="D311" s="49">
        <f t="shared" si="10"/>
        <v>83250</v>
      </c>
      <c r="E311" s="36">
        <v>555000</v>
      </c>
      <c r="F311" s="7">
        <v>12.05</v>
      </c>
    </row>
    <row r="312" spans="1:6" x14ac:dyDescent="0.25">
      <c r="A312" s="16" t="s">
        <v>162</v>
      </c>
      <c r="B312" s="16" t="s">
        <v>17</v>
      </c>
      <c r="C312" s="19">
        <v>176</v>
      </c>
      <c r="D312" s="49">
        <v>101200</v>
      </c>
      <c r="E312" s="36">
        <v>555000</v>
      </c>
      <c r="F312" s="7">
        <v>12.05</v>
      </c>
    </row>
    <row r="313" spans="1:6" x14ac:dyDescent="0.25">
      <c r="A313" s="16" t="s">
        <v>195</v>
      </c>
      <c r="B313" s="16" t="s">
        <v>17</v>
      </c>
      <c r="C313" s="19">
        <v>199</v>
      </c>
      <c r="D313" s="49">
        <f t="shared" si="10"/>
        <v>0</v>
      </c>
      <c r="E313" s="36"/>
      <c r="F313" s="7">
        <v>12.05</v>
      </c>
    </row>
    <row r="314" spans="1:6" x14ac:dyDescent="0.25">
      <c r="A314" s="16" t="s">
        <v>196</v>
      </c>
      <c r="B314" s="16" t="s">
        <v>17</v>
      </c>
      <c r="C314" s="19">
        <v>240</v>
      </c>
      <c r="D314" s="49">
        <f t="shared" si="10"/>
        <v>0</v>
      </c>
      <c r="E314" s="36"/>
      <c r="F314" s="7">
        <v>12.05</v>
      </c>
    </row>
    <row r="315" spans="1:6" x14ac:dyDescent="0.25">
      <c r="A315" s="106" t="s">
        <v>337</v>
      </c>
      <c r="B315" s="106"/>
      <c r="C315" s="106"/>
      <c r="D315" s="106"/>
      <c r="E315" s="106"/>
      <c r="F315" s="106"/>
    </row>
    <row r="316" spans="1:6" x14ac:dyDescent="0.25">
      <c r="A316" s="102" t="s">
        <v>33</v>
      </c>
      <c r="B316" s="107" t="s">
        <v>29</v>
      </c>
      <c r="C316" s="103" t="s">
        <v>45</v>
      </c>
      <c r="D316" s="104" t="s">
        <v>30</v>
      </c>
      <c r="E316" s="105"/>
      <c r="F316" s="98" t="s">
        <v>180</v>
      </c>
    </row>
    <row r="317" spans="1:6" x14ac:dyDescent="0.25">
      <c r="A317" s="102"/>
      <c r="B317" s="107"/>
      <c r="C317" s="103"/>
      <c r="D317" s="13" t="s">
        <v>1</v>
      </c>
      <c r="E317" s="14" t="s">
        <v>2</v>
      </c>
      <c r="F317" s="99"/>
    </row>
    <row r="318" spans="1:6" x14ac:dyDescent="0.25">
      <c r="A318" s="21" t="s">
        <v>84</v>
      </c>
      <c r="B318" s="16" t="s">
        <v>17</v>
      </c>
      <c r="C318" s="77">
        <v>31.4</v>
      </c>
      <c r="D318" s="67">
        <f t="shared" ref="D318:D332" si="11">C318*E318/1000</f>
        <v>15072</v>
      </c>
      <c r="E318" s="68">
        <v>480000</v>
      </c>
      <c r="F318" s="19">
        <v>12.05</v>
      </c>
    </row>
    <row r="319" spans="1:6" x14ac:dyDescent="0.25">
      <c r="A319" s="16" t="s">
        <v>133</v>
      </c>
      <c r="B319" s="16" t="s">
        <v>17</v>
      </c>
      <c r="C319" s="19">
        <v>46</v>
      </c>
      <c r="D319" s="49">
        <v>25760</v>
      </c>
      <c r="E319" s="68">
        <v>480000</v>
      </c>
      <c r="F319" s="19">
        <v>12.05</v>
      </c>
    </row>
    <row r="320" spans="1:6" x14ac:dyDescent="0.25">
      <c r="A320" s="16" t="s">
        <v>339</v>
      </c>
      <c r="B320" s="16" t="s">
        <v>17</v>
      </c>
      <c r="C320" s="19">
        <v>54</v>
      </c>
      <c r="D320" s="49"/>
      <c r="E320" s="68">
        <v>480000</v>
      </c>
      <c r="F320" s="19">
        <v>12.05</v>
      </c>
    </row>
    <row r="321" spans="1:6" x14ac:dyDescent="0.25">
      <c r="A321" s="16" t="s">
        <v>94</v>
      </c>
      <c r="B321" s="16" t="s">
        <v>17</v>
      </c>
      <c r="C321" s="19">
        <v>59</v>
      </c>
      <c r="D321" s="49">
        <f t="shared" si="11"/>
        <v>27730</v>
      </c>
      <c r="E321" s="68">
        <v>470000</v>
      </c>
      <c r="F321" s="19">
        <v>12.05</v>
      </c>
    </row>
    <row r="322" spans="1:6" x14ac:dyDescent="0.25">
      <c r="A322" s="16" t="s">
        <v>68</v>
      </c>
      <c r="B322" s="16" t="s">
        <v>17</v>
      </c>
      <c r="C322" s="19">
        <v>71.5</v>
      </c>
      <c r="D322" s="49">
        <f t="shared" si="11"/>
        <v>33605</v>
      </c>
      <c r="E322" s="68">
        <v>470000</v>
      </c>
      <c r="F322" s="19">
        <v>12.05</v>
      </c>
    </row>
    <row r="323" spans="1:6" x14ac:dyDescent="0.25">
      <c r="A323" s="16" t="s">
        <v>240</v>
      </c>
      <c r="B323" s="16" t="s">
        <v>17</v>
      </c>
      <c r="C323" s="19">
        <v>90</v>
      </c>
      <c r="D323" s="49">
        <f t="shared" si="11"/>
        <v>42300</v>
      </c>
      <c r="E323" s="68">
        <v>470000</v>
      </c>
      <c r="F323" s="19">
        <v>12.05</v>
      </c>
    </row>
    <row r="324" spans="1:6" x14ac:dyDescent="0.25">
      <c r="A324" s="16" t="s">
        <v>82</v>
      </c>
      <c r="B324" s="16" t="s">
        <v>17</v>
      </c>
      <c r="C324" s="19">
        <v>70</v>
      </c>
      <c r="D324" s="49">
        <f t="shared" si="11"/>
        <v>32900</v>
      </c>
      <c r="E324" s="68">
        <v>470000</v>
      </c>
      <c r="F324" s="19">
        <v>12.05</v>
      </c>
    </row>
    <row r="325" spans="1:6" x14ac:dyDescent="0.25">
      <c r="A325" s="16" t="s">
        <v>81</v>
      </c>
      <c r="B325" s="16" t="s">
        <v>17</v>
      </c>
      <c r="C325" s="19">
        <v>82.2</v>
      </c>
      <c r="D325" s="49">
        <f t="shared" si="11"/>
        <v>38634</v>
      </c>
      <c r="E325" s="68">
        <v>470000</v>
      </c>
      <c r="F325" s="19">
        <v>12.05</v>
      </c>
    </row>
    <row r="326" spans="1:6" x14ac:dyDescent="0.25">
      <c r="A326" s="16" t="s">
        <v>59</v>
      </c>
      <c r="B326" s="16" t="s">
        <v>17</v>
      </c>
      <c r="C326" s="19">
        <v>92.3</v>
      </c>
      <c r="D326" s="49">
        <f t="shared" si="11"/>
        <v>42919.5</v>
      </c>
      <c r="E326" s="36">
        <v>465000</v>
      </c>
      <c r="F326" s="19">
        <v>12.05</v>
      </c>
    </row>
    <row r="327" spans="1:6" x14ac:dyDescent="0.25">
      <c r="A327" s="16" t="s">
        <v>52</v>
      </c>
      <c r="B327" s="16" t="s">
        <v>17</v>
      </c>
      <c r="C327" s="19">
        <v>111.2</v>
      </c>
      <c r="D327" s="49">
        <f t="shared" si="11"/>
        <v>51708</v>
      </c>
      <c r="E327" s="36">
        <v>465000</v>
      </c>
      <c r="F327" s="19">
        <v>12.05</v>
      </c>
    </row>
    <row r="328" spans="1:6" x14ac:dyDescent="0.25">
      <c r="A328" s="16" t="s">
        <v>53</v>
      </c>
      <c r="B328" s="16" t="s">
        <v>17</v>
      </c>
      <c r="C328" s="19">
        <v>126</v>
      </c>
      <c r="D328" s="49">
        <f t="shared" si="11"/>
        <v>61740</v>
      </c>
      <c r="E328" s="36">
        <v>490000</v>
      </c>
      <c r="F328" s="19">
        <v>12.05</v>
      </c>
    </row>
    <row r="329" spans="1:6" x14ac:dyDescent="0.25">
      <c r="A329" s="16" t="s">
        <v>100</v>
      </c>
      <c r="B329" s="16" t="s">
        <v>17</v>
      </c>
      <c r="C329" s="19">
        <v>116</v>
      </c>
      <c r="D329" s="49">
        <v>56840</v>
      </c>
      <c r="E329" s="36">
        <v>490000</v>
      </c>
      <c r="F329" s="19">
        <v>12.05</v>
      </c>
    </row>
    <row r="330" spans="1:6" x14ac:dyDescent="0.25">
      <c r="A330" s="16" t="s">
        <v>209</v>
      </c>
      <c r="B330" s="16" t="s">
        <v>17</v>
      </c>
      <c r="C330" s="19">
        <v>142.30000000000001</v>
      </c>
      <c r="D330" s="49">
        <f>C330*E330/1000</f>
        <v>69727</v>
      </c>
      <c r="E330" s="36">
        <v>490000</v>
      </c>
      <c r="F330" s="19">
        <v>12.05</v>
      </c>
    </row>
    <row r="331" spans="1:6" x14ac:dyDescent="0.25">
      <c r="A331" s="16" t="s">
        <v>136</v>
      </c>
      <c r="B331" s="16" t="s">
        <v>17</v>
      </c>
      <c r="C331" s="19">
        <v>142</v>
      </c>
      <c r="D331" s="49">
        <v>78100</v>
      </c>
      <c r="E331" s="36">
        <v>540000</v>
      </c>
      <c r="F331" s="19">
        <v>12.05</v>
      </c>
    </row>
    <row r="332" spans="1:6" x14ac:dyDescent="0.25">
      <c r="A332" s="84" t="s">
        <v>236</v>
      </c>
      <c r="B332" s="84" t="s">
        <v>17</v>
      </c>
      <c r="C332" s="85">
        <v>182</v>
      </c>
      <c r="D332" s="86">
        <f t="shared" si="11"/>
        <v>98280</v>
      </c>
      <c r="E332" s="69">
        <v>540000</v>
      </c>
      <c r="F332" s="85">
        <v>12.05</v>
      </c>
    </row>
    <row r="333" spans="1:6" x14ac:dyDescent="0.25">
      <c r="A333" s="84" t="s">
        <v>295</v>
      </c>
      <c r="B333" s="84" t="s">
        <v>17</v>
      </c>
      <c r="C333" s="85">
        <v>180</v>
      </c>
      <c r="D333" s="86">
        <v>108000</v>
      </c>
      <c r="E333" s="69">
        <v>540000</v>
      </c>
      <c r="F333" s="85">
        <v>12.05</v>
      </c>
    </row>
    <row r="334" spans="1:6" x14ac:dyDescent="0.25">
      <c r="A334" s="100" t="s">
        <v>324</v>
      </c>
      <c r="B334" s="101"/>
      <c r="C334" s="101"/>
      <c r="D334" s="101"/>
      <c r="E334" s="101"/>
      <c r="F334" s="101"/>
    </row>
    <row r="335" spans="1:6" x14ac:dyDescent="0.25">
      <c r="A335" s="102"/>
      <c r="B335" s="102"/>
      <c r="C335" s="103" t="s">
        <v>45</v>
      </c>
      <c r="D335" s="104" t="s">
        <v>30</v>
      </c>
      <c r="E335" s="105"/>
      <c r="F335" s="98"/>
    </row>
    <row r="336" spans="1:6" x14ac:dyDescent="0.25">
      <c r="A336" s="102"/>
      <c r="B336" s="102"/>
      <c r="C336" s="103"/>
      <c r="D336" s="13" t="s">
        <v>1</v>
      </c>
      <c r="E336" s="14" t="s">
        <v>2</v>
      </c>
      <c r="F336" s="99"/>
    </row>
    <row r="337" spans="1:6" x14ac:dyDescent="0.25">
      <c r="A337" s="16" t="s">
        <v>325</v>
      </c>
      <c r="B337" s="16" t="s">
        <v>17</v>
      </c>
      <c r="C337" s="19">
        <v>2.0350000000000001</v>
      </c>
      <c r="D337" s="49">
        <v>1366</v>
      </c>
      <c r="E337" s="68">
        <v>385000</v>
      </c>
      <c r="F337" s="19">
        <v>12.05</v>
      </c>
    </row>
    <row r="338" spans="1:6" hidden="1" x14ac:dyDescent="0.25">
      <c r="A338" s="112" t="s">
        <v>153</v>
      </c>
      <c r="B338" s="112"/>
      <c r="C338" s="112"/>
      <c r="D338" s="112"/>
      <c r="E338" s="112"/>
      <c r="F338" s="112"/>
    </row>
    <row r="339" spans="1:6" hidden="1" x14ac:dyDescent="0.25">
      <c r="A339" s="113"/>
      <c r="B339" s="114"/>
      <c r="C339" s="115"/>
      <c r="D339" s="94" t="s">
        <v>154</v>
      </c>
      <c r="E339" s="94" t="s">
        <v>151</v>
      </c>
      <c r="F339" s="93" t="s">
        <v>152</v>
      </c>
    </row>
    <row r="340" spans="1:6" hidden="1" x14ac:dyDescent="0.25">
      <c r="A340" s="116" t="s">
        <v>167</v>
      </c>
      <c r="B340" s="117"/>
      <c r="C340" s="105"/>
      <c r="D340" s="6" t="s">
        <v>164</v>
      </c>
      <c r="E340" s="7" t="s">
        <v>280</v>
      </c>
      <c r="F340" s="9">
        <v>620000</v>
      </c>
    </row>
    <row r="341" spans="1:6" hidden="1" x14ac:dyDescent="0.25">
      <c r="A341" s="116" t="s">
        <v>166</v>
      </c>
      <c r="B341" s="117"/>
      <c r="C341" s="105"/>
      <c r="D341" s="6" t="s">
        <v>164</v>
      </c>
      <c r="E341" s="7" t="s">
        <v>281</v>
      </c>
      <c r="F341" s="9">
        <v>620000</v>
      </c>
    </row>
    <row r="342" spans="1:6" ht="15" hidden="1" customHeight="1" x14ac:dyDescent="0.25">
      <c r="A342" s="109" t="s">
        <v>168</v>
      </c>
      <c r="B342" s="110"/>
      <c r="C342" s="111"/>
      <c r="D342" s="6" t="s">
        <v>164</v>
      </c>
      <c r="E342" s="7" t="s">
        <v>282</v>
      </c>
      <c r="F342" s="9">
        <v>620000</v>
      </c>
    </row>
    <row r="343" spans="1:6" ht="15" hidden="1" customHeight="1" x14ac:dyDescent="0.25">
      <c r="A343" s="109" t="s">
        <v>224</v>
      </c>
      <c r="B343" s="110"/>
      <c r="C343" s="111"/>
      <c r="D343" s="6" t="s">
        <v>164</v>
      </c>
      <c r="E343" s="7" t="s">
        <v>283</v>
      </c>
      <c r="F343" s="9">
        <v>620000</v>
      </c>
    </row>
    <row r="344" spans="1:6" ht="15" hidden="1" customHeight="1" x14ac:dyDescent="0.25">
      <c r="A344" s="109" t="s">
        <v>226</v>
      </c>
      <c r="B344" s="110"/>
      <c r="C344" s="111"/>
      <c r="D344" s="6" t="s">
        <v>164</v>
      </c>
      <c r="E344" s="7" t="s">
        <v>284</v>
      </c>
      <c r="F344" s="9">
        <v>620000</v>
      </c>
    </row>
    <row r="345" spans="1:6" ht="15" hidden="1" customHeight="1" x14ac:dyDescent="0.25">
      <c r="A345" s="109" t="s">
        <v>225</v>
      </c>
      <c r="B345" s="110"/>
      <c r="C345" s="111"/>
      <c r="D345" s="6" t="s">
        <v>164</v>
      </c>
      <c r="E345" s="7" t="s">
        <v>285</v>
      </c>
      <c r="F345" s="9">
        <v>620000</v>
      </c>
    </row>
    <row r="346" spans="1:6" hidden="1" x14ac:dyDescent="0.25">
      <c r="A346" s="109" t="s">
        <v>169</v>
      </c>
      <c r="B346" s="110"/>
      <c r="C346" s="111"/>
      <c r="D346" s="6" t="s">
        <v>165</v>
      </c>
      <c r="E346" s="7" t="s">
        <v>286</v>
      </c>
      <c r="F346" s="9">
        <v>690000</v>
      </c>
    </row>
    <row r="347" spans="1:6" hidden="1" x14ac:dyDescent="0.25">
      <c r="A347" s="109" t="s">
        <v>170</v>
      </c>
      <c r="B347" s="110"/>
      <c r="C347" s="111"/>
      <c r="D347" s="6" t="s">
        <v>165</v>
      </c>
      <c r="E347" s="7" t="s">
        <v>287</v>
      </c>
      <c r="F347" s="9">
        <v>690000</v>
      </c>
    </row>
  </sheetData>
  <mergeCells count="124">
    <mergeCell ref="A9:F9"/>
    <mergeCell ref="A65:A66"/>
    <mergeCell ref="D65:E65"/>
    <mergeCell ref="F11:F12"/>
    <mergeCell ref="C29:C30"/>
    <mergeCell ref="B11:B12"/>
    <mergeCell ref="A11:A12"/>
    <mergeCell ref="A58:F58"/>
    <mergeCell ref="F59:F60"/>
    <mergeCell ref="D11:E11"/>
    <mergeCell ref="A28:F28"/>
    <mergeCell ref="C11:C12"/>
    <mergeCell ref="C52:C53"/>
    <mergeCell ref="B29:B30"/>
    <mergeCell ref="F52:F53"/>
    <mergeCell ref="A51:F51"/>
    <mergeCell ref="D52:E52"/>
    <mergeCell ref="F29:F30"/>
    <mergeCell ref="A52:A53"/>
    <mergeCell ref="A262:A263"/>
    <mergeCell ref="B262:B263"/>
    <mergeCell ref="A167:F167"/>
    <mergeCell ref="A134:F134"/>
    <mergeCell ref="C135:C136"/>
    <mergeCell ref="D97:E97"/>
    <mergeCell ref="C153:C154"/>
    <mergeCell ref="B135:B136"/>
    <mergeCell ref="A135:A136"/>
    <mergeCell ref="F135:F136"/>
    <mergeCell ref="F153:F154"/>
    <mergeCell ref="B153:B154"/>
    <mergeCell ref="B97:B98"/>
    <mergeCell ref="F97:F98"/>
    <mergeCell ref="A219:F219"/>
    <mergeCell ref="A10:F10"/>
    <mergeCell ref="C59:C60"/>
    <mergeCell ref="C69:C70"/>
    <mergeCell ref="B65:B66"/>
    <mergeCell ref="F69:F70"/>
    <mergeCell ref="D69:E69"/>
    <mergeCell ref="B59:B60"/>
    <mergeCell ref="A29:A30"/>
    <mergeCell ref="C65:C66"/>
    <mergeCell ref="A68:F68"/>
    <mergeCell ref="D29:E29"/>
    <mergeCell ref="B52:B53"/>
    <mergeCell ref="A59:A60"/>
    <mergeCell ref="F275:F276"/>
    <mergeCell ref="B275:B276"/>
    <mergeCell ref="C262:C263"/>
    <mergeCell ref="B241:B242"/>
    <mergeCell ref="F163:F164"/>
    <mergeCell ref="F253:F254"/>
    <mergeCell ref="A241:A242"/>
    <mergeCell ref="C241:C242"/>
    <mergeCell ref="A259:F259"/>
    <mergeCell ref="D253:E253"/>
    <mergeCell ref="C253:C254"/>
    <mergeCell ref="F241:F242"/>
    <mergeCell ref="F262:F263"/>
    <mergeCell ref="B168:B169"/>
    <mergeCell ref="B163:B164"/>
    <mergeCell ref="D262:E262"/>
    <mergeCell ref="F268:F269"/>
    <mergeCell ref="A163:A164"/>
    <mergeCell ref="D163:E163"/>
    <mergeCell ref="C163:C164"/>
    <mergeCell ref="A240:F240"/>
    <mergeCell ref="A252:F252"/>
    <mergeCell ref="C168:C169"/>
    <mergeCell ref="A267:F267"/>
    <mergeCell ref="D59:E59"/>
    <mergeCell ref="A253:A254"/>
    <mergeCell ref="F168:F169"/>
    <mergeCell ref="A168:A169"/>
    <mergeCell ref="D168:E168"/>
    <mergeCell ref="B253:B254"/>
    <mergeCell ref="C97:C98"/>
    <mergeCell ref="D241:E241"/>
    <mergeCell ref="D135:E135"/>
    <mergeCell ref="A153:A154"/>
    <mergeCell ref="A152:F152"/>
    <mergeCell ref="D153:E153"/>
    <mergeCell ref="A96:F96"/>
    <mergeCell ref="A64:F64"/>
    <mergeCell ref="F65:F66"/>
    <mergeCell ref="B69:B70"/>
    <mergeCell ref="A162:F162"/>
    <mergeCell ref="C268:C269"/>
    <mergeCell ref="D316:E316"/>
    <mergeCell ref="C275:C276"/>
    <mergeCell ref="A347:C347"/>
    <mergeCell ref="A344:C344"/>
    <mergeCell ref="A346:C346"/>
    <mergeCell ref="A343:C343"/>
    <mergeCell ref="A345:C345"/>
    <mergeCell ref="A338:F338"/>
    <mergeCell ref="B268:B269"/>
    <mergeCell ref="A268:A269"/>
    <mergeCell ref="A301:A302"/>
    <mergeCell ref="D275:E275"/>
    <mergeCell ref="C301:C302"/>
    <mergeCell ref="D268:E268"/>
    <mergeCell ref="B301:B302"/>
    <mergeCell ref="A339:C339"/>
    <mergeCell ref="A342:C342"/>
    <mergeCell ref="A340:C340"/>
    <mergeCell ref="A341:C341"/>
    <mergeCell ref="A274:F274"/>
    <mergeCell ref="A300:F300"/>
    <mergeCell ref="F316:F317"/>
    <mergeCell ref="A275:A276"/>
    <mergeCell ref="F301:F302"/>
    <mergeCell ref="A334:F334"/>
    <mergeCell ref="A335:A336"/>
    <mergeCell ref="B335:B336"/>
    <mergeCell ref="C335:C336"/>
    <mergeCell ref="D335:E335"/>
    <mergeCell ref="F335:F336"/>
    <mergeCell ref="D301:E301"/>
    <mergeCell ref="C316:C317"/>
    <mergeCell ref="A315:F315"/>
    <mergeCell ref="A316:A317"/>
    <mergeCell ref="B316:B317"/>
  </mergeCells>
  <pageMargins left="0.23622047244094491" right="0.23622047244094491" top="0.11811023622047245" bottom="0.19685039370078741" header="0.31496062992125984" footer="0.19685039370078741"/>
  <pageSetup paperSize="9" scale="78" fitToHeight="0" orientation="portrait" horizontalDpi="300" verticalDpi="300" r:id="rId1"/>
  <headerFooter>
    <oddHeader>&amp;L&amp;D</oddHeader>
    <oddFooter>&amp;L&amp;D&amp;R&amp;D</oddFooter>
  </headerFooter>
  <rowBreaks count="3" manualBreakCount="3">
    <brk id="127" max="6" man="1"/>
    <brk id="198" max="6" man="1"/>
    <brk id="27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2024-05-28T05:51:48Z</dcterms:modified>
</cp:coreProperties>
</file>