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che\Documents\UG 3\Dissertation\sandbox\"/>
    </mc:Choice>
  </mc:AlternateContent>
  <xr:revisionPtr revIDLastSave="0" documentId="13_ncr:1_{357B437C-8F63-4D5E-92D0-4A5F583AC2B7}" xr6:coauthVersionLast="47" xr6:coauthVersionMax="47" xr10:uidLastSave="{00000000-0000-0000-0000-000000000000}"/>
  <bookViews>
    <workbookView xWindow="-110" yWindow="-110" windowWidth="19420" windowHeight="10420" activeTab="1" xr2:uid="{371EB751-2FC7-4CBF-A8DC-FC3D1AAE728A}"/>
  </bookViews>
  <sheets>
    <sheet name="Sheet1" sheetId="3" r:id="rId1"/>
    <sheet name="Structure" sheetId="1" r:id="rId2"/>
    <sheet name="Beta_applie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D11" i="1"/>
  <c r="T9" i="1" l="1"/>
  <c r="L9" i="1"/>
  <c r="S9" i="1"/>
  <c r="K9" i="1"/>
  <c r="J9" i="1"/>
  <c r="I9" i="1"/>
  <c r="P9" i="1"/>
  <c r="H9" i="1"/>
  <c r="Q9" i="1"/>
  <c r="O9" i="1"/>
  <c r="G9" i="1"/>
  <c r="N9" i="1"/>
  <c r="F9" i="1"/>
  <c r="R9" i="1"/>
  <c r="D9" i="1"/>
  <c r="D12" i="1" s="1"/>
  <c r="M9" i="1"/>
  <c r="E9" i="1"/>
  <c r="C3" i="1"/>
  <c r="D3" i="1" l="1"/>
  <c r="F12" i="1"/>
  <c r="E12" i="1"/>
  <c r="E3" i="1"/>
  <c r="F3" i="1" l="1"/>
  <c r="H12" i="1" l="1"/>
  <c r="G12" i="1"/>
  <c r="G3" i="1"/>
  <c r="H3" i="1" l="1"/>
  <c r="T10" i="1"/>
  <c r="B5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I12" i="1" l="1"/>
  <c r="I3" i="1"/>
  <c r="B4" i="2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K12" i="1" l="1"/>
  <c r="J12" i="1"/>
  <c r="J3" i="1"/>
  <c r="B15" i="1"/>
  <c r="H10" i="1"/>
  <c r="C19" i="1" s="1"/>
  <c r="B20" i="1"/>
  <c r="G10" i="1"/>
  <c r="C18" i="1" s="1"/>
  <c r="B19" i="1"/>
  <c r="F10" i="1"/>
  <c r="C17" i="1" s="1"/>
  <c r="B18" i="1"/>
  <c r="E10" i="1"/>
  <c r="C16" i="1" s="1"/>
  <c r="B17" i="1"/>
  <c r="D10" i="1"/>
  <c r="C15" i="1" s="1"/>
  <c r="B16" i="1"/>
  <c r="C10" i="1"/>
  <c r="C6" i="2"/>
  <c r="C5" i="2" s="1"/>
  <c r="D6" i="2" s="1"/>
  <c r="D5" i="2" s="1"/>
  <c r="E6" i="2" s="1"/>
  <c r="E5" i="2" s="1"/>
  <c r="F6" i="2" s="1"/>
  <c r="F5" i="2" s="1"/>
  <c r="G6" i="2" s="1"/>
  <c r="G5" i="2" s="1"/>
  <c r="H6" i="2" s="1"/>
  <c r="H5" i="2" s="1"/>
  <c r="I6" i="2" s="1"/>
  <c r="I5" i="2" s="1"/>
  <c r="J6" i="2" s="1"/>
  <c r="J5" i="2" s="1"/>
  <c r="K6" i="2" s="1"/>
  <c r="K5" i="2" s="1"/>
  <c r="L6" i="2" s="1"/>
  <c r="L5" i="2" s="1"/>
  <c r="M6" i="2" s="1"/>
  <c r="M5" i="2" s="1"/>
  <c r="N6" i="2" s="1"/>
  <c r="N5" i="2" s="1"/>
  <c r="O6" i="2" s="1"/>
  <c r="O5" i="2" s="1"/>
  <c r="P6" i="2" s="1"/>
  <c r="P5" i="2" s="1"/>
  <c r="Q6" i="2" s="1"/>
  <c r="Q5" i="2" s="1"/>
  <c r="R6" i="2" s="1"/>
  <c r="R5" i="2" s="1"/>
  <c r="S6" i="2" s="1"/>
  <c r="S5" i="2" s="1"/>
  <c r="T6" i="2" s="1"/>
  <c r="T5" i="2" s="1"/>
  <c r="I10" i="1" l="1"/>
  <c r="C20" i="1" s="1"/>
  <c r="B21" i="1"/>
  <c r="B22" i="1"/>
  <c r="J10" i="1"/>
  <c r="C21" i="1" s="1"/>
  <c r="K3" i="1"/>
  <c r="L12" i="1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K10" i="1" l="1"/>
  <c r="C22" i="1" s="1"/>
  <c r="B23" i="1"/>
  <c r="L3" i="1"/>
  <c r="M12" i="1" l="1"/>
  <c r="N12" i="1"/>
  <c r="M3" i="1"/>
  <c r="L10" i="1" l="1"/>
  <c r="C23" i="1" s="1"/>
  <c r="B24" i="1"/>
  <c r="N3" i="1"/>
  <c r="O12" i="1"/>
  <c r="N10" i="1" l="1"/>
  <c r="C25" i="1" s="1"/>
  <c r="B26" i="1"/>
  <c r="B25" i="1"/>
  <c r="M10" i="1"/>
  <c r="C24" i="1" s="1"/>
  <c r="P12" i="1"/>
  <c r="O3" i="1"/>
  <c r="Q12" i="1" l="1"/>
  <c r="P3" i="1"/>
  <c r="P10" i="1" l="1"/>
  <c r="C27" i="1" s="1"/>
  <c r="B28" i="1"/>
  <c r="O10" i="1"/>
  <c r="C26" i="1" s="1"/>
  <c r="B27" i="1"/>
  <c r="Q3" i="1"/>
  <c r="S12" i="1" l="1"/>
  <c r="R12" i="1"/>
  <c r="R3" i="1"/>
  <c r="B29" i="1" l="1"/>
  <c r="Q10" i="1"/>
  <c r="C28" i="1" s="1"/>
  <c r="R10" i="1"/>
  <c r="C29" i="1" s="1"/>
  <c r="B30" i="1"/>
  <c r="S3" i="1"/>
  <c r="T12" i="1"/>
  <c r="U12" i="1" l="1"/>
  <c r="S10" i="1"/>
  <c r="C30" i="1" s="1"/>
  <c r="T3" i="1"/>
  <c r="U2" i="1"/>
  <c r="U3" i="1" l="1"/>
  <c r="B5" i="1"/>
  <c r="C4" i="1"/>
  <c r="D4" i="1" l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C7" i="1"/>
  <c r="C5" i="1" l="1"/>
  <c r="C6" i="1"/>
  <c r="D7" i="1" s="1"/>
  <c r="D6" i="1" s="1"/>
  <c r="E7" i="1" s="1"/>
  <c r="E6" i="1" s="1"/>
  <c r="F7" i="1" s="1"/>
  <c r="F6" i="1" s="1"/>
  <c r="G7" i="1" s="1"/>
  <c r="G6" i="1" s="1"/>
  <c r="H7" i="1" s="1"/>
  <c r="H6" i="1" s="1"/>
  <c r="I7" i="1" s="1"/>
  <c r="I6" i="1" s="1"/>
  <c r="J7" i="1" s="1"/>
  <c r="J6" i="1" s="1"/>
  <c r="K7" i="1" s="1"/>
  <c r="K6" i="1" s="1"/>
  <c r="L7" i="1" s="1"/>
  <c r="L6" i="1" s="1"/>
  <c r="M7" i="1" s="1"/>
  <c r="M6" i="1" s="1"/>
  <c r="N7" i="1" s="1"/>
  <c r="N6" i="1" s="1"/>
  <c r="O7" i="1" s="1"/>
  <c r="O6" i="1" s="1"/>
  <c r="P7" i="1" s="1"/>
  <c r="P6" i="1" s="1"/>
  <c r="Q7" i="1" s="1"/>
  <c r="Q6" i="1" s="1"/>
  <c r="R7" i="1" s="1"/>
  <c r="R6" i="1" s="1"/>
  <c r="S7" i="1" s="1"/>
  <c r="S6" i="1" s="1"/>
  <c r="T7" i="1" s="1"/>
  <c r="T6" i="1" s="1"/>
  <c r="D5" i="1" l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</calcChain>
</file>

<file path=xl/sharedStrings.xml><?xml version="1.0" encoding="utf-8"?>
<sst xmlns="http://schemas.openxmlformats.org/spreadsheetml/2006/main" count="49" uniqueCount="44">
  <si>
    <t>kalman gain</t>
  </si>
  <si>
    <t>var_estimate</t>
  </si>
  <si>
    <t>var_measurement</t>
  </si>
  <si>
    <t>estimate</t>
  </si>
  <si>
    <t>measurement (noisy)</t>
  </si>
  <si>
    <t>t</t>
  </si>
  <si>
    <t>var_beta</t>
  </si>
  <si>
    <t>beta MLE</t>
  </si>
  <si>
    <t>OLS measurement</t>
  </si>
  <si>
    <t>OLS Karman</t>
  </si>
  <si>
    <t>lag</t>
  </si>
  <si>
    <t>AR coeff</t>
  </si>
  <si>
    <t>y</t>
  </si>
  <si>
    <t>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</si>
  <si>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</si>
  <si>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</si>
  <si>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</si>
  <si>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</si>
  <si>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</si>
  <si>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</si>
  <si>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</si>
  <si>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</si>
  <si>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</si>
  <si>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</si>
  <si>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</si>
  <si>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</si>
  <si>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</si>
  <si>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</si>
  <si>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</si>
  <si>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</si>
  <si>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</si>
  <si>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</si>
  <si>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</si>
  <si>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</si>
  <si>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</si>
  <si>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</si>
  <si>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</si>
  <si>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</si>
  <si>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</si>
  <si>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</si>
  <si>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</si>
  <si>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</si>
  <si>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</si>
  <si>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true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</si>
</sst>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Kalman</a:t>
            </a:r>
            <a:r>
              <a:rPr lang="en-GB" baseline="0"/>
              <a:t> Filter for True Measurement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simple Kalman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Structure!$C$5:$T$5</c:f>
              <c:numCache>
                <c:formatCode>General</c:formatCode>
                <c:ptCount val="18"/>
                <c:pt idx="0">
                  <c:v>0.74852190270247498</c:v>
                </c:pt>
                <c:pt idx="1">
                  <c:v>0.90829623217703404</c:v>
                </c:pt>
                <c:pt idx="2">
                  <c:v>0.90490342084687814</c:v>
                </c:pt>
                <c:pt idx="3">
                  <c:v>0.91090981330571552</c:v>
                </c:pt>
                <c:pt idx="4">
                  <c:v>0.91633316919462671</c:v>
                </c:pt>
                <c:pt idx="5">
                  <c:v>0.92014708878165941</c:v>
                </c:pt>
                <c:pt idx="6">
                  <c:v>0.95533674363014176</c:v>
                </c:pt>
                <c:pt idx="7">
                  <c:v>0.98314524230315337</c:v>
                </c:pt>
                <c:pt idx="8">
                  <c:v>0.98280372290202289</c:v>
                </c:pt>
                <c:pt idx="9">
                  <c:v>1.0043699831430311</c:v>
                </c:pt>
                <c:pt idx="10">
                  <c:v>1.0389309535584688</c:v>
                </c:pt>
                <c:pt idx="11">
                  <c:v>1.0478127589467678</c:v>
                </c:pt>
                <c:pt idx="12">
                  <c:v>1.1019925308971696</c:v>
                </c:pt>
                <c:pt idx="13">
                  <c:v>1.1231676902231902</c:v>
                </c:pt>
                <c:pt idx="14">
                  <c:v>1.1517245257723039</c:v>
                </c:pt>
                <c:pt idx="15">
                  <c:v>1.1747405396494337</c:v>
                </c:pt>
                <c:pt idx="16">
                  <c:v>1.1802962147449594</c:v>
                </c:pt>
                <c:pt idx="17">
                  <c:v>1.1927050514143478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E-4929-B8E9-B1A937803716}"/>
            </c:ext>
          </c:extLst>
        </c:ser>
        <c:ser>
          <c:idx val="2"/>
          <c:order val="1"/>
          <c:tx>
            <c:v>OLS Kalman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Structure!$C$12:$T$12</c:f>
              <c:numCache>
                <c:formatCode>General</c:formatCode>
                <c:ptCount val="18"/>
                <c:pt idx="1">
                  <c:v>0.89965554728694497</c:v>
                </c:pt>
                <c:pt idx="2">
                  <c:v>0.84097740734630722</c:v>
                </c:pt>
                <c:pt idx="3">
                  <c:v>0.86983524890741692</c:v>
                </c:pt>
                <c:pt idx="4">
                  <c:v>0.92100856762079708</c:v>
                </c:pt>
                <c:pt idx="5">
                  <c:v>1.0799529111903745</c:v>
                </c:pt>
                <c:pt idx="6">
                  <c:v>0.99492114669905307</c:v>
                </c:pt>
                <c:pt idx="7">
                  <c:v>1.0463453281616781</c:v>
                </c:pt>
                <c:pt idx="8">
                  <c:v>1.0675755952141248</c:v>
                </c:pt>
                <c:pt idx="9">
                  <c:v>1.0310813614748577</c:v>
                </c:pt>
                <c:pt idx="10">
                  <c:v>1.0899569365400879</c:v>
                </c:pt>
                <c:pt idx="11">
                  <c:v>1.1510204302746521</c:v>
                </c:pt>
                <c:pt idx="12">
                  <c:v>1.1061257050275284</c:v>
                </c:pt>
                <c:pt idx="13">
                  <c:v>1.0686684302938536</c:v>
                </c:pt>
                <c:pt idx="14">
                  <c:v>1.1062170223522128</c:v>
                </c:pt>
                <c:pt idx="15">
                  <c:v>1.1641223756483643</c:v>
                </c:pt>
                <c:pt idx="16">
                  <c:v>1.3107934405978212</c:v>
                </c:pt>
                <c:pt idx="17">
                  <c:v>1.3025993634808504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D-42DE-98A5-9B657F9433BA}"/>
            </c:ext>
          </c:extLst>
        </c:ser>
        <c:ser>
          <c:idx val="3"/>
          <c:order val="2"/>
          <c:tx>
            <c:v>true values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Structure!$C$2:$T$2</c:f>
              <c:numCache>
                <c:formatCode>General</c:formatCode>
                <c:ptCount val="18"/>
                <c:pt idx="0">
                  <c:v>1.0308955864768699</c:v>
                </c:pt>
                <c:pt idx="1">
                  <c:v>1.0880427720706738</c:v>
                </c:pt>
                <c:pt idx="2">
                  <c:v>1.0618756483455347</c:v>
                </c:pt>
                <c:pt idx="3">
                  <c:v>1.1112106233218029</c:v>
                </c:pt>
                <c:pt idx="4">
                  <c:v>1.203488134079987</c:v>
                </c:pt>
                <c:pt idx="5">
                  <c:v>1.2567970399753847</c:v>
                </c:pt>
                <c:pt idx="6">
                  <c:v>1.1604806270371708</c:v>
                </c:pt>
                <c:pt idx="7">
                  <c:v>1.2674107336449443</c:v>
                </c:pt>
                <c:pt idx="8">
                  <c:v>1.3134716308600942</c:v>
                </c:pt>
                <c:pt idx="9">
                  <c:v>1.2233466358545628</c:v>
                </c:pt>
                <c:pt idx="10">
                  <c:v>1.3159457551301852</c:v>
                </c:pt>
                <c:pt idx="11">
                  <c:v>1.3054857399977595</c:v>
                </c:pt>
                <c:pt idx="12">
                  <c:v>1.4298291095705555</c:v>
                </c:pt>
                <c:pt idx="13">
                  <c:v>1.3123356160016384</c:v>
                </c:pt>
                <c:pt idx="14">
                  <c:v>1.3570631540679725</c:v>
                </c:pt>
                <c:pt idx="15">
                  <c:v>1.466548545419597</c:v>
                </c:pt>
                <c:pt idx="16">
                  <c:v>1.4997973443492967</c:v>
                </c:pt>
                <c:pt idx="17">
                  <c:v>1.4683429262558259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D-42DE-98A5-9B657F9433B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73087"/>
        <c:axId val="86873503"/>
      </c:lineChart>
      <c:catAx>
        <c:axId val="8687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73503"/>
        <c:crosses val="autoZero"/>
        <c:auto val="1"/>
        <c:lblAlgn val="ctr"/>
        <c:lblOffset val="100"/>
        <c:noMultiLvlLbl val="0"/>
      </c:catAx>
      <c:valAx>
        <c:axId val="868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7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498475</xdr:colOff>
      <xdr:row>13</xdr:row>
      <xdr:rowOff>89273</xdr:rowOff>
    </xdr:from>
    <xdr:to>
      <xdr:col>15</xdr:col>
      <xdr:colOff>193675</xdr:colOff>
      <xdr:row>28</xdr:row>
      <xdr:rowOff>70224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34AE6-3A8D-478F-8205-16D95DDE4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2C052-2B59-4436-9DAF-BBFFB0426278}">
  <dimension ref="A1:I40"/>
  <sheetViews>
    <sheetView workbookViewId="0">
      <selection activeCell="B26" sqref="B26"/>
    </sheetView>
  </sheetViews>
  <sheetFormatPr defaultRowHeight="14.5" x14ac:dyDescent="0.35"/>
  <sheetData>
    <row r="1" spans="1:9" x14ac:dyDescent="0.35">
      <c r="A1" t="s">
        <v>14</v>
      </c>
    </row>
    <row r="2" spans="1:9" ht="15" thickBot="1" x14ac:dyDescent="0.4"/>
    <row r="3" spans="1:9" x14ac:dyDescent="0.35">
      <c r="A3" s="4" t="s">
        <v>15</v>
      </c>
      <c r="B3" s="4"/>
    </row>
    <row r="4" spans="1:9" x14ac:dyDescent="0.35">
      <c r="A4" s="1" t="s">
        <v>16</v>
      </c>
      <c r="B4" s="1">
        <v>0.85364756599223901</v>
      </c>
    </row>
    <row r="5" spans="1:9" x14ac:dyDescent="0.35">
      <c r="A5" s="1" t="s">
        <v>17</v>
      </c>
      <c r="B5" s="1">
        <v>0.7287141669244741</v>
      </c>
    </row>
    <row r="6" spans="1:9" x14ac:dyDescent="0.35">
      <c r="A6" s="1" t="s">
        <v>18</v>
      </c>
      <c r="B6" s="1">
        <v>0.66204750025780745</v>
      </c>
    </row>
    <row r="7" spans="1:9" x14ac:dyDescent="0.35">
      <c r="A7" s="1" t="s">
        <v>19</v>
      </c>
      <c r="B7" s="1">
        <v>0.21501793941854874</v>
      </c>
    </row>
    <row r="8" spans="1:9" ht="15" thickBot="1" x14ac:dyDescent="0.4">
      <c r="A8" s="2" t="s">
        <v>20</v>
      </c>
      <c r="B8" s="2">
        <v>16</v>
      </c>
    </row>
    <row r="10" spans="1:9" ht="15" thickBot="1" x14ac:dyDescent="0.4">
      <c r="A10" t="s">
        <v>21</v>
      </c>
    </row>
    <row r="11" spans="1:9" x14ac:dyDescent="0.35">
      <c r="A11" s="3"/>
      <c r="B11" s="3" t="s">
        <v>26</v>
      </c>
      <c r="C11" s="3" t="s">
        <v>27</v>
      </c>
      <c r="D11" s="3" t="s">
        <v>28</v>
      </c>
      <c r="E11" s="3" t="s">
        <v>29</v>
      </c>
      <c r="F11" s="3" t="s">
        <v>30</v>
      </c>
    </row>
    <row r="12" spans="1:9" x14ac:dyDescent="0.35">
      <c r="A12" s="1" t="s">
        <v>22</v>
      </c>
      <c r="B12" s="1">
        <v>1</v>
      </c>
      <c r="C12" s="1">
        <v>1.862819382233551</v>
      </c>
      <c r="D12" s="1">
        <v>1.862819382233551</v>
      </c>
      <c r="E12" s="1">
        <v>40.292234872522826</v>
      </c>
      <c r="F12" s="1">
        <v>1.8054970264882992E-5</v>
      </c>
    </row>
    <row r="13" spans="1:9" x14ac:dyDescent="0.35">
      <c r="A13" s="1" t="s">
        <v>23</v>
      </c>
      <c r="B13" s="1">
        <v>15</v>
      </c>
      <c r="C13" s="1">
        <v>0.69349071407698049</v>
      </c>
      <c r="D13" s="1">
        <v>4.6232714271798696E-2</v>
      </c>
      <c r="E13" s="1"/>
      <c r="F13" s="1"/>
    </row>
    <row r="14" spans="1:9" ht="15" thickBot="1" x14ac:dyDescent="0.4">
      <c r="A14" s="2" t="s">
        <v>24</v>
      </c>
      <c r="B14" s="2">
        <v>16</v>
      </c>
      <c r="C14" s="2">
        <v>2.5563100963105314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31</v>
      </c>
      <c r="C16" s="3" t="s">
        <v>19</v>
      </c>
      <c r="D16" s="3" t="s">
        <v>32</v>
      </c>
      <c r="E16" s="3" t="s">
        <v>33</v>
      </c>
      <c r="F16" s="3" t="s">
        <v>34</v>
      </c>
      <c r="G16" s="3" t="s">
        <v>35</v>
      </c>
      <c r="H16" s="3" t="s">
        <v>36</v>
      </c>
      <c r="I16" s="3" t="s">
        <v>37</v>
      </c>
    </row>
    <row r="17" spans="1:9" x14ac:dyDescent="0.35">
      <c r="A17" s="1" t="s">
        <v>25</v>
      </c>
      <c r="B17" s="1">
        <v>0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1" t="e">
        <v>#N/A</v>
      </c>
      <c r="H17" s="1" t="e">
        <v>#N/A</v>
      </c>
      <c r="I17" s="1" t="e">
        <v>#N/A</v>
      </c>
    </row>
    <row r="18" spans="1:9" ht="15" thickBot="1" x14ac:dyDescent="0.4">
      <c r="A18" s="2" t="s">
        <v>38</v>
      </c>
      <c r="B18" s="2">
        <v>0.83450396229206492</v>
      </c>
      <c r="C18" s="2">
        <v>0.13146729422060624</v>
      </c>
      <c r="D18" s="2">
        <v>6.347616471757159</v>
      </c>
      <c r="E18" s="2">
        <v>1.3091689716474689E-5</v>
      </c>
      <c r="F18" s="2">
        <v>0.55428805776958057</v>
      </c>
      <c r="G18" s="2">
        <v>1.1147198668145493</v>
      </c>
      <c r="H18" s="2">
        <v>0.55428805776958057</v>
      </c>
      <c r="I18" s="2">
        <v>1.1147198668145493</v>
      </c>
    </row>
    <row r="22" spans="1:9" x14ac:dyDescent="0.35">
      <c r="A22" t="s">
        <v>39</v>
      </c>
    </row>
    <row r="23" spans="1:9" ht="15" thickBot="1" x14ac:dyDescent="0.4"/>
    <row r="24" spans="1:9" x14ac:dyDescent="0.35">
      <c r="A24" s="3" t="s">
        <v>40</v>
      </c>
      <c r="B24" s="3" t="s">
        <v>41</v>
      </c>
      <c r="C24" s="3" t="s">
        <v>42</v>
      </c>
    </row>
    <row r="25" spans="1:9" x14ac:dyDescent="0.35">
      <c r="A25" s="1">
        <v>1</v>
      </c>
      <c r="B25" s="1">
        <v>0.73105640426552931</v>
      </c>
      <c r="C25" s="1">
        <v>-6.654818827597897E-2</v>
      </c>
    </row>
    <row r="26" spans="1:9" x14ac:dyDescent="0.35">
      <c r="A26" s="1">
        <v>2</v>
      </c>
      <c r="B26" s="1">
        <v>8.0884576373891889E-2</v>
      </c>
      <c r="C26" s="1">
        <v>0.4351994987665404</v>
      </c>
    </row>
    <row r="27" spans="1:9" x14ac:dyDescent="0.35">
      <c r="A27" s="1">
        <v>3</v>
      </c>
      <c r="B27" s="1">
        <v>0.4882549281774326</v>
      </c>
      <c r="C27" s="1">
        <v>9.3803322001087541E-3</v>
      </c>
    </row>
    <row r="28" spans="1:9" x14ac:dyDescent="0.35">
      <c r="A28" s="1">
        <v>4</v>
      </c>
      <c r="B28" s="1">
        <v>0.15266999899463474</v>
      </c>
      <c r="C28" s="1">
        <v>6.3303468483247416E-2</v>
      </c>
    </row>
    <row r="29" spans="1:9" x14ac:dyDescent="0.35">
      <c r="A29" s="1">
        <v>5</v>
      </c>
      <c r="B29" s="1">
        <v>0.60607456680059335</v>
      </c>
      <c r="C29" s="1">
        <v>0.21186080302125587</v>
      </c>
    </row>
    <row r="30" spans="1:9" x14ac:dyDescent="0.35">
      <c r="A30" s="1">
        <v>6</v>
      </c>
      <c r="B30" s="1">
        <v>0.31549942031149575</v>
      </c>
      <c r="C30" s="1">
        <v>-0.14615002538360128</v>
      </c>
    </row>
    <row r="31" spans="1:9" x14ac:dyDescent="0.35">
      <c r="A31" s="1">
        <v>7</v>
      </c>
      <c r="B31" s="1">
        <v>0.23950734656962416</v>
      </c>
      <c r="C31" s="1">
        <v>0.10539762244589593</v>
      </c>
    </row>
    <row r="32" spans="1:9" x14ac:dyDescent="0.35">
      <c r="A32" s="1">
        <v>8</v>
      </c>
      <c r="B32" s="1">
        <v>0.37820795012232439</v>
      </c>
      <c r="C32" s="1">
        <v>0.28584963809699387</v>
      </c>
    </row>
    <row r="33" spans="1:3" x14ac:dyDescent="0.35">
      <c r="A33" s="1">
        <v>9</v>
      </c>
      <c r="B33" s="1">
        <v>0.33060961518683274</v>
      </c>
      <c r="C33" s="1">
        <v>7.5073645840810665E-2</v>
      </c>
    </row>
    <row r="34" spans="1:3" x14ac:dyDescent="0.35">
      <c r="A34" s="1">
        <v>10</v>
      </c>
      <c r="B34" s="1">
        <v>0.35650545627563218</v>
      </c>
      <c r="C34" s="1">
        <v>0.10728149435921774</v>
      </c>
    </row>
    <row r="35" spans="1:3" x14ac:dyDescent="0.35">
      <c r="A35" s="1">
        <v>11</v>
      </c>
      <c r="B35" s="1">
        <v>0.47181854327417166</v>
      </c>
      <c r="C35" s="1">
        <v>0.12215527450322433</v>
      </c>
    </row>
    <row r="36" spans="1:3" x14ac:dyDescent="0.35">
      <c r="A36" s="1">
        <v>12</v>
      </c>
      <c r="B36" s="1">
        <v>0.17886463442291192</v>
      </c>
      <c r="C36" s="1">
        <v>4.9863959558370835E-2</v>
      </c>
    </row>
    <row r="37" spans="1:3" x14ac:dyDescent="0.35">
      <c r="A37" s="1">
        <v>13</v>
      </c>
      <c r="B37" s="1">
        <v>0.48138066332507529</v>
      </c>
      <c r="C37" s="1">
        <v>0.24982641936227229</v>
      </c>
    </row>
    <row r="38" spans="1:3" x14ac:dyDescent="0.35">
      <c r="A38" s="1">
        <v>14</v>
      </c>
      <c r="B38" s="1">
        <v>0.72609614606958939</v>
      </c>
      <c r="C38" s="1">
        <v>-2.031028100112986E-2</v>
      </c>
    </row>
    <row r="39" spans="1:3" x14ac:dyDescent="0.35">
      <c r="A39" s="1">
        <v>15</v>
      </c>
      <c r="B39" s="1">
        <v>0.5661240200008355</v>
      </c>
      <c r="C39" s="1">
        <v>4.3327622320922354E-2</v>
      </c>
    </row>
    <row r="40" spans="1:3" ht="15" thickBot="1" x14ac:dyDescent="0.4">
      <c r="A40" s="2">
        <v>16</v>
      </c>
      <c r="B40" s="2">
        <v>0.63527442734227457</v>
      </c>
      <c r="C40" s="2">
        <v>1.1010300478268786E-2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E7367-6A4E-45BB-8C80-9040061045B9}">
  <dimension ref="A1:U30"/>
  <sheetViews>
    <sheetView tabSelected="1" zoomScale="85" zoomScaleNormal="85" workbookViewId="0">
      <selection activeCell="B7" sqref="B7"/>
    </sheetView>
  </sheetViews>
  <sheetFormatPr defaultRowHeight="14.5" x14ac:dyDescent="0.35"/>
  <cols>
    <col min="2" max="2" width="11.81640625" bestFit="1" customWidth="1"/>
  </cols>
  <sheetData>
    <row r="1" spans="1:21" x14ac:dyDescent="0.35">
      <c r="A1" t="s">
        <v>5</v>
      </c>
      <c r="B1">
        <v>-1</v>
      </c>
      <c r="C1">
        <f>B1+1</f>
        <v>0</v>
      </c>
      <c r="D1">
        <f t="shared" ref="D1:T1" si="0">C1+1</f>
        <v>1</v>
      </c>
      <c r="E1">
        <f t="shared" si="0"/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</row>
    <row r="2" spans="1:21" x14ac:dyDescent="0.35">
      <c r="A2" t="s">
        <v>43</v>
      </c>
      <c r="C2">
        <f ca="1">1+RAND()*0.1</f>
        <v>1.0308955864768699</v>
      </c>
      <c r="D2">
        <f ca="1">(1+0.1*IF(RAND() &gt;= 0.5, RAND(), -RAND()))*C2</f>
        <v>1.0880427720706738</v>
      </c>
      <c r="E2">
        <f t="shared" ref="E2:T2" ca="1" si="1">(1+0.1*IF(RAND() &gt;= 0.5, RAND(), -RAND()))*D2</f>
        <v>1.0618756483455347</v>
      </c>
      <c r="F2">
        <f t="shared" ca="1" si="1"/>
        <v>1.1112106233218029</v>
      </c>
      <c r="G2">
        <f t="shared" ca="1" si="1"/>
        <v>1.203488134079987</v>
      </c>
      <c r="H2">
        <f t="shared" ca="1" si="1"/>
        <v>1.2567970399753847</v>
      </c>
      <c r="I2">
        <f t="shared" ca="1" si="1"/>
        <v>1.1604806270371708</v>
      </c>
      <c r="J2">
        <f t="shared" ca="1" si="1"/>
        <v>1.2674107336449443</v>
      </c>
      <c r="K2">
        <f t="shared" ca="1" si="1"/>
        <v>1.3134716308600942</v>
      </c>
      <c r="L2">
        <f t="shared" ca="1" si="1"/>
        <v>1.2233466358545628</v>
      </c>
      <c r="M2">
        <f t="shared" ca="1" si="1"/>
        <v>1.3159457551301852</v>
      </c>
      <c r="N2">
        <f t="shared" ca="1" si="1"/>
        <v>1.3054857399977595</v>
      </c>
      <c r="O2">
        <f t="shared" ca="1" si="1"/>
        <v>1.4298291095705555</v>
      </c>
      <c r="P2">
        <f t="shared" ca="1" si="1"/>
        <v>1.3123356160016384</v>
      </c>
      <c r="Q2">
        <f t="shared" ca="1" si="1"/>
        <v>1.3570631540679725</v>
      </c>
      <c r="R2">
        <f t="shared" ca="1" si="1"/>
        <v>1.466548545419597</v>
      </c>
      <c r="S2">
        <f t="shared" ca="1" si="1"/>
        <v>1.4997973443492967</v>
      </c>
      <c r="T2">
        <f t="shared" ca="1" si="1"/>
        <v>1.4683429262558259</v>
      </c>
      <c r="U2">
        <f ca="1">AVERAGE(C2:T2)</f>
        <v>1.2706870901366587</v>
      </c>
    </row>
    <row r="3" spans="1:21" x14ac:dyDescent="0.35">
      <c r="A3" t="s">
        <v>4</v>
      </c>
      <c r="C3">
        <f ca="1">C2+IF(RAND() &gt; 0.5, RAND(), -RAND())*0.5</f>
        <v>0.56932918085106765</v>
      </c>
      <c r="D3">
        <f t="shared" ref="D3:T3" ca="1" si="2">D2+IF(RAND() &gt; 0.5, RAND(), -RAND())*0.5</f>
        <v>1.1325268497020462</v>
      </c>
      <c r="E3">
        <f t="shared" ca="1" si="2"/>
        <v>0.89674906752052896</v>
      </c>
      <c r="F3">
        <f t="shared" ca="1" si="2"/>
        <v>0.93135209434189603</v>
      </c>
      <c r="G3">
        <f t="shared" ca="1" si="2"/>
        <v>0.94021448732961588</v>
      </c>
      <c r="H3">
        <f t="shared" ca="1" si="2"/>
        <v>0.9407553012133536</v>
      </c>
      <c r="I3">
        <f t="shared" ca="1" si="2"/>
        <v>1.180670911483352</v>
      </c>
      <c r="J3">
        <f t="shared" ca="1" si="2"/>
        <v>1.1890232598364903</v>
      </c>
      <c r="K3">
        <f t="shared" ca="1" si="2"/>
        <v>0.97993379166245864</v>
      </c>
      <c r="L3">
        <f t="shared" ca="1" si="2"/>
        <v>1.2071666033031754</v>
      </c>
      <c r="M3">
        <f t="shared" ca="1" si="2"/>
        <v>1.3984832720973139</v>
      </c>
      <c r="N3">
        <f t="shared" ca="1" si="2"/>
        <v>1.1490957232662782</v>
      </c>
      <c r="O3">
        <f t="shared" ca="1" si="2"/>
        <v>1.7740070413255142</v>
      </c>
      <c r="P3">
        <f t="shared" ca="1" si="2"/>
        <v>1.4069872612079473</v>
      </c>
      <c r="Q3">
        <f t="shared" ca="1" si="2"/>
        <v>1.5630406449444774</v>
      </c>
      <c r="R3">
        <f t="shared" ca="1" si="2"/>
        <v>1.5292658865712629</v>
      </c>
      <c r="S3">
        <f t="shared" ca="1" si="2"/>
        <v>1.2714282911730976</v>
      </c>
      <c r="T3">
        <f t="shared" ca="1" si="2"/>
        <v>1.408661257628385</v>
      </c>
      <c r="U3">
        <f ca="1">AVERAGE(C3:T3)</f>
        <v>1.192705051414348</v>
      </c>
    </row>
    <row r="4" spans="1:21" x14ac:dyDescent="0.35">
      <c r="A4" t="s">
        <v>2</v>
      </c>
      <c r="C4">
        <f ca="1">_xlfn.VAR.P(C3:T3)</f>
        <v>8.0684160293367557E-2</v>
      </c>
      <c r="D4">
        <f ca="1">C4</f>
        <v>8.0684160293367557E-2</v>
      </c>
      <c r="E4">
        <f t="shared" ref="E4:T4" ca="1" si="3">D4</f>
        <v>8.0684160293367557E-2</v>
      </c>
      <c r="F4">
        <f t="shared" ca="1" si="3"/>
        <v>8.0684160293367557E-2</v>
      </c>
      <c r="G4">
        <f t="shared" ca="1" si="3"/>
        <v>8.0684160293367557E-2</v>
      </c>
      <c r="H4">
        <f t="shared" ca="1" si="3"/>
        <v>8.0684160293367557E-2</v>
      </c>
      <c r="I4">
        <f t="shared" ca="1" si="3"/>
        <v>8.0684160293367557E-2</v>
      </c>
      <c r="J4">
        <f t="shared" ca="1" si="3"/>
        <v>8.0684160293367557E-2</v>
      </c>
      <c r="K4">
        <f t="shared" ca="1" si="3"/>
        <v>8.0684160293367557E-2</v>
      </c>
      <c r="L4">
        <f t="shared" ca="1" si="3"/>
        <v>8.0684160293367557E-2</v>
      </c>
      <c r="M4">
        <f t="shared" ca="1" si="3"/>
        <v>8.0684160293367557E-2</v>
      </c>
      <c r="N4">
        <f t="shared" ca="1" si="3"/>
        <v>8.0684160293367557E-2</v>
      </c>
      <c r="O4">
        <f t="shared" ca="1" si="3"/>
        <v>8.0684160293367557E-2</v>
      </c>
      <c r="P4">
        <f t="shared" ca="1" si="3"/>
        <v>8.0684160293367557E-2</v>
      </c>
      <c r="Q4">
        <f t="shared" ca="1" si="3"/>
        <v>8.0684160293367557E-2</v>
      </c>
      <c r="R4">
        <f t="shared" ca="1" si="3"/>
        <v>8.0684160293367557E-2</v>
      </c>
      <c r="S4">
        <f t="shared" ca="1" si="3"/>
        <v>8.0684160293367557E-2</v>
      </c>
      <c r="T4">
        <f t="shared" ca="1" si="3"/>
        <v>8.0684160293367557E-2</v>
      </c>
    </row>
    <row r="5" spans="1:21" x14ac:dyDescent="0.35">
      <c r="A5" t="s">
        <v>3</v>
      </c>
      <c r="B5">
        <f ca="1">AVERAGE(C3:T3)</f>
        <v>1.192705051414348</v>
      </c>
      <c r="C5">
        <f ca="1">B5+C7*(C3-B5)</f>
        <v>0.74852190270247498</v>
      </c>
      <c r="D5">
        <f t="shared" ref="D5:T5" ca="1" si="4">C5+D7*(D3-C5)</f>
        <v>0.90829623217703404</v>
      </c>
      <c r="E5">
        <f t="shared" ca="1" si="4"/>
        <v>0.90490342084687814</v>
      </c>
      <c r="F5">
        <f t="shared" ca="1" si="4"/>
        <v>0.91090981330571552</v>
      </c>
      <c r="G5">
        <f t="shared" ca="1" si="4"/>
        <v>0.91633316919462671</v>
      </c>
      <c r="H5">
        <f t="shared" ca="1" si="4"/>
        <v>0.92014708878165941</v>
      </c>
      <c r="I5">
        <f t="shared" ca="1" si="4"/>
        <v>0.95533674363014176</v>
      </c>
      <c r="J5">
        <f t="shared" ca="1" si="4"/>
        <v>0.98314524230315337</v>
      </c>
      <c r="K5">
        <f t="shared" ca="1" si="4"/>
        <v>0.98280372290202289</v>
      </c>
      <c r="L5">
        <f t="shared" ca="1" si="4"/>
        <v>1.0043699831430311</v>
      </c>
      <c r="M5">
        <f t="shared" ca="1" si="4"/>
        <v>1.0389309535584688</v>
      </c>
      <c r="N5">
        <f t="shared" ca="1" si="4"/>
        <v>1.0478127589467678</v>
      </c>
      <c r="O5">
        <f t="shared" ca="1" si="4"/>
        <v>1.1019925308971696</v>
      </c>
      <c r="P5">
        <f t="shared" ca="1" si="4"/>
        <v>1.1231676902231902</v>
      </c>
      <c r="Q5">
        <f t="shared" ca="1" si="4"/>
        <v>1.1517245257723039</v>
      </c>
      <c r="R5">
        <f t="shared" ca="1" si="4"/>
        <v>1.1747405396494337</v>
      </c>
      <c r="S5">
        <f t="shared" ca="1" si="4"/>
        <v>1.1802962147449594</v>
      </c>
      <c r="T5">
        <f t="shared" ca="1" si="4"/>
        <v>1.1927050514143478</v>
      </c>
      <c r="U5">
        <f ca="1">AVERAGE(C5:T5)</f>
        <v>1.0136743102329653</v>
      </c>
    </row>
    <row r="6" spans="1:21" x14ac:dyDescent="0.35">
      <c r="A6" t="s">
        <v>1</v>
      </c>
      <c r="B6">
        <f>0.2</f>
        <v>0.2</v>
      </c>
      <c r="C6">
        <f ca="1">(1-C7)*B6</f>
        <v>5.749106768906196E-2</v>
      </c>
      <c r="D6">
        <f t="shared" ref="D6:T6" ca="1" si="5">(1-D7)*C6</f>
        <v>3.3570550876536057E-2</v>
      </c>
      <c r="E6">
        <f t="shared" ca="1" si="5"/>
        <v>2.3706783556882986E-2</v>
      </c>
      <c r="F6">
        <f t="shared" ca="1" si="5"/>
        <v>1.8323063802235431E-2</v>
      </c>
      <c r="G6">
        <f t="shared" ca="1" si="5"/>
        <v>1.4932051982970611E-2</v>
      </c>
      <c r="H6">
        <f t="shared" ca="1" si="5"/>
        <v>1.2600165254622209E-2</v>
      </c>
      <c r="I6">
        <f t="shared" ca="1" si="5"/>
        <v>1.0898226976019196E-2</v>
      </c>
      <c r="J6">
        <f t="shared" ca="1" si="5"/>
        <v>9.6013471417834909E-3</v>
      </c>
      <c r="K6">
        <f t="shared" ca="1" si="5"/>
        <v>8.580298807938239E-3</v>
      </c>
      <c r="L6">
        <f t="shared" ca="1" si="5"/>
        <v>7.7555413582800986E-3</v>
      </c>
      <c r="M6">
        <f t="shared" ca="1" si="5"/>
        <v>7.0754347926009218E-3</v>
      </c>
      <c r="N6">
        <f t="shared" ca="1" si="5"/>
        <v>6.504992581064877E-3</v>
      </c>
      <c r="O6">
        <f t="shared" ca="1" si="5"/>
        <v>6.0196692686495133E-3</v>
      </c>
      <c r="P6">
        <f t="shared" ca="1" si="5"/>
        <v>5.6017359629700414E-3</v>
      </c>
      <c r="Q6">
        <f t="shared" ca="1" si="5"/>
        <v>5.2380676560939091E-3</v>
      </c>
      <c r="R6">
        <f t="shared" ca="1" si="5"/>
        <v>4.9187398939465462E-3</v>
      </c>
      <c r="S6">
        <f t="shared" ca="1" si="5"/>
        <v>4.6361092577022062E-3</v>
      </c>
      <c r="T6">
        <f t="shared" ca="1" si="5"/>
        <v>4.3841936324651477E-3</v>
      </c>
    </row>
    <row r="7" spans="1:21" x14ac:dyDescent="0.35">
      <c r="A7" t="s">
        <v>0</v>
      </c>
      <c r="C7">
        <f ca="1">B6/(C4+B6)</f>
        <v>0.71254466155469021</v>
      </c>
      <c r="D7">
        <f ca="1">C6/(D4+C6)</f>
        <v>0.41607362280865989</v>
      </c>
      <c r="E7">
        <f t="shared" ref="E7:T7" ca="1" si="6">D6/(E4+D6)</f>
        <v>0.29382202740519497</v>
      </c>
      <c r="F7">
        <f ca="1">E6/(F4+E6)</f>
        <v>0.22709617024720566</v>
      </c>
      <c r="G7">
        <f t="shared" ca="1" si="6"/>
        <v>0.18506794801702936</v>
      </c>
      <c r="H7">
        <f t="shared" ca="1" si="6"/>
        <v>0.15616652895448146</v>
      </c>
      <c r="I7">
        <f t="shared" ca="1" si="6"/>
        <v>0.13507269501712912</v>
      </c>
      <c r="J7">
        <f t="shared" ca="1" si="6"/>
        <v>0.11899915803638532</v>
      </c>
      <c r="K7">
        <f t="shared" ca="1" si="6"/>
        <v>0.10634427844003431</v>
      </c>
      <c r="L7">
        <f t="shared" ca="1" si="6"/>
        <v>9.6122229320859939E-2</v>
      </c>
      <c r="M7">
        <f t="shared" ca="1" si="6"/>
        <v>8.7692984185181386E-2</v>
      </c>
      <c r="N7">
        <f t="shared" ca="1" si="6"/>
        <v>8.0622919757889627E-2</v>
      </c>
      <c r="O7">
        <f t="shared" ca="1" si="6"/>
        <v>7.4607819512057874E-2</v>
      </c>
      <c r="P7">
        <f t="shared" ca="1" si="6"/>
        <v>6.9427951441796407E-2</v>
      </c>
      <c r="Q7">
        <f t="shared" ca="1" si="6"/>
        <v>6.4920644114635356E-2</v>
      </c>
      <c r="R7">
        <f t="shared" ca="1" si="6"/>
        <v>6.0962893783141701E-2</v>
      </c>
      <c r="S7">
        <f t="shared" ca="1" si="6"/>
        <v>5.7459967865381711E-2</v>
      </c>
      <c r="T7">
        <f t="shared" ca="1" si="6"/>
        <v>5.4337723990981905E-2</v>
      </c>
    </row>
    <row r="9" spans="1:21" x14ac:dyDescent="0.35">
      <c r="A9" t="s">
        <v>8</v>
      </c>
      <c r="D9">
        <f ca="1">AVERAGE(C2:D2)+IF(RAND() &gt;= 0.5, RAND(), -RAND())*0.1</f>
        <v>1.0780722296583631</v>
      </c>
      <c r="E9">
        <f t="shared" ref="E9:T9" ca="1" si="7">AVERAGE(D2:E2)+IF(RAND() &gt;= 0.5, RAND(), -RAND())*0.1</f>
        <v>1.0077572370494949</v>
      </c>
      <c r="F9">
        <f t="shared" ca="1" si="7"/>
        <v>1.0423380693343989</v>
      </c>
      <c r="G9">
        <f t="shared" ca="1" si="7"/>
        <v>1.1036599096439721</v>
      </c>
      <c r="H9">
        <f t="shared" ca="1" si="7"/>
        <v>1.2941255643941518</v>
      </c>
      <c r="I9">
        <f t="shared" ca="1" si="7"/>
        <v>1.1922305844616761</v>
      </c>
      <c r="J9">
        <f t="shared" ca="1" si="7"/>
        <v>1.2538530377827872</v>
      </c>
      <c r="K9">
        <f t="shared" ca="1" si="7"/>
        <v>1.2792936204663437</v>
      </c>
      <c r="L9">
        <f t="shared" ca="1" si="7"/>
        <v>1.2355619722198437</v>
      </c>
      <c r="M9">
        <f t="shared" ca="1" si="7"/>
        <v>1.3061135546275788</v>
      </c>
      <c r="N9">
        <f t="shared" ca="1" si="7"/>
        <v>1.3792869564252719</v>
      </c>
      <c r="O9">
        <f t="shared" ca="1" si="7"/>
        <v>1.3254888592612812</v>
      </c>
      <c r="P9">
        <f t="shared" ca="1" si="7"/>
        <v>1.2806031829479012</v>
      </c>
      <c r="Q9">
        <f t="shared" ca="1" si="7"/>
        <v>1.325598286332704</v>
      </c>
      <c r="R9">
        <f t="shared" ca="1" si="7"/>
        <v>1.3949872358316466</v>
      </c>
      <c r="S9">
        <f t="shared" ca="1" si="7"/>
        <v>1.5707456163510241</v>
      </c>
      <c r="T9">
        <f t="shared" ca="1" si="7"/>
        <v>1.5609265172367852</v>
      </c>
    </row>
    <row r="10" spans="1:21" x14ac:dyDescent="0.35">
      <c r="A10" t="s">
        <v>10</v>
      </c>
      <c r="C10">
        <f ca="1">D9</f>
        <v>1.0780722296583631</v>
      </c>
      <c r="D10">
        <f t="shared" ref="D10:T10" ca="1" si="8">E9</f>
        <v>1.0077572370494949</v>
      </c>
      <c r="E10">
        <f t="shared" ca="1" si="8"/>
        <v>1.0423380693343989</v>
      </c>
      <c r="F10">
        <f t="shared" ca="1" si="8"/>
        <v>1.1036599096439721</v>
      </c>
      <c r="G10">
        <f t="shared" ca="1" si="8"/>
        <v>1.2941255643941518</v>
      </c>
      <c r="H10">
        <f t="shared" ca="1" si="8"/>
        <v>1.1922305844616761</v>
      </c>
      <c r="I10">
        <f t="shared" ca="1" si="8"/>
        <v>1.2538530377827872</v>
      </c>
      <c r="J10">
        <f t="shared" ca="1" si="8"/>
        <v>1.2792936204663437</v>
      </c>
      <c r="K10">
        <f t="shared" ca="1" si="8"/>
        <v>1.2355619722198437</v>
      </c>
      <c r="L10">
        <f t="shared" ca="1" si="8"/>
        <v>1.3061135546275788</v>
      </c>
      <c r="M10">
        <f t="shared" ca="1" si="8"/>
        <v>1.3792869564252719</v>
      </c>
      <c r="N10">
        <f t="shared" ca="1" si="8"/>
        <v>1.3254888592612812</v>
      </c>
      <c r="O10">
        <f t="shared" ca="1" si="8"/>
        <v>1.2806031829479012</v>
      </c>
      <c r="P10">
        <f t="shared" ca="1" si="8"/>
        <v>1.325598286332704</v>
      </c>
      <c r="Q10">
        <f ca="1">R9</f>
        <v>1.3949872358316466</v>
      </c>
      <c r="R10">
        <f t="shared" ca="1" si="8"/>
        <v>1.5707456163510241</v>
      </c>
      <c r="S10">
        <f t="shared" ca="1" si="8"/>
        <v>1.5609265172367852</v>
      </c>
      <c r="T10">
        <f t="shared" si="8"/>
        <v>0</v>
      </c>
    </row>
    <row r="11" spans="1:21" x14ac:dyDescent="0.35">
      <c r="A11" t="s">
        <v>11</v>
      </c>
      <c r="D11">
        <f>Sheet1!$B$18</f>
        <v>0.83450396229206492</v>
      </c>
      <c r="E11">
        <f>Sheet1!$B$18</f>
        <v>0.83450396229206492</v>
      </c>
      <c r="F11">
        <f>Sheet1!$B$18</f>
        <v>0.83450396229206492</v>
      </c>
      <c r="G11">
        <f>Sheet1!$B$18</f>
        <v>0.83450396229206492</v>
      </c>
      <c r="H11">
        <f>Sheet1!$B$18</f>
        <v>0.83450396229206492</v>
      </c>
      <c r="I11">
        <f>Sheet1!$B$18</f>
        <v>0.83450396229206492</v>
      </c>
      <c r="J11">
        <f>Sheet1!$B$18</f>
        <v>0.83450396229206492</v>
      </c>
      <c r="K11">
        <f>Sheet1!$B$18</f>
        <v>0.83450396229206492</v>
      </c>
      <c r="L11">
        <f>Sheet1!$B$18</f>
        <v>0.83450396229206492</v>
      </c>
      <c r="M11">
        <f>Sheet1!$B$18</f>
        <v>0.83450396229206492</v>
      </c>
      <c r="N11">
        <f>Sheet1!$B$18</f>
        <v>0.83450396229206492</v>
      </c>
      <c r="O11">
        <f>Sheet1!$B$18</f>
        <v>0.83450396229206492</v>
      </c>
      <c r="P11">
        <f>Sheet1!$B$18</f>
        <v>0.83450396229206492</v>
      </c>
      <c r="Q11">
        <f>Sheet1!$B$18</f>
        <v>0.83450396229206492</v>
      </c>
      <c r="R11">
        <f>Sheet1!$B$18</f>
        <v>0.83450396229206492</v>
      </c>
      <c r="S11">
        <f>Sheet1!$B$18</f>
        <v>0.83450396229206492</v>
      </c>
      <c r="T11">
        <f>Sheet1!$B$18</f>
        <v>0.83450396229206492</v>
      </c>
    </row>
    <row r="12" spans="1:21" x14ac:dyDescent="0.35">
      <c r="A12" t="s">
        <v>9</v>
      </c>
      <c r="D12">
        <f ca="1">D9*D11</f>
        <v>0.89965554728694497</v>
      </c>
      <c r="E12">
        <f t="shared" ref="E12:T12" ca="1" si="9">E9*E11</f>
        <v>0.84097740734630722</v>
      </c>
      <c r="F12">
        <f t="shared" ca="1" si="9"/>
        <v>0.86983524890741692</v>
      </c>
      <c r="G12">
        <f t="shared" ca="1" si="9"/>
        <v>0.92100856762079708</v>
      </c>
      <c r="H12">
        <f t="shared" ca="1" si="9"/>
        <v>1.0799529111903745</v>
      </c>
      <c r="I12">
        <f t="shared" ca="1" si="9"/>
        <v>0.99492114669905307</v>
      </c>
      <c r="J12">
        <f t="shared" ca="1" si="9"/>
        <v>1.0463453281616781</v>
      </c>
      <c r="K12">
        <f t="shared" ca="1" si="9"/>
        <v>1.0675755952141248</v>
      </c>
      <c r="L12">
        <f t="shared" ca="1" si="9"/>
        <v>1.0310813614748577</v>
      </c>
      <c r="M12">
        <f t="shared" ca="1" si="9"/>
        <v>1.0899569365400879</v>
      </c>
      <c r="N12">
        <f t="shared" ca="1" si="9"/>
        <v>1.1510204302746521</v>
      </c>
      <c r="O12">
        <f t="shared" ca="1" si="9"/>
        <v>1.1061257050275284</v>
      </c>
      <c r="P12">
        <f t="shared" ca="1" si="9"/>
        <v>1.0686684302938536</v>
      </c>
      <c r="Q12">
        <f t="shared" ca="1" si="9"/>
        <v>1.1062170223522128</v>
      </c>
      <c r="R12">
        <f t="shared" ca="1" si="9"/>
        <v>1.1641223756483643</v>
      </c>
      <c r="S12">
        <f t="shared" ca="1" si="9"/>
        <v>1.3107934405978212</v>
      </c>
      <c r="T12">
        <f t="shared" ca="1" si="9"/>
        <v>1.3025993634808504</v>
      </c>
      <c r="U12">
        <f ca="1">AVERAGE(D12:T12)</f>
        <v>1.0618151069480546</v>
      </c>
    </row>
    <row r="14" spans="1:21" x14ac:dyDescent="0.35">
      <c r="B14" t="s">
        <v>12</v>
      </c>
      <c r="C14" t="s">
        <v>13</v>
      </c>
    </row>
    <row r="15" spans="1:21" x14ac:dyDescent="0.35">
      <c r="B15">
        <f ca="1">D9</f>
        <v>1.0780722296583631</v>
      </c>
      <c r="C15">
        <f ca="1">D10</f>
        <v>1.0077572370494949</v>
      </c>
    </row>
    <row r="16" spans="1:21" x14ac:dyDescent="0.35">
      <c r="B16">
        <f ca="1">E9</f>
        <v>1.0077572370494949</v>
      </c>
      <c r="C16">
        <f ca="1">E10</f>
        <v>1.0423380693343989</v>
      </c>
    </row>
    <row r="17" spans="2:3" x14ac:dyDescent="0.35">
      <c r="B17">
        <f ca="1">F9</f>
        <v>1.0423380693343989</v>
      </c>
      <c r="C17">
        <f ca="1">F10</f>
        <v>1.1036599096439721</v>
      </c>
    </row>
    <row r="18" spans="2:3" x14ac:dyDescent="0.35">
      <c r="B18">
        <f ca="1">G9</f>
        <v>1.1036599096439721</v>
      </c>
      <c r="C18">
        <f ca="1">G10</f>
        <v>1.2941255643941518</v>
      </c>
    </row>
    <row r="19" spans="2:3" x14ac:dyDescent="0.35">
      <c r="B19">
        <f ca="1">H9</f>
        <v>1.2941255643941518</v>
      </c>
      <c r="C19">
        <f ca="1">H10</f>
        <v>1.1922305844616761</v>
      </c>
    </row>
    <row r="20" spans="2:3" x14ac:dyDescent="0.35">
      <c r="B20">
        <f ca="1">I9</f>
        <v>1.1922305844616761</v>
      </c>
      <c r="C20">
        <f ca="1">I10</f>
        <v>1.2538530377827872</v>
      </c>
    </row>
    <row r="21" spans="2:3" x14ac:dyDescent="0.35">
      <c r="B21">
        <f ca="1">J9</f>
        <v>1.2538530377827872</v>
      </c>
      <c r="C21">
        <f ca="1">J10</f>
        <v>1.2792936204663437</v>
      </c>
    </row>
    <row r="22" spans="2:3" x14ac:dyDescent="0.35">
      <c r="B22">
        <f ca="1">K9</f>
        <v>1.2792936204663437</v>
      </c>
      <c r="C22">
        <f ca="1">K10</f>
        <v>1.2355619722198437</v>
      </c>
    </row>
    <row r="23" spans="2:3" x14ac:dyDescent="0.35">
      <c r="B23">
        <f ca="1">L9</f>
        <v>1.2355619722198437</v>
      </c>
      <c r="C23">
        <f ca="1">L10</f>
        <v>1.3061135546275788</v>
      </c>
    </row>
    <row r="24" spans="2:3" x14ac:dyDescent="0.35">
      <c r="B24">
        <f ca="1">M9</f>
        <v>1.3061135546275788</v>
      </c>
      <c r="C24">
        <f ca="1">M10</f>
        <v>1.3792869564252719</v>
      </c>
    </row>
    <row r="25" spans="2:3" x14ac:dyDescent="0.35">
      <c r="B25">
        <f ca="1">N9</f>
        <v>1.3792869564252719</v>
      </c>
      <c r="C25">
        <f ca="1">N10</f>
        <v>1.3254888592612812</v>
      </c>
    </row>
    <row r="26" spans="2:3" x14ac:dyDescent="0.35">
      <c r="B26">
        <f ca="1">O9</f>
        <v>1.3254888592612812</v>
      </c>
      <c r="C26">
        <f ca="1">O10</f>
        <v>1.2806031829479012</v>
      </c>
    </row>
    <row r="27" spans="2:3" x14ac:dyDescent="0.35">
      <c r="B27">
        <f ca="1">P9</f>
        <v>1.2806031829479012</v>
      </c>
      <c r="C27">
        <f ca="1">P10</f>
        <v>1.325598286332704</v>
      </c>
    </row>
    <row r="28" spans="2:3" x14ac:dyDescent="0.35">
      <c r="B28">
        <f ca="1">Q9</f>
        <v>1.325598286332704</v>
      </c>
      <c r="C28">
        <f ca="1">Q10</f>
        <v>1.3949872358316466</v>
      </c>
    </row>
    <row r="29" spans="2:3" x14ac:dyDescent="0.35">
      <c r="B29">
        <f ca="1">R9</f>
        <v>1.3949872358316466</v>
      </c>
      <c r="C29">
        <f ca="1">R10</f>
        <v>1.5707456163510241</v>
      </c>
    </row>
    <row r="30" spans="2:3" x14ac:dyDescent="0.35">
      <c r="B30">
        <f ca="1">S9</f>
        <v>1.5707456163510241</v>
      </c>
      <c r="C30">
        <f ca="1">S10</f>
        <v>1.5609265172367852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2FEB-B418-4E0A-AAC6-E87921B1FFBB}">
  <dimension ref="A1:T6"/>
  <sheetViews>
    <sheetView workbookViewId="0">
      <selection activeCell="C3" sqref="C3"/>
    </sheetView>
  </sheetViews>
  <sheetFormatPr defaultRowHeight="14.5" x14ac:dyDescent="0.35"/>
  <sheetData>
    <row r="1" spans="1:20" x14ac:dyDescent="0.35">
      <c r="A1" t="s">
        <v>5</v>
      </c>
      <c r="B1">
        <v>-1</v>
      </c>
      <c r="C1">
        <f>B1+1</f>
        <v>0</v>
      </c>
      <c r="D1">
        <f t="shared" ref="D1:T1" si="0">C1+1</f>
        <v>1</v>
      </c>
      <c r="E1">
        <f t="shared" si="0"/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</row>
    <row r="2" spans="1:20" x14ac:dyDescent="0.35">
      <c r="A2" t="s">
        <v>7</v>
      </c>
      <c r="C2">
        <f ca="1">RAND()</f>
        <v>0.20915664025100922</v>
      </c>
      <c r="D2">
        <f t="shared" ref="D2:T2" ca="1" si="1">RAND()</f>
        <v>0.52883766759630724</v>
      </c>
      <c r="E2">
        <f t="shared" ca="1" si="1"/>
        <v>0.4441725030924365</v>
      </c>
      <c r="F2">
        <f t="shared" ca="1" si="1"/>
        <v>0.53493610298231953</v>
      </c>
      <c r="G2">
        <f t="shared" ca="1" si="1"/>
        <v>0.53828948135306576</v>
      </c>
      <c r="H2">
        <f t="shared" ca="1" si="1"/>
        <v>0.67111091613902307</v>
      </c>
      <c r="I2">
        <f t="shared" ca="1" si="1"/>
        <v>0.52116290978625601</v>
      </c>
      <c r="J2">
        <f t="shared" ca="1" si="1"/>
        <v>0.60491122559224297</v>
      </c>
      <c r="K2">
        <f t="shared" ca="1" si="1"/>
        <v>0.91133935376690878</v>
      </c>
      <c r="L2">
        <f t="shared" ca="1" si="1"/>
        <v>0.45020534047739114</v>
      </c>
      <c r="M2">
        <f t="shared" ca="1" si="1"/>
        <v>7.1910600332341978E-2</v>
      </c>
      <c r="N2">
        <f t="shared" ca="1" si="1"/>
        <v>0.87732017070156776</v>
      </c>
      <c r="O2">
        <f t="shared" ca="1" si="1"/>
        <v>0.83823170116261669</v>
      </c>
      <c r="P2">
        <f t="shared" ca="1" si="1"/>
        <v>4.2596048976977441E-2</v>
      </c>
      <c r="Q2">
        <f t="shared" ca="1" si="1"/>
        <v>0.72785472411628915</v>
      </c>
      <c r="R2">
        <f t="shared" ca="1" si="1"/>
        <v>0.12387250097400504</v>
      </c>
      <c r="S2">
        <f t="shared" ca="1" si="1"/>
        <v>0.68997335264874837</v>
      </c>
      <c r="T2">
        <f t="shared" ca="1" si="1"/>
        <v>7.3704377988895065E-2</v>
      </c>
    </row>
    <row r="3" spans="1:20" x14ac:dyDescent="0.35">
      <c r="A3" t="s">
        <v>6</v>
      </c>
      <c r="C3">
        <f ca="1">_xlfn.VAR.P(C2:T2)</f>
        <v>7.5722211649713572E-2</v>
      </c>
      <c r="D3">
        <f ca="1">C3</f>
        <v>7.5722211649713572E-2</v>
      </c>
      <c r="E3">
        <f t="shared" ref="E3:T3" ca="1" si="2">D3</f>
        <v>7.5722211649713572E-2</v>
      </c>
      <c r="F3">
        <f t="shared" ca="1" si="2"/>
        <v>7.5722211649713572E-2</v>
      </c>
      <c r="G3">
        <f t="shared" ca="1" si="2"/>
        <v>7.5722211649713572E-2</v>
      </c>
      <c r="H3">
        <f t="shared" ca="1" si="2"/>
        <v>7.5722211649713572E-2</v>
      </c>
      <c r="I3">
        <f t="shared" ca="1" si="2"/>
        <v>7.5722211649713572E-2</v>
      </c>
      <c r="J3">
        <f t="shared" ca="1" si="2"/>
        <v>7.5722211649713572E-2</v>
      </c>
      <c r="K3">
        <f t="shared" ca="1" si="2"/>
        <v>7.5722211649713572E-2</v>
      </c>
      <c r="L3">
        <f t="shared" ca="1" si="2"/>
        <v>7.5722211649713572E-2</v>
      </c>
      <c r="M3">
        <f t="shared" ca="1" si="2"/>
        <v>7.5722211649713572E-2</v>
      </c>
      <c r="N3">
        <f t="shared" ca="1" si="2"/>
        <v>7.5722211649713572E-2</v>
      </c>
      <c r="O3">
        <f t="shared" ca="1" si="2"/>
        <v>7.5722211649713572E-2</v>
      </c>
      <c r="P3">
        <f t="shared" ca="1" si="2"/>
        <v>7.5722211649713572E-2</v>
      </c>
      <c r="Q3">
        <f t="shared" ca="1" si="2"/>
        <v>7.5722211649713572E-2</v>
      </c>
      <c r="R3">
        <f t="shared" ca="1" si="2"/>
        <v>7.5722211649713572E-2</v>
      </c>
      <c r="S3">
        <f t="shared" ca="1" si="2"/>
        <v>7.5722211649713572E-2</v>
      </c>
      <c r="T3">
        <f t="shared" ca="1" si="2"/>
        <v>7.5722211649713572E-2</v>
      </c>
    </row>
    <row r="4" spans="1:20" x14ac:dyDescent="0.35">
      <c r="A4" t="s">
        <v>3</v>
      </c>
      <c r="B4">
        <f ca="1">AVERAGE(C2:T2)</f>
        <v>0.49219920099657788</v>
      </c>
      <c r="C4">
        <f ca="1">B4+C6*(C2-B4)</f>
        <v>0.21337921347250294</v>
      </c>
      <c r="D4">
        <f t="shared" ref="D4:T4" ca="1" si="3">C4+D6*(D2-C4)</f>
        <v>0.36992305593724789</v>
      </c>
      <c r="E4">
        <f t="shared" ca="1" si="3"/>
        <v>0.39454855848790271</v>
      </c>
      <c r="F4">
        <f t="shared" ca="1" si="3"/>
        <v>0.4295130651229247</v>
      </c>
      <c r="G4">
        <f t="shared" ca="1" si="3"/>
        <v>0.45120265302632029</v>
      </c>
      <c r="H4">
        <f t="shared" ca="1" si="3"/>
        <v>0.48776175234988073</v>
      </c>
      <c r="I4">
        <f t="shared" ca="1" si="3"/>
        <v>0.49252304525139678</v>
      </c>
      <c r="J4">
        <f t="shared" ca="1" si="3"/>
        <v>0.50654502341404806</v>
      </c>
      <c r="K4">
        <f t="shared" ca="1" si="3"/>
        <v>0.55144661461342803</v>
      </c>
      <c r="L4">
        <f t="shared" ca="1" si="3"/>
        <v>0.54133779644120761</v>
      </c>
      <c r="M4">
        <f t="shared" ca="1" si="3"/>
        <v>0.49872126984307141</v>
      </c>
      <c r="N4">
        <f t="shared" ca="1" si="3"/>
        <v>0.5302314112879527</v>
      </c>
      <c r="O4">
        <f t="shared" ca="1" si="3"/>
        <v>0.5538961728462598</v>
      </c>
      <c r="P4">
        <f t="shared" ca="1" si="3"/>
        <v>0.51741419965124924</v>
      </c>
      <c r="Q4">
        <f t="shared" ca="1" si="3"/>
        <v>0.53142941777141439</v>
      </c>
      <c r="R4">
        <f t="shared" ca="1" si="3"/>
        <v>0.50598119791520202</v>
      </c>
      <c r="S4">
        <f t="shared" ca="1" si="3"/>
        <v>0.51679463269720805</v>
      </c>
      <c r="T4">
        <f t="shared" ca="1" si="3"/>
        <v>0.49219920099657788</v>
      </c>
    </row>
    <row r="5" spans="1:20" x14ac:dyDescent="0.35">
      <c r="A5" t="s">
        <v>1</v>
      </c>
      <c r="B5">
        <f>5</f>
        <v>5</v>
      </c>
      <c r="C5">
        <f ca="1">(1-C6)*B5</f>
        <v>7.4592549091750393E-2</v>
      </c>
      <c r="D5">
        <f t="shared" ref="D5:T5" ca="1" si="4">(1-D6)*C5</f>
        <v>3.7576567743284175E-2</v>
      </c>
      <c r="E5">
        <f t="shared" ca="1" si="4"/>
        <v>2.511395825242773E-2</v>
      </c>
      <c r="F5">
        <f t="shared" ca="1" si="4"/>
        <v>1.8859150084715982E-2</v>
      </c>
      <c r="G5">
        <f t="shared" ca="1" si="4"/>
        <v>1.509871002130788E-2</v>
      </c>
      <c r="H5">
        <f t="shared" ca="1" si="4"/>
        <v>1.2588594068803926E-2</v>
      </c>
      <c r="I5">
        <f t="shared" ca="1" si="4"/>
        <v>1.0794105848027837E-2</v>
      </c>
      <c r="J5">
        <f t="shared" ca="1" si="4"/>
        <v>9.4473920207608555E-3</v>
      </c>
      <c r="K5">
        <f t="shared" ca="1" si="4"/>
        <v>8.3994451929317489E-3</v>
      </c>
      <c r="L5">
        <f t="shared" ca="1" si="4"/>
        <v>7.560770799237464E-3</v>
      </c>
      <c r="M5">
        <f t="shared" ca="1" si="4"/>
        <v>6.8743730094652043E-3</v>
      </c>
      <c r="N5">
        <f t="shared" ca="1" si="4"/>
        <v>6.3022306567485399E-3</v>
      </c>
      <c r="O5">
        <f t="shared" ca="1" si="4"/>
        <v>5.8180077820294994E-3</v>
      </c>
      <c r="P5">
        <f t="shared" ca="1" si="4"/>
        <v>5.4028848551149989E-3</v>
      </c>
      <c r="Q5">
        <f t="shared" ca="1" si="4"/>
        <v>5.0430558254399025E-3</v>
      </c>
      <c r="R5">
        <f t="shared" ca="1" si="4"/>
        <v>4.7281628912175609E-3</v>
      </c>
      <c r="S5">
        <f t="shared" ca="1" si="4"/>
        <v>4.4502832113098821E-3</v>
      </c>
      <c r="T5">
        <f t="shared" ca="1" si="4"/>
        <v>4.2032530958669486E-3</v>
      </c>
    </row>
    <row r="6" spans="1:20" x14ac:dyDescent="0.35">
      <c r="A6" t="s">
        <v>0</v>
      </c>
      <c r="C6">
        <f ca="1">B5/(C3+B5)</f>
        <v>0.98508149018164992</v>
      </c>
      <c r="D6">
        <f ca="1">C5/(D3+C5)</f>
        <v>0.49624234322567246</v>
      </c>
      <c r="E6">
        <f t="shared" ref="E6:T6" ca="1" si="5">D5/(E3+D5)</f>
        <v>0.33165906944983853</v>
      </c>
      <c r="F6">
        <f t="shared" ca="1" si="5"/>
        <v>0.24905704249576444</v>
      </c>
      <c r="G6">
        <f t="shared" ca="1" si="5"/>
        <v>0.19939605159914786</v>
      </c>
      <c r="H6">
        <f t="shared" ca="1" si="5"/>
        <v>0.16624704686437328</v>
      </c>
      <c r="I6">
        <f t="shared" ca="1" si="5"/>
        <v>0.14254873983291355</v>
      </c>
      <c r="J6">
        <f t="shared" ca="1" si="5"/>
        <v>0.12476381519948104</v>
      </c>
      <c r="K6">
        <f t="shared" ca="1" si="5"/>
        <v>0.11092445677349047</v>
      </c>
      <c r="L6">
        <f t="shared" ca="1" si="5"/>
        <v>9.9848784584015304E-2</v>
      </c>
      <c r="M6">
        <f t="shared" ca="1" si="5"/>
        <v>9.0784102308918854E-2</v>
      </c>
      <c r="N6">
        <f t="shared" ca="1" si="5"/>
        <v>8.3228296155720888E-2</v>
      </c>
      <c r="O6">
        <f t="shared" ca="1" si="5"/>
        <v>7.6833569111045733E-2</v>
      </c>
      <c r="P6">
        <f t="shared" ca="1" si="5"/>
        <v>7.1351387359212662E-2</v>
      </c>
      <c r="Q6">
        <f t="shared" ca="1" si="5"/>
        <v>6.6599425922327482E-2</v>
      </c>
      <c r="R6">
        <f t="shared" ca="1" si="5"/>
        <v>6.24408979638598E-2</v>
      </c>
      <c r="S6">
        <f t="shared" ca="1" si="5"/>
        <v>5.8771173138690486E-2</v>
      </c>
      <c r="T6">
        <f t="shared" ca="1" si="5"/>
        <v>5.5508852743379265E-2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Structure</vt:lpstr>
      <vt:lpstr>Beta_applied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Chen</dc:creator>
  <cp:lastModifiedBy>Tony Chen</cp:lastModifiedBy>
  <dcterms:created xsi:type="dcterms:W3CDTF">2022-02-06T17:37:55Z</dcterms:created>
  <dcterms:modified xsi:type="dcterms:W3CDTF">2022-02-07T19:22:30Z</dcterms:modified>
</cp:coreProperties>
</file>