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ta_sugawara/asp/Past-NSP/"/>
    </mc:Choice>
  </mc:AlternateContent>
  <xr:revisionPtr revIDLastSave="0" documentId="13_ncr:1_{5EA7779B-529B-5F46-AD76-FD2C412F5409}" xr6:coauthVersionLast="47" xr6:coauthVersionMax="47" xr10:uidLastSave="{00000000-0000-0000-0000-000000000000}"/>
  <bookViews>
    <workbookView xWindow="0" yWindow="4400" windowWidth="28800" windowHeight="12140" activeTab="3" xr2:uid="{00000000-000D-0000-FFFF-FFFF00000000}"/>
  </bookViews>
  <sheets>
    <sheet name="使い方" sheetId="1" r:id="rId1"/>
    <sheet name="⓪シフト記号" sheetId="2" r:id="rId2"/>
    <sheet name="①シフトの制約" sheetId="3" r:id="rId3"/>
    <sheet name="②希望勤務" sheetId="4" r:id="rId4"/>
    <sheet name="③曜日グループ別シフト数" sheetId="5" r:id="rId5"/>
    <sheet name="④看護師別シフト数" sheetId="6" r:id="rId6"/>
    <sheet name="⑤部署固有の要求" sheetId="7" r:id="rId7"/>
  </sheets>
  <definedNames>
    <definedName name="_xlnm._FilterDatabase" localSheetId="3" hidden="1">②希望勤務!$A$2:$BG$46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6" l="1"/>
  <c r="C52" i="6"/>
  <c r="B52" i="6"/>
  <c r="Y52" i="6" s="1"/>
  <c r="D51" i="6"/>
  <c r="C51" i="6"/>
  <c r="B51" i="6"/>
  <c r="Y51" i="6" s="1"/>
  <c r="G50" i="6"/>
  <c r="F50" i="6"/>
  <c r="D50" i="6"/>
  <c r="C50" i="6"/>
  <c r="B50" i="6"/>
  <c r="Y50" i="6" s="1"/>
  <c r="V49" i="6"/>
  <c r="G49" i="6"/>
  <c r="F49" i="6"/>
  <c r="D49" i="6"/>
  <c r="C49" i="6"/>
  <c r="B49" i="6"/>
  <c r="Y49" i="6" s="1"/>
  <c r="D48" i="6"/>
  <c r="C48" i="6"/>
  <c r="B48" i="6"/>
  <c r="Y48" i="6" s="1"/>
  <c r="V47" i="6"/>
  <c r="D47" i="6"/>
  <c r="C47" i="6"/>
  <c r="B47" i="6"/>
  <c r="F47" i="6" s="1"/>
  <c r="D46" i="6"/>
  <c r="C46" i="6"/>
  <c r="B46" i="6"/>
  <c r="W46" i="6" s="1"/>
  <c r="D45" i="6"/>
  <c r="C45" i="6"/>
  <c r="B45" i="6"/>
  <c r="X45" i="6" s="1"/>
  <c r="D44" i="6"/>
  <c r="C44" i="6"/>
  <c r="B44" i="6"/>
  <c r="Y44" i="6" s="1"/>
  <c r="D43" i="6"/>
  <c r="C43" i="6"/>
  <c r="B43" i="6"/>
  <c r="Y43" i="6" s="1"/>
  <c r="V42" i="6"/>
  <c r="D42" i="6"/>
  <c r="C42" i="6"/>
  <c r="B42" i="6"/>
  <c r="Y42" i="6" s="1"/>
  <c r="V41" i="6"/>
  <c r="G41" i="6"/>
  <c r="F41" i="6"/>
  <c r="D41" i="6"/>
  <c r="C41" i="6"/>
  <c r="B41" i="6"/>
  <c r="Y41" i="6" s="1"/>
  <c r="W40" i="6"/>
  <c r="V40" i="6"/>
  <c r="G40" i="6"/>
  <c r="F40" i="6"/>
  <c r="D40" i="6"/>
  <c r="C40" i="6"/>
  <c r="B40" i="6"/>
  <c r="Y40" i="6" s="1"/>
  <c r="W39" i="6"/>
  <c r="D39" i="6"/>
  <c r="C39" i="6"/>
  <c r="B39" i="6"/>
  <c r="F39" i="6" s="1"/>
  <c r="D38" i="6"/>
  <c r="C38" i="6"/>
  <c r="B38" i="6"/>
  <c r="W38" i="6" s="1"/>
  <c r="D37" i="6"/>
  <c r="C37" i="6"/>
  <c r="B37" i="6"/>
  <c r="X37" i="6" s="1"/>
  <c r="D36" i="6"/>
  <c r="C36" i="6"/>
  <c r="B36" i="6"/>
  <c r="Y36" i="6" s="1"/>
  <c r="D35" i="6"/>
  <c r="C35" i="6"/>
  <c r="B35" i="6"/>
  <c r="Y35" i="6" s="1"/>
  <c r="D34" i="6"/>
  <c r="C34" i="6"/>
  <c r="B34" i="6"/>
  <c r="Y34" i="6" s="1"/>
  <c r="F33" i="6"/>
  <c r="D33" i="6"/>
  <c r="C33" i="6"/>
  <c r="B33" i="6"/>
  <c r="Y33" i="6" s="1"/>
  <c r="F32" i="6"/>
  <c r="D32" i="6"/>
  <c r="C32" i="6"/>
  <c r="B32" i="6"/>
  <c r="Y32" i="6" s="1"/>
  <c r="V31" i="6"/>
  <c r="G31" i="6" s="1"/>
  <c r="F31" i="6"/>
  <c r="D31" i="6"/>
  <c r="C31" i="6"/>
  <c r="B31" i="6"/>
  <c r="Y31" i="6" s="1"/>
  <c r="W30" i="6"/>
  <c r="V30" i="6"/>
  <c r="D30" i="6"/>
  <c r="C30" i="6"/>
  <c r="B30" i="6"/>
  <c r="G30" i="6" s="1"/>
  <c r="D29" i="6"/>
  <c r="C29" i="6"/>
  <c r="B29" i="6"/>
  <c r="X29" i="6" s="1"/>
  <c r="D28" i="6"/>
  <c r="C28" i="6"/>
  <c r="B28" i="6"/>
  <c r="Y28" i="6" s="1"/>
  <c r="D27" i="6"/>
  <c r="C27" i="6"/>
  <c r="B27" i="6"/>
  <c r="Y27" i="6" s="1"/>
  <c r="F26" i="6"/>
  <c r="D26" i="6"/>
  <c r="C26" i="6"/>
  <c r="B26" i="6"/>
  <c r="Y26" i="6" s="1"/>
  <c r="V25" i="6"/>
  <c r="G25" i="6"/>
  <c r="F25" i="6"/>
  <c r="D25" i="6"/>
  <c r="C25" i="6"/>
  <c r="B25" i="6"/>
  <c r="Y25" i="6" s="1"/>
  <c r="W24" i="6"/>
  <c r="V24" i="6"/>
  <c r="G24" i="6" s="1"/>
  <c r="F24" i="6"/>
  <c r="D24" i="6"/>
  <c r="C24" i="6"/>
  <c r="B24" i="6"/>
  <c r="Y24" i="6" s="1"/>
  <c r="X23" i="6"/>
  <c r="W23" i="6"/>
  <c r="V23" i="6"/>
  <c r="G23" i="6" s="1"/>
  <c r="F23" i="6"/>
  <c r="D23" i="6"/>
  <c r="C23" i="6"/>
  <c r="B23" i="6"/>
  <c r="Y23" i="6" s="1"/>
  <c r="X22" i="6"/>
  <c r="W22" i="6"/>
  <c r="V22" i="6"/>
  <c r="D22" i="6"/>
  <c r="C22" i="6"/>
  <c r="B22" i="6"/>
  <c r="G22" i="6" s="1"/>
  <c r="D21" i="6"/>
  <c r="C21" i="6"/>
  <c r="B21" i="6"/>
  <c r="X21" i="6" s="1"/>
  <c r="D20" i="6"/>
  <c r="C20" i="6"/>
  <c r="B20" i="6"/>
  <c r="Y20" i="6" s="1"/>
  <c r="D19" i="6"/>
  <c r="C19" i="6"/>
  <c r="B19" i="6"/>
  <c r="Y19" i="6" s="1"/>
  <c r="F18" i="6"/>
  <c r="D18" i="6"/>
  <c r="C18" i="6"/>
  <c r="B18" i="6"/>
  <c r="Y18" i="6" s="1"/>
  <c r="V17" i="6"/>
  <c r="G17" i="6"/>
  <c r="F17" i="6"/>
  <c r="D17" i="6"/>
  <c r="C17" i="6"/>
  <c r="B17" i="6"/>
  <c r="Y17" i="6" s="1"/>
  <c r="W16" i="6"/>
  <c r="V16" i="6"/>
  <c r="G16" i="6" s="1"/>
  <c r="F16" i="6"/>
  <c r="D16" i="6"/>
  <c r="C16" i="6"/>
  <c r="B16" i="6"/>
  <c r="Y16" i="6" s="1"/>
  <c r="X15" i="6"/>
  <c r="W15" i="6"/>
  <c r="V15" i="6"/>
  <c r="G15" i="6" s="1"/>
  <c r="F15" i="6"/>
  <c r="D15" i="6"/>
  <c r="C15" i="6"/>
  <c r="B15" i="6"/>
  <c r="Y15" i="6" s="1"/>
  <c r="X14" i="6"/>
  <c r="W14" i="6"/>
  <c r="V14" i="6"/>
  <c r="D14" i="6"/>
  <c r="C14" i="6"/>
  <c r="B14" i="6"/>
  <c r="G14" i="6" s="1"/>
  <c r="D13" i="6"/>
  <c r="C13" i="6"/>
  <c r="B13" i="6"/>
  <c r="X13" i="6" s="1"/>
  <c r="D12" i="6"/>
  <c r="C12" i="6"/>
  <c r="B12" i="6"/>
  <c r="Y12" i="6" s="1"/>
  <c r="D11" i="6"/>
  <c r="C11" i="6"/>
  <c r="B11" i="6"/>
  <c r="Y11" i="6" s="1"/>
  <c r="D10" i="6"/>
  <c r="C10" i="6"/>
  <c r="B10" i="6"/>
  <c r="Y10" i="6" s="1"/>
  <c r="D9" i="6"/>
  <c r="C9" i="6"/>
  <c r="B9" i="6"/>
  <c r="X9" i="6" s="1"/>
  <c r="D8" i="6"/>
  <c r="C8" i="6"/>
  <c r="B8" i="6"/>
  <c r="Y8" i="6" s="1"/>
  <c r="D7" i="6"/>
  <c r="C7" i="6"/>
  <c r="B7" i="6"/>
  <c r="Y7" i="6" s="1"/>
  <c r="F6" i="6"/>
  <c r="D6" i="6"/>
  <c r="C6" i="6"/>
  <c r="B6" i="6"/>
  <c r="Y6" i="6" s="1"/>
  <c r="V5" i="6"/>
  <c r="G5" i="6"/>
  <c r="F5" i="6"/>
  <c r="D5" i="6"/>
  <c r="C5" i="6"/>
  <c r="B5" i="6"/>
  <c r="Y5" i="6" s="1"/>
  <c r="W4" i="6"/>
  <c r="V4" i="6"/>
  <c r="G4" i="6" s="1"/>
  <c r="F4" i="6"/>
  <c r="D4" i="6"/>
  <c r="C4" i="6"/>
  <c r="B4" i="6"/>
  <c r="Y4" i="6" s="1"/>
  <c r="X3" i="6"/>
  <c r="W3" i="6"/>
  <c r="V3" i="6"/>
  <c r="G3" i="6" s="1"/>
  <c r="F3" i="6"/>
  <c r="D3" i="6"/>
  <c r="C3" i="6"/>
  <c r="B3" i="6"/>
  <c r="Y3" i="6" s="1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L2" i="4"/>
  <c r="K2" i="4"/>
  <c r="AZ1" i="4"/>
  <c r="AU1" i="4"/>
  <c r="M1" i="4"/>
  <c r="M2" i="4" s="1"/>
  <c r="L1" i="4"/>
  <c r="K1" i="4"/>
  <c r="J1" i="4" s="1"/>
  <c r="D1" i="4"/>
  <c r="F42" i="6" l="1"/>
  <c r="G42" i="6"/>
  <c r="G39" i="6"/>
  <c r="X42" i="6"/>
  <c r="F48" i="6"/>
  <c r="V39" i="6"/>
  <c r="G47" i="6"/>
  <c r="G48" i="6"/>
  <c r="V48" i="6"/>
  <c r="F35" i="6"/>
  <c r="X39" i="6"/>
  <c r="X40" i="6"/>
  <c r="W47" i="6"/>
  <c r="W48" i="6"/>
  <c r="F43" i="6"/>
  <c r="X47" i="6"/>
  <c r="I1" i="4"/>
  <c r="J2" i="4"/>
  <c r="Y9" i="6"/>
  <c r="Y13" i="6"/>
  <c r="Y21" i="6"/>
  <c r="Y29" i="6"/>
  <c r="X30" i="6"/>
  <c r="W31" i="6"/>
  <c r="V32" i="6"/>
  <c r="G32" i="6" s="1"/>
  <c r="F34" i="6"/>
  <c r="Y37" i="6"/>
  <c r="X38" i="6"/>
  <c r="Y45" i="6"/>
  <c r="X46" i="6"/>
  <c r="F7" i="6"/>
  <c r="F11" i="6"/>
  <c r="Y14" i="6"/>
  <c r="F19" i="6"/>
  <c r="Y22" i="6"/>
  <c r="F27" i="6"/>
  <c r="Y30" i="6"/>
  <c r="X31" i="6"/>
  <c r="W32" i="6"/>
  <c r="V33" i="6"/>
  <c r="G33" i="6" s="1"/>
  <c r="Y38" i="6"/>
  <c r="Y46" i="6"/>
  <c r="F51" i="6"/>
  <c r="X4" i="6"/>
  <c r="W5" i="6"/>
  <c r="V6" i="6"/>
  <c r="G6" i="6" s="1"/>
  <c r="F8" i="6"/>
  <c r="F12" i="6"/>
  <c r="X16" i="6"/>
  <c r="W17" i="6"/>
  <c r="V18" i="6"/>
  <c r="G18" i="6" s="1"/>
  <c r="G19" i="6"/>
  <c r="F20" i="6"/>
  <c r="X24" i="6"/>
  <c r="W25" i="6"/>
  <c r="V26" i="6"/>
  <c r="G26" i="6" s="1"/>
  <c r="F28" i="6"/>
  <c r="X32" i="6"/>
  <c r="W33" i="6"/>
  <c r="V34" i="6"/>
  <c r="G34" i="6" s="1"/>
  <c r="G35" i="6"/>
  <c r="F36" i="6"/>
  <c r="Y39" i="6"/>
  <c r="W41" i="6"/>
  <c r="G43" i="6"/>
  <c r="F44" i="6"/>
  <c r="Y47" i="6"/>
  <c r="X48" i="6"/>
  <c r="W49" i="6"/>
  <c r="V50" i="6"/>
  <c r="G51" i="6"/>
  <c r="F52" i="6"/>
  <c r="N1" i="4"/>
  <c r="X5" i="6"/>
  <c r="W6" i="6"/>
  <c r="V7" i="6"/>
  <c r="G7" i="6" s="1"/>
  <c r="F9" i="6"/>
  <c r="V11" i="6"/>
  <c r="G11" i="6" s="1"/>
  <c r="F13" i="6"/>
  <c r="X17" i="6"/>
  <c r="W18" i="6"/>
  <c r="V19" i="6"/>
  <c r="F21" i="6"/>
  <c r="X25" i="6"/>
  <c r="W26" i="6"/>
  <c r="V27" i="6"/>
  <c r="G27" i="6" s="1"/>
  <c r="G28" i="6"/>
  <c r="F29" i="6"/>
  <c r="X33" i="6"/>
  <c r="W34" i="6"/>
  <c r="V35" i="6"/>
  <c r="G36" i="6"/>
  <c r="F37" i="6"/>
  <c r="X41" i="6"/>
  <c r="W42" i="6"/>
  <c r="V43" i="6"/>
  <c r="G44" i="6"/>
  <c r="F45" i="6"/>
  <c r="X49" i="6"/>
  <c r="W50" i="6"/>
  <c r="V51" i="6"/>
  <c r="G52" i="6"/>
  <c r="X6" i="6"/>
  <c r="W7" i="6"/>
  <c r="V8" i="6"/>
  <c r="G8" i="6" s="1"/>
  <c r="X10" i="6"/>
  <c r="W11" i="6"/>
  <c r="V12" i="6"/>
  <c r="G12" i="6" s="1"/>
  <c r="G13" i="6"/>
  <c r="F14" i="6"/>
  <c r="X18" i="6"/>
  <c r="W19" i="6"/>
  <c r="V20" i="6"/>
  <c r="G20" i="6" s="1"/>
  <c r="F22" i="6"/>
  <c r="X26" i="6"/>
  <c r="W27" i="6"/>
  <c r="V28" i="6"/>
  <c r="G29" i="6"/>
  <c r="F30" i="6"/>
  <c r="X34" i="6"/>
  <c r="W35" i="6"/>
  <c r="V36" i="6"/>
  <c r="G37" i="6"/>
  <c r="F38" i="6"/>
  <c r="W43" i="6"/>
  <c r="V44" i="6"/>
  <c r="G45" i="6"/>
  <c r="F46" i="6"/>
  <c r="X50" i="6"/>
  <c r="W51" i="6"/>
  <c r="V52" i="6"/>
  <c r="X7" i="6"/>
  <c r="W8" i="6"/>
  <c r="V9" i="6"/>
  <c r="G9" i="6" s="1"/>
  <c r="X11" i="6"/>
  <c r="W12" i="6"/>
  <c r="V13" i="6"/>
  <c r="X19" i="6"/>
  <c r="W20" i="6"/>
  <c r="V21" i="6"/>
  <c r="G21" i="6" s="1"/>
  <c r="X27" i="6"/>
  <c r="W28" i="6"/>
  <c r="V29" i="6"/>
  <c r="X35" i="6"/>
  <c r="W36" i="6"/>
  <c r="V37" i="6"/>
  <c r="G38" i="6"/>
  <c r="X43" i="6"/>
  <c r="W44" i="6"/>
  <c r="V45" i="6"/>
  <c r="G46" i="6"/>
  <c r="X51" i="6"/>
  <c r="W52" i="6"/>
  <c r="X8" i="6"/>
  <c r="W9" i="6"/>
  <c r="X12" i="6"/>
  <c r="W13" i="6"/>
  <c r="X20" i="6"/>
  <c r="W21" i="6"/>
  <c r="X28" i="6"/>
  <c r="W29" i="6"/>
  <c r="X36" i="6"/>
  <c r="W37" i="6"/>
  <c r="V38" i="6"/>
  <c r="X44" i="6"/>
  <c r="W45" i="6"/>
  <c r="V46" i="6"/>
  <c r="X52" i="6"/>
  <c r="N2" i="4" l="1"/>
  <c r="O1" i="4"/>
  <c r="H1" i="4"/>
  <c r="I2" i="4"/>
  <c r="G1" i="4" l="1"/>
  <c r="H2" i="4"/>
  <c r="P1" i="4"/>
  <c r="O2" i="4"/>
  <c r="Q1" i="4" l="1"/>
  <c r="P2" i="4"/>
  <c r="F1" i="4"/>
  <c r="G2" i="4"/>
  <c r="F2" i="4" l="1"/>
  <c r="E1" i="4"/>
  <c r="E2" i="4" s="1"/>
  <c r="R1" i="4"/>
  <c r="Q2" i="4"/>
  <c r="R2" i="4" l="1"/>
  <c r="S1" i="4"/>
  <c r="S2" i="4" l="1"/>
  <c r="T1" i="4"/>
  <c r="T2" i="4" l="1"/>
  <c r="U1" i="4"/>
  <c r="U2" i="4" l="1"/>
  <c r="V1" i="4"/>
  <c r="V2" i="4" l="1"/>
  <c r="W1" i="4"/>
  <c r="X1" i="4" l="1"/>
  <c r="W2" i="4"/>
  <c r="Y1" i="4" l="1"/>
  <c r="X2" i="4"/>
  <c r="Z1" i="4" l="1"/>
  <c r="Y2" i="4"/>
  <c r="Z2" i="4" l="1"/>
  <c r="AA1" i="4"/>
  <c r="AA2" i="4" l="1"/>
  <c r="AB1" i="4"/>
  <c r="AB2" i="4" l="1"/>
  <c r="AC1" i="4"/>
  <c r="AC2" i="4" l="1"/>
  <c r="AD1" i="4"/>
  <c r="AD2" i="4" l="1"/>
  <c r="AE1" i="4"/>
  <c r="AF1" i="4" l="1"/>
  <c r="AE2" i="4"/>
  <c r="AG1" i="4" l="1"/>
  <c r="AF2" i="4"/>
  <c r="AH1" i="4" l="1"/>
  <c r="AG2" i="4"/>
  <c r="AH2" i="4" l="1"/>
  <c r="AI1" i="4"/>
  <c r="AI2" i="4" l="1"/>
  <c r="AJ1" i="4"/>
  <c r="AJ2" i="4" l="1"/>
  <c r="AK1" i="4"/>
  <c r="AK2" i="4" l="1"/>
  <c r="AL1" i="4"/>
  <c r="AL2" i="4" l="1"/>
  <c r="AM1" i="4"/>
  <c r="AN1" i="4" l="1"/>
  <c r="AM2" i="4"/>
  <c r="AO1" i="4" l="1"/>
  <c r="AN2" i="4"/>
  <c r="AP1" i="4" l="1"/>
  <c r="AO2" i="4"/>
  <c r="AP2" i="4" l="1"/>
  <c r="AQ1" i="4"/>
  <c r="AQ2" i="4" l="1"/>
  <c r="AR1" i="4"/>
  <c r="AR2" i="4" l="1"/>
  <c r="AS1" i="4"/>
  <c r="AS2" i="4" l="1"/>
  <c r="AT1" i="4"/>
  <c r="AT2" i="4" s="1"/>
</calcChain>
</file>

<file path=xl/sharedStrings.xml><?xml version="1.0" encoding="utf-8"?>
<sst xmlns="http://schemas.openxmlformats.org/spreadsheetml/2006/main" count="1600" uniqueCount="232">
  <si>
    <t>この設定ファイルの使い方</t>
  </si>
  <si>
    <t>黄色のセルだけ入力してください。</t>
  </si>
  <si>
    <t>データ、テキストを貼り付ける時は、「テキスト貼り付け」を使用してください。</t>
  </si>
  <si>
    <t>列、行を増やす時、黄色でないセルを編集したい場合は、総務課山中までご連絡ください。</t>
  </si>
  <si>
    <t>点数の内訳は病棟内の管理とし、設定ファイルには合計点数を記載してください。</t>
  </si>
  <si>
    <t>「③曜日グループ別シフト数」シートについて、条件に変更がなければ、その病棟の前月のシートをコピーいただいて大丈夫です。</t>
  </si>
  <si>
    <t>数値化が難しい制約があれば、総務課山中までご連絡ください。</t>
  </si>
  <si>
    <t>記号</t>
  </si>
  <si>
    <t>意味</t>
  </si>
  <si>
    <t>説明</t>
  </si>
  <si>
    <t>備考</t>
  </si>
  <si>
    <t>日</t>
  </si>
  <si>
    <t>日勤</t>
  </si>
  <si>
    <t>連続は５回まで</t>
  </si>
  <si>
    <t>N</t>
  </si>
  <si>
    <t>長日勤</t>
  </si>
  <si>
    <t>連続は２回まで</t>
  </si>
  <si>
    <t>「N1」と「N2」は「N」にまとめる。</t>
  </si>
  <si>
    <t>J</t>
  </si>
  <si>
    <t>短準夜</t>
  </si>
  <si>
    <t>後にSが来る。</t>
  </si>
  <si>
    <t>「J1」と「J2」は「J」にまとめる。</t>
  </si>
  <si>
    <t>S</t>
  </si>
  <si>
    <t>短深夜</t>
  </si>
  <si>
    <t>Jの後</t>
  </si>
  <si>
    <t>★</t>
  </si>
  <si>
    <t>準夜</t>
  </si>
  <si>
    <t>後に☆が来る。</t>
  </si>
  <si>
    <t>☆</t>
  </si>
  <si>
    <t>深夜</t>
  </si>
  <si>
    <t>★の後</t>
  </si>
  <si>
    <t>P</t>
  </si>
  <si>
    <t>遅出</t>
  </si>
  <si>
    <t>連続なし</t>
  </si>
  <si>
    <t>Nが不足する（５未満）の時にPで代替</t>
  </si>
  <si>
    <t>○</t>
  </si>
  <si>
    <t>週休</t>
  </si>
  <si>
    <t>28日の中に8日必要</t>
  </si>
  <si>
    <t>◎</t>
  </si>
  <si>
    <t>祝日</t>
  </si>
  <si>
    <t>祝日に労働がない時</t>
  </si>
  <si>
    <t>祝日に勤務がないと自動的に設定、なるべく年間で公平に</t>
  </si>
  <si>
    <t>研</t>
  </si>
  <si>
    <t>研修</t>
  </si>
  <si>
    <t>希望入力のみ</t>
  </si>
  <si>
    <t>出張等も「研」にまとめるか。</t>
  </si>
  <si>
    <t>年</t>
  </si>
  <si>
    <t>休暇</t>
  </si>
  <si>
    <t>「ﾈ|」、「|ﾈ」等の半休もすべて含めるか。</t>
  </si>
  <si>
    <t>健</t>
  </si>
  <si>
    <t>健康増進休暇</t>
  </si>
  <si>
    <t>１～１２月で４日間、１日単位</t>
  </si>
  <si>
    <t>特</t>
  </si>
  <si>
    <t>その他の特別休暇</t>
  </si>
  <si>
    <t>/</t>
  </si>
  <si>
    <t>シフト割振不可</t>
  </si>
  <si>
    <t>他部署への応援等</t>
  </si>
  <si>
    <t>連続勤務可能日数</t>
  </si>
  <si>
    <t>必須パターン</t>
  </si>
  <si>
    <t>禁止パターン</t>
  </si>
  <si>
    <t>推奨パターン</t>
  </si>
  <si>
    <t>前日・翌日可能シフト</t>
  </si>
  <si>
    <t>パターン割当数の最小・最大値</t>
  </si>
  <si>
    <t>パターン</t>
  </si>
  <si>
    <t>前日可能シフト</t>
  </si>
  <si>
    <t>シフト</t>
  </si>
  <si>
    <t>翌日可能シフト</t>
  </si>
  <si>
    <t>最小</t>
  </si>
  <si>
    <t>最大</t>
  </si>
  <si>
    <t>★☆○</t>
  </si>
  <si>
    <t>NN</t>
  </si>
  <si>
    <t>NJS○</t>
  </si>
  <si>
    <t>J,○</t>
  </si>
  <si>
    <t>○○</t>
  </si>
  <si>
    <t>JS</t>
  </si>
  <si>
    <t>N日</t>
  </si>
  <si>
    <t>※できれば土日で</t>
  </si>
  <si>
    <t>N,P</t>
  </si>
  <si>
    <t>P日</t>
  </si>
  <si>
    <t>PN</t>
  </si>
  <si>
    <t>JSJS</t>
  </si>
  <si>
    <t>PP</t>
  </si>
  <si>
    <t>開始日</t>
  </si>
  <si>
    <t>終了日</t>
  </si>
  <si>
    <t>～</t>
  </si>
  <si>
    <t>の集計</t>
  </si>
  <si>
    <t>番号</t>
  </si>
  <si>
    <t>氏名</t>
  </si>
  <si>
    <t>職名</t>
  </si>
  <si>
    <t>利用者CD</t>
  </si>
  <si>
    <t>竹田　礼子</t>
  </si>
  <si>
    <t>師長</t>
  </si>
  <si>
    <t>0033330</t>
  </si>
  <si>
    <t>望月　文香</t>
  </si>
  <si>
    <t>副師長</t>
  </si>
  <si>
    <t>0236665</t>
  </si>
  <si>
    <t>上原　良江</t>
  </si>
  <si>
    <t>0021574</t>
  </si>
  <si>
    <t>手塚　浩美</t>
  </si>
  <si>
    <t>0192093</t>
  </si>
  <si>
    <t>大木　麻衣</t>
  </si>
  <si>
    <t>助産師</t>
  </si>
  <si>
    <t>0236643</t>
  </si>
  <si>
    <t>／</t>
  </si>
  <si>
    <t>鶴田　真希</t>
  </si>
  <si>
    <t>0250845</t>
  </si>
  <si>
    <t>中山　小由美</t>
  </si>
  <si>
    <t>0250754</t>
  </si>
  <si>
    <t>村松　千夏</t>
  </si>
  <si>
    <t>0261564</t>
  </si>
  <si>
    <t>橋本　瑞季</t>
  </si>
  <si>
    <t>0272853</t>
  </si>
  <si>
    <t>入倉　みな美</t>
  </si>
  <si>
    <t>0272465</t>
  </si>
  <si>
    <t>笠井　知世</t>
  </si>
  <si>
    <t>0212963</t>
  </si>
  <si>
    <t>山中　美和</t>
  </si>
  <si>
    <t>0291140</t>
  </si>
  <si>
    <t>望月　舞</t>
  </si>
  <si>
    <t>0341402</t>
  </si>
  <si>
    <t>大堀　夢乃</t>
  </si>
  <si>
    <t>0272410</t>
  </si>
  <si>
    <t>伊藤　可奈実</t>
  </si>
  <si>
    <t>看護師</t>
  </si>
  <si>
    <t>0299731</t>
  </si>
  <si>
    <t>小坂　由佳莉</t>
  </si>
  <si>
    <t>0301538</t>
  </si>
  <si>
    <t>堤　愛</t>
  </si>
  <si>
    <t>0355693</t>
  </si>
  <si>
    <t>福田　真由</t>
  </si>
  <si>
    <t>0368277</t>
  </si>
  <si>
    <t>清水　有紗</t>
  </si>
  <si>
    <t>0370431</t>
  </si>
  <si>
    <t>伊藤　晴美</t>
  </si>
  <si>
    <t>0315433</t>
  </si>
  <si>
    <t>遠藤　美香</t>
  </si>
  <si>
    <t>0312554</t>
  </si>
  <si>
    <t>望月　紗帆</t>
  </si>
  <si>
    <t>0355820</t>
  </si>
  <si>
    <t>八巻　陽香</t>
  </si>
  <si>
    <t>0384698</t>
  </si>
  <si>
    <t>平田　彩奈</t>
  </si>
  <si>
    <t>0384164</t>
  </si>
  <si>
    <t>小林　彩美</t>
  </si>
  <si>
    <t>0329213</t>
  </si>
  <si>
    <t>武持　舞</t>
  </si>
  <si>
    <t>0329348</t>
  </si>
  <si>
    <t>小野　聡美</t>
  </si>
  <si>
    <t>0355512</t>
  </si>
  <si>
    <t>大村　向日葵</t>
  </si>
  <si>
    <t>0400037</t>
  </si>
  <si>
    <t>小林　舞</t>
  </si>
  <si>
    <t>0400015</t>
  </si>
  <si>
    <t>田中　里実</t>
  </si>
  <si>
    <t>0347784</t>
  </si>
  <si>
    <t>原　奈々子</t>
  </si>
  <si>
    <t>0347820</t>
  </si>
  <si>
    <t>渡辺　めい</t>
  </si>
  <si>
    <t>0399732</t>
  </si>
  <si>
    <t>グループ</t>
  </si>
  <si>
    <t>全員</t>
  </si>
  <si>
    <t>熟練グループ１</t>
  </si>
  <si>
    <t>熟練グループ２</t>
  </si>
  <si>
    <t>師長・副師長グループ</t>
  </si>
  <si>
    <t>中堅グループ　　　　　　　　　　　　　　　</t>
  </si>
  <si>
    <t>新人グループ　　　　　　　　　　　　　　　　</t>
  </si>
  <si>
    <t>新人グループ１　　　　　　　　　　　　　　　　</t>
  </si>
  <si>
    <t>新人グループ２　　　　　　　　　　　　　　　　　</t>
  </si>
  <si>
    <t>夜勤グループ</t>
  </si>
  <si>
    <t>メンバー</t>
  </si>
  <si>
    <t>1,…,32</t>
  </si>
  <si>
    <t>1,2,4,…,13</t>
  </si>
  <si>
    <t>2,5,…,13</t>
  </si>
  <si>
    <t>1,2,4</t>
  </si>
  <si>
    <t>14,…,18</t>
  </si>
  <si>
    <t>3,19,…,32</t>
  </si>
  <si>
    <t>3,19,…,26</t>
  </si>
  <si>
    <t>27,…,32</t>
  </si>
  <si>
    <t>2,3,5,…,32</t>
  </si>
  <si>
    <t>N+P</t>
  </si>
  <si>
    <t>N+P+★</t>
  </si>
  <si>
    <t>J＋★</t>
  </si>
  <si>
    <t>S＋☆</t>
  </si>
  <si>
    <t>人数／点数</t>
  </si>
  <si>
    <t>人数</t>
  </si>
  <si>
    <t>点数</t>
  </si>
  <si>
    <t>曜日</t>
  </si>
  <si>
    <t>月</t>
  </si>
  <si>
    <t>火</t>
  </si>
  <si>
    <t>水</t>
  </si>
  <si>
    <t>木</t>
  </si>
  <si>
    <t>金</t>
  </si>
  <si>
    <t>土</t>
  </si>
  <si>
    <t>希望で★☆夜勤があれば可能</t>
  </si>
  <si>
    <t>P推奨は１人</t>
  </si>
  <si>
    <t>Pを割り当てるのはNが４以下のときのみ（N=5ならP=0)</t>
  </si>
  <si>
    <t>N,P,★は常に８名以上とする</t>
  </si>
  <si>
    <t>熟練グループから夜勤に1,2名を割り当てる</t>
  </si>
  <si>
    <t>長日勤には熟練者を少なくとも１名割り当てる（師長，看護師除く）</t>
  </si>
  <si>
    <t>師長または副師長は，日勤に少なくとも１名割り当てる（平日のみ）</t>
  </si>
  <si>
    <t>中堅グループから夜勤に1,2名を割り当てる</t>
  </si>
  <si>
    <t>新人グループは夜勤１～３人</t>
  </si>
  <si>
    <t>新人グループ１は夜勤２名まで</t>
  </si>
  <si>
    <t>新人グループ２は夜勤１名まで</t>
  </si>
  <si>
    <t>夜勤には常に４名、計11点を確保
※以下が希望です
・新人１→中堅以上３
・新人２→中堅以上２
・新人３→中堅以上２</t>
  </si>
  <si>
    <t>J+★</t>
  </si>
  <si>
    <t>N-J</t>
  </si>
  <si>
    <t>推奨ペア</t>
  </si>
  <si>
    <t>夜勤禁止ペア</t>
  </si>
  <si>
    <t>割当可能なシフト（③希望勤務が優先）</t>
  </si>
  <si>
    <t>割当不可なシフト（③希望勤務が優先）</t>
  </si>
  <si>
    <t>祝</t>
  </si>
  <si>
    <t>平日日勤、土日祝日休み　夜勤１回金土のみ</t>
  </si>
  <si>
    <t>日,○</t>
  </si>
  <si>
    <t>看護師15番看護師との夜勤禁止</t>
  </si>
  <si>
    <t>金・土の夜勤月2回</t>
  </si>
  <si>
    <t>★,☆</t>
  </si>
  <si>
    <t>月・木がＳ禁止　夜勤月2-3回</t>
  </si>
  <si>
    <t>土日祝日のみN,P可、平日のみS可</t>
  </si>
  <si>
    <t>ＪＳは（希望優先）　夜勤月2回</t>
  </si>
  <si>
    <t>8/7～産休</t>
  </si>
  <si>
    <t>木曜日休み希望なくなりました</t>
  </si>
  <si>
    <t>夜勤は28番と一緒（月2回ほど）</t>
  </si>
  <si>
    <t>夜勤は32番と一緒（月2回ほど）</t>
  </si>
  <si>
    <t>夜勤は31番と一緒（月2回ほど）夜勤は2.4.5.6.7以外は禁</t>
  </si>
  <si>
    <t>夜勤は30番と一緒（月2回ほど）</t>
  </si>
  <si>
    <t>夜勤は29番と一緒（月2回ほど）</t>
  </si>
  <si>
    <t>常に1</t>
  </si>
  <si>
    <t>自動計算</t>
  </si>
  <si>
    <t>８休固定</t>
  </si>
  <si>
    <t>N=J とするための制約</t>
  </si>
  <si>
    <t>部署固有の要求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</si>
</sst>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;@"/>
    <numFmt numFmtId="177" formatCode="aaa"/>
    <numFmt numFmtId="178" formatCode="0_);[Red]\(0\)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メイリオ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0" fontId="7" fillId="0" borderId="0"/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vertical="center" textRotation="180"/>
    </xf>
    <xf numFmtId="0" fontId="4" fillId="3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4" fillId="0" borderId="1" xfId="0" applyFont="1" applyBorder="1">
      <alignment vertical="center"/>
    </xf>
    <xf numFmtId="176" fontId="0" fillId="0" borderId="1" xfId="0" applyNumberFormat="1" applyBorder="1" applyAlignment="1">
      <alignment horizontal="center" vertical="center" textRotation="180" shrinkToFit="1"/>
    </xf>
    <xf numFmtId="176" fontId="4" fillId="0" borderId="1" xfId="0" applyNumberFormat="1" applyFont="1" applyBorder="1" applyAlignment="1">
      <alignment horizontal="center" vertical="center" textRotation="180" shrinkToFit="1"/>
    </xf>
    <xf numFmtId="0" fontId="2" fillId="0" borderId="0" xfId="0" applyFont="1">
      <alignment vertical="center"/>
    </xf>
    <xf numFmtId="178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textRotation="255"/>
    </xf>
    <xf numFmtId="0" fontId="0" fillId="0" borderId="2" xfId="0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7" borderId="1" xfId="0" applyNumberFormat="1" applyFont="1" applyFill="1" applyBorder="1" applyAlignment="1">
      <alignment horizontal="center" vertical="center" textRotation="180" shrinkToFit="1"/>
    </xf>
    <xf numFmtId="177" fontId="4" fillId="7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177" fontId="0" fillId="7" borderId="1" xfId="0" applyNumberFormat="1" applyFill="1" applyBorder="1" applyAlignment="1">
      <alignment horizontal="center" vertical="center"/>
    </xf>
    <xf numFmtId="176" fontId="0" fillId="7" borderId="0" xfId="0" applyNumberFormat="1" applyFill="1" applyAlignment="1">
      <alignment vertical="center" textRotation="180"/>
    </xf>
    <xf numFmtId="0" fontId="4" fillId="0" borderId="1" xfId="0" applyFont="1" applyBorder="1" applyAlignment="1">
      <alignment vertical="center" textRotation="255"/>
    </xf>
    <xf numFmtId="0" fontId="3" fillId="0" borderId="1" xfId="0" applyFont="1" applyBorder="1">
      <alignment vertical="center"/>
    </xf>
    <xf numFmtId="0" fontId="9" fillId="0" borderId="0" xfId="0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14" fontId="8" fillId="3" borderId="5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176" fontId="0" fillId="3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Protection="1">
      <alignment vertical="center"/>
      <protection locked="0"/>
    </xf>
    <xf numFmtId="0" fontId="3" fillId="3" borderId="1" xfId="0" applyFont="1" applyFill="1" applyBorder="1" applyProtection="1">
      <alignment vertical="center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2" xfId="0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Protection="1">
      <alignment vertical="center"/>
      <protection locked="0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0" fillId="3" borderId="1" xfId="0" applyFont="1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  <protection locked="0"/>
    </xf>
    <xf numFmtId="0" fontId="0" fillId="9" borderId="1" xfId="0" applyFill="1" applyBorder="1">
      <alignment vertical="center"/>
    </xf>
    <xf numFmtId="0" fontId="4" fillId="9" borderId="1" xfId="0" applyFont="1" applyFill="1" applyBorder="1">
      <alignment vertical="center"/>
    </xf>
    <xf numFmtId="0" fontId="3" fillId="9" borderId="1" xfId="0" applyFont="1" applyFill="1" applyBorder="1" applyProtection="1">
      <alignment vertical="center"/>
      <protection locked="0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6" xfId="0" applyBorder="1" applyAlignment="1"/>
    <xf numFmtId="0" fontId="0" fillId="0" borderId="3" xfId="0" applyBorder="1" applyAlignment="1"/>
    <xf numFmtId="0" fontId="0" fillId="0" borderId="4" xfId="0" applyBorder="1" applyAlignment="1"/>
    <xf numFmtId="176" fontId="0" fillId="0" borderId="2" xfId="0" applyNumberFormat="1" applyBorder="1" applyAlignment="1">
      <alignment horizontal="center" vertical="center" shrinkToFit="1"/>
    </xf>
    <xf numFmtId="176" fontId="5" fillId="0" borderId="4" xfId="0" applyNumberFormat="1" applyFont="1" applyBorder="1" applyAlignment="1">
      <alignment horizontal="center" vertical="center" shrinkToFit="1"/>
    </xf>
    <xf numFmtId="176" fontId="0" fillId="0" borderId="4" xfId="0" applyNumberFormat="1" applyBorder="1" applyAlignment="1">
      <alignment horizontal="center" vertical="center" shrinkToFit="1"/>
    </xf>
    <xf numFmtId="176" fontId="0" fillId="0" borderId="3" xfId="0" applyNumberFormat="1" applyBorder="1" applyAlignment="1">
      <alignment horizontal="center" vertical="center" shrinkToFi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textRotation="255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7"/>
  <sheetViews>
    <sheetView workbookViewId="0"/>
  </sheetViews>
  <sheetFormatPr baseColWidth="10" defaultColWidth="9" defaultRowHeight="30" customHeight="1"/>
  <cols>
    <col min="1" max="1" width="3.6640625" style="28" bestFit="1" customWidth="1"/>
    <col min="2" max="2" width="9" style="28" customWidth="1"/>
    <col min="3" max="16384" width="9" style="28"/>
  </cols>
  <sheetData>
    <row r="1" spans="1:2" ht="30" customHeight="1">
      <c r="A1" s="28" t="s">
        <v>0</v>
      </c>
    </row>
    <row r="2" spans="1:2" ht="30" customHeight="1">
      <c r="A2" s="28">
        <v>1</v>
      </c>
      <c r="B2" s="28" t="s">
        <v>1</v>
      </c>
    </row>
    <row r="3" spans="1:2" ht="30" customHeight="1">
      <c r="A3" s="28">
        <v>2</v>
      </c>
      <c r="B3" s="28" t="s">
        <v>2</v>
      </c>
    </row>
    <row r="4" spans="1:2" ht="30" customHeight="1">
      <c r="A4" s="28">
        <v>3</v>
      </c>
      <c r="B4" s="28" t="s">
        <v>3</v>
      </c>
    </row>
    <row r="5" spans="1:2" ht="30" customHeight="1">
      <c r="A5" s="28">
        <v>4</v>
      </c>
      <c r="B5" s="28" t="s">
        <v>4</v>
      </c>
    </row>
    <row r="6" spans="1:2" ht="30" customHeight="1">
      <c r="A6" s="28">
        <v>5</v>
      </c>
      <c r="B6" s="28" t="s">
        <v>5</v>
      </c>
    </row>
    <row r="7" spans="1:2" ht="30" customHeight="1">
      <c r="A7" s="28">
        <v>6</v>
      </c>
      <c r="B7" s="28" t="s">
        <v>6</v>
      </c>
    </row>
  </sheetData>
  <sheetProtection algorithmName="SHA-512" hashValue="plSYT8VAxlts8zHqm16iphVmtez+WEUDH6vkBHhOxsdstTFQi3TUrl57CtUy7vo9lnAjZGotnywUPOz5QJlHEg==" saltValue="tRvcqtlYZxz7scJHtGePFQ==" spinCount="100000" sheet="1" objects="1" scenarios="1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26" sqref="D26"/>
    </sheetView>
  </sheetViews>
  <sheetFormatPr baseColWidth="10" defaultColWidth="8.83203125" defaultRowHeight="18"/>
  <cols>
    <col min="1" max="1" width="6.5" style="54" customWidth="1"/>
    <col min="2" max="2" width="17.1640625" style="54" bestFit="1" customWidth="1"/>
    <col min="3" max="3" width="19.1640625" style="54" bestFit="1" customWidth="1"/>
    <col min="4" max="4" width="54.6640625" style="54" bestFit="1" customWidth="1"/>
  </cols>
  <sheetData>
    <row r="1" spans="1:4">
      <c r="A1" s="2" t="s">
        <v>7</v>
      </c>
      <c r="B1" s="2" t="s">
        <v>8</v>
      </c>
      <c r="C1" s="2" t="s">
        <v>9</v>
      </c>
      <c r="D1" s="2" t="s">
        <v>10</v>
      </c>
    </row>
    <row r="2" spans="1:4">
      <c r="A2" s="1" t="s">
        <v>11</v>
      </c>
      <c r="B2" s="1" t="s">
        <v>12</v>
      </c>
      <c r="C2" s="27" t="s">
        <v>13</v>
      </c>
      <c r="D2" s="1"/>
    </row>
    <row r="3" spans="1:4">
      <c r="A3" s="1" t="s">
        <v>14</v>
      </c>
      <c r="B3" s="1" t="s">
        <v>15</v>
      </c>
      <c r="C3" s="10" t="s">
        <v>16</v>
      </c>
      <c r="D3" s="1" t="s">
        <v>17</v>
      </c>
    </row>
    <row r="4" spans="1:4">
      <c r="A4" s="1" t="s">
        <v>18</v>
      </c>
      <c r="B4" s="1" t="s">
        <v>19</v>
      </c>
      <c r="C4" s="10" t="s">
        <v>20</v>
      </c>
      <c r="D4" s="1" t="s">
        <v>21</v>
      </c>
    </row>
    <row r="5" spans="1:4">
      <c r="A5" s="1" t="s">
        <v>22</v>
      </c>
      <c r="B5" s="1" t="s">
        <v>23</v>
      </c>
      <c r="C5" s="10" t="s">
        <v>24</v>
      </c>
      <c r="D5" s="1"/>
    </row>
    <row r="6" spans="1:4">
      <c r="A6" s="1" t="s">
        <v>25</v>
      </c>
      <c r="B6" s="1" t="s">
        <v>26</v>
      </c>
      <c r="C6" s="10" t="s">
        <v>27</v>
      </c>
      <c r="D6" s="1"/>
    </row>
    <row r="7" spans="1:4">
      <c r="A7" s="1" t="s">
        <v>28</v>
      </c>
      <c r="B7" s="1" t="s">
        <v>29</v>
      </c>
      <c r="C7" s="10" t="s">
        <v>30</v>
      </c>
      <c r="D7" s="1"/>
    </row>
    <row r="8" spans="1:4">
      <c r="A8" s="1" t="s">
        <v>31</v>
      </c>
      <c r="B8" s="1" t="s">
        <v>32</v>
      </c>
      <c r="C8" s="10" t="s">
        <v>33</v>
      </c>
      <c r="D8" s="5" t="s">
        <v>34</v>
      </c>
    </row>
    <row r="9" spans="1:4">
      <c r="A9" s="1" t="s">
        <v>35</v>
      </c>
      <c r="B9" s="1" t="s">
        <v>36</v>
      </c>
      <c r="C9" s="1" t="s">
        <v>37</v>
      </c>
      <c r="D9" s="1"/>
    </row>
    <row r="10" spans="1:4">
      <c r="A10" s="1" t="s">
        <v>38</v>
      </c>
      <c r="B10" s="1" t="s">
        <v>39</v>
      </c>
      <c r="C10" s="1" t="s">
        <v>40</v>
      </c>
      <c r="D10" s="1" t="s">
        <v>41</v>
      </c>
    </row>
    <row r="11" spans="1:4">
      <c r="A11" s="1" t="s">
        <v>42</v>
      </c>
      <c r="B11" s="1" t="s">
        <v>43</v>
      </c>
      <c r="C11" s="1" t="s">
        <v>44</v>
      </c>
      <c r="D11" s="1" t="s">
        <v>45</v>
      </c>
    </row>
    <row r="12" spans="1:4">
      <c r="A12" s="1" t="s">
        <v>46</v>
      </c>
      <c r="B12" s="1" t="s">
        <v>47</v>
      </c>
      <c r="C12" s="1" t="s">
        <v>44</v>
      </c>
      <c r="D12" s="1" t="s">
        <v>48</v>
      </c>
    </row>
    <row r="13" spans="1:4">
      <c r="A13" s="1" t="s">
        <v>49</v>
      </c>
      <c r="B13" s="1" t="s">
        <v>50</v>
      </c>
      <c r="C13" s="1" t="s">
        <v>44</v>
      </c>
      <c r="D13" s="1" t="s">
        <v>51</v>
      </c>
    </row>
    <row r="14" spans="1:4">
      <c r="A14" s="1" t="s">
        <v>52</v>
      </c>
      <c r="B14" s="1" t="s">
        <v>53</v>
      </c>
      <c r="C14" s="1" t="s">
        <v>44</v>
      </c>
      <c r="D14" s="1"/>
    </row>
    <row r="15" spans="1:4">
      <c r="A15" s="1" t="s">
        <v>54</v>
      </c>
      <c r="B15" s="1" t="s">
        <v>55</v>
      </c>
      <c r="C15" s="1"/>
      <c r="D15" s="1" t="s">
        <v>56</v>
      </c>
    </row>
  </sheetData>
  <sheetProtection algorithmName="SHA-512" hashValue="rrkcMXsYMyf/R+MnLoyrNIBFtBCO8eip0znY6CC0xmDu4f6UJdoltCt1qzkeqHB3Vtpq6ZZ4FiqWQZnmE/eCcg==" saltValue="MMcTEQBkN4bD4s4cOJyAXg==" spinCount="100000" sheet="1" objects="1" scenarios="1"/>
  <phoneticPr fontId="1"/>
  <pageMargins left="0.70866141732283472" right="0.70866141732283472" top="0.74803149606299213" bottom="0.74803149606299213" header="0.31496062992125978" footer="0.31496062992125978"/>
  <pageSetup paperSize="9" orientation="landscape"/>
  <headerFooter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5"/>
  <sheetViews>
    <sheetView workbookViewId="0">
      <selection activeCell="H3" sqref="H3"/>
    </sheetView>
  </sheetViews>
  <sheetFormatPr baseColWidth="10" defaultColWidth="8.83203125" defaultRowHeight="18"/>
  <cols>
    <col min="1" max="1" width="17.1640625" style="54" bestFit="1" customWidth="1"/>
    <col min="2" max="2" width="13" style="54" bestFit="1" customWidth="1"/>
    <col min="3" max="3" width="13" style="3" bestFit="1" customWidth="1"/>
    <col min="4" max="4" width="13.6640625" style="54" customWidth="1"/>
    <col min="5" max="5" width="23.5" style="54" bestFit="1" customWidth="1"/>
    <col min="6" max="6" width="15.1640625" style="3" bestFit="1" customWidth="1"/>
    <col min="7" max="7" width="7.1640625" style="3" bestFit="1" customWidth="1"/>
    <col min="8" max="8" width="15.1640625" style="3" bestFit="1" customWidth="1"/>
    <col min="9" max="11" width="10.83203125" style="3" customWidth="1"/>
  </cols>
  <sheetData>
    <row r="1" spans="1:11">
      <c r="A1" s="55" t="s">
        <v>57</v>
      </c>
      <c r="B1" s="55" t="s">
        <v>58</v>
      </c>
      <c r="C1" s="55" t="s">
        <v>59</v>
      </c>
      <c r="D1" s="55" t="s">
        <v>60</v>
      </c>
      <c r="E1" s="57"/>
      <c r="F1" s="55" t="s">
        <v>61</v>
      </c>
      <c r="G1" s="58"/>
      <c r="H1" s="57"/>
      <c r="I1" s="55" t="s">
        <v>62</v>
      </c>
      <c r="J1" s="58"/>
      <c r="K1" s="57"/>
    </row>
    <row r="2" spans="1:11">
      <c r="A2" s="56"/>
      <c r="B2" s="56"/>
      <c r="C2" s="56"/>
      <c r="D2" s="31" t="s">
        <v>63</v>
      </c>
      <c r="E2" s="31" t="s">
        <v>10</v>
      </c>
      <c r="F2" s="2" t="s">
        <v>64</v>
      </c>
      <c r="G2" s="2" t="s">
        <v>65</v>
      </c>
      <c r="H2" s="2" t="s">
        <v>66</v>
      </c>
      <c r="I2" s="2" t="s">
        <v>63</v>
      </c>
      <c r="J2" s="2" t="s">
        <v>67</v>
      </c>
      <c r="K2" s="2" t="s">
        <v>68</v>
      </c>
    </row>
    <row r="3" spans="1:11">
      <c r="A3" s="43">
        <v>5</v>
      </c>
      <c r="B3" s="33" t="s">
        <v>69</v>
      </c>
      <c r="C3" s="33" t="s">
        <v>70</v>
      </c>
      <c r="D3" s="33" t="s">
        <v>71</v>
      </c>
      <c r="E3" s="33"/>
      <c r="F3" s="33" t="s">
        <v>18</v>
      </c>
      <c r="G3" s="33" t="s">
        <v>22</v>
      </c>
      <c r="H3" s="33" t="s">
        <v>72</v>
      </c>
      <c r="I3" s="40" t="s">
        <v>73</v>
      </c>
      <c r="J3" s="33">
        <v>2</v>
      </c>
      <c r="K3" s="33"/>
    </row>
    <row r="4" spans="1:11">
      <c r="B4" s="33" t="s">
        <v>74</v>
      </c>
      <c r="C4" s="33" t="s">
        <v>75</v>
      </c>
      <c r="D4" s="33" t="s">
        <v>73</v>
      </c>
      <c r="E4" s="33" t="s">
        <v>76</v>
      </c>
      <c r="F4" s="33" t="s">
        <v>77</v>
      </c>
      <c r="G4" s="33" t="s">
        <v>18</v>
      </c>
      <c r="H4" s="33" t="s">
        <v>22</v>
      </c>
      <c r="I4" s="33" t="s">
        <v>75</v>
      </c>
      <c r="J4" s="33"/>
      <c r="K4" s="35">
        <v>1</v>
      </c>
    </row>
    <row r="5" spans="1:11">
      <c r="B5" s="33"/>
      <c r="C5" s="33" t="s">
        <v>78</v>
      </c>
      <c r="D5" s="33"/>
      <c r="E5" s="33"/>
      <c r="F5" s="33"/>
      <c r="G5" s="33" t="s">
        <v>25</v>
      </c>
      <c r="H5" s="33" t="s">
        <v>28</v>
      </c>
      <c r="I5" s="35" t="s">
        <v>78</v>
      </c>
      <c r="J5" s="35"/>
      <c r="K5" s="35">
        <v>1</v>
      </c>
    </row>
    <row r="6" spans="1:11">
      <c r="B6" s="33"/>
      <c r="C6" s="33" t="s">
        <v>79</v>
      </c>
      <c r="D6" s="33"/>
      <c r="E6" s="33"/>
      <c r="F6" s="33" t="s">
        <v>25</v>
      </c>
      <c r="G6" s="33" t="s">
        <v>28</v>
      </c>
      <c r="H6" s="33" t="s">
        <v>35</v>
      </c>
      <c r="I6" s="35" t="s">
        <v>79</v>
      </c>
      <c r="J6" s="35"/>
      <c r="K6" s="35">
        <v>1</v>
      </c>
    </row>
    <row r="7" spans="1:11">
      <c r="B7" s="33"/>
      <c r="C7" s="33" t="s">
        <v>80</v>
      </c>
      <c r="D7" s="33"/>
      <c r="E7" s="33"/>
      <c r="F7" s="33"/>
      <c r="G7" s="33"/>
      <c r="H7" s="33"/>
      <c r="I7" s="33" t="s">
        <v>81</v>
      </c>
      <c r="J7" s="33"/>
      <c r="K7" s="33">
        <v>1</v>
      </c>
    </row>
    <row r="8" spans="1:11">
      <c r="B8" s="33"/>
      <c r="C8" s="33"/>
      <c r="D8" s="33"/>
      <c r="E8" s="33"/>
      <c r="F8" s="33"/>
      <c r="G8" s="33"/>
      <c r="H8" s="33"/>
      <c r="I8" s="33"/>
      <c r="J8" s="33"/>
      <c r="K8" s="33"/>
    </row>
    <row r="9" spans="1:11"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>
      <c r="B10" s="33"/>
      <c r="C10" s="33"/>
      <c r="D10" s="33"/>
      <c r="E10" s="33"/>
      <c r="F10" s="33"/>
      <c r="G10" s="33"/>
      <c r="H10" s="33"/>
      <c r="I10" s="33"/>
      <c r="J10" s="33"/>
      <c r="K10" s="33"/>
    </row>
    <row r="11" spans="1:11">
      <c r="B11" s="33"/>
      <c r="C11" s="33"/>
      <c r="D11" s="33"/>
      <c r="E11" s="33"/>
      <c r="F11" s="33"/>
      <c r="G11" s="33"/>
      <c r="H11" s="33"/>
      <c r="I11" s="33"/>
      <c r="J11" s="33"/>
      <c r="K11" s="33"/>
    </row>
    <row r="12" spans="1:11">
      <c r="B12" s="33"/>
      <c r="C12" s="33"/>
      <c r="D12" s="33"/>
      <c r="E12" s="33"/>
      <c r="F12" s="33"/>
      <c r="G12" s="33"/>
      <c r="H12" s="33"/>
      <c r="I12" s="33"/>
      <c r="J12" s="33"/>
      <c r="K12" s="33"/>
    </row>
    <row r="13" spans="1:11">
      <c r="A13" s="5"/>
      <c r="B13" s="13"/>
    </row>
    <row r="16" spans="1:11">
      <c r="A16" s="5"/>
    </row>
    <row r="19" spans="2:4">
      <c r="D19" s="3"/>
    </row>
    <row r="20" spans="2:4">
      <c r="B20" s="5"/>
      <c r="D20" s="5"/>
    </row>
    <row r="21" spans="2:4">
      <c r="B21" s="5"/>
      <c r="D21" s="3"/>
    </row>
    <row r="22" spans="2:4">
      <c r="B22" s="5"/>
      <c r="D22" s="3"/>
    </row>
    <row r="23" spans="2:4">
      <c r="B23" s="5"/>
    </row>
    <row r="24" spans="2:4">
      <c r="B24" s="5"/>
      <c r="D24" s="3"/>
    </row>
    <row r="25" spans="2:4">
      <c r="B25" s="5"/>
      <c r="D25" s="3"/>
    </row>
  </sheetData>
  <sheetProtection algorithmName="SHA-512" hashValue="an9/fvvdFOIC0b3p1aWYtrlEraFaAaZudKixITOFDyA5OGBriho9/E5Xjuuwmc+hRYQ50Sh1d6LVUkqWA/urng==" saltValue="9BOQb6zELENzWt85HJvmug==" spinCount="100000" sheet="1" objects="1" scenarios="1"/>
  <mergeCells count="6">
    <mergeCell ref="A1:A2"/>
    <mergeCell ref="D1:E1"/>
    <mergeCell ref="F1:H1"/>
    <mergeCell ref="I1:K1"/>
    <mergeCell ref="C1:C2"/>
    <mergeCell ref="B1:B2"/>
  </mergeCells>
  <phoneticPr fontId="1"/>
  <pageMargins left="0.7" right="0.7" top="0.75" bottom="0.75" header="0.3" footer="0.3"/>
  <pageSetup paperSize="9" scale="83" orientation="landscape"/>
  <headerFooter>
    <oddHeader>&amp;C&amp;A&amp;F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BG63"/>
  <sheetViews>
    <sheetView tabSelected="1" workbookViewId="0">
      <pane xSplit="4" ySplit="2" topLeftCell="E38" activePane="bottomRight" state="frozen"/>
      <selection pane="topRight" activeCell="E1" sqref="E1"/>
      <selection pane="bottomLeft" activeCell="A3" sqref="A3"/>
      <selection pane="bottomRight" activeCell="B35" sqref="B35:AT50"/>
    </sheetView>
  </sheetViews>
  <sheetFormatPr baseColWidth="10" defaultColWidth="8.83203125" defaultRowHeight="18"/>
  <cols>
    <col min="1" max="1" width="6.6640625" style="54" customWidth="1"/>
    <col min="2" max="2" width="13" style="54" bestFit="1" customWidth="1"/>
    <col min="3" max="3" width="6.6640625" style="54" bestFit="1" customWidth="1"/>
    <col min="4" max="4" width="11.6640625" style="30" bestFit="1" customWidth="1"/>
    <col min="5" max="11" width="3.83203125" style="23" customWidth="1"/>
    <col min="12" max="39" width="3.83203125" style="6" customWidth="1"/>
    <col min="40" max="46" width="3.83203125" style="25" customWidth="1"/>
    <col min="47" max="55" width="3.1640625" style="54" customWidth="1"/>
    <col min="56" max="59" width="3.33203125" style="54" customWidth="1"/>
  </cols>
  <sheetData>
    <row r="1" spans="1:59" ht="30.75" customHeight="1" thickBot="1">
      <c r="A1" s="16" t="s">
        <v>82</v>
      </c>
      <c r="B1" s="32">
        <v>44710</v>
      </c>
      <c r="C1" s="17" t="s">
        <v>83</v>
      </c>
      <c r="D1" s="18">
        <f>IF(B1="","",B1+27)</f>
        <v>44737</v>
      </c>
      <c r="E1" s="20">
        <f t="shared" ref="E1:K1" si="0">IF($B$1="","",F1-1)</f>
        <v>44703</v>
      </c>
      <c r="F1" s="20">
        <f t="shared" si="0"/>
        <v>44704</v>
      </c>
      <c r="G1" s="20">
        <f t="shared" si="0"/>
        <v>44705</v>
      </c>
      <c r="H1" s="20">
        <f t="shared" si="0"/>
        <v>44706</v>
      </c>
      <c r="I1" s="20">
        <f t="shared" si="0"/>
        <v>44707</v>
      </c>
      <c r="J1" s="20">
        <f t="shared" si="0"/>
        <v>44708</v>
      </c>
      <c r="K1" s="20">
        <f t="shared" si="0"/>
        <v>44709</v>
      </c>
      <c r="L1" s="11">
        <f>IF(B1="","",B1)</f>
        <v>44710</v>
      </c>
      <c r="M1" s="12">
        <f t="shared" ref="M1:AT1" si="1">IF($B$1="","",L1+1)</f>
        <v>44711</v>
      </c>
      <c r="N1" s="12">
        <f t="shared" si="1"/>
        <v>44712</v>
      </c>
      <c r="O1" s="12">
        <f t="shared" si="1"/>
        <v>44713</v>
      </c>
      <c r="P1" s="12">
        <f t="shared" si="1"/>
        <v>44714</v>
      </c>
      <c r="Q1" s="12">
        <f t="shared" si="1"/>
        <v>44715</v>
      </c>
      <c r="R1" s="12">
        <f t="shared" si="1"/>
        <v>44716</v>
      </c>
      <c r="S1" s="12">
        <f t="shared" si="1"/>
        <v>44717</v>
      </c>
      <c r="T1" s="12">
        <f t="shared" si="1"/>
        <v>44718</v>
      </c>
      <c r="U1" s="12">
        <f t="shared" si="1"/>
        <v>44719</v>
      </c>
      <c r="V1" s="12">
        <f t="shared" si="1"/>
        <v>44720</v>
      </c>
      <c r="W1" s="12">
        <f t="shared" si="1"/>
        <v>44721</v>
      </c>
      <c r="X1" s="12">
        <f t="shared" si="1"/>
        <v>44722</v>
      </c>
      <c r="Y1" s="12">
        <f t="shared" si="1"/>
        <v>44723</v>
      </c>
      <c r="Z1" s="12">
        <f t="shared" si="1"/>
        <v>44724</v>
      </c>
      <c r="AA1" s="12">
        <f t="shared" si="1"/>
        <v>44725</v>
      </c>
      <c r="AB1" s="12">
        <f t="shared" si="1"/>
        <v>44726</v>
      </c>
      <c r="AC1" s="12">
        <f t="shared" si="1"/>
        <v>44727</v>
      </c>
      <c r="AD1" s="12">
        <f t="shared" si="1"/>
        <v>44728</v>
      </c>
      <c r="AE1" s="12">
        <f t="shared" si="1"/>
        <v>44729</v>
      </c>
      <c r="AF1" s="12">
        <f t="shared" si="1"/>
        <v>44730</v>
      </c>
      <c r="AG1" s="12">
        <f t="shared" si="1"/>
        <v>44731</v>
      </c>
      <c r="AH1" s="12">
        <f t="shared" si="1"/>
        <v>44732</v>
      </c>
      <c r="AI1" s="12">
        <f t="shared" si="1"/>
        <v>44733</v>
      </c>
      <c r="AJ1" s="12">
        <f t="shared" si="1"/>
        <v>44734</v>
      </c>
      <c r="AK1" s="12">
        <f t="shared" si="1"/>
        <v>44735</v>
      </c>
      <c r="AL1" s="12">
        <f t="shared" si="1"/>
        <v>44736</v>
      </c>
      <c r="AM1" s="12">
        <f t="shared" si="1"/>
        <v>44737</v>
      </c>
      <c r="AN1" s="20">
        <f t="shared" si="1"/>
        <v>44738</v>
      </c>
      <c r="AO1" s="20">
        <f t="shared" si="1"/>
        <v>44739</v>
      </c>
      <c r="AP1" s="20">
        <f t="shared" si="1"/>
        <v>44740</v>
      </c>
      <c r="AQ1" s="20">
        <f t="shared" si="1"/>
        <v>44741</v>
      </c>
      <c r="AR1" s="20">
        <f t="shared" si="1"/>
        <v>44742</v>
      </c>
      <c r="AS1" s="20">
        <f t="shared" si="1"/>
        <v>44743</v>
      </c>
      <c r="AT1" s="20">
        <f t="shared" si="1"/>
        <v>44744</v>
      </c>
      <c r="AU1" s="59">
        <f>IF(B1="","",B1)</f>
        <v>44710</v>
      </c>
      <c r="AV1" s="58"/>
      <c r="AW1" s="58"/>
      <c r="AX1" s="60" t="s">
        <v>84</v>
      </c>
      <c r="AY1" s="58"/>
      <c r="AZ1" s="61">
        <f>D1</f>
        <v>44737</v>
      </c>
      <c r="BA1" s="58"/>
      <c r="BB1" s="58"/>
      <c r="BC1" s="62" t="s">
        <v>85</v>
      </c>
      <c r="BD1" s="58"/>
      <c r="BE1" s="58"/>
      <c r="BF1" s="58"/>
      <c r="BG1" s="57"/>
    </row>
    <row r="2" spans="1:59" s="3" customFormat="1">
      <c r="A2" s="2" t="s">
        <v>86</v>
      </c>
      <c r="B2" s="19" t="s">
        <v>87</v>
      </c>
      <c r="C2" s="2" t="s">
        <v>88</v>
      </c>
      <c r="D2" s="29" t="s">
        <v>89</v>
      </c>
      <c r="E2" s="21">
        <f t="shared" ref="E2:AT2" si="2">E1</f>
        <v>44703</v>
      </c>
      <c r="F2" s="21">
        <f t="shared" si="2"/>
        <v>44704</v>
      </c>
      <c r="G2" s="21">
        <f t="shared" si="2"/>
        <v>44705</v>
      </c>
      <c r="H2" s="21">
        <f t="shared" si="2"/>
        <v>44706</v>
      </c>
      <c r="I2" s="21">
        <f t="shared" si="2"/>
        <v>44707</v>
      </c>
      <c r="J2" s="21">
        <f t="shared" si="2"/>
        <v>44708</v>
      </c>
      <c r="K2" s="21">
        <f t="shared" si="2"/>
        <v>44709</v>
      </c>
      <c r="L2" s="9">
        <f t="shared" si="2"/>
        <v>44710</v>
      </c>
      <c r="M2" s="9">
        <f t="shared" si="2"/>
        <v>44711</v>
      </c>
      <c r="N2" s="9">
        <f t="shared" si="2"/>
        <v>44712</v>
      </c>
      <c r="O2" s="9">
        <f t="shared" si="2"/>
        <v>44713</v>
      </c>
      <c r="P2" s="9">
        <f t="shared" si="2"/>
        <v>44714</v>
      </c>
      <c r="Q2" s="9">
        <f t="shared" si="2"/>
        <v>44715</v>
      </c>
      <c r="R2" s="9">
        <f t="shared" si="2"/>
        <v>44716</v>
      </c>
      <c r="S2" s="9">
        <f t="shared" si="2"/>
        <v>44717</v>
      </c>
      <c r="T2" s="9">
        <f t="shared" si="2"/>
        <v>44718</v>
      </c>
      <c r="U2" s="9">
        <f t="shared" si="2"/>
        <v>44719</v>
      </c>
      <c r="V2" s="9">
        <f t="shared" si="2"/>
        <v>44720</v>
      </c>
      <c r="W2" s="9">
        <f t="shared" si="2"/>
        <v>44721</v>
      </c>
      <c r="X2" s="9">
        <f t="shared" si="2"/>
        <v>44722</v>
      </c>
      <c r="Y2" s="9">
        <f t="shared" si="2"/>
        <v>44723</v>
      </c>
      <c r="Z2" s="9">
        <f t="shared" si="2"/>
        <v>44724</v>
      </c>
      <c r="AA2" s="9">
        <f t="shared" si="2"/>
        <v>44725</v>
      </c>
      <c r="AB2" s="9">
        <f t="shared" si="2"/>
        <v>44726</v>
      </c>
      <c r="AC2" s="9">
        <f t="shared" si="2"/>
        <v>44727</v>
      </c>
      <c r="AD2" s="9">
        <f t="shared" si="2"/>
        <v>44728</v>
      </c>
      <c r="AE2" s="9">
        <f t="shared" si="2"/>
        <v>44729</v>
      </c>
      <c r="AF2" s="9">
        <f t="shared" si="2"/>
        <v>44730</v>
      </c>
      <c r="AG2" s="9">
        <f t="shared" si="2"/>
        <v>44731</v>
      </c>
      <c r="AH2" s="9">
        <f t="shared" si="2"/>
        <v>44732</v>
      </c>
      <c r="AI2" s="9">
        <f t="shared" si="2"/>
        <v>44733</v>
      </c>
      <c r="AJ2" s="9">
        <f t="shared" si="2"/>
        <v>44734</v>
      </c>
      <c r="AK2" s="9">
        <f t="shared" si="2"/>
        <v>44735</v>
      </c>
      <c r="AL2" s="9">
        <f t="shared" si="2"/>
        <v>44736</v>
      </c>
      <c r="AM2" s="9">
        <f t="shared" si="2"/>
        <v>44737</v>
      </c>
      <c r="AN2" s="24">
        <f t="shared" si="2"/>
        <v>44738</v>
      </c>
      <c r="AO2" s="24">
        <f t="shared" si="2"/>
        <v>44739</v>
      </c>
      <c r="AP2" s="24">
        <f t="shared" si="2"/>
        <v>44740</v>
      </c>
      <c r="AQ2" s="24">
        <f t="shared" si="2"/>
        <v>44741</v>
      </c>
      <c r="AR2" s="24">
        <f t="shared" si="2"/>
        <v>44742</v>
      </c>
      <c r="AS2" s="24">
        <f t="shared" si="2"/>
        <v>44743</v>
      </c>
      <c r="AT2" s="24">
        <f t="shared" si="2"/>
        <v>44744</v>
      </c>
      <c r="AU2" s="1" t="s">
        <v>11</v>
      </c>
      <c r="AV2" s="1" t="s">
        <v>14</v>
      </c>
      <c r="AW2" s="1" t="s">
        <v>18</v>
      </c>
      <c r="AX2" s="1" t="s">
        <v>22</v>
      </c>
      <c r="AY2" s="1" t="s">
        <v>25</v>
      </c>
      <c r="AZ2" s="1" t="s">
        <v>28</v>
      </c>
      <c r="BA2" s="1" t="s">
        <v>31</v>
      </c>
      <c r="BB2" s="1" t="s">
        <v>42</v>
      </c>
      <c r="BC2" s="1" t="s">
        <v>35</v>
      </c>
      <c r="BD2" s="1" t="s">
        <v>38</v>
      </c>
      <c r="BE2" s="1" t="s">
        <v>46</v>
      </c>
      <c r="BF2" s="1" t="s">
        <v>49</v>
      </c>
      <c r="BG2" s="1" t="s">
        <v>52</v>
      </c>
    </row>
    <row r="3" spans="1:59">
      <c r="A3" s="1">
        <v>1</v>
      </c>
      <c r="B3" s="33" t="s">
        <v>90</v>
      </c>
      <c r="C3" s="33" t="s">
        <v>91</v>
      </c>
      <c r="D3" s="34" t="s">
        <v>92</v>
      </c>
      <c r="E3" s="35" t="s">
        <v>35</v>
      </c>
      <c r="F3" s="35" t="s">
        <v>11</v>
      </c>
      <c r="G3" s="35" t="s">
        <v>11</v>
      </c>
      <c r="H3" s="35" t="s">
        <v>11</v>
      </c>
      <c r="I3" s="35" t="s">
        <v>35</v>
      </c>
      <c r="J3" s="35" t="s">
        <v>11</v>
      </c>
      <c r="K3" s="35" t="s">
        <v>35</v>
      </c>
      <c r="L3" s="36" t="s">
        <v>35</v>
      </c>
      <c r="M3" s="36" t="s">
        <v>11</v>
      </c>
      <c r="N3" s="36" t="s">
        <v>11</v>
      </c>
      <c r="O3" s="36" t="s">
        <v>11</v>
      </c>
      <c r="P3" s="36" t="s">
        <v>11</v>
      </c>
      <c r="Q3" s="36" t="s">
        <v>11</v>
      </c>
      <c r="R3" s="36" t="s">
        <v>35</v>
      </c>
      <c r="S3" s="36" t="s">
        <v>35</v>
      </c>
      <c r="T3" s="36" t="s">
        <v>11</v>
      </c>
      <c r="U3" s="36" t="s">
        <v>11</v>
      </c>
      <c r="V3" s="36" t="s">
        <v>11</v>
      </c>
      <c r="W3" s="36" t="s">
        <v>11</v>
      </c>
      <c r="X3" s="36" t="s">
        <v>11</v>
      </c>
      <c r="Y3" s="36" t="s">
        <v>35</v>
      </c>
      <c r="Z3" s="36" t="s">
        <v>35</v>
      </c>
      <c r="AA3" s="36" t="s">
        <v>11</v>
      </c>
      <c r="AB3" s="36" t="s">
        <v>18</v>
      </c>
      <c r="AC3" s="36" t="s">
        <v>22</v>
      </c>
      <c r="AD3" s="36" t="s">
        <v>35</v>
      </c>
      <c r="AE3" s="36" t="s">
        <v>11</v>
      </c>
      <c r="AF3" s="36" t="s">
        <v>35</v>
      </c>
      <c r="AG3" s="36" t="s">
        <v>35</v>
      </c>
      <c r="AH3" s="36" t="s">
        <v>11</v>
      </c>
      <c r="AI3" s="36" t="s">
        <v>11</v>
      </c>
      <c r="AJ3" s="36" t="s">
        <v>11</v>
      </c>
      <c r="AK3" s="36" t="s">
        <v>11</v>
      </c>
      <c r="AL3" s="36" t="s">
        <v>11</v>
      </c>
      <c r="AM3" s="36" t="s">
        <v>14</v>
      </c>
      <c r="AN3" s="36"/>
      <c r="AO3" s="36"/>
      <c r="AP3" s="36"/>
      <c r="AQ3" s="36"/>
      <c r="AR3" s="36"/>
      <c r="AS3" s="36"/>
      <c r="AT3" s="36"/>
      <c r="AU3" s="1">
        <f t="shared" ref="AU3:BG12" si="3">COUNTIF($L3:$AM3,AU$2)</f>
        <v>17</v>
      </c>
      <c r="AV3" s="1">
        <f t="shared" si="3"/>
        <v>1</v>
      </c>
      <c r="AW3" s="1">
        <f t="shared" si="3"/>
        <v>1</v>
      </c>
      <c r="AX3" s="1">
        <f t="shared" si="3"/>
        <v>1</v>
      </c>
      <c r="AY3" s="1">
        <f t="shared" si="3"/>
        <v>0</v>
      </c>
      <c r="AZ3" s="1">
        <f t="shared" si="3"/>
        <v>0</v>
      </c>
      <c r="BA3" s="1">
        <f t="shared" si="3"/>
        <v>0</v>
      </c>
      <c r="BB3" s="1">
        <f t="shared" si="3"/>
        <v>0</v>
      </c>
      <c r="BC3" s="1">
        <f t="shared" si="3"/>
        <v>8</v>
      </c>
      <c r="BD3" s="1">
        <f t="shared" si="3"/>
        <v>0</v>
      </c>
      <c r="BE3" s="1">
        <f t="shared" si="3"/>
        <v>0</v>
      </c>
      <c r="BF3" s="1">
        <f t="shared" si="3"/>
        <v>0</v>
      </c>
      <c r="BG3" s="1">
        <f t="shared" si="3"/>
        <v>0</v>
      </c>
    </row>
    <row r="4" spans="1:59">
      <c r="A4" s="1">
        <v>2</v>
      </c>
      <c r="B4" s="33" t="s">
        <v>93</v>
      </c>
      <c r="C4" s="33" t="s">
        <v>94</v>
      </c>
      <c r="D4" s="34" t="s">
        <v>95</v>
      </c>
      <c r="E4" s="35" t="s">
        <v>35</v>
      </c>
      <c r="F4" s="35" t="s">
        <v>11</v>
      </c>
      <c r="G4" s="35" t="s">
        <v>11</v>
      </c>
      <c r="H4" s="35" t="s">
        <v>11</v>
      </c>
      <c r="I4" s="35" t="s">
        <v>11</v>
      </c>
      <c r="J4" s="35" t="s">
        <v>11</v>
      </c>
      <c r="K4" s="35" t="s">
        <v>35</v>
      </c>
      <c r="L4" s="36" t="s">
        <v>35</v>
      </c>
      <c r="M4" s="36" t="s">
        <v>11</v>
      </c>
      <c r="N4" s="36" t="s">
        <v>11</v>
      </c>
      <c r="O4" s="36" t="s">
        <v>11</v>
      </c>
      <c r="P4" s="36" t="s">
        <v>11</v>
      </c>
      <c r="Q4" s="36" t="s">
        <v>11</v>
      </c>
      <c r="R4" s="36" t="s">
        <v>35</v>
      </c>
      <c r="S4" s="36" t="s">
        <v>35</v>
      </c>
      <c r="T4" s="36" t="s">
        <v>11</v>
      </c>
      <c r="U4" s="36" t="s">
        <v>11</v>
      </c>
      <c r="V4" s="36" t="s">
        <v>11</v>
      </c>
      <c r="W4" s="36" t="s">
        <v>11</v>
      </c>
      <c r="X4" s="36" t="s">
        <v>11</v>
      </c>
      <c r="Y4" s="36" t="s">
        <v>35</v>
      </c>
      <c r="Z4" s="36" t="s">
        <v>35</v>
      </c>
      <c r="AA4" s="36" t="s">
        <v>11</v>
      </c>
      <c r="AB4" s="36" t="s">
        <v>11</v>
      </c>
      <c r="AC4" s="36" t="s">
        <v>11</v>
      </c>
      <c r="AD4" s="36" t="s">
        <v>11</v>
      </c>
      <c r="AE4" s="36" t="s">
        <v>11</v>
      </c>
      <c r="AF4" s="36" t="s">
        <v>35</v>
      </c>
      <c r="AG4" s="36" t="s">
        <v>35</v>
      </c>
      <c r="AH4" s="36" t="s">
        <v>11</v>
      </c>
      <c r="AI4" s="36" t="s">
        <v>11</v>
      </c>
      <c r="AJ4" s="36" t="s">
        <v>11</v>
      </c>
      <c r="AK4" s="36" t="s">
        <v>11</v>
      </c>
      <c r="AL4" s="36" t="s">
        <v>11</v>
      </c>
      <c r="AM4" s="36" t="s">
        <v>35</v>
      </c>
      <c r="AN4" s="36"/>
      <c r="AO4" s="36"/>
      <c r="AP4" s="36"/>
      <c r="AQ4" s="36"/>
      <c r="AR4" s="36"/>
      <c r="AS4" s="36"/>
      <c r="AT4" s="36"/>
      <c r="AU4" s="1">
        <f t="shared" si="3"/>
        <v>20</v>
      </c>
      <c r="AV4" s="1">
        <f t="shared" si="3"/>
        <v>0</v>
      </c>
      <c r="AW4" s="1">
        <f t="shared" si="3"/>
        <v>0</v>
      </c>
      <c r="AX4" s="1">
        <f t="shared" si="3"/>
        <v>0</v>
      </c>
      <c r="AY4" s="1">
        <f t="shared" si="3"/>
        <v>0</v>
      </c>
      <c r="AZ4" s="1">
        <f t="shared" si="3"/>
        <v>0</v>
      </c>
      <c r="BA4" s="1">
        <f t="shared" si="3"/>
        <v>0</v>
      </c>
      <c r="BB4" s="1">
        <f t="shared" si="3"/>
        <v>0</v>
      </c>
      <c r="BC4" s="1">
        <f t="shared" si="3"/>
        <v>8</v>
      </c>
      <c r="BD4" s="1">
        <f t="shared" si="3"/>
        <v>0</v>
      </c>
      <c r="BE4" s="1">
        <f t="shared" si="3"/>
        <v>0</v>
      </c>
      <c r="BF4" s="1">
        <f t="shared" si="3"/>
        <v>0</v>
      </c>
      <c r="BG4" s="1">
        <f t="shared" si="3"/>
        <v>0</v>
      </c>
    </row>
    <row r="5" spans="1:59">
      <c r="A5" s="1">
        <v>3</v>
      </c>
      <c r="B5" s="33" t="s">
        <v>96</v>
      </c>
      <c r="C5" s="33" t="s">
        <v>94</v>
      </c>
      <c r="D5" s="34" t="s">
        <v>97</v>
      </c>
      <c r="E5" s="35" t="s">
        <v>35</v>
      </c>
      <c r="F5" s="35" t="s">
        <v>11</v>
      </c>
      <c r="G5" s="35" t="s">
        <v>11</v>
      </c>
      <c r="H5" s="35" t="s">
        <v>11</v>
      </c>
      <c r="I5" s="35" t="s">
        <v>11</v>
      </c>
      <c r="J5" s="35" t="s">
        <v>35</v>
      </c>
      <c r="K5" s="35" t="s">
        <v>14</v>
      </c>
      <c r="L5" s="36" t="s">
        <v>35</v>
      </c>
      <c r="M5" s="36" t="s">
        <v>14</v>
      </c>
      <c r="N5" s="36" t="s">
        <v>18</v>
      </c>
      <c r="O5" s="36" t="s">
        <v>22</v>
      </c>
      <c r="P5" s="36" t="s">
        <v>35</v>
      </c>
      <c r="Q5" s="36" t="s">
        <v>11</v>
      </c>
      <c r="R5" s="36" t="s">
        <v>11</v>
      </c>
      <c r="S5" s="36" t="s">
        <v>11</v>
      </c>
      <c r="T5" s="36" t="s">
        <v>35</v>
      </c>
      <c r="U5" s="36" t="s">
        <v>35</v>
      </c>
      <c r="V5" s="36" t="s">
        <v>11</v>
      </c>
      <c r="W5" s="36" t="s">
        <v>11</v>
      </c>
      <c r="X5" s="36" t="s">
        <v>14</v>
      </c>
      <c r="Y5" s="36" t="s">
        <v>18</v>
      </c>
      <c r="Z5" s="36" t="s">
        <v>22</v>
      </c>
      <c r="AA5" s="36" t="s">
        <v>46</v>
      </c>
      <c r="AB5" s="36" t="s">
        <v>14</v>
      </c>
      <c r="AC5" s="36" t="s">
        <v>18</v>
      </c>
      <c r="AD5" s="36" t="s">
        <v>22</v>
      </c>
      <c r="AE5" s="36" t="s">
        <v>35</v>
      </c>
      <c r="AF5" s="36" t="s">
        <v>35</v>
      </c>
      <c r="AG5" s="36" t="s">
        <v>35</v>
      </c>
      <c r="AH5" s="36" t="s">
        <v>46</v>
      </c>
      <c r="AI5" s="36" t="s">
        <v>11</v>
      </c>
      <c r="AJ5" s="36" t="s">
        <v>11</v>
      </c>
      <c r="AK5" s="36" t="s">
        <v>11</v>
      </c>
      <c r="AL5" s="36" t="s">
        <v>11</v>
      </c>
      <c r="AM5" s="36" t="s">
        <v>35</v>
      </c>
      <c r="AN5" s="36"/>
      <c r="AO5" s="36"/>
      <c r="AP5" s="36"/>
      <c r="AQ5" s="36"/>
      <c r="AR5" s="36"/>
      <c r="AS5" s="36"/>
      <c r="AT5" s="36"/>
      <c r="AU5" s="1">
        <f t="shared" si="3"/>
        <v>9</v>
      </c>
      <c r="AV5" s="1">
        <f t="shared" si="3"/>
        <v>3</v>
      </c>
      <c r="AW5" s="1">
        <f t="shared" si="3"/>
        <v>3</v>
      </c>
      <c r="AX5" s="1">
        <f t="shared" si="3"/>
        <v>3</v>
      </c>
      <c r="AY5" s="1">
        <f t="shared" si="3"/>
        <v>0</v>
      </c>
      <c r="AZ5" s="1">
        <f t="shared" si="3"/>
        <v>0</v>
      </c>
      <c r="BA5" s="1">
        <f t="shared" si="3"/>
        <v>0</v>
      </c>
      <c r="BB5" s="1">
        <f t="shared" si="3"/>
        <v>0</v>
      </c>
      <c r="BC5" s="1">
        <f t="shared" si="3"/>
        <v>8</v>
      </c>
      <c r="BD5" s="1">
        <f t="shared" si="3"/>
        <v>0</v>
      </c>
      <c r="BE5" s="1">
        <f t="shared" si="3"/>
        <v>2</v>
      </c>
      <c r="BF5" s="1">
        <f t="shared" si="3"/>
        <v>0</v>
      </c>
      <c r="BG5" s="1">
        <f t="shared" si="3"/>
        <v>0</v>
      </c>
    </row>
    <row r="6" spans="1:59">
      <c r="A6" s="1">
        <v>4</v>
      </c>
      <c r="B6" s="33" t="s">
        <v>98</v>
      </c>
      <c r="C6" s="33" t="s">
        <v>94</v>
      </c>
      <c r="D6" s="34" t="s">
        <v>99</v>
      </c>
      <c r="E6" s="35" t="s">
        <v>35</v>
      </c>
      <c r="F6" s="35" t="s">
        <v>11</v>
      </c>
      <c r="G6" s="35" t="s">
        <v>11</v>
      </c>
      <c r="H6" s="35" t="s">
        <v>11</v>
      </c>
      <c r="I6" s="35" t="s">
        <v>11</v>
      </c>
      <c r="J6" s="35" t="s">
        <v>11</v>
      </c>
      <c r="K6" s="35" t="s">
        <v>35</v>
      </c>
      <c r="L6" s="36" t="s">
        <v>35</v>
      </c>
      <c r="M6" s="36" t="s">
        <v>49</v>
      </c>
      <c r="N6" s="36" t="s">
        <v>49</v>
      </c>
      <c r="O6" s="36" t="s">
        <v>49</v>
      </c>
      <c r="P6" s="36" t="s">
        <v>49</v>
      </c>
      <c r="Q6" s="36" t="s">
        <v>25</v>
      </c>
      <c r="R6" s="36" t="s">
        <v>28</v>
      </c>
      <c r="S6" s="36" t="s">
        <v>35</v>
      </c>
      <c r="T6" s="36" t="s">
        <v>35</v>
      </c>
      <c r="U6" s="36" t="s">
        <v>11</v>
      </c>
      <c r="V6" s="36" t="s">
        <v>11</v>
      </c>
      <c r="W6" s="36" t="s">
        <v>11</v>
      </c>
      <c r="X6" s="36" t="s">
        <v>46</v>
      </c>
      <c r="Y6" s="36" t="s">
        <v>35</v>
      </c>
      <c r="Z6" s="36" t="s">
        <v>11</v>
      </c>
      <c r="AA6" s="36" t="s">
        <v>11</v>
      </c>
      <c r="AB6" s="36" t="s">
        <v>11</v>
      </c>
      <c r="AC6" s="36" t="s">
        <v>11</v>
      </c>
      <c r="AD6" s="36" t="s">
        <v>35</v>
      </c>
      <c r="AE6" s="36" t="s">
        <v>25</v>
      </c>
      <c r="AF6" s="36" t="s">
        <v>28</v>
      </c>
      <c r="AG6" s="36" t="s">
        <v>35</v>
      </c>
      <c r="AH6" s="36" t="s">
        <v>11</v>
      </c>
      <c r="AI6" s="36" t="s">
        <v>35</v>
      </c>
      <c r="AJ6" s="36" t="s">
        <v>35</v>
      </c>
      <c r="AK6" s="36" t="s">
        <v>11</v>
      </c>
      <c r="AL6" s="36" t="s">
        <v>25</v>
      </c>
      <c r="AM6" s="36" t="s">
        <v>28</v>
      </c>
      <c r="AN6" s="36"/>
      <c r="AO6" s="36"/>
      <c r="AP6" s="36"/>
      <c r="AQ6" s="36"/>
      <c r="AR6" s="36"/>
      <c r="AS6" s="36"/>
      <c r="AT6" s="36"/>
      <c r="AU6" s="1">
        <f t="shared" si="3"/>
        <v>9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3</v>
      </c>
      <c r="AZ6" s="1">
        <f t="shared" si="3"/>
        <v>3</v>
      </c>
      <c r="BA6" s="1">
        <f t="shared" si="3"/>
        <v>0</v>
      </c>
      <c r="BB6" s="1">
        <f t="shared" si="3"/>
        <v>0</v>
      </c>
      <c r="BC6" s="1">
        <f t="shared" si="3"/>
        <v>8</v>
      </c>
      <c r="BD6" s="1">
        <f t="shared" si="3"/>
        <v>0</v>
      </c>
      <c r="BE6" s="1">
        <f t="shared" si="3"/>
        <v>1</v>
      </c>
      <c r="BF6" s="1">
        <f t="shared" si="3"/>
        <v>4</v>
      </c>
      <c r="BG6" s="1">
        <f t="shared" si="3"/>
        <v>0</v>
      </c>
    </row>
    <row r="7" spans="1:59">
      <c r="A7" s="1">
        <v>5</v>
      </c>
      <c r="B7" s="33" t="s">
        <v>100</v>
      </c>
      <c r="C7" s="33" t="s">
        <v>101</v>
      </c>
      <c r="D7" s="34" t="s">
        <v>102</v>
      </c>
      <c r="E7" s="35" t="s">
        <v>22</v>
      </c>
      <c r="F7" s="35" t="s">
        <v>35</v>
      </c>
      <c r="G7" s="35" t="s">
        <v>11</v>
      </c>
      <c r="H7" s="35" t="s">
        <v>14</v>
      </c>
      <c r="I7" s="35" t="s">
        <v>18</v>
      </c>
      <c r="J7" s="35" t="s">
        <v>22</v>
      </c>
      <c r="K7" s="35" t="s">
        <v>35</v>
      </c>
      <c r="L7" s="36" t="s">
        <v>11</v>
      </c>
      <c r="M7" s="36" t="s">
        <v>18</v>
      </c>
      <c r="N7" s="36" t="s">
        <v>22</v>
      </c>
      <c r="O7" s="36" t="s">
        <v>35</v>
      </c>
      <c r="P7" s="36" t="s">
        <v>11</v>
      </c>
      <c r="Q7" s="36" t="s">
        <v>11</v>
      </c>
      <c r="R7" s="36" t="s">
        <v>35</v>
      </c>
      <c r="S7" s="36" t="s">
        <v>11</v>
      </c>
      <c r="T7" s="36" t="s">
        <v>14</v>
      </c>
      <c r="U7" s="36" t="s">
        <v>18</v>
      </c>
      <c r="V7" s="36" t="s">
        <v>22</v>
      </c>
      <c r="W7" s="36" t="s">
        <v>35</v>
      </c>
      <c r="X7" s="36" t="s">
        <v>11</v>
      </c>
      <c r="Y7" s="36" t="s">
        <v>35</v>
      </c>
      <c r="Z7" s="36" t="s">
        <v>11</v>
      </c>
      <c r="AA7" s="36" t="s">
        <v>11</v>
      </c>
      <c r="AB7" s="36" t="s">
        <v>11</v>
      </c>
      <c r="AC7" s="36" t="s">
        <v>11</v>
      </c>
      <c r="AD7" s="36" t="s">
        <v>14</v>
      </c>
      <c r="AE7" s="36" t="s">
        <v>35</v>
      </c>
      <c r="AF7" s="36" t="s">
        <v>35</v>
      </c>
      <c r="AG7" s="36" t="s">
        <v>35</v>
      </c>
      <c r="AH7" s="36" t="s">
        <v>103</v>
      </c>
      <c r="AI7" s="36" t="s">
        <v>103</v>
      </c>
      <c r="AJ7" s="36" t="s">
        <v>103</v>
      </c>
      <c r="AK7" s="36" t="s">
        <v>103</v>
      </c>
      <c r="AL7" s="36" t="s">
        <v>103</v>
      </c>
      <c r="AM7" s="36" t="s">
        <v>103</v>
      </c>
      <c r="AN7" s="36"/>
      <c r="AO7" s="36"/>
      <c r="AP7" s="36"/>
      <c r="AQ7" s="36"/>
      <c r="AR7" s="36"/>
      <c r="AS7" s="36"/>
      <c r="AT7" s="36"/>
      <c r="AU7" s="1">
        <f t="shared" si="3"/>
        <v>9</v>
      </c>
      <c r="AV7" s="1">
        <f t="shared" si="3"/>
        <v>2</v>
      </c>
      <c r="AW7" s="1">
        <f t="shared" si="3"/>
        <v>2</v>
      </c>
      <c r="AX7" s="1">
        <f t="shared" si="3"/>
        <v>2</v>
      </c>
      <c r="AY7" s="1">
        <f t="shared" si="3"/>
        <v>0</v>
      </c>
      <c r="AZ7" s="1">
        <f t="shared" si="3"/>
        <v>0</v>
      </c>
      <c r="BA7" s="1">
        <f t="shared" si="3"/>
        <v>0</v>
      </c>
      <c r="BB7" s="1">
        <f t="shared" si="3"/>
        <v>0</v>
      </c>
      <c r="BC7" s="1">
        <f t="shared" si="3"/>
        <v>7</v>
      </c>
      <c r="BD7" s="1">
        <f t="shared" si="3"/>
        <v>0</v>
      </c>
      <c r="BE7" s="1">
        <f t="shared" si="3"/>
        <v>0</v>
      </c>
      <c r="BF7" s="1">
        <f t="shared" si="3"/>
        <v>0</v>
      </c>
      <c r="BG7" s="1">
        <f t="shared" si="3"/>
        <v>0</v>
      </c>
    </row>
    <row r="8" spans="1:59">
      <c r="A8" s="1">
        <v>6</v>
      </c>
      <c r="B8" s="33" t="s">
        <v>104</v>
      </c>
      <c r="C8" s="33" t="s">
        <v>101</v>
      </c>
      <c r="D8" s="34" t="s">
        <v>105</v>
      </c>
      <c r="E8" s="35" t="s">
        <v>35</v>
      </c>
      <c r="F8" s="35" t="s">
        <v>11</v>
      </c>
      <c r="G8" s="35" t="s">
        <v>11</v>
      </c>
      <c r="H8" s="35" t="s">
        <v>11</v>
      </c>
      <c r="I8" s="35" t="s">
        <v>11</v>
      </c>
      <c r="J8" s="35" t="s">
        <v>11</v>
      </c>
      <c r="K8" s="35" t="s">
        <v>35</v>
      </c>
      <c r="L8" s="36" t="s">
        <v>103</v>
      </c>
      <c r="M8" s="36" t="s">
        <v>103</v>
      </c>
      <c r="N8" s="36" t="s">
        <v>103</v>
      </c>
      <c r="O8" s="36" t="s">
        <v>103</v>
      </c>
      <c r="P8" s="36" t="s">
        <v>103</v>
      </c>
      <c r="Q8" s="36" t="s">
        <v>103</v>
      </c>
      <c r="R8" s="36" t="s">
        <v>103</v>
      </c>
      <c r="S8" s="36" t="s">
        <v>103</v>
      </c>
      <c r="T8" s="36" t="s">
        <v>11</v>
      </c>
      <c r="U8" s="36" t="s">
        <v>18</v>
      </c>
      <c r="V8" s="36" t="s">
        <v>22</v>
      </c>
      <c r="W8" s="36" t="s">
        <v>35</v>
      </c>
      <c r="X8" s="36" t="s">
        <v>11</v>
      </c>
      <c r="Y8" s="36" t="s">
        <v>14</v>
      </c>
      <c r="Z8" s="36" t="s">
        <v>35</v>
      </c>
      <c r="AA8" s="36" t="s">
        <v>18</v>
      </c>
      <c r="AB8" s="36" t="s">
        <v>22</v>
      </c>
      <c r="AC8" s="36" t="s">
        <v>35</v>
      </c>
      <c r="AD8" s="36" t="s">
        <v>18</v>
      </c>
      <c r="AE8" s="36" t="s">
        <v>22</v>
      </c>
      <c r="AF8" s="36" t="s">
        <v>35</v>
      </c>
      <c r="AG8" s="36" t="s">
        <v>14</v>
      </c>
      <c r="AH8" s="36" t="s">
        <v>35</v>
      </c>
      <c r="AI8" s="36" t="s">
        <v>11</v>
      </c>
      <c r="AJ8" s="36" t="s">
        <v>11</v>
      </c>
      <c r="AK8" s="36" t="s">
        <v>11</v>
      </c>
      <c r="AL8" s="36" t="s">
        <v>11</v>
      </c>
      <c r="AM8" s="36" t="s">
        <v>14</v>
      </c>
      <c r="AN8" s="36"/>
      <c r="AO8" s="36"/>
      <c r="AP8" s="36"/>
      <c r="AQ8" s="36"/>
      <c r="AR8" s="36"/>
      <c r="AS8" s="36"/>
      <c r="AT8" s="36"/>
      <c r="AU8" s="1">
        <f t="shared" si="3"/>
        <v>6</v>
      </c>
      <c r="AV8" s="1">
        <f t="shared" si="3"/>
        <v>3</v>
      </c>
      <c r="AW8" s="1">
        <f t="shared" si="3"/>
        <v>3</v>
      </c>
      <c r="AX8" s="1">
        <f t="shared" si="3"/>
        <v>3</v>
      </c>
      <c r="AY8" s="1">
        <f t="shared" si="3"/>
        <v>0</v>
      </c>
      <c r="AZ8" s="1">
        <f t="shared" si="3"/>
        <v>0</v>
      </c>
      <c r="BA8" s="1">
        <f t="shared" si="3"/>
        <v>0</v>
      </c>
      <c r="BB8" s="1">
        <f t="shared" si="3"/>
        <v>0</v>
      </c>
      <c r="BC8" s="1">
        <f t="shared" si="3"/>
        <v>5</v>
      </c>
      <c r="BD8" s="1">
        <f t="shared" si="3"/>
        <v>0</v>
      </c>
      <c r="BE8" s="1">
        <f t="shared" si="3"/>
        <v>0</v>
      </c>
      <c r="BF8" s="1">
        <f t="shared" si="3"/>
        <v>0</v>
      </c>
      <c r="BG8" s="1">
        <f t="shared" si="3"/>
        <v>0</v>
      </c>
    </row>
    <row r="9" spans="1:59">
      <c r="A9" s="1">
        <v>7</v>
      </c>
      <c r="B9" s="33" t="s">
        <v>106</v>
      </c>
      <c r="C9" s="33" t="s">
        <v>101</v>
      </c>
      <c r="D9" s="34" t="s">
        <v>107</v>
      </c>
      <c r="E9" s="35" t="s">
        <v>25</v>
      </c>
      <c r="F9" s="35" t="s">
        <v>28</v>
      </c>
      <c r="G9" s="35" t="s">
        <v>35</v>
      </c>
      <c r="H9" s="35" t="s">
        <v>11</v>
      </c>
      <c r="I9" s="35" t="s">
        <v>11</v>
      </c>
      <c r="J9" s="35" t="s">
        <v>11</v>
      </c>
      <c r="K9" s="35" t="s">
        <v>35</v>
      </c>
      <c r="L9" s="36" t="s">
        <v>25</v>
      </c>
      <c r="M9" s="36" t="s">
        <v>28</v>
      </c>
      <c r="N9" s="36" t="s">
        <v>35</v>
      </c>
      <c r="O9" s="36" t="s">
        <v>11</v>
      </c>
      <c r="P9" s="36" t="s">
        <v>11</v>
      </c>
      <c r="Q9" s="36" t="s">
        <v>11</v>
      </c>
      <c r="R9" s="36" t="s">
        <v>11</v>
      </c>
      <c r="S9" s="36" t="s">
        <v>35</v>
      </c>
      <c r="T9" s="36" t="s">
        <v>103</v>
      </c>
      <c r="U9" s="36" t="s">
        <v>103</v>
      </c>
      <c r="V9" s="36" t="s">
        <v>103</v>
      </c>
      <c r="W9" s="36" t="s">
        <v>103</v>
      </c>
      <c r="X9" s="36" t="s">
        <v>103</v>
      </c>
      <c r="Y9" s="36" t="s">
        <v>103</v>
      </c>
      <c r="Z9" s="36" t="s">
        <v>103</v>
      </c>
      <c r="AA9" s="36" t="s">
        <v>103</v>
      </c>
      <c r="AB9" s="36" t="s">
        <v>103</v>
      </c>
      <c r="AC9" s="36" t="s">
        <v>103</v>
      </c>
      <c r="AD9" s="36" t="s">
        <v>103</v>
      </c>
      <c r="AE9" s="36" t="s">
        <v>103</v>
      </c>
      <c r="AF9" s="36" t="s">
        <v>103</v>
      </c>
      <c r="AG9" s="36" t="s">
        <v>103</v>
      </c>
      <c r="AH9" s="36" t="s">
        <v>35</v>
      </c>
      <c r="AI9" s="36" t="s">
        <v>35</v>
      </c>
      <c r="AJ9" s="36" t="s">
        <v>11</v>
      </c>
      <c r="AK9" s="36" t="s">
        <v>11</v>
      </c>
      <c r="AL9" s="36" t="s">
        <v>11</v>
      </c>
      <c r="AM9" s="36" t="s">
        <v>11</v>
      </c>
      <c r="AN9" s="36"/>
      <c r="AO9" s="36"/>
      <c r="AP9" s="36"/>
      <c r="AQ9" s="36"/>
      <c r="AR9" s="36"/>
      <c r="AS9" s="36"/>
      <c r="AT9" s="36"/>
      <c r="AU9" s="1">
        <f t="shared" si="3"/>
        <v>8</v>
      </c>
      <c r="AV9" s="1">
        <f t="shared" si="3"/>
        <v>0</v>
      </c>
      <c r="AW9" s="1">
        <f t="shared" si="3"/>
        <v>0</v>
      </c>
      <c r="AX9" s="1">
        <f t="shared" si="3"/>
        <v>0</v>
      </c>
      <c r="AY9" s="1">
        <f t="shared" si="3"/>
        <v>1</v>
      </c>
      <c r="AZ9" s="1">
        <f t="shared" si="3"/>
        <v>1</v>
      </c>
      <c r="BA9" s="1">
        <f t="shared" si="3"/>
        <v>0</v>
      </c>
      <c r="BB9" s="1">
        <f t="shared" si="3"/>
        <v>0</v>
      </c>
      <c r="BC9" s="1">
        <f t="shared" si="3"/>
        <v>4</v>
      </c>
      <c r="BD9" s="1">
        <f t="shared" si="3"/>
        <v>0</v>
      </c>
      <c r="BE9" s="1">
        <f t="shared" si="3"/>
        <v>0</v>
      </c>
      <c r="BF9" s="1">
        <f t="shared" si="3"/>
        <v>0</v>
      </c>
      <c r="BG9" s="1">
        <f t="shared" si="3"/>
        <v>0</v>
      </c>
    </row>
    <row r="10" spans="1:59">
      <c r="A10" s="1">
        <v>8</v>
      </c>
      <c r="B10" s="33" t="s">
        <v>108</v>
      </c>
      <c r="C10" s="33" t="s">
        <v>101</v>
      </c>
      <c r="D10" s="34" t="s">
        <v>109</v>
      </c>
      <c r="E10" s="35" t="s">
        <v>25</v>
      </c>
      <c r="F10" s="35" t="s">
        <v>28</v>
      </c>
      <c r="G10" s="35" t="s">
        <v>35</v>
      </c>
      <c r="H10" s="35" t="s">
        <v>11</v>
      </c>
      <c r="I10" s="35" t="s">
        <v>11</v>
      </c>
      <c r="J10" s="35" t="s">
        <v>11</v>
      </c>
      <c r="K10" s="35" t="s">
        <v>11</v>
      </c>
      <c r="L10" s="36" t="s">
        <v>11</v>
      </c>
      <c r="M10" s="36" t="s">
        <v>35</v>
      </c>
      <c r="N10" s="36" t="s">
        <v>35</v>
      </c>
      <c r="O10" s="36" t="s">
        <v>11</v>
      </c>
      <c r="P10" s="36" t="s">
        <v>49</v>
      </c>
      <c r="Q10" s="36" t="s">
        <v>49</v>
      </c>
      <c r="R10" s="36" t="s">
        <v>35</v>
      </c>
      <c r="S10" s="36" t="s">
        <v>25</v>
      </c>
      <c r="T10" s="36" t="s">
        <v>28</v>
      </c>
      <c r="U10" s="36" t="s">
        <v>35</v>
      </c>
      <c r="V10" s="36" t="s">
        <v>11</v>
      </c>
      <c r="W10" s="36" t="s">
        <v>11</v>
      </c>
      <c r="X10" s="36" t="s">
        <v>11</v>
      </c>
      <c r="Y10" s="36" t="s">
        <v>35</v>
      </c>
      <c r="Z10" s="36" t="s">
        <v>25</v>
      </c>
      <c r="AA10" s="36" t="s">
        <v>28</v>
      </c>
      <c r="AB10" s="36" t="s">
        <v>35</v>
      </c>
      <c r="AC10" s="36" t="s">
        <v>11</v>
      </c>
      <c r="AD10" s="36" t="s">
        <v>11</v>
      </c>
      <c r="AE10" s="36" t="s">
        <v>11</v>
      </c>
      <c r="AF10" s="36" t="s">
        <v>11</v>
      </c>
      <c r="AG10" s="36" t="s">
        <v>35</v>
      </c>
      <c r="AH10" s="36" t="s">
        <v>11</v>
      </c>
      <c r="AI10" s="36" t="s">
        <v>35</v>
      </c>
      <c r="AJ10" s="36" t="s">
        <v>11</v>
      </c>
      <c r="AK10" s="36" t="s">
        <v>11</v>
      </c>
      <c r="AL10" s="36" t="s">
        <v>11</v>
      </c>
      <c r="AM10" s="36" t="s">
        <v>46</v>
      </c>
      <c r="AN10" s="36"/>
      <c r="AO10" s="36"/>
      <c r="AP10" s="36"/>
      <c r="AQ10" s="36"/>
      <c r="AR10" s="36"/>
      <c r="AS10" s="36"/>
      <c r="AT10" s="36"/>
      <c r="AU10" s="1">
        <f t="shared" si="3"/>
        <v>13</v>
      </c>
      <c r="AV10" s="1">
        <f t="shared" si="3"/>
        <v>0</v>
      </c>
      <c r="AW10" s="1">
        <f t="shared" si="3"/>
        <v>0</v>
      </c>
      <c r="AX10" s="1">
        <f t="shared" si="3"/>
        <v>0</v>
      </c>
      <c r="AY10" s="1">
        <f t="shared" si="3"/>
        <v>2</v>
      </c>
      <c r="AZ10" s="1">
        <f t="shared" si="3"/>
        <v>2</v>
      </c>
      <c r="BA10" s="1">
        <f t="shared" si="3"/>
        <v>0</v>
      </c>
      <c r="BB10" s="1">
        <f t="shared" si="3"/>
        <v>0</v>
      </c>
      <c r="BC10" s="1">
        <f t="shared" si="3"/>
        <v>8</v>
      </c>
      <c r="BD10" s="1">
        <f t="shared" si="3"/>
        <v>0</v>
      </c>
      <c r="BE10" s="1">
        <f t="shared" si="3"/>
        <v>1</v>
      </c>
      <c r="BF10" s="1">
        <f t="shared" si="3"/>
        <v>2</v>
      </c>
      <c r="BG10" s="1">
        <f t="shared" si="3"/>
        <v>0</v>
      </c>
    </row>
    <row r="11" spans="1:59">
      <c r="A11" s="1">
        <v>9</v>
      </c>
      <c r="B11" s="33" t="s">
        <v>110</v>
      </c>
      <c r="C11" s="33" t="s">
        <v>101</v>
      </c>
      <c r="D11" s="34" t="s">
        <v>111</v>
      </c>
      <c r="E11" s="35" t="s">
        <v>11</v>
      </c>
      <c r="F11" s="35" t="s">
        <v>14</v>
      </c>
      <c r="G11" s="35" t="s">
        <v>18</v>
      </c>
      <c r="H11" s="35" t="s">
        <v>22</v>
      </c>
      <c r="I11" s="35" t="s">
        <v>35</v>
      </c>
      <c r="J11" s="35" t="s">
        <v>35</v>
      </c>
      <c r="K11" s="35" t="s">
        <v>14</v>
      </c>
      <c r="L11" s="36" t="s">
        <v>35</v>
      </c>
      <c r="M11" s="36" t="s">
        <v>14</v>
      </c>
      <c r="N11" s="36" t="s">
        <v>18</v>
      </c>
      <c r="O11" s="36" t="s">
        <v>22</v>
      </c>
      <c r="P11" s="36" t="s">
        <v>35</v>
      </c>
      <c r="Q11" s="36" t="s">
        <v>14</v>
      </c>
      <c r="R11" s="36" t="s">
        <v>18</v>
      </c>
      <c r="S11" s="36" t="s">
        <v>22</v>
      </c>
      <c r="T11" s="36" t="s">
        <v>35</v>
      </c>
      <c r="U11" s="36" t="s">
        <v>11</v>
      </c>
      <c r="V11" s="36" t="s">
        <v>14</v>
      </c>
      <c r="W11" s="36" t="s">
        <v>18</v>
      </c>
      <c r="X11" s="36" t="s">
        <v>22</v>
      </c>
      <c r="Y11" s="36" t="s">
        <v>35</v>
      </c>
      <c r="Z11" s="36" t="s">
        <v>11</v>
      </c>
      <c r="AA11" s="36" t="s">
        <v>11</v>
      </c>
      <c r="AB11" s="36" t="s">
        <v>11</v>
      </c>
      <c r="AC11" s="36" t="s">
        <v>14</v>
      </c>
      <c r="AD11" s="36" t="s">
        <v>35</v>
      </c>
      <c r="AE11" s="36" t="s">
        <v>11</v>
      </c>
      <c r="AF11" s="36" t="s">
        <v>18</v>
      </c>
      <c r="AG11" s="36" t="s">
        <v>22</v>
      </c>
      <c r="AH11" s="36" t="s">
        <v>35</v>
      </c>
      <c r="AI11" s="36" t="s">
        <v>11</v>
      </c>
      <c r="AJ11" s="36" t="s">
        <v>31</v>
      </c>
      <c r="AK11" s="36" t="s">
        <v>35</v>
      </c>
      <c r="AL11" s="36" t="s">
        <v>11</v>
      </c>
      <c r="AM11" s="36" t="s">
        <v>35</v>
      </c>
      <c r="AN11" s="36"/>
      <c r="AO11" s="36"/>
      <c r="AP11" s="36"/>
      <c r="AQ11" s="36"/>
      <c r="AR11" s="36"/>
      <c r="AS11" s="36"/>
      <c r="AT11" s="36"/>
      <c r="AU11" s="1">
        <f t="shared" si="3"/>
        <v>7</v>
      </c>
      <c r="AV11" s="1">
        <f t="shared" si="3"/>
        <v>4</v>
      </c>
      <c r="AW11" s="1">
        <f t="shared" si="3"/>
        <v>4</v>
      </c>
      <c r="AX11" s="1">
        <f t="shared" si="3"/>
        <v>4</v>
      </c>
      <c r="AY11" s="1">
        <f t="shared" si="3"/>
        <v>0</v>
      </c>
      <c r="AZ11" s="1">
        <f t="shared" si="3"/>
        <v>0</v>
      </c>
      <c r="BA11" s="1">
        <f t="shared" si="3"/>
        <v>1</v>
      </c>
      <c r="BB11" s="1">
        <f t="shared" si="3"/>
        <v>0</v>
      </c>
      <c r="BC11" s="1">
        <f t="shared" si="3"/>
        <v>8</v>
      </c>
      <c r="BD11" s="1">
        <f t="shared" si="3"/>
        <v>0</v>
      </c>
      <c r="BE11" s="1">
        <f t="shared" si="3"/>
        <v>0</v>
      </c>
      <c r="BF11" s="1">
        <f t="shared" si="3"/>
        <v>0</v>
      </c>
      <c r="BG11" s="1">
        <f t="shared" si="3"/>
        <v>0</v>
      </c>
    </row>
    <row r="12" spans="1:59">
      <c r="A12" s="1">
        <v>10</v>
      </c>
      <c r="B12" s="33" t="s">
        <v>112</v>
      </c>
      <c r="C12" s="33" t="s">
        <v>101</v>
      </c>
      <c r="D12" s="34" t="s">
        <v>113</v>
      </c>
      <c r="E12" s="35" t="s">
        <v>35</v>
      </c>
      <c r="F12" s="35" t="s">
        <v>18</v>
      </c>
      <c r="G12" s="35" t="s">
        <v>22</v>
      </c>
      <c r="H12" s="35" t="s">
        <v>35</v>
      </c>
      <c r="I12" s="35" t="s">
        <v>14</v>
      </c>
      <c r="J12" s="35" t="s">
        <v>18</v>
      </c>
      <c r="K12" s="35" t="s">
        <v>22</v>
      </c>
      <c r="L12" s="36" t="s">
        <v>35</v>
      </c>
      <c r="M12" s="36" t="s">
        <v>11</v>
      </c>
      <c r="N12" s="36" t="s">
        <v>14</v>
      </c>
      <c r="O12" s="36" t="s">
        <v>18</v>
      </c>
      <c r="P12" s="36" t="s">
        <v>22</v>
      </c>
      <c r="Q12" s="36" t="s">
        <v>35</v>
      </c>
      <c r="R12" s="36" t="s">
        <v>14</v>
      </c>
      <c r="S12" s="36" t="s">
        <v>35</v>
      </c>
      <c r="T12" s="36" t="s">
        <v>11</v>
      </c>
      <c r="U12" s="36" t="s">
        <v>14</v>
      </c>
      <c r="V12" s="36" t="s">
        <v>18</v>
      </c>
      <c r="W12" s="36" t="s">
        <v>22</v>
      </c>
      <c r="X12" s="36" t="s">
        <v>35</v>
      </c>
      <c r="Y12" s="36" t="s">
        <v>35</v>
      </c>
      <c r="Z12" s="36" t="s">
        <v>14</v>
      </c>
      <c r="AA12" s="36" t="s">
        <v>18</v>
      </c>
      <c r="AB12" s="36" t="s">
        <v>22</v>
      </c>
      <c r="AC12" s="36" t="s">
        <v>35</v>
      </c>
      <c r="AD12" s="36" t="s">
        <v>11</v>
      </c>
      <c r="AE12" s="36" t="s">
        <v>11</v>
      </c>
      <c r="AF12" s="36" t="s">
        <v>14</v>
      </c>
      <c r="AG12" s="36" t="s">
        <v>18</v>
      </c>
      <c r="AH12" s="36" t="s">
        <v>22</v>
      </c>
      <c r="AI12" s="36" t="s">
        <v>35</v>
      </c>
      <c r="AJ12" s="36" t="s">
        <v>18</v>
      </c>
      <c r="AK12" s="36" t="s">
        <v>22</v>
      </c>
      <c r="AL12" s="36" t="s">
        <v>35</v>
      </c>
      <c r="AM12" s="36" t="s">
        <v>46</v>
      </c>
      <c r="AN12" s="36"/>
      <c r="AO12" s="36"/>
      <c r="AP12" s="36"/>
      <c r="AQ12" s="36"/>
      <c r="AR12" s="36"/>
      <c r="AS12" s="36"/>
      <c r="AT12" s="36"/>
      <c r="AU12" s="1">
        <f t="shared" si="3"/>
        <v>4</v>
      </c>
      <c r="AV12" s="1">
        <f t="shared" si="3"/>
        <v>5</v>
      </c>
      <c r="AW12" s="1">
        <f t="shared" si="3"/>
        <v>5</v>
      </c>
      <c r="AX12" s="1">
        <f t="shared" si="3"/>
        <v>5</v>
      </c>
      <c r="AY12" s="1">
        <f t="shared" si="3"/>
        <v>0</v>
      </c>
      <c r="AZ12" s="1">
        <f t="shared" si="3"/>
        <v>0</v>
      </c>
      <c r="BA12" s="1">
        <f t="shared" si="3"/>
        <v>0</v>
      </c>
      <c r="BB12" s="1">
        <f t="shared" si="3"/>
        <v>0</v>
      </c>
      <c r="BC12" s="1">
        <f t="shared" si="3"/>
        <v>8</v>
      </c>
      <c r="BD12" s="1">
        <f t="shared" si="3"/>
        <v>0</v>
      </c>
      <c r="BE12" s="1">
        <f t="shared" si="3"/>
        <v>1</v>
      </c>
      <c r="BF12" s="1">
        <f t="shared" si="3"/>
        <v>0</v>
      </c>
      <c r="BG12" s="1">
        <f t="shared" si="3"/>
        <v>0</v>
      </c>
    </row>
    <row r="13" spans="1:59">
      <c r="A13" s="1">
        <v>11</v>
      </c>
      <c r="B13" s="33" t="s">
        <v>114</v>
      </c>
      <c r="C13" s="33" t="s">
        <v>101</v>
      </c>
      <c r="D13" s="34" t="s">
        <v>115</v>
      </c>
      <c r="E13" s="35" t="s">
        <v>35</v>
      </c>
      <c r="F13" s="35" t="s">
        <v>18</v>
      </c>
      <c r="G13" s="35" t="s">
        <v>22</v>
      </c>
      <c r="H13" s="35" t="s">
        <v>35</v>
      </c>
      <c r="I13" s="35" t="s">
        <v>11</v>
      </c>
      <c r="J13" s="35" t="s">
        <v>14</v>
      </c>
      <c r="K13" s="35" t="s">
        <v>18</v>
      </c>
      <c r="L13" s="36" t="s">
        <v>22</v>
      </c>
      <c r="M13" s="36" t="s">
        <v>35</v>
      </c>
      <c r="N13" s="36" t="s">
        <v>35</v>
      </c>
      <c r="O13" s="36" t="s">
        <v>14</v>
      </c>
      <c r="P13" s="36" t="s">
        <v>18</v>
      </c>
      <c r="Q13" s="36" t="s">
        <v>22</v>
      </c>
      <c r="R13" s="36" t="s">
        <v>35</v>
      </c>
      <c r="S13" s="36" t="s">
        <v>14</v>
      </c>
      <c r="T13" s="36" t="s">
        <v>18</v>
      </c>
      <c r="U13" s="36" t="s">
        <v>22</v>
      </c>
      <c r="V13" s="36" t="s">
        <v>35</v>
      </c>
      <c r="W13" s="36" t="s">
        <v>14</v>
      </c>
      <c r="X13" s="36" t="s">
        <v>18</v>
      </c>
      <c r="Y13" s="36" t="s">
        <v>22</v>
      </c>
      <c r="Z13" s="36" t="s">
        <v>35</v>
      </c>
      <c r="AA13" s="36" t="s">
        <v>11</v>
      </c>
      <c r="AB13" s="36" t="s">
        <v>14</v>
      </c>
      <c r="AC13" s="36" t="s">
        <v>18</v>
      </c>
      <c r="AD13" s="36" t="s">
        <v>22</v>
      </c>
      <c r="AE13" s="36" t="s">
        <v>35</v>
      </c>
      <c r="AF13" s="36" t="s">
        <v>14</v>
      </c>
      <c r="AG13" s="36" t="s">
        <v>35</v>
      </c>
      <c r="AH13" s="36" t="s">
        <v>14</v>
      </c>
      <c r="AI13" s="36" t="s">
        <v>18</v>
      </c>
      <c r="AJ13" s="36" t="s">
        <v>22</v>
      </c>
      <c r="AK13" s="36" t="s">
        <v>18</v>
      </c>
      <c r="AL13" s="36" t="s">
        <v>22</v>
      </c>
      <c r="AM13" s="36" t="s">
        <v>35</v>
      </c>
      <c r="AN13" s="36"/>
      <c r="AO13" s="36"/>
      <c r="AP13" s="36"/>
      <c r="AQ13" s="36"/>
      <c r="AR13" s="36"/>
      <c r="AS13" s="36"/>
      <c r="AT13" s="36"/>
      <c r="AU13" s="1">
        <f t="shared" ref="AU13:BG22" si="4">COUNTIF($L13:$AM13,AU$2)</f>
        <v>1</v>
      </c>
      <c r="AV13" s="1">
        <f t="shared" si="4"/>
        <v>6</v>
      </c>
      <c r="AW13" s="1">
        <f t="shared" si="4"/>
        <v>6</v>
      </c>
      <c r="AX13" s="1">
        <f t="shared" si="4"/>
        <v>7</v>
      </c>
      <c r="AY13" s="1">
        <f t="shared" si="4"/>
        <v>0</v>
      </c>
      <c r="AZ13" s="1">
        <f t="shared" si="4"/>
        <v>0</v>
      </c>
      <c r="BA13" s="1">
        <f t="shared" si="4"/>
        <v>0</v>
      </c>
      <c r="BB13" s="1">
        <f t="shared" si="4"/>
        <v>0</v>
      </c>
      <c r="BC13" s="1">
        <f t="shared" si="4"/>
        <v>8</v>
      </c>
      <c r="BD13" s="1">
        <f t="shared" si="4"/>
        <v>0</v>
      </c>
      <c r="BE13" s="1">
        <f t="shared" si="4"/>
        <v>0</v>
      </c>
      <c r="BF13" s="1">
        <f t="shared" si="4"/>
        <v>0</v>
      </c>
      <c r="BG13" s="1">
        <f t="shared" si="4"/>
        <v>0</v>
      </c>
    </row>
    <row r="14" spans="1:59">
      <c r="A14" s="1">
        <v>12</v>
      </c>
      <c r="B14" s="33" t="s">
        <v>116</v>
      </c>
      <c r="C14" s="33" t="s">
        <v>101</v>
      </c>
      <c r="D14" s="34" t="s">
        <v>117</v>
      </c>
      <c r="E14" s="35" t="s">
        <v>35</v>
      </c>
      <c r="F14" s="35" t="s">
        <v>14</v>
      </c>
      <c r="G14" s="35" t="s">
        <v>18</v>
      </c>
      <c r="H14" s="35" t="s">
        <v>22</v>
      </c>
      <c r="I14" s="35" t="s">
        <v>35</v>
      </c>
      <c r="J14" s="35" t="s">
        <v>14</v>
      </c>
      <c r="K14" s="35" t="s">
        <v>18</v>
      </c>
      <c r="L14" s="36" t="s">
        <v>22</v>
      </c>
      <c r="M14" s="36" t="s">
        <v>18</v>
      </c>
      <c r="N14" s="36" t="s">
        <v>22</v>
      </c>
      <c r="O14" s="36" t="s">
        <v>35</v>
      </c>
      <c r="P14" s="36" t="s">
        <v>14</v>
      </c>
      <c r="Q14" s="36" t="s">
        <v>18</v>
      </c>
      <c r="R14" s="36" t="s">
        <v>22</v>
      </c>
      <c r="S14" s="36" t="s">
        <v>35</v>
      </c>
      <c r="T14" s="36" t="s">
        <v>14</v>
      </c>
      <c r="U14" s="36" t="s">
        <v>18</v>
      </c>
      <c r="V14" s="36" t="s">
        <v>22</v>
      </c>
      <c r="W14" s="36" t="s">
        <v>35</v>
      </c>
      <c r="X14" s="36" t="s">
        <v>11</v>
      </c>
      <c r="Y14" s="36" t="s">
        <v>35</v>
      </c>
      <c r="Z14" s="36" t="s">
        <v>35</v>
      </c>
      <c r="AA14" s="36" t="s">
        <v>14</v>
      </c>
      <c r="AB14" s="36" t="s">
        <v>18</v>
      </c>
      <c r="AC14" s="36" t="s">
        <v>22</v>
      </c>
      <c r="AD14" s="36" t="s">
        <v>35</v>
      </c>
      <c r="AE14" s="36" t="s">
        <v>46</v>
      </c>
      <c r="AF14" s="36" t="s">
        <v>35</v>
      </c>
      <c r="AG14" s="36" t="s">
        <v>14</v>
      </c>
      <c r="AH14" s="36" t="s">
        <v>18</v>
      </c>
      <c r="AI14" s="36" t="s">
        <v>22</v>
      </c>
      <c r="AJ14" s="36" t="s">
        <v>35</v>
      </c>
      <c r="AK14" s="36" t="s">
        <v>11</v>
      </c>
      <c r="AL14" s="36" t="s">
        <v>11</v>
      </c>
      <c r="AM14" s="36" t="s">
        <v>14</v>
      </c>
      <c r="AN14" s="36"/>
      <c r="AO14" s="36"/>
      <c r="AP14" s="36"/>
      <c r="AQ14" s="36"/>
      <c r="AR14" s="36"/>
      <c r="AS14" s="36"/>
      <c r="AT14" s="36"/>
      <c r="AU14" s="1">
        <f t="shared" si="4"/>
        <v>3</v>
      </c>
      <c r="AV14" s="1">
        <f t="shared" si="4"/>
        <v>5</v>
      </c>
      <c r="AW14" s="1">
        <f t="shared" si="4"/>
        <v>5</v>
      </c>
      <c r="AX14" s="1">
        <f t="shared" si="4"/>
        <v>6</v>
      </c>
      <c r="AY14" s="1">
        <f t="shared" si="4"/>
        <v>0</v>
      </c>
      <c r="AZ14" s="1">
        <f t="shared" si="4"/>
        <v>0</v>
      </c>
      <c r="BA14" s="1">
        <f t="shared" si="4"/>
        <v>0</v>
      </c>
      <c r="BB14" s="1">
        <f t="shared" si="4"/>
        <v>0</v>
      </c>
      <c r="BC14" s="1">
        <f t="shared" si="4"/>
        <v>8</v>
      </c>
      <c r="BD14" s="1">
        <f t="shared" si="4"/>
        <v>0</v>
      </c>
      <c r="BE14" s="1">
        <f t="shared" si="4"/>
        <v>1</v>
      </c>
      <c r="BF14" s="1">
        <f t="shared" si="4"/>
        <v>0</v>
      </c>
      <c r="BG14" s="1">
        <f t="shared" si="4"/>
        <v>0</v>
      </c>
    </row>
    <row r="15" spans="1:59">
      <c r="A15" s="1">
        <v>13</v>
      </c>
      <c r="B15" s="33" t="s">
        <v>118</v>
      </c>
      <c r="C15" s="33" t="s">
        <v>101</v>
      </c>
      <c r="D15" s="34" t="s">
        <v>119</v>
      </c>
      <c r="E15" s="35" t="s">
        <v>11</v>
      </c>
      <c r="F15" s="35" t="s">
        <v>35</v>
      </c>
      <c r="G15" s="35" t="s">
        <v>14</v>
      </c>
      <c r="H15" s="35" t="s">
        <v>18</v>
      </c>
      <c r="I15" s="35" t="s">
        <v>22</v>
      </c>
      <c r="J15" s="35" t="s">
        <v>18</v>
      </c>
      <c r="K15" s="35" t="s">
        <v>22</v>
      </c>
      <c r="L15" s="36" t="s">
        <v>35</v>
      </c>
      <c r="M15" s="36" t="s">
        <v>35</v>
      </c>
      <c r="N15" s="36" t="s">
        <v>11</v>
      </c>
      <c r="O15" s="36" t="s">
        <v>14</v>
      </c>
      <c r="P15" s="36" t="s">
        <v>18</v>
      </c>
      <c r="Q15" s="36" t="s">
        <v>22</v>
      </c>
      <c r="R15" s="36" t="s">
        <v>35</v>
      </c>
      <c r="S15" s="36" t="s">
        <v>14</v>
      </c>
      <c r="T15" s="36" t="s">
        <v>18</v>
      </c>
      <c r="U15" s="36" t="s">
        <v>22</v>
      </c>
      <c r="V15" s="36" t="s">
        <v>35</v>
      </c>
      <c r="W15" s="36" t="s">
        <v>35</v>
      </c>
      <c r="X15" s="36" t="s">
        <v>14</v>
      </c>
      <c r="Y15" s="36" t="s">
        <v>18</v>
      </c>
      <c r="Z15" s="36" t="s">
        <v>22</v>
      </c>
      <c r="AA15" s="36" t="s">
        <v>35</v>
      </c>
      <c r="AB15" s="36" t="s">
        <v>11</v>
      </c>
      <c r="AC15" s="36" t="s">
        <v>14</v>
      </c>
      <c r="AD15" s="36" t="s">
        <v>18</v>
      </c>
      <c r="AE15" s="36" t="s">
        <v>22</v>
      </c>
      <c r="AF15" s="36" t="s">
        <v>35</v>
      </c>
      <c r="AG15" s="36" t="s">
        <v>14</v>
      </c>
      <c r="AH15" s="36" t="s">
        <v>18</v>
      </c>
      <c r="AI15" s="36" t="s">
        <v>22</v>
      </c>
      <c r="AJ15" s="36" t="s">
        <v>35</v>
      </c>
      <c r="AK15" s="36" t="s">
        <v>14</v>
      </c>
      <c r="AL15" s="36" t="s">
        <v>31</v>
      </c>
      <c r="AM15" s="36" t="s">
        <v>18</v>
      </c>
      <c r="AN15" s="36"/>
      <c r="AO15" s="36"/>
      <c r="AP15" s="36"/>
      <c r="AQ15" s="36"/>
      <c r="AR15" s="36"/>
      <c r="AS15" s="36"/>
      <c r="AT15" s="36"/>
      <c r="AU15" s="1">
        <f t="shared" si="4"/>
        <v>2</v>
      </c>
      <c r="AV15" s="1">
        <f t="shared" si="4"/>
        <v>6</v>
      </c>
      <c r="AW15" s="1">
        <f t="shared" si="4"/>
        <v>6</v>
      </c>
      <c r="AX15" s="1">
        <f t="shared" si="4"/>
        <v>5</v>
      </c>
      <c r="AY15" s="1">
        <f t="shared" si="4"/>
        <v>0</v>
      </c>
      <c r="AZ15" s="1">
        <f t="shared" si="4"/>
        <v>0</v>
      </c>
      <c r="BA15" s="1">
        <f t="shared" si="4"/>
        <v>1</v>
      </c>
      <c r="BB15" s="1">
        <f t="shared" si="4"/>
        <v>0</v>
      </c>
      <c r="BC15" s="1">
        <f t="shared" si="4"/>
        <v>8</v>
      </c>
      <c r="BD15" s="1">
        <f t="shared" si="4"/>
        <v>0</v>
      </c>
      <c r="BE15" s="1">
        <f t="shared" si="4"/>
        <v>0</v>
      </c>
      <c r="BF15" s="1">
        <f t="shared" si="4"/>
        <v>0</v>
      </c>
      <c r="BG15" s="1">
        <f t="shared" si="4"/>
        <v>0</v>
      </c>
    </row>
    <row r="16" spans="1:59">
      <c r="A16" s="1">
        <v>14</v>
      </c>
      <c r="B16" s="33" t="s">
        <v>120</v>
      </c>
      <c r="C16" s="33" t="s">
        <v>101</v>
      </c>
      <c r="D16" s="34" t="s">
        <v>121</v>
      </c>
      <c r="E16" s="35" t="s">
        <v>11</v>
      </c>
      <c r="F16" s="35" t="s">
        <v>35</v>
      </c>
      <c r="G16" s="35" t="s">
        <v>14</v>
      </c>
      <c r="H16" s="35" t="s">
        <v>18</v>
      </c>
      <c r="I16" s="35" t="s">
        <v>22</v>
      </c>
      <c r="J16" s="35" t="s">
        <v>35</v>
      </c>
      <c r="K16" s="35" t="s">
        <v>35</v>
      </c>
      <c r="L16" s="36" t="s">
        <v>11</v>
      </c>
      <c r="M16" s="36" t="s">
        <v>14</v>
      </c>
      <c r="N16" s="36" t="s">
        <v>18</v>
      </c>
      <c r="O16" s="36" t="s">
        <v>22</v>
      </c>
      <c r="P16" s="36" t="s">
        <v>35</v>
      </c>
      <c r="Q16" s="36" t="s">
        <v>35</v>
      </c>
      <c r="R16" s="36" t="s">
        <v>14</v>
      </c>
      <c r="S16" s="36" t="s">
        <v>18</v>
      </c>
      <c r="T16" s="36" t="s">
        <v>22</v>
      </c>
      <c r="U16" s="36" t="s">
        <v>35</v>
      </c>
      <c r="V16" s="36" t="s">
        <v>35</v>
      </c>
      <c r="W16" s="36" t="s">
        <v>14</v>
      </c>
      <c r="X16" s="36" t="s">
        <v>18</v>
      </c>
      <c r="Y16" s="36" t="s">
        <v>22</v>
      </c>
      <c r="Z16" s="36" t="s">
        <v>35</v>
      </c>
      <c r="AA16" s="36" t="s">
        <v>14</v>
      </c>
      <c r="AB16" s="36" t="s">
        <v>18</v>
      </c>
      <c r="AC16" s="36" t="s">
        <v>22</v>
      </c>
      <c r="AD16" s="36" t="s">
        <v>35</v>
      </c>
      <c r="AE16" s="36" t="s">
        <v>11</v>
      </c>
      <c r="AF16" s="36" t="s">
        <v>11</v>
      </c>
      <c r="AG16" s="36" t="s">
        <v>14</v>
      </c>
      <c r="AH16" s="36" t="s">
        <v>18</v>
      </c>
      <c r="AI16" s="36" t="s">
        <v>22</v>
      </c>
      <c r="AJ16" s="36" t="s">
        <v>35</v>
      </c>
      <c r="AK16" s="36" t="s">
        <v>35</v>
      </c>
      <c r="AL16" s="36" t="s">
        <v>14</v>
      </c>
      <c r="AM16" s="36" t="s">
        <v>18</v>
      </c>
      <c r="AN16" s="36"/>
      <c r="AO16" s="36"/>
      <c r="AP16" s="36"/>
      <c r="AQ16" s="36"/>
      <c r="AR16" s="36"/>
      <c r="AS16" s="36"/>
      <c r="AT16" s="36"/>
      <c r="AU16" s="1">
        <f t="shared" si="4"/>
        <v>3</v>
      </c>
      <c r="AV16" s="1">
        <f t="shared" si="4"/>
        <v>6</v>
      </c>
      <c r="AW16" s="1">
        <f t="shared" si="4"/>
        <v>6</v>
      </c>
      <c r="AX16" s="1">
        <f t="shared" si="4"/>
        <v>5</v>
      </c>
      <c r="AY16" s="1">
        <f t="shared" si="4"/>
        <v>0</v>
      </c>
      <c r="AZ16" s="1">
        <f t="shared" si="4"/>
        <v>0</v>
      </c>
      <c r="BA16" s="1">
        <f t="shared" si="4"/>
        <v>0</v>
      </c>
      <c r="BB16" s="1">
        <f t="shared" si="4"/>
        <v>0</v>
      </c>
      <c r="BC16" s="1">
        <f t="shared" si="4"/>
        <v>8</v>
      </c>
      <c r="BD16" s="1">
        <f t="shared" si="4"/>
        <v>0</v>
      </c>
      <c r="BE16" s="1">
        <f t="shared" si="4"/>
        <v>0</v>
      </c>
      <c r="BF16" s="1">
        <f t="shared" si="4"/>
        <v>0</v>
      </c>
      <c r="BG16" s="1">
        <f t="shared" si="4"/>
        <v>0</v>
      </c>
    </row>
    <row r="17" spans="1:59" ht="18" customHeight="1">
      <c r="A17" s="1">
        <v>15</v>
      </c>
      <c r="B17" s="33" t="s">
        <v>122</v>
      </c>
      <c r="C17" s="33" t="s">
        <v>123</v>
      </c>
      <c r="D17" s="34" t="s">
        <v>124</v>
      </c>
      <c r="E17" s="35" t="s">
        <v>35</v>
      </c>
      <c r="F17" s="35" t="s">
        <v>11</v>
      </c>
      <c r="G17" s="35" t="s">
        <v>11</v>
      </c>
      <c r="H17" s="35" t="s">
        <v>14</v>
      </c>
      <c r="I17" s="35" t="s">
        <v>18</v>
      </c>
      <c r="J17" s="35" t="s">
        <v>22</v>
      </c>
      <c r="K17" s="35" t="s">
        <v>35</v>
      </c>
      <c r="L17" s="36" t="s">
        <v>18</v>
      </c>
      <c r="M17" s="36" t="s">
        <v>22</v>
      </c>
      <c r="N17" s="36" t="s">
        <v>35</v>
      </c>
      <c r="O17" s="36" t="s">
        <v>11</v>
      </c>
      <c r="P17" s="36" t="s">
        <v>14</v>
      </c>
      <c r="Q17" s="36" t="s">
        <v>35</v>
      </c>
      <c r="R17" s="36" t="s">
        <v>18</v>
      </c>
      <c r="S17" s="36" t="s">
        <v>22</v>
      </c>
      <c r="T17" s="36" t="s">
        <v>35</v>
      </c>
      <c r="U17" s="36" t="s">
        <v>14</v>
      </c>
      <c r="V17" s="36" t="s">
        <v>18</v>
      </c>
      <c r="W17" s="36" t="s">
        <v>22</v>
      </c>
      <c r="X17" s="36" t="s">
        <v>35</v>
      </c>
      <c r="Y17" s="36" t="s">
        <v>11</v>
      </c>
      <c r="Z17" s="36" t="s">
        <v>35</v>
      </c>
      <c r="AA17" s="36" t="s">
        <v>35</v>
      </c>
      <c r="AB17" s="36" t="s">
        <v>11</v>
      </c>
      <c r="AC17" s="36" t="s">
        <v>11</v>
      </c>
      <c r="AD17" s="36" t="s">
        <v>14</v>
      </c>
      <c r="AE17" s="36" t="s">
        <v>18</v>
      </c>
      <c r="AF17" s="36" t="s">
        <v>22</v>
      </c>
      <c r="AG17" s="36" t="s">
        <v>35</v>
      </c>
      <c r="AH17" s="36" t="s">
        <v>14</v>
      </c>
      <c r="AI17" s="36" t="s">
        <v>18</v>
      </c>
      <c r="AJ17" s="36" t="s">
        <v>22</v>
      </c>
      <c r="AK17" s="36" t="s">
        <v>35</v>
      </c>
      <c r="AL17" s="36" t="s">
        <v>11</v>
      </c>
      <c r="AM17" s="36" t="s">
        <v>14</v>
      </c>
      <c r="AN17" s="36"/>
      <c r="AO17" s="36"/>
      <c r="AP17" s="36"/>
      <c r="AQ17" s="36"/>
      <c r="AR17" s="36"/>
      <c r="AS17" s="36"/>
      <c r="AT17" s="36"/>
      <c r="AU17" s="1">
        <f t="shared" si="4"/>
        <v>5</v>
      </c>
      <c r="AV17" s="1">
        <f t="shared" si="4"/>
        <v>5</v>
      </c>
      <c r="AW17" s="1">
        <f t="shared" si="4"/>
        <v>5</v>
      </c>
      <c r="AX17" s="1">
        <f t="shared" si="4"/>
        <v>5</v>
      </c>
      <c r="AY17" s="1">
        <f t="shared" si="4"/>
        <v>0</v>
      </c>
      <c r="AZ17" s="1">
        <f t="shared" si="4"/>
        <v>0</v>
      </c>
      <c r="BA17" s="1">
        <f t="shared" si="4"/>
        <v>0</v>
      </c>
      <c r="BB17" s="1">
        <f t="shared" si="4"/>
        <v>0</v>
      </c>
      <c r="BC17" s="1">
        <f t="shared" si="4"/>
        <v>8</v>
      </c>
      <c r="BD17" s="1">
        <f t="shared" si="4"/>
        <v>0</v>
      </c>
      <c r="BE17" s="1">
        <f t="shared" si="4"/>
        <v>0</v>
      </c>
      <c r="BF17" s="1">
        <f t="shared" si="4"/>
        <v>0</v>
      </c>
      <c r="BG17" s="1">
        <f t="shared" si="4"/>
        <v>0</v>
      </c>
    </row>
    <row r="18" spans="1:59" ht="18" customHeight="1">
      <c r="A18" s="1">
        <v>16</v>
      </c>
      <c r="B18" s="33" t="s">
        <v>125</v>
      </c>
      <c r="C18" s="33" t="s">
        <v>101</v>
      </c>
      <c r="D18" s="34" t="s">
        <v>126</v>
      </c>
      <c r="E18" s="35" t="s">
        <v>11</v>
      </c>
      <c r="F18" s="35" t="s">
        <v>14</v>
      </c>
      <c r="G18" s="35" t="s">
        <v>18</v>
      </c>
      <c r="H18" s="35" t="s">
        <v>22</v>
      </c>
      <c r="I18" s="35" t="s">
        <v>35</v>
      </c>
      <c r="J18" s="35" t="s">
        <v>35</v>
      </c>
      <c r="K18" s="35" t="s">
        <v>14</v>
      </c>
      <c r="L18" s="36" t="s">
        <v>18</v>
      </c>
      <c r="M18" s="36" t="s">
        <v>22</v>
      </c>
      <c r="N18" s="36" t="s">
        <v>35</v>
      </c>
      <c r="O18" s="36" t="s">
        <v>14</v>
      </c>
      <c r="P18" s="36" t="s">
        <v>18</v>
      </c>
      <c r="Q18" s="36" t="s">
        <v>22</v>
      </c>
      <c r="R18" s="36" t="s">
        <v>35</v>
      </c>
      <c r="S18" s="36" t="s">
        <v>11</v>
      </c>
      <c r="T18" s="36" t="s">
        <v>31</v>
      </c>
      <c r="U18" s="36" t="s">
        <v>35</v>
      </c>
      <c r="V18" s="36" t="s">
        <v>14</v>
      </c>
      <c r="W18" s="36" t="s">
        <v>18</v>
      </c>
      <c r="X18" s="36" t="s">
        <v>22</v>
      </c>
      <c r="Y18" s="36" t="s">
        <v>35</v>
      </c>
      <c r="Z18" s="36" t="s">
        <v>35</v>
      </c>
      <c r="AA18" s="36" t="s">
        <v>14</v>
      </c>
      <c r="AB18" s="36" t="s">
        <v>18</v>
      </c>
      <c r="AC18" s="36" t="s">
        <v>22</v>
      </c>
      <c r="AD18" s="36" t="s">
        <v>35</v>
      </c>
      <c r="AE18" s="36" t="s">
        <v>14</v>
      </c>
      <c r="AF18" s="36" t="s">
        <v>18</v>
      </c>
      <c r="AG18" s="36" t="s">
        <v>22</v>
      </c>
      <c r="AH18" s="36" t="s">
        <v>35</v>
      </c>
      <c r="AI18" s="36" t="s">
        <v>14</v>
      </c>
      <c r="AJ18" s="36" t="s">
        <v>18</v>
      </c>
      <c r="AK18" s="36" t="s">
        <v>22</v>
      </c>
      <c r="AL18" s="36" t="s">
        <v>35</v>
      </c>
      <c r="AM18" s="36" t="s">
        <v>14</v>
      </c>
      <c r="AN18" s="36"/>
      <c r="AO18" s="36"/>
      <c r="AP18" s="36"/>
      <c r="AQ18" s="36"/>
      <c r="AR18" s="36"/>
      <c r="AS18" s="36"/>
      <c r="AT18" s="36"/>
      <c r="AU18" s="1">
        <f t="shared" si="4"/>
        <v>1</v>
      </c>
      <c r="AV18" s="1">
        <f t="shared" si="4"/>
        <v>6</v>
      </c>
      <c r="AW18" s="1">
        <f t="shared" si="4"/>
        <v>6</v>
      </c>
      <c r="AX18" s="1">
        <f t="shared" si="4"/>
        <v>6</v>
      </c>
      <c r="AY18" s="1">
        <f t="shared" si="4"/>
        <v>0</v>
      </c>
      <c r="AZ18" s="1">
        <f t="shared" si="4"/>
        <v>0</v>
      </c>
      <c r="BA18" s="1">
        <f t="shared" si="4"/>
        <v>1</v>
      </c>
      <c r="BB18" s="1">
        <f t="shared" si="4"/>
        <v>0</v>
      </c>
      <c r="BC18" s="1">
        <f t="shared" si="4"/>
        <v>8</v>
      </c>
      <c r="BD18" s="1">
        <f t="shared" si="4"/>
        <v>0</v>
      </c>
      <c r="BE18" s="1">
        <f t="shared" si="4"/>
        <v>0</v>
      </c>
      <c r="BF18" s="1">
        <f t="shared" si="4"/>
        <v>0</v>
      </c>
      <c r="BG18" s="1">
        <f t="shared" si="4"/>
        <v>0</v>
      </c>
    </row>
    <row r="19" spans="1:59" ht="18" customHeight="1">
      <c r="A19" s="1">
        <v>17</v>
      </c>
      <c r="B19" s="33" t="s">
        <v>127</v>
      </c>
      <c r="C19" s="33" t="s">
        <v>101</v>
      </c>
      <c r="D19" s="34" t="s">
        <v>128</v>
      </c>
      <c r="E19" s="35" t="s">
        <v>35</v>
      </c>
      <c r="F19" s="35" t="s">
        <v>11</v>
      </c>
      <c r="G19" s="35" t="s">
        <v>35</v>
      </c>
      <c r="H19" s="35" t="s">
        <v>14</v>
      </c>
      <c r="I19" s="35" t="s">
        <v>18</v>
      </c>
      <c r="J19" s="35" t="s">
        <v>22</v>
      </c>
      <c r="K19" s="35" t="s">
        <v>35</v>
      </c>
      <c r="L19" s="36" t="s">
        <v>31</v>
      </c>
      <c r="M19" s="36" t="s">
        <v>35</v>
      </c>
      <c r="N19" s="36" t="s">
        <v>11</v>
      </c>
      <c r="O19" s="36" t="s">
        <v>11</v>
      </c>
      <c r="P19" s="36" t="s">
        <v>14</v>
      </c>
      <c r="Q19" s="36" t="s">
        <v>18</v>
      </c>
      <c r="R19" s="36" t="s">
        <v>22</v>
      </c>
      <c r="S19" s="36" t="s">
        <v>35</v>
      </c>
      <c r="T19" s="36" t="s">
        <v>14</v>
      </c>
      <c r="U19" s="36" t="s">
        <v>18</v>
      </c>
      <c r="V19" s="36" t="s">
        <v>22</v>
      </c>
      <c r="W19" s="36" t="s">
        <v>35</v>
      </c>
      <c r="X19" s="36" t="s">
        <v>35</v>
      </c>
      <c r="Y19" s="36" t="s">
        <v>14</v>
      </c>
      <c r="Z19" s="36" t="s">
        <v>18</v>
      </c>
      <c r="AA19" s="36" t="s">
        <v>22</v>
      </c>
      <c r="AB19" s="36" t="s">
        <v>35</v>
      </c>
      <c r="AC19" s="36" t="s">
        <v>35</v>
      </c>
      <c r="AD19" s="36" t="s">
        <v>11</v>
      </c>
      <c r="AE19" s="36" t="s">
        <v>11</v>
      </c>
      <c r="AF19" s="36" t="s">
        <v>14</v>
      </c>
      <c r="AG19" s="36" t="s">
        <v>18</v>
      </c>
      <c r="AH19" s="36" t="s">
        <v>22</v>
      </c>
      <c r="AI19" s="36" t="s">
        <v>35</v>
      </c>
      <c r="AJ19" s="36" t="s">
        <v>14</v>
      </c>
      <c r="AK19" s="36" t="s">
        <v>18</v>
      </c>
      <c r="AL19" s="36" t="s">
        <v>22</v>
      </c>
      <c r="AM19" s="36" t="s">
        <v>35</v>
      </c>
      <c r="AN19" s="36"/>
      <c r="AO19" s="36"/>
      <c r="AP19" s="36"/>
      <c r="AQ19" s="36"/>
      <c r="AR19" s="36"/>
      <c r="AS19" s="36"/>
      <c r="AT19" s="36"/>
      <c r="AU19" s="1">
        <f t="shared" si="4"/>
        <v>4</v>
      </c>
      <c r="AV19" s="1">
        <f t="shared" si="4"/>
        <v>5</v>
      </c>
      <c r="AW19" s="1">
        <f t="shared" si="4"/>
        <v>5</v>
      </c>
      <c r="AX19" s="1">
        <f t="shared" si="4"/>
        <v>5</v>
      </c>
      <c r="AY19" s="1">
        <f t="shared" si="4"/>
        <v>0</v>
      </c>
      <c r="AZ19" s="1">
        <f t="shared" si="4"/>
        <v>0</v>
      </c>
      <c r="BA19" s="1">
        <f t="shared" si="4"/>
        <v>1</v>
      </c>
      <c r="BB19" s="1">
        <f t="shared" si="4"/>
        <v>0</v>
      </c>
      <c r="BC19" s="1">
        <f t="shared" si="4"/>
        <v>8</v>
      </c>
      <c r="BD19" s="1">
        <f t="shared" si="4"/>
        <v>0</v>
      </c>
      <c r="BE19" s="1">
        <f t="shared" si="4"/>
        <v>0</v>
      </c>
      <c r="BF19" s="1">
        <f t="shared" si="4"/>
        <v>0</v>
      </c>
      <c r="BG19" s="1">
        <f t="shared" si="4"/>
        <v>0</v>
      </c>
    </row>
    <row r="20" spans="1:59">
      <c r="A20" s="1">
        <v>18</v>
      </c>
      <c r="B20" s="33" t="s">
        <v>129</v>
      </c>
      <c r="C20" s="33" t="s">
        <v>101</v>
      </c>
      <c r="D20" s="34" t="s">
        <v>130</v>
      </c>
      <c r="E20" s="35" t="s">
        <v>22</v>
      </c>
      <c r="F20" s="35" t="s">
        <v>35</v>
      </c>
      <c r="G20" s="35" t="s">
        <v>14</v>
      </c>
      <c r="H20" s="35" t="s">
        <v>18</v>
      </c>
      <c r="I20" s="35" t="s">
        <v>22</v>
      </c>
      <c r="J20" s="35" t="s">
        <v>35</v>
      </c>
      <c r="K20" s="35" t="s">
        <v>35</v>
      </c>
      <c r="L20" s="36" t="s">
        <v>11</v>
      </c>
      <c r="M20" s="36" t="s">
        <v>35</v>
      </c>
      <c r="N20" s="36" t="s">
        <v>14</v>
      </c>
      <c r="O20" s="36" t="s">
        <v>18</v>
      </c>
      <c r="P20" s="36" t="s">
        <v>22</v>
      </c>
      <c r="Q20" s="36" t="s">
        <v>35</v>
      </c>
      <c r="R20" s="36" t="s">
        <v>14</v>
      </c>
      <c r="S20" s="36" t="s">
        <v>18</v>
      </c>
      <c r="T20" s="36" t="s">
        <v>22</v>
      </c>
      <c r="U20" s="36" t="s">
        <v>35</v>
      </c>
      <c r="V20" s="36" t="s">
        <v>35</v>
      </c>
      <c r="W20" s="36" t="s">
        <v>11</v>
      </c>
      <c r="X20" s="36" t="s">
        <v>14</v>
      </c>
      <c r="Y20" s="36" t="s">
        <v>18</v>
      </c>
      <c r="Z20" s="36" t="s">
        <v>22</v>
      </c>
      <c r="AA20" s="36" t="s">
        <v>35</v>
      </c>
      <c r="AB20" s="36" t="s">
        <v>35</v>
      </c>
      <c r="AC20" s="36" t="s">
        <v>11</v>
      </c>
      <c r="AD20" s="36" t="s">
        <v>11</v>
      </c>
      <c r="AE20" s="36" t="s">
        <v>14</v>
      </c>
      <c r="AF20" s="36" t="s">
        <v>18</v>
      </c>
      <c r="AG20" s="36" t="s">
        <v>22</v>
      </c>
      <c r="AH20" s="36" t="s">
        <v>35</v>
      </c>
      <c r="AI20" s="36" t="s">
        <v>31</v>
      </c>
      <c r="AJ20" s="36" t="s">
        <v>35</v>
      </c>
      <c r="AK20" s="36" t="s">
        <v>14</v>
      </c>
      <c r="AL20" s="36" t="s">
        <v>18</v>
      </c>
      <c r="AM20" s="36" t="s">
        <v>22</v>
      </c>
      <c r="AN20" s="36"/>
      <c r="AO20" s="36"/>
      <c r="AP20" s="36"/>
      <c r="AQ20" s="36"/>
      <c r="AR20" s="36"/>
      <c r="AS20" s="36"/>
      <c r="AT20" s="36"/>
      <c r="AU20" s="1">
        <f t="shared" si="4"/>
        <v>4</v>
      </c>
      <c r="AV20" s="1">
        <f t="shared" si="4"/>
        <v>5</v>
      </c>
      <c r="AW20" s="1">
        <f t="shared" si="4"/>
        <v>5</v>
      </c>
      <c r="AX20" s="1">
        <f t="shared" si="4"/>
        <v>5</v>
      </c>
      <c r="AY20" s="1">
        <f t="shared" si="4"/>
        <v>0</v>
      </c>
      <c r="AZ20" s="1">
        <f t="shared" si="4"/>
        <v>0</v>
      </c>
      <c r="BA20" s="1">
        <f t="shared" si="4"/>
        <v>1</v>
      </c>
      <c r="BB20" s="1">
        <f t="shared" si="4"/>
        <v>0</v>
      </c>
      <c r="BC20" s="1">
        <f t="shared" si="4"/>
        <v>8</v>
      </c>
      <c r="BD20" s="1">
        <f t="shared" si="4"/>
        <v>0</v>
      </c>
      <c r="BE20" s="1">
        <f t="shared" si="4"/>
        <v>0</v>
      </c>
      <c r="BF20" s="1">
        <f t="shared" si="4"/>
        <v>0</v>
      </c>
      <c r="BG20" s="1">
        <f t="shared" si="4"/>
        <v>0</v>
      </c>
    </row>
    <row r="21" spans="1:59">
      <c r="A21" s="1">
        <v>19</v>
      </c>
      <c r="B21" s="33" t="s">
        <v>131</v>
      </c>
      <c r="C21" s="33" t="s">
        <v>101</v>
      </c>
      <c r="D21" s="34" t="s">
        <v>132</v>
      </c>
      <c r="E21" s="35" t="s">
        <v>18</v>
      </c>
      <c r="F21" s="35" t="s">
        <v>22</v>
      </c>
      <c r="G21" s="35" t="s">
        <v>35</v>
      </c>
      <c r="H21" s="35" t="s">
        <v>35</v>
      </c>
      <c r="I21" s="35" t="s">
        <v>31</v>
      </c>
      <c r="J21" s="35" t="s">
        <v>35</v>
      </c>
      <c r="K21" s="35" t="s">
        <v>14</v>
      </c>
      <c r="L21" s="36" t="s">
        <v>18</v>
      </c>
      <c r="M21" s="36" t="s">
        <v>22</v>
      </c>
      <c r="N21" s="36" t="s">
        <v>35</v>
      </c>
      <c r="O21" s="36" t="s">
        <v>35</v>
      </c>
      <c r="P21" s="36" t="s">
        <v>14</v>
      </c>
      <c r="Q21" s="36" t="s">
        <v>18</v>
      </c>
      <c r="R21" s="36" t="s">
        <v>22</v>
      </c>
      <c r="S21" s="36" t="s">
        <v>35</v>
      </c>
      <c r="T21" s="36" t="s">
        <v>35</v>
      </c>
      <c r="U21" s="36" t="s">
        <v>14</v>
      </c>
      <c r="V21" s="36" t="s">
        <v>18</v>
      </c>
      <c r="W21" s="36" t="s">
        <v>22</v>
      </c>
      <c r="X21" s="36" t="s">
        <v>35</v>
      </c>
      <c r="Y21" s="36" t="s">
        <v>11</v>
      </c>
      <c r="Z21" s="36" t="s">
        <v>11</v>
      </c>
      <c r="AA21" s="36" t="s">
        <v>35</v>
      </c>
      <c r="AB21" s="36" t="s">
        <v>14</v>
      </c>
      <c r="AC21" s="36" t="s">
        <v>18</v>
      </c>
      <c r="AD21" s="36" t="s">
        <v>22</v>
      </c>
      <c r="AE21" s="36" t="s">
        <v>35</v>
      </c>
      <c r="AF21" s="36" t="s">
        <v>11</v>
      </c>
      <c r="AG21" s="36" t="s">
        <v>11</v>
      </c>
      <c r="AH21" s="36" t="s">
        <v>14</v>
      </c>
      <c r="AI21" s="36" t="s">
        <v>18</v>
      </c>
      <c r="AJ21" s="36" t="s">
        <v>22</v>
      </c>
      <c r="AK21" s="36" t="s">
        <v>35</v>
      </c>
      <c r="AL21" s="36" t="s">
        <v>11</v>
      </c>
      <c r="AM21" s="36" t="s">
        <v>14</v>
      </c>
      <c r="AN21" s="36"/>
      <c r="AO21" s="36"/>
      <c r="AP21" s="36"/>
      <c r="AQ21" s="36"/>
      <c r="AR21" s="36"/>
      <c r="AS21" s="36"/>
      <c r="AT21" s="36"/>
      <c r="AU21" s="1">
        <f t="shared" si="4"/>
        <v>5</v>
      </c>
      <c r="AV21" s="1">
        <f t="shared" si="4"/>
        <v>5</v>
      </c>
      <c r="AW21" s="1">
        <f t="shared" si="4"/>
        <v>5</v>
      </c>
      <c r="AX21" s="1">
        <f t="shared" si="4"/>
        <v>5</v>
      </c>
      <c r="AY21" s="1">
        <f t="shared" si="4"/>
        <v>0</v>
      </c>
      <c r="AZ21" s="1">
        <f t="shared" si="4"/>
        <v>0</v>
      </c>
      <c r="BA21" s="1">
        <f t="shared" si="4"/>
        <v>0</v>
      </c>
      <c r="BB21" s="1">
        <f t="shared" si="4"/>
        <v>0</v>
      </c>
      <c r="BC21" s="1">
        <f t="shared" si="4"/>
        <v>8</v>
      </c>
      <c r="BD21" s="1">
        <f t="shared" si="4"/>
        <v>0</v>
      </c>
      <c r="BE21" s="1">
        <f t="shared" si="4"/>
        <v>0</v>
      </c>
      <c r="BF21" s="1">
        <f t="shared" si="4"/>
        <v>0</v>
      </c>
      <c r="BG21" s="1">
        <f t="shared" si="4"/>
        <v>0</v>
      </c>
    </row>
    <row r="22" spans="1:59">
      <c r="A22" s="1">
        <v>20</v>
      </c>
      <c r="B22" s="33" t="s">
        <v>133</v>
      </c>
      <c r="C22" s="33" t="s">
        <v>101</v>
      </c>
      <c r="D22" s="34" t="s">
        <v>134</v>
      </c>
      <c r="E22" s="35" t="s">
        <v>11</v>
      </c>
      <c r="F22" s="35" t="s">
        <v>11</v>
      </c>
      <c r="G22" s="35" t="s">
        <v>35</v>
      </c>
      <c r="H22" s="35" t="s">
        <v>35</v>
      </c>
      <c r="I22" s="35" t="s">
        <v>11</v>
      </c>
      <c r="J22" s="35" t="s">
        <v>14</v>
      </c>
      <c r="K22" s="35" t="s">
        <v>18</v>
      </c>
      <c r="L22" s="36" t="s">
        <v>22</v>
      </c>
      <c r="M22" s="36" t="s">
        <v>35</v>
      </c>
      <c r="N22" s="36" t="s">
        <v>14</v>
      </c>
      <c r="O22" s="36" t="s">
        <v>18</v>
      </c>
      <c r="P22" s="36" t="s">
        <v>22</v>
      </c>
      <c r="Q22" s="36" t="s">
        <v>35</v>
      </c>
      <c r="R22" s="36" t="s">
        <v>11</v>
      </c>
      <c r="S22" s="36" t="s">
        <v>35</v>
      </c>
      <c r="T22" s="36" t="s">
        <v>35</v>
      </c>
      <c r="U22" s="36" t="s">
        <v>11</v>
      </c>
      <c r="V22" s="36" t="s">
        <v>14</v>
      </c>
      <c r="W22" s="36" t="s">
        <v>18</v>
      </c>
      <c r="X22" s="36" t="s">
        <v>22</v>
      </c>
      <c r="Y22" s="36" t="s">
        <v>35</v>
      </c>
      <c r="Z22" s="36" t="s">
        <v>14</v>
      </c>
      <c r="AA22" s="36" t="s">
        <v>18</v>
      </c>
      <c r="AB22" s="36" t="s">
        <v>22</v>
      </c>
      <c r="AC22" s="36" t="s">
        <v>35</v>
      </c>
      <c r="AD22" s="36" t="s">
        <v>14</v>
      </c>
      <c r="AE22" s="36" t="s">
        <v>18</v>
      </c>
      <c r="AF22" s="36" t="s">
        <v>22</v>
      </c>
      <c r="AG22" s="36" t="s">
        <v>35</v>
      </c>
      <c r="AH22" s="36" t="s">
        <v>11</v>
      </c>
      <c r="AI22" s="36" t="s">
        <v>14</v>
      </c>
      <c r="AJ22" s="36" t="s">
        <v>18</v>
      </c>
      <c r="AK22" s="36" t="s">
        <v>22</v>
      </c>
      <c r="AL22" s="36" t="s">
        <v>35</v>
      </c>
      <c r="AM22" s="36" t="s">
        <v>11</v>
      </c>
      <c r="AN22" s="36"/>
      <c r="AO22" s="36"/>
      <c r="AP22" s="36"/>
      <c r="AQ22" s="36"/>
      <c r="AR22" s="36"/>
      <c r="AS22" s="36"/>
      <c r="AT22" s="36"/>
      <c r="AU22" s="1">
        <f t="shared" si="4"/>
        <v>4</v>
      </c>
      <c r="AV22" s="1">
        <f t="shared" si="4"/>
        <v>5</v>
      </c>
      <c r="AW22" s="1">
        <f t="shared" si="4"/>
        <v>5</v>
      </c>
      <c r="AX22" s="1">
        <f t="shared" si="4"/>
        <v>6</v>
      </c>
      <c r="AY22" s="1">
        <f t="shared" si="4"/>
        <v>0</v>
      </c>
      <c r="AZ22" s="1">
        <f t="shared" si="4"/>
        <v>0</v>
      </c>
      <c r="BA22" s="1">
        <f t="shared" si="4"/>
        <v>0</v>
      </c>
      <c r="BB22" s="1">
        <f t="shared" si="4"/>
        <v>0</v>
      </c>
      <c r="BC22" s="1">
        <f t="shared" si="4"/>
        <v>8</v>
      </c>
      <c r="BD22" s="1">
        <f t="shared" si="4"/>
        <v>0</v>
      </c>
      <c r="BE22" s="1">
        <f t="shared" si="4"/>
        <v>0</v>
      </c>
      <c r="BF22" s="1">
        <f t="shared" si="4"/>
        <v>0</v>
      </c>
      <c r="BG22" s="1">
        <f t="shared" si="4"/>
        <v>0</v>
      </c>
    </row>
    <row r="23" spans="1:59">
      <c r="A23" s="1">
        <v>21</v>
      </c>
      <c r="B23" s="33" t="s">
        <v>135</v>
      </c>
      <c r="C23" s="33" t="s">
        <v>101</v>
      </c>
      <c r="D23" s="34" t="s">
        <v>136</v>
      </c>
      <c r="E23" s="35" t="s">
        <v>22</v>
      </c>
      <c r="F23" s="35" t="s">
        <v>35</v>
      </c>
      <c r="G23" s="35" t="s">
        <v>35</v>
      </c>
      <c r="H23" s="35" t="s">
        <v>35</v>
      </c>
      <c r="I23" s="35" t="s">
        <v>14</v>
      </c>
      <c r="J23" s="35" t="s">
        <v>18</v>
      </c>
      <c r="K23" s="35" t="s">
        <v>22</v>
      </c>
      <c r="L23" s="36" t="s">
        <v>35</v>
      </c>
      <c r="M23" s="36" t="s">
        <v>11</v>
      </c>
      <c r="N23" s="36" t="s">
        <v>14</v>
      </c>
      <c r="O23" s="36" t="s">
        <v>18</v>
      </c>
      <c r="P23" s="36" t="s">
        <v>22</v>
      </c>
      <c r="Q23" s="36" t="s">
        <v>35</v>
      </c>
      <c r="R23" s="36" t="s">
        <v>35</v>
      </c>
      <c r="S23" s="36" t="s">
        <v>11</v>
      </c>
      <c r="T23" s="36" t="s">
        <v>11</v>
      </c>
      <c r="U23" s="36" t="s">
        <v>11</v>
      </c>
      <c r="V23" s="36" t="s">
        <v>35</v>
      </c>
      <c r="W23" s="36" t="s">
        <v>14</v>
      </c>
      <c r="X23" s="36" t="s">
        <v>18</v>
      </c>
      <c r="Y23" s="36" t="s">
        <v>22</v>
      </c>
      <c r="Z23" s="36" t="s">
        <v>35</v>
      </c>
      <c r="AA23" s="36" t="s">
        <v>35</v>
      </c>
      <c r="AB23" s="36" t="s">
        <v>11</v>
      </c>
      <c r="AC23" s="36" t="s">
        <v>14</v>
      </c>
      <c r="AD23" s="36" t="s">
        <v>18</v>
      </c>
      <c r="AE23" s="36" t="s">
        <v>22</v>
      </c>
      <c r="AF23" s="36" t="s">
        <v>35</v>
      </c>
      <c r="AG23" s="36" t="s">
        <v>11</v>
      </c>
      <c r="AH23" s="36" t="s">
        <v>14</v>
      </c>
      <c r="AI23" s="36" t="s">
        <v>18</v>
      </c>
      <c r="AJ23" s="36" t="s">
        <v>22</v>
      </c>
      <c r="AK23" s="36" t="s">
        <v>35</v>
      </c>
      <c r="AL23" s="36" t="s">
        <v>14</v>
      </c>
      <c r="AM23" s="36" t="s">
        <v>18</v>
      </c>
      <c r="AN23" s="36"/>
      <c r="AO23" s="36"/>
      <c r="AP23" s="36"/>
      <c r="AQ23" s="36"/>
      <c r="AR23" s="36"/>
      <c r="AS23" s="36"/>
      <c r="AT23" s="36"/>
      <c r="AU23" s="1">
        <f t="shared" ref="AU23:BG32" si="5">COUNTIF($L23:$AM23,AU$2)</f>
        <v>6</v>
      </c>
      <c r="AV23" s="1">
        <f t="shared" si="5"/>
        <v>5</v>
      </c>
      <c r="AW23" s="1">
        <f t="shared" si="5"/>
        <v>5</v>
      </c>
      <c r="AX23" s="1">
        <f t="shared" si="5"/>
        <v>4</v>
      </c>
      <c r="AY23" s="1">
        <f t="shared" si="5"/>
        <v>0</v>
      </c>
      <c r="AZ23" s="1">
        <f t="shared" si="5"/>
        <v>0</v>
      </c>
      <c r="BA23" s="1">
        <f t="shared" si="5"/>
        <v>0</v>
      </c>
      <c r="BB23" s="1">
        <f t="shared" si="5"/>
        <v>0</v>
      </c>
      <c r="BC23" s="1">
        <f t="shared" si="5"/>
        <v>8</v>
      </c>
      <c r="BD23" s="1">
        <f t="shared" si="5"/>
        <v>0</v>
      </c>
      <c r="BE23" s="1">
        <f t="shared" si="5"/>
        <v>0</v>
      </c>
      <c r="BF23" s="1">
        <f t="shared" si="5"/>
        <v>0</v>
      </c>
      <c r="BG23" s="1">
        <f t="shared" si="5"/>
        <v>0</v>
      </c>
    </row>
    <row r="24" spans="1:59">
      <c r="A24" s="1">
        <v>22</v>
      </c>
      <c r="B24" s="33" t="s">
        <v>137</v>
      </c>
      <c r="C24" s="33" t="s">
        <v>101</v>
      </c>
      <c r="D24" s="34" t="s">
        <v>138</v>
      </c>
      <c r="E24" s="35" t="s">
        <v>35</v>
      </c>
      <c r="F24" s="35" t="s">
        <v>35</v>
      </c>
      <c r="G24" s="35" t="s">
        <v>14</v>
      </c>
      <c r="H24" s="35" t="s">
        <v>18</v>
      </c>
      <c r="I24" s="35" t="s">
        <v>22</v>
      </c>
      <c r="J24" s="35" t="s">
        <v>35</v>
      </c>
      <c r="K24" s="35" t="s">
        <v>14</v>
      </c>
      <c r="L24" s="36" t="s">
        <v>35</v>
      </c>
      <c r="M24" s="36" t="s">
        <v>46</v>
      </c>
      <c r="N24" s="36" t="s">
        <v>35</v>
      </c>
      <c r="O24" s="36" t="s">
        <v>11</v>
      </c>
      <c r="P24" s="36" t="s">
        <v>11</v>
      </c>
      <c r="Q24" s="36" t="s">
        <v>14</v>
      </c>
      <c r="R24" s="36" t="s">
        <v>18</v>
      </c>
      <c r="S24" s="36" t="s">
        <v>22</v>
      </c>
      <c r="T24" s="36" t="s">
        <v>35</v>
      </c>
      <c r="U24" s="36" t="s">
        <v>11</v>
      </c>
      <c r="V24" s="36" t="s">
        <v>14</v>
      </c>
      <c r="W24" s="36" t="s">
        <v>18</v>
      </c>
      <c r="X24" s="36" t="s">
        <v>22</v>
      </c>
      <c r="Y24" s="36" t="s">
        <v>35</v>
      </c>
      <c r="Z24" s="36" t="s">
        <v>35</v>
      </c>
      <c r="AA24" s="36" t="s">
        <v>11</v>
      </c>
      <c r="AB24" s="36" t="s">
        <v>14</v>
      </c>
      <c r="AC24" s="36" t="s">
        <v>18</v>
      </c>
      <c r="AD24" s="36" t="s">
        <v>22</v>
      </c>
      <c r="AE24" s="36" t="s">
        <v>35</v>
      </c>
      <c r="AF24" s="36" t="s">
        <v>14</v>
      </c>
      <c r="AG24" s="36" t="s">
        <v>18</v>
      </c>
      <c r="AH24" s="36" t="s">
        <v>22</v>
      </c>
      <c r="AI24" s="36" t="s">
        <v>35</v>
      </c>
      <c r="AJ24" s="36" t="s">
        <v>14</v>
      </c>
      <c r="AK24" s="36" t="s">
        <v>18</v>
      </c>
      <c r="AL24" s="36" t="s">
        <v>22</v>
      </c>
      <c r="AM24" s="36" t="s">
        <v>35</v>
      </c>
      <c r="AN24" s="36"/>
      <c r="AO24" s="36"/>
      <c r="AP24" s="36"/>
      <c r="AQ24" s="36"/>
      <c r="AR24" s="36"/>
      <c r="AS24" s="36"/>
      <c r="AT24" s="36"/>
      <c r="AU24" s="1">
        <f t="shared" si="5"/>
        <v>4</v>
      </c>
      <c r="AV24" s="1">
        <f t="shared" si="5"/>
        <v>5</v>
      </c>
      <c r="AW24" s="1">
        <f t="shared" si="5"/>
        <v>5</v>
      </c>
      <c r="AX24" s="1">
        <f t="shared" si="5"/>
        <v>5</v>
      </c>
      <c r="AY24" s="1">
        <f t="shared" si="5"/>
        <v>0</v>
      </c>
      <c r="AZ24" s="1">
        <f t="shared" si="5"/>
        <v>0</v>
      </c>
      <c r="BA24" s="1">
        <f t="shared" si="5"/>
        <v>0</v>
      </c>
      <c r="BB24" s="1">
        <f t="shared" si="5"/>
        <v>0</v>
      </c>
      <c r="BC24" s="1">
        <f t="shared" si="5"/>
        <v>8</v>
      </c>
      <c r="BD24" s="1">
        <f t="shared" si="5"/>
        <v>0</v>
      </c>
      <c r="BE24" s="1">
        <f t="shared" si="5"/>
        <v>1</v>
      </c>
      <c r="BF24" s="1">
        <f t="shared" si="5"/>
        <v>0</v>
      </c>
      <c r="BG24" s="1">
        <f t="shared" si="5"/>
        <v>0</v>
      </c>
    </row>
    <row r="25" spans="1:59">
      <c r="A25" s="1">
        <v>23</v>
      </c>
      <c r="B25" s="33" t="s">
        <v>139</v>
      </c>
      <c r="C25" s="33" t="s">
        <v>101</v>
      </c>
      <c r="D25" s="34" t="s">
        <v>140</v>
      </c>
      <c r="E25" s="35" t="s">
        <v>14</v>
      </c>
      <c r="F25" s="35" t="s">
        <v>18</v>
      </c>
      <c r="G25" s="35" t="s">
        <v>22</v>
      </c>
      <c r="H25" s="35" t="s">
        <v>35</v>
      </c>
      <c r="I25" s="35" t="s">
        <v>11</v>
      </c>
      <c r="J25" s="35" t="s">
        <v>35</v>
      </c>
      <c r="K25" s="35" t="s">
        <v>35</v>
      </c>
      <c r="L25" s="36" t="s">
        <v>35</v>
      </c>
      <c r="M25" s="36" t="s">
        <v>11</v>
      </c>
      <c r="N25" s="36" t="s">
        <v>11</v>
      </c>
      <c r="O25" s="36" t="s">
        <v>14</v>
      </c>
      <c r="P25" s="36" t="s">
        <v>18</v>
      </c>
      <c r="Q25" s="36" t="s">
        <v>22</v>
      </c>
      <c r="R25" s="36" t="s">
        <v>35</v>
      </c>
      <c r="S25" s="36" t="s">
        <v>11</v>
      </c>
      <c r="T25" s="36" t="s">
        <v>11</v>
      </c>
      <c r="U25" s="36" t="s">
        <v>11</v>
      </c>
      <c r="V25" s="36" t="s">
        <v>35</v>
      </c>
      <c r="W25" s="36" t="s">
        <v>35</v>
      </c>
      <c r="X25" s="36" t="s">
        <v>14</v>
      </c>
      <c r="Y25" s="36" t="s">
        <v>18</v>
      </c>
      <c r="Z25" s="36" t="s">
        <v>22</v>
      </c>
      <c r="AA25" s="36" t="s">
        <v>35</v>
      </c>
      <c r="AB25" s="36" t="s">
        <v>11</v>
      </c>
      <c r="AC25" s="36" t="s">
        <v>11</v>
      </c>
      <c r="AD25" s="36" t="s">
        <v>14</v>
      </c>
      <c r="AE25" s="36" t="s">
        <v>18</v>
      </c>
      <c r="AF25" s="36" t="s">
        <v>22</v>
      </c>
      <c r="AG25" s="36" t="s">
        <v>35</v>
      </c>
      <c r="AH25" s="36" t="s">
        <v>35</v>
      </c>
      <c r="AI25" s="36" t="s">
        <v>14</v>
      </c>
      <c r="AJ25" s="36" t="s">
        <v>18</v>
      </c>
      <c r="AK25" s="36" t="s">
        <v>22</v>
      </c>
      <c r="AL25" s="36" t="s">
        <v>35</v>
      </c>
      <c r="AM25" s="36" t="s">
        <v>11</v>
      </c>
      <c r="AN25" s="36"/>
      <c r="AO25" s="36"/>
      <c r="AP25" s="36"/>
      <c r="AQ25" s="36"/>
      <c r="AR25" s="36"/>
      <c r="AS25" s="36"/>
      <c r="AT25" s="36"/>
      <c r="AU25" s="1">
        <f t="shared" si="5"/>
        <v>8</v>
      </c>
      <c r="AV25" s="1">
        <f t="shared" si="5"/>
        <v>4</v>
      </c>
      <c r="AW25" s="1">
        <f t="shared" si="5"/>
        <v>4</v>
      </c>
      <c r="AX25" s="1">
        <f t="shared" si="5"/>
        <v>4</v>
      </c>
      <c r="AY25" s="1">
        <f t="shared" si="5"/>
        <v>0</v>
      </c>
      <c r="AZ25" s="1">
        <f t="shared" si="5"/>
        <v>0</v>
      </c>
      <c r="BA25" s="1">
        <f t="shared" si="5"/>
        <v>0</v>
      </c>
      <c r="BB25" s="1">
        <f t="shared" si="5"/>
        <v>0</v>
      </c>
      <c r="BC25" s="1">
        <f t="shared" si="5"/>
        <v>8</v>
      </c>
      <c r="BD25" s="1">
        <f t="shared" si="5"/>
        <v>0</v>
      </c>
      <c r="BE25" s="1">
        <f t="shared" si="5"/>
        <v>0</v>
      </c>
      <c r="BF25" s="1">
        <f t="shared" si="5"/>
        <v>0</v>
      </c>
      <c r="BG25" s="1">
        <f t="shared" si="5"/>
        <v>0</v>
      </c>
    </row>
    <row r="26" spans="1:59">
      <c r="A26" s="1">
        <v>24</v>
      </c>
      <c r="B26" s="33" t="s">
        <v>141</v>
      </c>
      <c r="C26" s="33" t="s">
        <v>101</v>
      </c>
      <c r="D26" s="34" t="s">
        <v>142</v>
      </c>
      <c r="E26" s="35" t="s">
        <v>18</v>
      </c>
      <c r="F26" s="35" t="s">
        <v>22</v>
      </c>
      <c r="G26" s="35" t="s">
        <v>35</v>
      </c>
      <c r="H26" s="35" t="s">
        <v>35</v>
      </c>
      <c r="I26" s="35" t="s">
        <v>14</v>
      </c>
      <c r="J26" s="35" t="s">
        <v>18</v>
      </c>
      <c r="K26" s="35" t="s">
        <v>22</v>
      </c>
      <c r="L26" s="36" t="s">
        <v>35</v>
      </c>
      <c r="M26" s="36" t="s">
        <v>14</v>
      </c>
      <c r="N26" s="36" t="s">
        <v>18</v>
      </c>
      <c r="O26" s="36" t="s">
        <v>22</v>
      </c>
      <c r="P26" s="36" t="s">
        <v>35</v>
      </c>
      <c r="Q26" s="36" t="s">
        <v>11</v>
      </c>
      <c r="R26" s="36" t="s">
        <v>14</v>
      </c>
      <c r="S26" s="36" t="s">
        <v>35</v>
      </c>
      <c r="T26" s="36" t="s">
        <v>18</v>
      </c>
      <c r="U26" s="36" t="s">
        <v>22</v>
      </c>
      <c r="V26" s="36" t="s">
        <v>35</v>
      </c>
      <c r="W26" s="36" t="s">
        <v>35</v>
      </c>
      <c r="X26" s="36" t="s">
        <v>11</v>
      </c>
      <c r="Y26" s="36" t="s">
        <v>14</v>
      </c>
      <c r="Z26" s="36" t="s">
        <v>18</v>
      </c>
      <c r="AA26" s="36" t="s">
        <v>22</v>
      </c>
      <c r="AB26" s="36" t="s">
        <v>35</v>
      </c>
      <c r="AC26" s="36" t="s">
        <v>14</v>
      </c>
      <c r="AD26" s="36" t="s">
        <v>18</v>
      </c>
      <c r="AE26" s="36" t="s">
        <v>22</v>
      </c>
      <c r="AF26" s="36" t="s">
        <v>35</v>
      </c>
      <c r="AG26" s="36" t="s">
        <v>11</v>
      </c>
      <c r="AH26" s="36" t="s">
        <v>11</v>
      </c>
      <c r="AI26" s="36" t="s">
        <v>11</v>
      </c>
      <c r="AJ26" s="36" t="s">
        <v>35</v>
      </c>
      <c r="AK26" s="36" t="s">
        <v>14</v>
      </c>
      <c r="AL26" s="36" t="s">
        <v>18</v>
      </c>
      <c r="AM26" s="36" t="s">
        <v>22</v>
      </c>
      <c r="AN26" s="36"/>
      <c r="AO26" s="36"/>
      <c r="AP26" s="36"/>
      <c r="AQ26" s="36"/>
      <c r="AR26" s="36"/>
      <c r="AS26" s="36"/>
      <c r="AT26" s="36"/>
      <c r="AU26" s="1">
        <f t="shared" si="5"/>
        <v>5</v>
      </c>
      <c r="AV26" s="1">
        <f t="shared" si="5"/>
        <v>5</v>
      </c>
      <c r="AW26" s="1">
        <f t="shared" si="5"/>
        <v>5</v>
      </c>
      <c r="AX26" s="1">
        <f t="shared" si="5"/>
        <v>5</v>
      </c>
      <c r="AY26" s="1">
        <f t="shared" si="5"/>
        <v>0</v>
      </c>
      <c r="AZ26" s="1">
        <f t="shared" si="5"/>
        <v>0</v>
      </c>
      <c r="BA26" s="1">
        <f t="shared" si="5"/>
        <v>0</v>
      </c>
      <c r="BB26" s="1">
        <f t="shared" si="5"/>
        <v>0</v>
      </c>
      <c r="BC26" s="1">
        <f t="shared" si="5"/>
        <v>8</v>
      </c>
      <c r="BD26" s="1">
        <f t="shared" si="5"/>
        <v>0</v>
      </c>
      <c r="BE26" s="1">
        <f t="shared" si="5"/>
        <v>0</v>
      </c>
      <c r="BF26" s="1">
        <f t="shared" si="5"/>
        <v>0</v>
      </c>
      <c r="BG26" s="1">
        <f t="shared" si="5"/>
        <v>0</v>
      </c>
    </row>
    <row r="27" spans="1:59">
      <c r="A27" s="1">
        <v>25</v>
      </c>
      <c r="B27" s="33" t="s">
        <v>143</v>
      </c>
      <c r="C27" s="33" t="s">
        <v>101</v>
      </c>
      <c r="D27" s="34" t="s">
        <v>144</v>
      </c>
      <c r="E27" s="35" t="s">
        <v>22</v>
      </c>
      <c r="F27" s="35" t="s">
        <v>35</v>
      </c>
      <c r="G27" s="35" t="s">
        <v>35</v>
      </c>
      <c r="H27" s="35" t="s">
        <v>14</v>
      </c>
      <c r="I27" s="35" t="s">
        <v>18</v>
      </c>
      <c r="J27" s="35" t="s">
        <v>22</v>
      </c>
      <c r="K27" s="35" t="s">
        <v>35</v>
      </c>
      <c r="L27" s="36" t="s">
        <v>14</v>
      </c>
      <c r="M27" s="36" t="s">
        <v>18</v>
      </c>
      <c r="N27" s="36" t="s">
        <v>22</v>
      </c>
      <c r="O27" s="36" t="s">
        <v>35</v>
      </c>
      <c r="P27" s="36" t="s">
        <v>11</v>
      </c>
      <c r="Q27" s="36" t="s">
        <v>11</v>
      </c>
      <c r="R27" s="36" t="s">
        <v>14</v>
      </c>
      <c r="S27" s="36" t="s">
        <v>18</v>
      </c>
      <c r="T27" s="36" t="s">
        <v>22</v>
      </c>
      <c r="U27" s="36" t="s">
        <v>35</v>
      </c>
      <c r="V27" s="36" t="s">
        <v>35</v>
      </c>
      <c r="W27" s="36" t="s">
        <v>14</v>
      </c>
      <c r="X27" s="36" t="s">
        <v>18</v>
      </c>
      <c r="Y27" s="36" t="s">
        <v>22</v>
      </c>
      <c r="Z27" s="36" t="s">
        <v>35</v>
      </c>
      <c r="AA27" s="36" t="s">
        <v>14</v>
      </c>
      <c r="AB27" s="36" t="s">
        <v>18</v>
      </c>
      <c r="AC27" s="36" t="s">
        <v>22</v>
      </c>
      <c r="AD27" s="36" t="s">
        <v>35</v>
      </c>
      <c r="AE27" s="36" t="s">
        <v>14</v>
      </c>
      <c r="AF27" s="36" t="s">
        <v>18</v>
      </c>
      <c r="AG27" s="36" t="s">
        <v>22</v>
      </c>
      <c r="AH27" s="36" t="s">
        <v>35</v>
      </c>
      <c r="AI27" s="36" t="s">
        <v>35</v>
      </c>
      <c r="AJ27" s="36" t="s">
        <v>35</v>
      </c>
      <c r="AK27" s="36" t="s">
        <v>14</v>
      </c>
      <c r="AL27" s="36" t="s">
        <v>18</v>
      </c>
      <c r="AM27" s="36" t="s">
        <v>22</v>
      </c>
      <c r="AN27" s="36"/>
      <c r="AO27" s="36"/>
      <c r="AP27" s="36"/>
      <c r="AQ27" s="36"/>
      <c r="AR27" s="36"/>
      <c r="AS27" s="36"/>
      <c r="AT27" s="36"/>
      <c r="AU27" s="1">
        <f t="shared" si="5"/>
        <v>2</v>
      </c>
      <c r="AV27" s="1">
        <f t="shared" si="5"/>
        <v>6</v>
      </c>
      <c r="AW27" s="1">
        <f t="shared" si="5"/>
        <v>6</v>
      </c>
      <c r="AX27" s="1">
        <f t="shared" si="5"/>
        <v>6</v>
      </c>
      <c r="AY27" s="1">
        <f t="shared" si="5"/>
        <v>0</v>
      </c>
      <c r="AZ27" s="1">
        <f t="shared" si="5"/>
        <v>0</v>
      </c>
      <c r="BA27" s="1">
        <f t="shared" si="5"/>
        <v>0</v>
      </c>
      <c r="BB27" s="1">
        <f t="shared" si="5"/>
        <v>0</v>
      </c>
      <c r="BC27" s="1">
        <f t="shared" si="5"/>
        <v>8</v>
      </c>
      <c r="BD27" s="1">
        <f t="shared" si="5"/>
        <v>0</v>
      </c>
      <c r="BE27" s="1">
        <f t="shared" si="5"/>
        <v>0</v>
      </c>
      <c r="BF27" s="1">
        <f t="shared" si="5"/>
        <v>0</v>
      </c>
      <c r="BG27" s="1">
        <f t="shared" si="5"/>
        <v>0</v>
      </c>
    </row>
    <row r="28" spans="1:59">
      <c r="A28" s="1">
        <v>26</v>
      </c>
      <c r="B28" s="33" t="s">
        <v>145</v>
      </c>
      <c r="C28" s="33" t="s">
        <v>101</v>
      </c>
      <c r="D28" s="34" t="s">
        <v>146</v>
      </c>
      <c r="E28" s="35" t="s">
        <v>14</v>
      </c>
      <c r="F28" s="35" t="s">
        <v>18</v>
      </c>
      <c r="G28" s="35" t="s">
        <v>22</v>
      </c>
      <c r="H28" s="35" t="s">
        <v>35</v>
      </c>
      <c r="I28" s="35" t="s">
        <v>35</v>
      </c>
      <c r="J28" s="35" t="s">
        <v>14</v>
      </c>
      <c r="K28" s="35" t="s">
        <v>18</v>
      </c>
      <c r="L28" s="36" t="s">
        <v>22</v>
      </c>
      <c r="M28" s="36" t="s">
        <v>35</v>
      </c>
      <c r="N28" s="36" t="s">
        <v>11</v>
      </c>
      <c r="O28" s="36" t="s">
        <v>11</v>
      </c>
      <c r="P28" s="36" t="s">
        <v>35</v>
      </c>
      <c r="Q28" s="36" t="s">
        <v>14</v>
      </c>
      <c r="R28" s="36" t="s">
        <v>18</v>
      </c>
      <c r="S28" s="36" t="s">
        <v>22</v>
      </c>
      <c r="T28" s="36" t="s">
        <v>35</v>
      </c>
      <c r="U28" s="36" t="s">
        <v>14</v>
      </c>
      <c r="V28" s="36" t="s">
        <v>18</v>
      </c>
      <c r="W28" s="36" t="s">
        <v>22</v>
      </c>
      <c r="X28" s="36" t="s">
        <v>35</v>
      </c>
      <c r="Y28" s="36" t="s">
        <v>11</v>
      </c>
      <c r="Z28" s="36" t="s">
        <v>14</v>
      </c>
      <c r="AA28" s="36" t="s">
        <v>18</v>
      </c>
      <c r="AB28" s="36" t="s">
        <v>22</v>
      </c>
      <c r="AC28" s="36" t="s">
        <v>35</v>
      </c>
      <c r="AD28" s="36" t="s">
        <v>35</v>
      </c>
      <c r="AE28" s="36" t="s">
        <v>11</v>
      </c>
      <c r="AF28" s="36" t="s">
        <v>14</v>
      </c>
      <c r="AG28" s="36" t="s">
        <v>18</v>
      </c>
      <c r="AH28" s="36" t="s">
        <v>22</v>
      </c>
      <c r="AI28" s="36" t="s">
        <v>35</v>
      </c>
      <c r="AJ28" s="36" t="s">
        <v>14</v>
      </c>
      <c r="AK28" s="36" t="s">
        <v>18</v>
      </c>
      <c r="AL28" s="36" t="s">
        <v>22</v>
      </c>
      <c r="AM28" s="36" t="s">
        <v>35</v>
      </c>
      <c r="AN28" s="36"/>
      <c r="AO28" s="36"/>
      <c r="AP28" s="36"/>
      <c r="AQ28" s="36"/>
      <c r="AR28" s="36"/>
      <c r="AS28" s="36"/>
      <c r="AT28" s="36"/>
      <c r="AU28" s="1">
        <f t="shared" si="5"/>
        <v>4</v>
      </c>
      <c r="AV28" s="1">
        <f t="shared" si="5"/>
        <v>5</v>
      </c>
      <c r="AW28" s="1">
        <f t="shared" si="5"/>
        <v>5</v>
      </c>
      <c r="AX28" s="1">
        <f t="shared" si="5"/>
        <v>6</v>
      </c>
      <c r="AY28" s="1">
        <f t="shared" si="5"/>
        <v>0</v>
      </c>
      <c r="AZ28" s="1">
        <f t="shared" si="5"/>
        <v>0</v>
      </c>
      <c r="BA28" s="1">
        <f t="shared" si="5"/>
        <v>0</v>
      </c>
      <c r="BB28" s="1">
        <f t="shared" si="5"/>
        <v>0</v>
      </c>
      <c r="BC28" s="1">
        <f t="shared" si="5"/>
        <v>8</v>
      </c>
      <c r="BD28" s="1">
        <f t="shared" si="5"/>
        <v>0</v>
      </c>
      <c r="BE28" s="1">
        <f t="shared" si="5"/>
        <v>0</v>
      </c>
      <c r="BF28" s="1">
        <f t="shared" si="5"/>
        <v>0</v>
      </c>
      <c r="BG28" s="1">
        <f t="shared" si="5"/>
        <v>0</v>
      </c>
    </row>
    <row r="29" spans="1:59">
      <c r="A29" s="1">
        <v>27</v>
      </c>
      <c r="B29" s="33" t="s">
        <v>147</v>
      </c>
      <c r="C29" s="33" t="s">
        <v>101</v>
      </c>
      <c r="D29" s="34" t="s">
        <v>148</v>
      </c>
      <c r="E29" s="35" t="s">
        <v>35</v>
      </c>
      <c r="F29" s="35" t="s">
        <v>14</v>
      </c>
      <c r="G29" s="35" t="s">
        <v>18</v>
      </c>
      <c r="H29" s="35" t="s">
        <v>22</v>
      </c>
      <c r="I29" s="35" t="s">
        <v>35</v>
      </c>
      <c r="J29" s="35" t="s">
        <v>35</v>
      </c>
      <c r="K29" s="35" t="s">
        <v>11</v>
      </c>
      <c r="L29" s="36" t="s">
        <v>14</v>
      </c>
      <c r="M29" s="36" t="s">
        <v>18</v>
      </c>
      <c r="N29" s="36" t="s">
        <v>22</v>
      </c>
      <c r="O29" s="36" t="s">
        <v>35</v>
      </c>
      <c r="P29" s="36" t="s">
        <v>35</v>
      </c>
      <c r="Q29" s="36" t="s">
        <v>35</v>
      </c>
      <c r="R29" s="36" t="s">
        <v>35</v>
      </c>
      <c r="S29" s="36" t="s">
        <v>14</v>
      </c>
      <c r="T29" s="36" t="s">
        <v>18</v>
      </c>
      <c r="U29" s="36" t="s">
        <v>22</v>
      </c>
      <c r="V29" s="36" t="s">
        <v>35</v>
      </c>
      <c r="W29" s="36" t="s">
        <v>11</v>
      </c>
      <c r="X29" s="36" t="s">
        <v>11</v>
      </c>
      <c r="Y29" s="36" t="s">
        <v>14</v>
      </c>
      <c r="Z29" s="36" t="s">
        <v>18</v>
      </c>
      <c r="AA29" s="36" t="s">
        <v>22</v>
      </c>
      <c r="AB29" s="36" t="s">
        <v>35</v>
      </c>
      <c r="AC29" s="36" t="s">
        <v>11</v>
      </c>
      <c r="AD29" s="36" t="s">
        <v>11</v>
      </c>
      <c r="AE29" s="36" t="s">
        <v>11</v>
      </c>
      <c r="AF29" s="36" t="s">
        <v>35</v>
      </c>
      <c r="AG29" s="36" t="s">
        <v>14</v>
      </c>
      <c r="AH29" s="36" t="s">
        <v>18</v>
      </c>
      <c r="AI29" s="36" t="s">
        <v>22</v>
      </c>
      <c r="AJ29" s="36" t="s">
        <v>35</v>
      </c>
      <c r="AK29" s="36" t="s">
        <v>11</v>
      </c>
      <c r="AL29" s="36" t="s">
        <v>14</v>
      </c>
      <c r="AM29" s="36" t="s">
        <v>18</v>
      </c>
      <c r="AN29" s="36"/>
      <c r="AO29" s="36"/>
      <c r="AP29" s="36"/>
      <c r="AQ29" s="36"/>
      <c r="AR29" s="36"/>
      <c r="AS29" s="36"/>
      <c r="AT29" s="36"/>
      <c r="AU29" s="1">
        <f t="shared" si="5"/>
        <v>6</v>
      </c>
      <c r="AV29" s="1">
        <f t="shared" si="5"/>
        <v>5</v>
      </c>
      <c r="AW29" s="1">
        <f t="shared" si="5"/>
        <v>5</v>
      </c>
      <c r="AX29" s="1">
        <f t="shared" si="5"/>
        <v>4</v>
      </c>
      <c r="AY29" s="1">
        <f t="shared" si="5"/>
        <v>0</v>
      </c>
      <c r="AZ29" s="1">
        <f t="shared" si="5"/>
        <v>0</v>
      </c>
      <c r="BA29" s="1">
        <f t="shared" si="5"/>
        <v>0</v>
      </c>
      <c r="BB29" s="1">
        <f t="shared" si="5"/>
        <v>0</v>
      </c>
      <c r="BC29" s="1">
        <f t="shared" si="5"/>
        <v>8</v>
      </c>
      <c r="BD29" s="1">
        <f t="shared" si="5"/>
        <v>0</v>
      </c>
      <c r="BE29" s="1">
        <f t="shared" si="5"/>
        <v>0</v>
      </c>
      <c r="BF29" s="1">
        <f t="shared" si="5"/>
        <v>0</v>
      </c>
      <c r="BG29" s="1">
        <f t="shared" si="5"/>
        <v>0</v>
      </c>
    </row>
    <row r="30" spans="1:59">
      <c r="A30" s="1">
        <v>28</v>
      </c>
      <c r="B30" s="33" t="s">
        <v>149</v>
      </c>
      <c r="C30" s="33" t="s">
        <v>101</v>
      </c>
      <c r="D30" s="34" t="s">
        <v>150</v>
      </c>
      <c r="E30" s="35" t="s">
        <v>11</v>
      </c>
      <c r="F30" s="35" t="s">
        <v>35</v>
      </c>
      <c r="G30" s="35" t="s">
        <v>11</v>
      </c>
      <c r="H30" s="35" t="s">
        <v>35</v>
      </c>
      <c r="I30" s="35" t="s">
        <v>14</v>
      </c>
      <c r="J30" s="35" t="s">
        <v>18</v>
      </c>
      <c r="K30" s="35" t="s">
        <v>22</v>
      </c>
      <c r="L30" s="36" t="s">
        <v>35</v>
      </c>
      <c r="M30" s="36" t="s">
        <v>11</v>
      </c>
      <c r="N30" s="36" t="s">
        <v>35</v>
      </c>
      <c r="O30" s="36" t="s">
        <v>14</v>
      </c>
      <c r="P30" s="36" t="s">
        <v>18</v>
      </c>
      <c r="Q30" s="36" t="s">
        <v>22</v>
      </c>
      <c r="R30" s="36" t="s">
        <v>35</v>
      </c>
      <c r="S30" s="36" t="s">
        <v>11</v>
      </c>
      <c r="T30" s="36" t="s">
        <v>11</v>
      </c>
      <c r="U30" s="36" t="s">
        <v>35</v>
      </c>
      <c r="V30" s="36" t="s">
        <v>14</v>
      </c>
      <c r="W30" s="36" t="s">
        <v>18</v>
      </c>
      <c r="X30" s="36" t="s">
        <v>22</v>
      </c>
      <c r="Y30" s="36" t="s">
        <v>35</v>
      </c>
      <c r="Z30" s="36" t="s">
        <v>11</v>
      </c>
      <c r="AA30" s="36" t="s">
        <v>11</v>
      </c>
      <c r="AB30" s="36" t="s">
        <v>11</v>
      </c>
      <c r="AC30" s="36" t="s">
        <v>35</v>
      </c>
      <c r="AD30" s="36" t="s">
        <v>14</v>
      </c>
      <c r="AE30" s="36" t="s">
        <v>18</v>
      </c>
      <c r="AF30" s="36" t="s">
        <v>22</v>
      </c>
      <c r="AG30" s="36" t="s">
        <v>35</v>
      </c>
      <c r="AH30" s="36" t="s">
        <v>11</v>
      </c>
      <c r="AI30" s="36" t="s">
        <v>14</v>
      </c>
      <c r="AJ30" s="36" t="s">
        <v>18</v>
      </c>
      <c r="AK30" s="36" t="s">
        <v>22</v>
      </c>
      <c r="AL30" s="36" t="s">
        <v>35</v>
      </c>
      <c r="AM30" s="36" t="s">
        <v>11</v>
      </c>
      <c r="AN30" s="36"/>
      <c r="AO30" s="36"/>
      <c r="AP30" s="36"/>
      <c r="AQ30" s="36"/>
      <c r="AR30" s="36"/>
      <c r="AS30" s="36"/>
      <c r="AT30" s="36"/>
      <c r="AU30" s="1">
        <f t="shared" si="5"/>
        <v>8</v>
      </c>
      <c r="AV30" s="1">
        <f t="shared" si="5"/>
        <v>4</v>
      </c>
      <c r="AW30" s="1">
        <f t="shared" si="5"/>
        <v>4</v>
      </c>
      <c r="AX30" s="1">
        <f t="shared" si="5"/>
        <v>4</v>
      </c>
      <c r="AY30" s="1">
        <f t="shared" si="5"/>
        <v>0</v>
      </c>
      <c r="AZ30" s="1">
        <f t="shared" si="5"/>
        <v>0</v>
      </c>
      <c r="BA30" s="1">
        <f t="shared" si="5"/>
        <v>0</v>
      </c>
      <c r="BB30" s="1">
        <f t="shared" si="5"/>
        <v>0</v>
      </c>
      <c r="BC30" s="1">
        <f t="shared" si="5"/>
        <v>8</v>
      </c>
      <c r="BD30" s="1">
        <f t="shared" si="5"/>
        <v>0</v>
      </c>
      <c r="BE30" s="1">
        <f t="shared" si="5"/>
        <v>0</v>
      </c>
      <c r="BF30" s="1">
        <f t="shared" si="5"/>
        <v>0</v>
      </c>
      <c r="BG30" s="1">
        <f t="shared" si="5"/>
        <v>0</v>
      </c>
    </row>
    <row r="31" spans="1:59">
      <c r="A31" s="1">
        <v>29</v>
      </c>
      <c r="B31" s="33" t="s">
        <v>151</v>
      </c>
      <c r="C31" s="33" t="s">
        <v>101</v>
      </c>
      <c r="D31" s="34" t="s">
        <v>152</v>
      </c>
      <c r="E31" s="35" t="s">
        <v>22</v>
      </c>
      <c r="F31" s="35" t="s">
        <v>35</v>
      </c>
      <c r="G31" s="35" t="s">
        <v>14</v>
      </c>
      <c r="H31" s="35" t="s">
        <v>18</v>
      </c>
      <c r="I31" s="35" t="s">
        <v>22</v>
      </c>
      <c r="J31" s="35" t="s">
        <v>35</v>
      </c>
      <c r="K31" s="35" t="s">
        <v>35</v>
      </c>
      <c r="L31" s="36" t="s">
        <v>11</v>
      </c>
      <c r="M31" s="36" t="s">
        <v>11</v>
      </c>
      <c r="N31" s="36" t="s">
        <v>14</v>
      </c>
      <c r="O31" s="36" t="s">
        <v>18</v>
      </c>
      <c r="P31" s="36" t="s">
        <v>22</v>
      </c>
      <c r="Q31" s="36" t="s">
        <v>35</v>
      </c>
      <c r="R31" s="36" t="s">
        <v>35</v>
      </c>
      <c r="S31" s="36" t="s">
        <v>11</v>
      </c>
      <c r="T31" s="36" t="s">
        <v>11</v>
      </c>
      <c r="U31" s="36" t="s">
        <v>35</v>
      </c>
      <c r="V31" s="36" t="s">
        <v>11</v>
      </c>
      <c r="W31" s="36" t="s">
        <v>14</v>
      </c>
      <c r="X31" s="36" t="s">
        <v>18</v>
      </c>
      <c r="Y31" s="36" t="s">
        <v>22</v>
      </c>
      <c r="Z31" s="36" t="s">
        <v>35</v>
      </c>
      <c r="AA31" s="36" t="s">
        <v>11</v>
      </c>
      <c r="AB31" s="36" t="s">
        <v>11</v>
      </c>
      <c r="AC31" s="36" t="s">
        <v>14</v>
      </c>
      <c r="AD31" s="36" t="s">
        <v>18</v>
      </c>
      <c r="AE31" s="36" t="s">
        <v>22</v>
      </c>
      <c r="AF31" s="36" t="s">
        <v>35</v>
      </c>
      <c r="AG31" s="36" t="s">
        <v>35</v>
      </c>
      <c r="AH31" s="36" t="s">
        <v>11</v>
      </c>
      <c r="AI31" s="36" t="s">
        <v>14</v>
      </c>
      <c r="AJ31" s="36" t="s">
        <v>18</v>
      </c>
      <c r="AK31" s="36" t="s">
        <v>22</v>
      </c>
      <c r="AL31" s="36" t="s">
        <v>35</v>
      </c>
      <c r="AM31" s="36" t="s">
        <v>35</v>
      </c>
      <c r="AN31" s="36"/>
      <c r="AO31" s="36"/>
      <c r="AP31" s="36"/>
      <c r="AQ31" s="36"/>
      <c r="AR31" s="36"/>
      <c r="AS31" s="36"/>
      <c r="AT31" s="36"/>
      <c r="AU31" s="1">
        <f t="shared" si="5"/>
        <v>8</v>
      </c>
      <c r="AV31" s="1">
        <f t="shared" si="5"/>
        <v>4</v>
      </c>
      <c r="AW31" s="1">
        <f t="shared" si="5"/>
        <v>4</v>
      </c>
      <c r="AX31" s="1">
        <f t="shared" si="5"/>
        <v>4</v>
      </c>
      <c r="AY31" s="1">
        <f t="shared" si="5"/>
        <v>0</v>
      </c>
      <c r="AZ31" s="1">
        <f t="shared" si="5"/>
        <v>0</v>
      </c>
      <c r="BA31" s="1">
        <f t="shared" si="5"/>
        <v>0</v>
      </c>
      <c r="BB31" s="1">
        <f t="shared" si="5"/>
        <v>0</v>
      </c>
      <c r="BC31" s="1">
        <f t="shared" si="5"/>
        <v>8</v>
      </c>
      <c r="BD31" s="1">
        <f t="shared" si="5"/>
        <v>0</v>
      </c>
      <c r="BE31" s="1">
        <f t="shared" si="5"/>
        <v>0</v>
      </c>
      <c r="BF31" s="1">
        <f t="shared" si="5"/>
        <v>0</v>
      </c>
      <c r="BG31" s="1">
        <f t="shared" si="5"/>
        <v>0</v>
      </c>
    </row>
    <row r="32" spans="1:59">
      <c r="A32" s="1">
        <v>30</v>
      </c>
      <c r="B32" s="33" t="s">
        <v>153</v>
      </c>
      <c r="C32" s="33" t="s">
        <v>101</v>
      </c>
      <c r="D32" s="34" t="s">
        <v>154</v>
      </c>
      <c r="E32" s="35" t="s">
        <v>35</v>
      </c>
      <c r="F32" s="35" t="s">
        <v>11</v>
      </c>
      <c r="G32" s="35" t="s">
        <v>11</v>
      </c>
      <c r="H32" s="35" t="s">
        <v>14</v>
      </c>
      <c r="I32" s="35" t="s">
        <v>18</v>
      </c>
      <c r="J32" s="35" t="s">
        <v>22</v>
      </c>
      <c r="K32" s="35" t="s">
        <v>35</v>
      </c>
      <c r="L32" s="36" t="s">
        <v>35</v>
      </c>
      <c r="M32" s="36" t="s">
        <v>11</v>
      </c>
      <c r="N32" s="36" t="s">
        <v>14</v>
      </c>
      <c r="O32" s="36" t="s">
        <v>18</v>
      </c>
      <c r="P32" s="36" t="s">
        <v>22</v>
      </c>
      <c r="Q32" s="36" t="s">
        <v>35</v>
      </c>
      <c r="R32" s="36" t="s">
        <v>11</v>
      </c>
      <c r="S32" s="36" t="s">
        <v>35</v>
      </c>
      <c r="T32" s="36" t="s">
        <v>11</v>
      </c>
      <c r="U32" s="36" t="s">
        <v>11</v>
      </c>
      <c r="V32" s="36" t="s">
        <v>11</v>
      </c>
      <c r="W32" s="36" t="s">
        <v>35</v>
      </c>
      <c r="X32" s="36" t="s">
        <v>11</v>
      </c>
      <c r="Y32" s="36" t="s">
        <v>11</v>
      </c>
      <c r="Z32" s="36" t="s">
        <v>35</v>
      </c>
      <c r="AA32" s="36" t="s">
        <v>11</v>
      </c>
      <c r="AB32" s="36" t="s">
        <v>11</v>
      </c>
      <c r="AC32" s="36" t="s">
        <v>14</v>
      </c>
      <c r="AD32" s="36" t="s">
        <v>18</v>
      </c>
      <c r="AE32" s="36" t="s">
        <v>22</v>
      </c>
      <c r="AF32" s="36" t="s">
        <v>35</v>
      </c>
      <c r="AG32" s="36" t="s">
        <v>35</v>
      </c>
      <c r="AH32" s="36" t="s">
        <v>14</v>
      </c>
      <c r="AI32" s="36" t="s">
        <v>18</v>
      </c>
      <c r="AJ32" s="36" t="s">
        <v>22</v>
      </c>
      <c r="AK32" s="36" t="s">
        <v>35</v>
      </c>
      <c r="AL32" s="36" t="s">
        <v>14</v>
      </c>
      <c r="AM32" s="36" t="s">
        <v>18</v>
      </c>
      <c r="AN32" s="36"/>
      <c r="AO32" s="36"/>
      <c r="AP32" s="36"/>
      <c r="AQ32" s="36"/>
      <c r="AR32" s="36"/>
      <c r="AS32" s="36"/>
      <c r="AT32" s="36"/>
      <c r="AU32" s="1">
        <f t="shared" si="5"/>
        <v>9</v>
      </c>
      <c r="AV32" s="1">
        <f t="shared" si="5"/>
        <v>4</v>
      </c>
      <c r="AW32" s="1">
        <f t="shared" si="5"/>
        <v>4</v>
      </c>
      <c r="AX32" s="1">
        <f t="shared" si="5"/>
        <v>3</v>
      </c>
      <c r="AY32" s="1">
        <f t="shared" si="5"/>
        <v>0</v>
      </c>
      <c r="AZ32" s="1">
        <f t="shared" si="5"/>
        <v>0</v>
      </c>
      <c r="BA32" s="1">
        <f t="shared" si="5"/>
        <v>0</v>
      </c>
      <c r="BB32" s="1">
        <f t="shared" si="5"/>
        <v>0</v>
      </c>
      <c r="BC32" s="1">
        <f t="shared" si="5"/>
        <v>8</v>
      </c>
      <c r="BD32" s="1">
        <f t="shared" si="5"/>
        <v>0</v>
      </c>
      <c r="BE32" s="1">
        <f t="shared" si="5"/>
        <v>0</v>
      </c>
      <c r="BF32" s="1">
        <f t="shared" si="5"/>
        <v>0</v>
      </c>
      <c r="BG32" s="1">
        <f t="shared" si="5"/>
        <v>0</v>
      </c>
    </row>
    <row r="33" spans="1:59">
      <c r="A33" s="1">
        <v>31</v>
      </c>
      <c r="B33" s="33" t="s">
        <v>155</v>
      </c>
      <c r="C33" s="33" t="s">
        <v>101</v>
      </c>
      <c r="D33" s="34" t="s">
        <v>156</v>
      </c>
      <c r="E33" s="35" t="s">
        <v>11</v>
      </c>
      <c r="F33" s="35" t="s">
        <v>35</v>
      </c>
      <c r="G33" s="35" t="s">
        <v>11</v>
      </c>
      <c r="H33" s="35" t="s">
        <v>14</v>
      </c>
      <c r="I33" s="35" t="s">
        <v>18</v>
      </c>
      <c r="J33" s="35" t="s">
        <v>22</v>
      </c>
      <c r="K33" s="35" t="s">
        <v>35</v>
      </c>
      <c r="L33" s="36" t="s">
        <v>11</v>
      </c>
      <c r="M33" s="36" t="s">
        <v>11</v>
      </c>
      <c r="N33" s="36" t="s">
        <v>11</v>
      </c>
      <c r="O33" s="36" t="s">
        <v>35</v>
      </c>
      <c r="P33" s="36" t="s">
        <v>14</v>
      </c>
      <c r="Q33" s="36" t="s">
        <v>18</v>
      </c>
      <c r="R33" s="36" t="s">
        <v>22</v>
      </c>
      <c r="S33" s="36" t="s">
        <v>35</v>
      </c>
      <c r="T33" s="36" t="s">
        <v>11</v>
      </c>
      <c r="U33" s="36" t="s">
        <v>35</v>
      </c>
      <c r="V33" s="36" t="s">
        <v>14</v>
      </c>
      <c r="W33" s="36" t="s">
        <v>18</v>
      </c>
      <c r="X33" s="36" t="s">
        <v>22</v>
      </c>
      <c r="Y33" s="36" t="s">
        <v>35</v>
      </c>
      <c r="Z33" s="36" t="s">
        <v>35</v>
      </c>
      <c r="AA33" s="36" t="s">
        <v>11</v>
      </c>
      <c r="AB33" s="36" t="s">
        <v>14</v>
      </c>
      <c r="AC33" s="36" t="s">
        <v>18</v>
      </c>
      <c r="AD33" s="36" t="s">
        <v>22</v>
      </c>
      <c r="AE33" s="36" t="s">
        <v>35</v>
      </c>
      <c r="AF33" s="36" t="s">
        <v>11</v>
      </c>
      <c r="AG33" s="36" t="s">
        <v>11</v>
      </c>
      <c r="AH33" s="36" t="s">
        <v>11</v>
      </c>
      <c r="AI33" s="36" t="s">
        <v>35</v>
      </c>
      <c r="AJ33" s="36" t="s">
        <v>14</v>
      </c>
      <c r="AK33" s="36" t="s">
        <v>18</v>
      </c>
      <c r="AL33" s="36" t="s">
        <v>22</v>
      </c>
      <c r="AM33" s="36" t="s">
        <v>35</v>
      </c>
      <c r="AN33" s="36"/>
      <c r="AO33" s="36"/>
      <c r="AP33" s="36"/>
      <c r="AQ33" s="36"/>
      <c r="AR33" s="36"/>
      <c r="AS33" s="36"/>
      <c r="AT33" s="36"/>
      <c r="AU33" s="1">
        <f t="shared" ref="AU33:BG42" si="6">COUNTIF($L33:$AM33,AU$2)</f>
        <v>8</v>
      </c>
      <c r="AV33" s="1">
        <f t="shared" si="6"/>
        <v>4</v>
      </c>
      <c r="AW33" s="1">
        <f t="shared" si="6"/>
        <v>4</v>
      </c>
      <c r="AX33" s="1">
        <f t="shared" si="6"/>
        <v>4</v>
      </c>
      <c r="AY33" s="1">
        <f t="shared" si="6"/>
        <v>0</v>
      </c>
      <c r="AZ33" s="1">
        <f t="shared" si="6"/>
        <v>0</v>
      </c>
      <c r="BA33" s="1">
        <f t="shared" si="6"/>
        <v>0</v>
      </c>
      <c r="BB33" s="1">
        <f t="shared" si="6"/>
        <v>0</v>
      </c>
      <c r="BC33" s="1">
        <f t="shared" si="6"/>
        <v>8</v>
      </c>
      <c r="BD33" s="1">
        <f t="shared" si="6"/>
        <v>0</v>
      </c>
      <c r="BE33" s="1">
        <f t="shared" si="6"/>
        <v>0</v>
      </c>
      <c r="BF33" s="1">
        <f t="shared" si="6"/>
        <v>0</v>
      </c>
      <c r="BG33" s="1">
        <f t="shared" si="6"/>
        <v>0</v>
      </c>
    </row>
    <row r="34" spans="1:59">
      <c r="A34" s="1">
        <v>32</v>
      </c>
      <c r="B34" s="33" t="s">
        <v>157</v>
      </c>
      <c r="C34" s="33" t="s">
        <v>101</v>
      </c>
      <c r="D34" s="34" t="s">
        <v>158</v>
      </c>
      <c r="E34" s="35" t="s">
        <v>11</v>
      </c>
      <c r="F34" s="35" t="s">
        <v>35</v>
      </c>
      <c r="G34" s="35" t="s">
        <v>14</v>
      </c>
      <c r="H34" s="35" t="s">
        <v>18</v>
      </c>
      <c r="I34" s="35" t="s">
        <v>22</v>
      </c>
      <c r="J34" s="35" t="s">
        <v>35</v>
      </c>
      <c r="K34" s="35" t="s">
        <v>35</v>
      </c>
      <c r="L34" s="36" t="s">
        <v>35</v>
      </c>
      <c r="M34" s="36" t="s">
        <v>14</v>
      </c>
      <c r="N34" s="36" t="s">
        <v>18</v>
      </c>
      <c r="O34" s="36" t="s">
        <v>22</v>
      </c>
      <c r="P34" s="36" t="s">
        <v>35</v>
      </c>
      <c r="Q34" s="36" t="s">
        <v>11</v>
      </c>
      <c r="R34" s="36" t="s">
        <v>11</v>
      </c>
      <c r="S34" s="36" t="s">
        <v>11</v>
      </c>
      <c r="T34" s="36" t="s">
        <v>11</v>
      </c>
      <c r="U34" s="36" t="s">
        <v>35</v>
      </c>
      <c r="V34" s="36" t="s">
        <v>11</v>
      </c>
      <c r="W34" s="36" t="s">
        <v>14</v>
      </c>
      <c r="X34" s="36" t="s">
        <v>18</v>
      </c>
      <c r="Y34" s="36" t="s">
        <v>22</v>
      </c>
      <c r="Z34" s="36" t="s">
        <v>35</v>
      </c>
      <c r="AA34" s="36" t="s">
        <v>11</v>
      </c>
      <c r="AB34" s="36" t="s">
        <v>11</v>
      </c>
      <c r="AC34" s="36" t="s">
        <v>35</v>
      </c>
      <c r="AD34" s="36" t="s">
        <v>14</v>
      </c>
      <c r="AE34" s="36" t="s">
        <v>18</v>
      </c>
      <c r="AF34" s="36" t="s">
        <v>22</v>
      </c>
      <c r="AG34" s="36" t="s">
        <v>35</v>
      </c>
      <c r="AH34" s="36" t="s">
        <v>11</v>
      </c>
      <c r="AI34" s="36" t="s">
        <v>35</v>
      </c>
      <c r="AJ34" s="36" t="s">
        <v>14</v>
      </c>
      <c r="AK34" s="36" t="s">
        <v>18</v>
      </c>
      <c r="AL34" s="36" t="s">
        <v>22</v>
      </c>
      <c r="AM34" s="36" t="s">
        <v>35</v>
      </c>
      <c r="AN34" s="36"/>
      <c r="AO34" s="36"/>
      <c r="AP34" s="36"/>
      <c r="AQ34" s="36"/>
      <c r="AR34" s="36"/>
      <c r="AS34" s="36"/>
      <c r="AT34" s="36"/>
      <c r="AU34" s="1">
        <f t="shared" si="6"/>
        <v>8</v>
      </c>
      <c r="AV34" s="1">
        <f t="shared" si="6"/>
        <v>4</v>
      </c>
      <c r="AW34" s="1">
        <f t="shared" si="6"/>
        <v>4</v>
      </c>
      <c r="AX34" s="1">
        <f t="shared" si="6"/>
        <v>4</v>
      </c>
      <c r="AY34" s="1">
        <f t="shared" si="6"/>
        <v>0</v>
      </c>
      <c r="AZ34" s="1">
        <f t="shared" si="6"/>
        <v>0</v>
      </c>
      <c r="BA34" s="1">
        <f t="shared" si="6"/>
        <v>0</v>
      </c>
      <c r="BB34" s="1">
        <f t="shared" si="6"/>
        <v>0</v>
      </c>
      <c r="BC34" s="1">
        <f t="shared" si="6"/>
        <v>8</v>
      </c>
      <c r="BD34" s="1">
        <f t="shared" si="6"/>
        <v>0</v>
      </c>
      <c r="BE34" s="1">
        <f t="shared" si="6"/>
        <v>0</v>
      </c>
      <c r="BF34" s="1">
        <f t="shared" si="6"/>
        <v>0</v>
      </c>
      <c r="BG34" s="1">
        <f t="shared" si="6"/>
        <v>0</v>
      </c>
    </row>
    <row r="35" spans="1:59">
      <c r="A35" s="1">
        <v>33</v>
      </c>
      <c r="B35" s="33"/>
      <c r="C35" s="33"/>
      <c r="D35" s="33"/>
      <c r="E35" s="35"/>
      <c r="F35" s="35"/>
      <c r="G35" s="35"/>
      <c r="H35" s="35"/>
      <c r="I35" s="35"/>
      <c r="J35" s="35"/>
      <c r="K35" s="35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1">
        <f t="shared" si="6"/>
        <v>0</v>
      </c>
      <c r="AV35" s="1">
        <f t="shared" si="6"/>
        <v>0</v>
      </c>
      <c r="AW35" s="1">
        <f t="shared" si="6"/>
        <v>0</v>
      </c>
      <c r="AX35" s="1">
        <f t="shared" si="6"/>
        <v>0</v>
      </c>
      <c r="AY35" s="1">
        <f t="shared" si="6"/>
        <v>0</v>
      </c>
      <c r="AZ35" s="1">
        <f t="shared" si="6"/>
        <v>0</v>
      </c>
      <c r="BA35" s="1">
        <f t="shared" si="6"/>
        <v>0</v>
      </c>
      <c r="BB35" s="1">
        <f t="shared" si="6"/>
        <v>0</v>
      </c>
      <c r="BC35" s="1">
        <f t="shared" si="6"/>
        <v>0</v>
      </c>
      <c r="BD35" s="1">
        <f t="shared" si="6"/>
        <v>0</v>
      </c>
      <c r="BE35" s="1">
        <f t="shared" si="6"/>
        <v>0</v>
      </c>
      <c r="BF35" s="1">
        <f t="shared" si="6"/>
        <v>0</v>
      </c>
      <c r="BG35" s="1">
        <f t="shared" si="6"/>
        <v>0</v>
      </c>
    </row>
    <row r="36" spans="1:59">
      <c r="A36" s="1">
        <v>34</v>
      </c>
      <c r="B36" s="33"/>
      <c r="C36" s="33"/>
      <c r="D36" s="33"/>
      <c r="E36" s="35"/>
      <c r="F36" s="35"/>
      <c r="G36" s="35"/>
      <c r="H36" s="35"/>
      <c r="I36" s="35"/>
      <c r="J36" s="35"/>
      <c r="K36" s="35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1">
        <f t="shared" si="6"/>
        <v>0</v>
      </c>
      <c r="AV36" s="1">
        <f t="shared" si="6"/>
        <v>0</v>
      </c>
      <c r="AW36" s="1">
        <f t="shared" si="6"/>
        <v>0</v>
      </c>
      <c r="AX36" s="1">
        <f t="shared" si="6"/>
        <v>0</v>
      </c>
      <c r="AY36" s="1">
        <f t="shared" si="6"/>
        <v>0</v>
      </c>
      <c r="AZ36" s="1">
        <f t="shared" si="6"/>
        <v>0</v>
      </c>
      <c r="BA36" s="1">
        <f t="shared" si="6"/>
        <v>0</v>
      </c>
      <c r="BB36" s="1">
        <f t="shared" si="6"/>
        <v>0</v>
      </c>
      <c r="BC36" s="1">
        <f t="shared" si="6"/>
        <v>0</v>
      </c>
      <c r="BD36" s="1">
        <f t="shared" si="6"/>
        <v>0</v>
      </c>
      <c r="BE36" s="1">
        <f t="shared" si="6"/>
        <v>0</v>
      </c>
      <c r="BF36" s="1">
        <f t="shared" si="6"/>
        <v>0</v>
      </c>
      <c r="BG36" s="1">
        <f t="shared" si="6"/>
        <v>0</v>
      </c>
    </row>
    <row r="37" spans="1:59">
      <c r="A37" s="1">
        <v>35</v>
      </c>
      <c r="B37" s="33"/>
      <c r="C37" s="33"/>
      <c r="D37" s="33"/>
      <c r="E37" s="35"/>
      <c r="F37" s="35"/>
      <c r="G37" s="35"/>
      <c r="H37" s="35"/>
      <c r="I37" s="35"/>
      <c r="J37" s="35"/>
      <c r="K37" s="35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1">
        <f t="shared" si="6"/>
        <v>0</v>
      </c>
      <c r="AV37" s="1">
        <f t="shared" si="6"/>
        <v>0</v>
      </c>
      <c r="AW37" s="1">
        <f t="shared" si="6"/>
        <v>0</v>
      </c>
      <c r="AX37" s="1">
        <f t="shared" si="6"/>
        <v>0</v>
      </c>
      <c r="AY37" s="1">
        <f t="shared" si="6"/>
        <v>0</v>
      </c>
      <c r="AZ37" s="1">
        <f t="shared" si="6"/>
        <v>0</v>
      </c>
      <c r="BA37" s="1">
        <f t="shared" si="6"/>
        <v>0</v>
      </c>
      <c r="BB37" s="1">
        <f t="shared" si="6"/>
        <v>0</v>
      </c>
      <c r="BC37" s="1">
        <f t="shared" si="6"/>
        <v>0</v>
      </c>
      <c r="BD37" s="1">
        <f t="shared" si="6"/>
        <v>0</v>
      </c>
      <c r="BE37" s="1">
        <f t="shared" si="6"/>
        <v>0</v>
      </c>
      <c r="BF37" s="1">
        <f t="shared" si="6"/>
        <v>0</v>
      </c>
      <c r="BG37" s="1">
        <f t="shared" si="6"/>
        <v>0</v>
      </c>
    </row>
    <row r="38" spans="1:59">
      <c r="A38" s="1">
        <v>36</v>
      </c>
      <c r="B38" s="33"/>
      <c r="C38" s="33"/>
      <c r="D38" s="33"/>
      <c r="E38" s="35"/>
      <c r="F38" s="35"/>
      <c r="G38" s="35"/>
      <c r="H38" s="35"/>
      <c r="I38" s="35"/>
      <c r="J38" s="35"/>
      <c r="K38" s="35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1">
        <f t="shared" si="6"/>
        <v>0</v>
      </c>
      <c r="AV38" s="1">
        <f t="shared" si="6"/>
        <v>0</v>
      </c>
      <c r="AW38" s="1">
        <f t="shared" si="6"/>
        <v>0</v>
      </c>
      <c r="AX38" s="1">
        <f t="shared" si="6"/>
        <v>0</v>
      </c>
      <c r="AY38" s="1">
        <f t="shared" si="6"/>
        <v>0</v>
      </c>
      <c r="AZ38" s="1">
        <f t="shared" si="6"/>
        <v>0</v>
      </c>
      <c r="BA38" s="1">
        <f t="shared" si="6"/>
        <v>0</v>
      </c>
      <c r="BB38" s="1">
        <f t="shared" si="6"/>
        <v>0</v>
      </c>
      <c r="BC38" s="1">
        <f t="shared" si="6"/>
        <v>0</v>
      </c>
      <c r="BD38" s="1">
        <f t="shared" si="6"/>
        <v>0</v>
      </c>
      <c r="BE38" s="1">
        <f t="shared" si="6"/>
        <v>0</v>
      </c>
      <c r="BF38" s="1">
        <f t="shared" si="6"/>
        <v>0</v>
      </c>
      <c r="BG38" s="1">
        <f t="shared" si="6"/>
        <v>0</v>
      </c>
    </row>
    <row r="39" spans="1:59">
      <c r="A39" s="1">
        <v>37</v>
      </c>
      <c r="B39" s="33"/>
      <c r="C39" s="33"/>
      <c r="D39" s="33"/>
      <c r="E39" s="35"/>
      <c r="F39" s="35"/>
      <c r="G39" s="35"/>
      <c r="H39" s="35"/>
      <c r="I39" s="35"/>
      <c r="J39" s="35"/>
      <c r="K39" s="35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1">
        <f t="shared" si="6"/>
        <v>0</v>
      </c>
      <c r="AV39" s="1">
        <f t="shared" si="6"/>
        <v>0</v>
      </c>
      <c r="AW39" s="1">
        <f t="shared" si="6"/>
        <v>0</v>
      </c>
      <c r="AX39" s="1">
        <f t="shared" si="6"/>
        <v>0</v>
      </c>
      <c r="AY39" s="1">
        <f t="shared" si="6"/>
        <v>0</v>
      </c>
      <c r="AZ39" s="1">
        <f t="shared" si="6"/>
        <v>0</v>
      </c>
      <c r="BA39" s="1">
        <f t="shared" si="6"/>
        <v>0</v>
      </c>
      <c r="BB39" s="1">
        <f t="shared" si="6"/>
        <v>0</v>
      </c>
      <c r="BC39" s="1">
        <f t="shared" si="6"/>
        <v>0</v>
      </c>
      <c r="BD39" s="1">
        <f t="shared" si="6"/>
        <v>0</v>
      </c>
      <c r="BE39" s="1">
        <f t="shared" si="6"/>
        <v>0</v>
      </c>
      <c r="BF39" s="1">
        <f t="shared" si="6"/>
        <v>0</v>
      </c>
      <c r="BG39" s="1">
        <f t="shared" si="6"/>
        <v>0</v>
      </c>
    </row>
    <row r="40" spans="1:59">
      <c r="A40" s="1">
        <v>38</v>
      </c>
      <c r="B40" s="33"/>
      <c r="C40" s="33"/>
      <c r="D40" s="33"/>
      <c r="E40" s="35"/>
      <c r="F40" s="35"/>
      <c r="G40" s="35"/>
      <c r="H40" s="35"/>
      <c r="I40" s="35"/>
      <c r="J40" s="35"/>
      <c r="K40" s="35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1">
        <f t="shared" si="6"/>
        <v>0</v>
      </c>
      <c r="AV40" s="1">
        <f t="shared" si="6"/>
        <v>0</v>
      </c>
      <c r="AW40" s="1">
        <f t="shared" si="6"/>
        <v>0</v>
      </c>
      <c r="AX40" s="1">
        <f t="shared" si="6"/>
        <v>0</v>
      </c>
      <c r="AY40" s="1">
        <f t="shared" si="6"/>
        <v>0</v>
      </c>
      <c r="AZ40" s="1">
        <f t="shared" si="6"/>
        <v>0</v>
      </c>
      <c r="BA40" s="1">
        <f t="shared" si="6"/>
        <v>0</v>
      </c>
      <c r="BB40" s="1">
        <f t="shared" si="6"/>
        <v>0</v>
      </c>
      <c r="BC40" s="1">
        <f t="shared" si="6"/>
        <v>0</v>
      </c>
      <c r="BD40" s="1">
        <f t="shared" si="6"/>
        <v>0</v>
      </c>
      <c r="BE40" s="1">
        <f t="shared" si="6"/>
        <v>0</v>
      </c>
      <c r="BF40" s="1">
        <f t="shared" si="6"/>
        <v>0</v>
      </c>
      <c r="BG40" s="1">
        <f t="shared" si="6"/>
        <v>0</v>
      </c>
    </row>
    <row r="41" spans="1:59">
      <c r="A41" s="1">
        <v>39</v>
      </c>
      <c r="B41" s="33"/>
      <c r="C41" s="33"/>
      <c r="D41" s="33"/>
      <c r="E41" s="35"/>
      <c r="F41" s="35"/>
      <c r="G41" s="35"/>
      <c r="H41" s="35"/>
      <c r="I41" s="35"/>
      <c r="J41" s="35"/>
      <c r="K41" s="35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1">
        <f t="shared" si="6"/>
        <v>0</v>
      </c>
      <c r="AV41" s="1">
        <f t="shared" si="6"/>
        <v>0</v>
      </c>
      <c r="AW41" s="1">
        <f t="shared" si="6"/>
        <v>0</v>
      </c>
      <c r="AX41" s="1">
        <f t="shared" si="6"/>
        <v>0</v>
      </c>
      <c r="AY41" s="1">
        <f t="shared" si="6"/>
        <v>0</v>
      </c>
      <c r="AZ41" s="1">
        <f t="shared" si="6"/>
        <v>0</v>
      </c>
      <c r="BA41" s="1">
        <f t="shared" si="6"/>
        <v>0</v>
      </c>
      <c r="BB41" s="1">
        <f t="shared" si="6"/>
        <v>0</v>
      </c>
      <c r="BC41" s="1">
        <f t="shared" si="6"/>
        <v>0</v>
      </c>
      <c r="BD41" s="1">
        <f t="shared" si="6"/>
        <v>0</v>
      </c>
      <c r="BE41" s="1">
        <f t="shared" si="6"/>
        <v>0</v>
      </c>
      <c r="BF41" s="1">
        <f t="shared" si="6"/>
        <v>0</v>
      </c>
      <c r="BG41" s="1">
        <f t="shared" si="6"/>
        <v>0</v>
      </c>
    </row>
    <row r="42" spans="1:59">
      <c r="A42" s="1">
        <v>40</v>
      </c>
      <c r="B42" s="33"/>
      <c r="C42" s="33"/>
      <c r="D42" s="33"/>
      <c r="E42" s="35"/>
      <c r="F42" s="35"/>
      <c r="G42" s="35"/>
      <c r="H42" s="35"/>
      <c r="I42" s="35"/>
      <c r="J42" s="35"/>
      <c r="K42" s="35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1">
        <f t="shared" si="6"/>
        <v>0</v>
      </c>
      <c r="AV42" s="1">
        <f t="shared" si="6"/>
        <v>0</v>
      </c>
      <c r="AW42" s="1">
        <f t="shared" si="6"/>
        <v>0</v>
      </c>
      <c r="AX42" s="1">
        <f t="shared" si="6"/>
        <v>0</v>
      </c>
      <c r="AY42" s="1">
        <f t="shared" si="6"/>
        <v>0</v>
      </c>
      <c r="AZ42" s="1">
        <f t="shared" si="6"/>
        <v>0</v>
      </c>
      <c r="BA42" s="1">
        <f t="shared" si="6"/>
        <v>0</v>
      </c>
      <c r="BB42" s="1">
        <f t="shared" si="6"/>
        <v>0</v>
      </c>
      <c r="BC42" s="1">
        <f t="shared" si="6"/>
        <v>0</v>
      </c>
      <c r="BD42" s="1">
        <f t="shared" si="6"/>
        <v>0</v>
      </c>
      <c r="BE42" s="1">
        <f t="shared" si="6"/>
        <v>0</v>
      </c>
      <c r="BF42" s="1">
        <f t="shared" si="6"/>
        <v>0</v>
      </c>
      <c r="BG42" s="1">
        <f t="shared" si="6"/>
        <v>0</v>
      </c>
    </row>
    <row r="43" spans="1:59">
      <c r="A43" s="1">
        <v>41</v>
      </c>
      <c r="B43" s="33"/>
      <c r="C43" s="33"/>
      <c r="D43" s="33"/>
      <c r="E43" s="35"/>
      <c r="F43" s="35"/>
      <c r="G43" s="35"/>
      <c r="H43" s="35"/>
      <c r="I43" s="35"/>
      <c r="J43" s="35"/>
      <c r="K43" s="35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1">
        <f t="shared" ref="AU43:BG50" si="7">COUNTIF($L43:$AM43,AU$2)</f>
        <v>0</v>
      </c>
      <c r="AV43" s="1">
        <f t="shared" si="7"/>
        <v>0</v>
      </c>
      <c r="AW43" s="1">
        <f t="shared" si="7"/>
        <v>0</v>
      </c>
      <c r="AX43" s="1">
        <f t="shared" si="7"/>
        <v>0</v>
      </c>
      <c r="AY43" s="1">
        <f t="shared" si="7"/>
        <v>0</v>
      </c>
      <c r="AZ43" s="1">
        <f t="shared" si="7"/>
        <v>0</v>
      </c>
      <c r="BA43" s="1">
        <f t="shared" si="7"/>
        <v>0</v>
      </c>
      <c r="BB43" s="1">
        <f t="shared" si="7"/>
        <v>0</v>
      </c>
      <c r="BC43" s="1">
        <f t="shared" si="7"/>
        <v>0</v>
      </c>
      <c r="BD43" s="1">
        <f t="shared" si="7"/>
        <v>0</v>
      </c>
      <c r="BE43" s="1">
        <f t="shared" si="7"/>
        <v>0</v>
      </c>
      <c r="BF43" s="1">
        <f t="shared" si="7"/>
        <v>0</v>
      </c>
      <c r="BG43" s="1">
        <f t="shared" si="7"/>
        <v>0</v>
      </c>
    </row>
    <row r="44" spans="1:59">
      <c r="A44" s="1">
        <v>42</v>
      </c>
      <c r="B44" s="33"/>
      <c r="C44" s="33"/>
      <c r="D44" s="33"/>
      <c r="E44" s="35"/>
      <c r="F44" s="35"/>
      <c r="G44" s="35"/>
      <c r="H44" s="35"/>
      <c r="I44" s="35"/>
      <c r="J44" s="35"/>
      <c r="K44" s="35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1">
        <f t="shared" si="7"/>
        <v>0</v>
      </c>
      <c r="AV44" s="1">
        <f t="shared" si="7"/>
        <v>0</v>
      </c>
      <c r="AW44" s="1">
        <f t="shared" si="7"/>
        <v>0</v>
      </c>
      <c r="AX44" s="1">
        <f t="shared" si="7"/>
        <v>0</v>
      </c>
      <c r="AY44" s="1">
        <f t="shared" si="7"/>
        <v>0</v>
      </c>
      <c r="AZ44" s="1">
        <f t="shared" si="7"/>
        <v>0</v>
      </c>
      <c r="BA44" s="1">
        <f t="shared" si="7"/>
        <v>0</v>
      </c>
      <c r="BB44" s="1">
        <f t="shared" si="7"/>
        <v>0</v>
      </c>
      <c r="BC44" s="1">
        <f t="shared" si="7"/>
        <v>0</v>
      </c>
      <c r="BD44" s="1">
        <f t="shared" si="7"/>
        <v>0</v>
      </c>
      <c r="BE44" s="1">
        <f t="shared" si="7"/>
        <v>0</v>
      </c>
      <c r="BF44" s="1">
        <f t="shared" si="7"/>
        <v>0</v>
      </c>
      <c r="BG44" s="1">
        <f t="shared" si="7"/>
        <v>0</v>
      </c>
    </row>
    <row r="45" spans="1:59">
      <c r="A45" s="1">
        <v>43</v>
      </c>
      <c r="B45" s="33"/>
      <c r="C45" s="33"/>
      <c r="D45" s="33"/>
      <c r="E45" s="35"/>
      <c r="F45" s="35"/>
      <c r="G45" s="35"/>
      <c r="H45" s="35"/>
      <c r="I45" s="35"/>
      <c r="J45" s="35"/>
      <c r="K45" s="35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1">
        <f t="shared" si="7"/>
        <v>0</v>
      </c>
      <c r="AV45" s="1">
        <f t="shared" si="7"/>
        <v>0</v>
      </c>
      <c r="AW45" s="1">
        <f t="shared" si="7"/>
        <v>0</v>
      </c>
      <c r="AX45" s="1">
        <f t="shared" si="7"/>
        <v>0</v>
      </c>
      <c r="AY45" s="1">
        <f t="shared" si="7"/>
        <v>0</v>
      </c>
      <c r="AZ45" s="1">
        <f t="shared" si="7"/>
        <v>0</v>
      </c>
      <c r="BA45" s="1">
        <f t="shared" si="7"/>
        <v>0</v>
      </c>
      <c r="BB45" s="1">
        <f t="shared" si="7"/>
        <v>0</v>
      </c>
      <c r="BC45" s="1">
        <f t="shared" si="7"/>
        <v>0</v>
      </c>
      <c r="BD45" s="1">
        <f t="shared" si="7"/>
        <v>0</v>
      </c>
      <c r="BE45" s="1">
        <f t="shared" si="7"/>
        <v>0</v>
      </c>
      <c r="BF45" s="1">
        <f t="shared" si="7"/>
        <v>0</v>
      </c>
      <c r="BG45" s="1">
        <f t="shared" si="7"/>
        <v>0</v>
      </c>
    </row>
    <row r="46" spans="1:59">
      <c r="A46" s="1"/>
      <c r="B46" s="33"/>
      <c r="C46" s="33"/>
      <c r="D46" s="33"/>
      <c r="E46" s="35"/>
      <c r="F46" s="35"/>
      <c r="G46" s="35"/>
      <c r="H46" s="35"/>
      <c r="I46" s="35"/>
      <c r="J46" s="35"/>
      <c r="K46" s="35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1">
        <f t="shared" si="7"/>
        <v>0</v>
      </c>
      <c r="AV46" s="1">
        <f t="shared" si="7"/>
        <v>0</v>
      </c>
      <c r="AW46" s="1">
        <f t="shared" si="7"/>
        <v>0</v>
      </c>
      <c r="AX46" s="1">
        <f t="shared" si="7"/>
        <v>0</v>
      </c>
      <c r="AY46" s="1">
        <f t="shared" si="7"/>
        <v>0</v>
      </c>
      <c r="AZ46" s="1">
        <f t="shared" si="7"/>
        <v>0</v>
      </c>
      <c r="BA46" s="1">
        <f t="shared" si="7"/>
        <v>0</v>
      </c>
      <c r="BB46" s="1">
        <f t="shared" si="7"/>
        <v>0</v>
      </c>
      <c r="BC46" s="1">
        <f t="shared" si="7"/>
        <v>0</v>
      </c>
      <c r="BD46" s="1">
        <f t="shared" si="7"/>
        <v>0</v>
      </c>
      <c r="BE46" s="1">
        <f t="shared" si="7"/>
        <v>0</v>
      </c>
      <c r="BF46" s="1">
        <f t="shared" si="7"/>
        <v>0</v>
      </c>
      <c r="BG46" s="1">
        <f t="shared" si="7"/>
        <v>0</v>
      </c>
    </row>
    <row r="47" spans="1:59">
      <c r="A47" s="1"/>
      <c r="B47" s="33"/>
      <c r="C47" s="33"/>
      <c r="D47" s="33"/>
      <c r="E47" s="35"/>
      <c r="F47" s="35"/>
      <c r="G47" s="35"/>
      <c r="H47" s="35"/>
      <c r="I47" s="35"/>
      <c r="J47" s="35"/>
      <c r="K47" s="35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1">
        <f t="shared" si="7"/>
        <v>0</v>
      </c>
      <c r="AV47" s="1">
        <f t="shared" si="7"/>
        <v>0</v>
      </c>
      <c r="AW47" s="1">
        <f t="shared" si="7"/>
        <v>0</v>
      </c>
      <c r="AX47" s="1">
        <f t="shared" si="7"/>
        <v>0</v>
      </c>
      <c r="AY47" s="1">
        <f t="shared" si="7"/>
        <v>0</v>
      </c>
      <c r="AZ47" s="1">
        <f t="shared" si="7"/>
        <v>0</v>
      </c>
      <c r="BA47" s="1">
        <f t="shared" si="7"/>
        <v>0</v>
      </c>
      <c r="BB47" s="1">
        <f t="shared" si="7"/>
        <v>0</v>
      </c>
      <c r="BC47" s="1">
        <f t="shared" si="7"/>
        <v>0</v>
      </c>
      <c r="BD47" s="1">
        <f t="shared" si="7"/>
        <v>0</v>
      </c>
      <c r="BE47" s="1">
        <f t="shared" si="7"/>
        <v>0</v>
      </c>
      <c r="BF47" s="1">
        <f t="shared" si="7"/>
        <v>0</v>
      </c>
      <c r="BG47" s="1">
        <f t="shared" si="7"/>
        <v>0</v>
      </c>
    </row>
    <row r="48" spans="1:59">
      <c r="A48" s="1"/>
      <c r="B48" s="33"/>
      <c r="C48" s="33"/>
      <c r="D48" s="33"/>
      <c r="E48" s="35"/>
      <c r="F48" s="35"/>
      <c r="G48" s="35"/>
      <c r="H48" s="35"/>
      <c r="I48" s="35"/>
      <c r="J48" s="35"/>
      <c r="K48" s="35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1">
        <f t="shared" si="7"/>
        <v>0</v>
      </c>
      <c r="AV48" s="1">
        <f t="shared" si="7"/>
        <v>0</v>
      </c>
      <c r="AW48" s="1">
        <f t="shared" si="7"/>
        <v>0</v>
      </c>
      <c r="AX48" s="1">
        <f t="shared" si="7"/>
        <v>0</v>
      </c>
      <c r="AY48" s="1">
        <f t="shared" si="7"/>
        <v>0</v>
      </c>
      <c r="AZ48" s="1">
        <f t="shared" si="7"/>
        <v>0</v>
      </c>
      <c r="BA48" s="1">
        <f t="shared" si="7"/>
        <v>0</v>
      </c>
      <c r="BB48" s="1">
        <f t="shared" si="7"/>
        <v>0</v>
      </c>
      <c r="BC48" s="1">
        <f t="shared" si="7"/>
        <v>0</v>
      </c>
      <c r="BD48" s="1">
        <f t="shared" si="7"/>
        <v>0</v>
      </c>
      <c r="BE48" s="1">
        <f t="shared" si="7"/>
        <v>0</v>
      </c>
      <c r="BF48" s="1">
        <f t="shared" si="7"/>
        <v>0</v>
      </c>
      <c r="BG48" s="1">
        <f t="shared" si="7"/>
        <v>0</v>
      </c>
    </row>
    <row r="49" spans="1:59">
      <c r="A49" s="1"/>
      <c r="B49" s="33"/>
      <c r="C49" s="33"/>
      <c r="D49" s="33"/>
      <c r="E49" s="35"/>
      <c r="F49" s="35"/>
      <c r="G49" s="35"/>
      <c r="H49" s="35"/>
      <c r="I49" s="35"/>
      <c r="J49" s="35"/>
      <c r="K49" s="35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1">
        <f t="shared" si="7"/>
        <v>0</v>
      </c>
      <c r="AV49" s="1">
        <f t="shared" si="7"/>
        <v>0</v>
      </c>
      <c r="AW49" s="1">
        <f t="shared" si="7"/>
        <v>0</v>
      </c>
      <c r="AX49" s="1">
        <f t="shared" si="7"/>
        <v>0</v>
      </c>
      <c r="AY49" s="1">
        <f t="shared" si="7"/>
        <v>0</v>
      </c>
      <c r="AZ49" s="1">
        <f t="shared" si="7"/>
        <v>0</v>
      </c>
      <c r="BA49" s="1">
        <f t="shared" si="7"/>
        <v>0</v>
      </c>
      <c r="BB49" s="1">
        <f t="shared" si="7"/>
        <v>0</v>
      </c>
      <c r="BC49" s="1">
        <f t="shared" si="7"/>
        <v>0</v>
      </c>
      <c r="BD49" s="1">
        <f t="shared" si="7"/>
        <v>0</v>
      </c>
      <c r="BE49" s="1">
        <f t="shared" si="7"/>
        <v>0</v>
      </c>
      <c r="BF49" s="1">
        <f t="shared" si="7"/>
        <v>0</v>
      </c>
      <c r="BG49" s="1">
        <f t="shared" si="7"/>
        <v>0</v>
      </c>
    </row>
    <row r="50" spans="1:59">
      <c r="A50" s="1"/>
      <c r="B50" s="33"/>
      <c r="C50" s="33"/>
      <c r="D50" s="33"/>
      <c r="E50" s="35"/>
      <c r="F50" s="35"/>
      <c r="G50" s="35"/>
      <c r="H50" s="35"/>
      <c r="I50" s="35"/>
      <c r="J50" s="35"/>
      <c r="K50" s="35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1">
        <f t="shared" si="7"/>
        <v>0</v>
      </c>
      <c r="AV50" s="1">
        <f t="shared" si="7"/>
        <v>0</v>
      </c>
      <c r="AW50" s="1">
        <f t="shared" si="7"/>
        <v>0</v>
      </c>
      <c r="AX50" s="1">
        <f t="shared" si="7"/>
        <v>0</v>
      </c>
      <c r="AY50" s="1">
        <f t="shared" si="7"/>
        <v>0</v>
      </c>
      <c r="AZ50" s="1">
        <f t="shared" si="7"/>
        <v>0</v>
      </c>
      <c r="BA50" s="1">
        <f t="shared" si="7"/>
        <v>0</v>
      </c>
      <c r="BB50" s="1">
        <f t="shared" si="7"/>
        <v>0</v>
      </c>
      <c r="BC50" s="1">
        <f t="shared" si="7"/>
        <v>0</v>
      </c>
      <c r="BD50" s="1">
        <f t="shared" si="7"/>
        <v>0</v>
      </c>
      <c r="BE50" s="1">
        <f t="shared" si="7"/>
        <v>0</v>
      </c>
      <c r="BF50" s="1">
        <f t="shared" si="7"/>
        <v>0</v>
      </c>
      <c r="BG50" s="1">
        <f t="shared" si="7"/>
        <v>0</v>
      </c>
    </row>
    <row r="51" spans="1:59" ht="19">
      <c r="A51" s="2" t="s">
        <v>11</v>
      </c>
      <c r="B51" s="1"/>
      <c r="C51" s="1"/>
      <c r="D51" s="29"/>
      <c r="E51" s="22">
        <f t="shared" ref="E51:N63" si="8">COUNTIF(E$3:E$50,$A51)</f>
        <v>8</v>
      </c>
      <c r="F51" s="22">
        <f t="shared" si="8"/>
        <v>9</v>
      </c>
      <c r="G51" s="22">
        <f t="shared" si="8"/>
        <v>10</v>
      </c>
      <c r="H51" s="22">
        <f t="shared" si="8"/>
        <v>7</v>
      </c>
      <c r="I51" s="22">
        <f t="shared" si="8"/>
        <v>9</v>
      </c>
      <c r="J51" s="22">
        <f t="shared" si="8"/>
        <v>6</v>
      </c>
      <c r="K51" s="22">
        <f t="shared" si="8"/>
        <v>2</v>
      </c>
      <c r="L51" s="14">
        <f t="shared" si="8"/>
        <v>6</v>
      </c>
      <c r="M51" s="14">
        <f t="shared" si="8"/>
        <v>9</v>
      </c>
      <c r="N51" s="14">
        <f t="shared" si="8"/>
        <v>7</v>
      </c>
      <c r="O51" s="14">
        <f t="shared" ref="O51:X63" si="9">COUNTIF(O$3:O$50,$A51)</f>
        <v>8</v>
      </c>
      <c r="P51" s="14">
        <f t="shared" si="9"/>
        <v>6</v>
      </c>
      <c r="Q51" s="14">
        <f t="shared" si="9"/>
        <v>8</v>
      </c>
      <c r="R51" s="14">
        <f t="shared" si="9"/>
        <v>5</v>
      </c>
      <c r="S51" s="14">
        <f t="shared" si="9"/>
        <v>8</v>
      </c>
      <c r="T51" s="14">
        <f t="shared" si="9"/>
        <v>11</v>
      </c>
      <c r="U51" s="14">
        <f t="shared" si="9"/>
        <v>9</v>
      </c>
      <c r="V51" s="14">
        <f t="shared" si="9"/>
        <v>8</v>
      </c>
      <c r="W51" s="14">
        <f t="shared" si="9"/>
        <v>7</v>
      </c>
      <c r="X51" s="14">
        <f t="shared" si="9"/>
        <v>9</v>
      </c>
      <c r="Y51" s="14">
        <f t="shared" ref="Y51:AH63" si="10">COUNTIF(Y$3:Y$50,$A51)</f>
        <v>4</v>
      </c>
      <c r="Z51" s="14">
        <f t="shared" si="10"/>
        <v>5</v>
      </c>
      <c r="AA51" s="14">
        <f t="shared" si="10"/>
        <v>12</v>
      </c>
      <c r="AB51" s="14">
        <f t="shared" si="10"/>
        <v>12</v>
      </c>
      <c r="AC51" s="14">
        <f t="shared" si="10"/>
        <v>8</v>
      </c>
      <c r="AD51" s="14">
        <f t="shared" si="10"/>
        <v>6</v>
      </c>
      <c r="AE51" s="14">
        <f t="shared" si="10"/>
        <v>9</v>
      </c>
      <c r="AF51" s="14">
        <f t="shared" si="10"/>
        <v>4</v>
      </c>
      <c r="AG51" s="14">
        <f t="shared" si="10"/>
        <v>4</v>
      </c>
      <c r="AH51" s="14">
        <f t="shared" si="10"/>
        <v>10</v>
      </c>
      <c r="AI51" s="14">
        <f t="shared" ref="AI51:AT63" si="11">COUNTIF(AI$3:AI$50,$A51)</f>
        <v>6</v>
      </c>
      <c r="AJ51" s="14">
        <f t="shared" si="11"/>
        <v>6</v>
      </c>
      <c r="AK51" s="14">
        <f t="shared" si="11"/>
        <v>9</v>
      </c>
      <c r="AL51" s="14">
        <f t="shared" si="11"/>
        <v>10</v>
      </c>
      <c r="AM51" s="14">
        <f t="shared" si="11"/>
        <v>4</v>
      </c>
      <c r="AN51" s="22">
        <f t="shared" si="11"/>
        <v>0</v>
      </c>
      <c r="AO51" s="22">
        <f t="shared" si="11"/>
        <v>0</v>
      </c>
      <c r="AP51" s="22">
        <f t="shared" si="11"/>
        <v>0</v>
      </c>
      <c r="AQ51" s="22">
        <f t="shared" si="11"/>
        <v>0</v>
      </c>
      <c r="AR51" s="22">
        <f t="shared" si="11"/>
        <v>0</v>
      </c>
      <c r="AS51" s="22">
        <f t="shared" si="11"/>
        <v>0</v>
      </c>
      <c r="AT51" s="22">
        <f t="shared" si="11"/>
        <v>0</v>
      </c>
    </row>
    <row r="52" spans="1:59" ht="19">
      <c r="A52" s="2" t="s">
        <v>14</v>
      </c>
      <c r="B52" s="1"/>
      <c r="C52" s="1"/>
      <c r="D52" s="29"/>
      <c r="E52" s="22">
        <f t="shared" si="8"/>
        <v>2</v>
      </c>
      <c r="F52" s="22">
        <f t="shared" si="8"/>
        <v>4</v>
      </c>
      <c r="G52" s="22">
        <f t="shared" si="8"/>
        <v>6</v>
      </c>
      <c r="H52" s="22">
        <f t="shared" si="8"/>
        <v>6</v>
      </c>
      <c r="I52" s="22">
        <f t="shared" si="8"/>
        <v>4</v>
      </c>
      <c r="J52" s="22">
        <f t="shared" si="8"/>
        <v>4</v>
      </c>
      <c r="K52" s="22">
        <f t="shared" si="8"/>
        <v>5</v>
      </c>
      <c r="L52" s="14">
        <f t="shared" si="8"/>
        <v>2</v>
      </c>
      <c r="M52" s="14">
        <f t="shared" si="8"/>
        <v>5</v>
      </c>
      <c r="N52" s="14">
        <f t="shared" si="8"/>
        <v>6</v>
      </c>
      <c r="O52" s="14">
        <f t="shared" si="9"/>
        <v>5</v>
      </c>
      <c r="P52" s="14">
        <f t="shared" si="9"/>
        <v>5</v>
      </c>
      <c r="Q52" s="14">
        <f t="shared" si="9"/>
        <v>3</v>
      </c>
      <c r="R52" s="14">
        <f t="shared" si="9"/>
        <v>5</v>
      </c>
      <c r="S52" s="14">
        <f t="shared" si="9"/>
        <v>3</v>
      </c>
      <c r="T52" s="14">
        <f t="shared" si="9"/>
        <v>3</v>
      </c>
      <c r="U52" s="14">
        <f t="shared" si="9"/>
        <v>4</v>
      </c>
      <c r="V52" s="14">
        <f t="shared" si="9"/>
        <v>6</v>
      </c>
      <c r="W52" s="14">
        <f t="shared" si="9"/>
        <v>6</v>
      </c>
      <c r="X52" s="14">
        <f t="shared" si="9"/>
        <v>4</v>
      </c>
      <c r="Y52" s="14">
        <f t="shared" si="10"/>
        <v>4</v>
      </c>
      <c r="Z52" s="14">
        <f t="shared" si="10"/>
        <v>3</v>
      </c>
      <c r="AA52" s="14">
        <f t="shared" si="10"/>
        <v>4</v>
      </c>
      <c r="AB52" s="14">
        <f t="shared" si="10"/>
        <v>5</v>
      </c>
      <c r="AC52" s="14">
        <f t="shared" si="10"/>
        <v>6</v>
      </c>
      <c r="AD52" s="14">
        <f t="shared" si="10"/>
        <v>6</v>
      </c>
      <c r="AE52" s="14">
        <f t="shared" si="10"/>
        <v>3</v>
      </c>
      <c r="AF52" s="14">
        <f t="shared" si="10"/>
        <v>5</v>
      </c>
      <c r="AG52" s="14">
        <f t="shared" si="10"/>
        <v>5</v>
      </c>
      <c r="AH52" s="14">
        <f t="shared" si="10"/>
        <v>5</v>
      </c>
      <c r="AI52" s="14">
        <f t="shared" si="11"/>
        <v>5</v>
      </c>
      <c r="AJ52" s="14">
        <f t="shared" si="11"/>
        <v>5</v>
      </c>
      <c r="AK52" s="14">
        <f t="shared" si="11"/>
        <v>4</v>
      </c>
      <c r="AL52" s="14">
        <f t="shared" si="11"/>
        <v>4</v>
      </c>
      <c r="AM52" s="14">
        <f t="shared" si="11"/>
        <v>6</v>
      </c>
      <c r="AN52" s="22">
        <f t="shared" si="11"/>
        <v>0</v>
      </c>
      <c r="AO52" s="22">
        <f t="shared" si="11"/>
        <v>0</v>
      </c>
      <c r="AP52" s="22">
        <f t="shared" si="11"/>
        <v>0</v>
      </c>
      <c r="AQ52" s="22">
        <f t="shared" si="11"/>
        <v>0</v>
      </c>
      <c r="AR52" s="22">
        <f t="shared" si="11"/>
        <v>0</v>
      </c>
      <c r="AS52" s="22">
        <f t="shared" si="11"/>
        <v>0</v>
      </c>
      <c r="AT52" s="22">
        <f t="shared" si="11"/>
        <v>0</v>
      </c>
    </row>
    <row r="53" spans="1:59" ht="19">
      <c r="A53" s="2" t="s">
        <v>18</v>
      </c>
      <c r="B53" s="1"/>
      <c r="C53" s="1"/>
      <c r="D53" s="29"/>
      <c r="E53" s="22">
        <f t="shared" si="8"/>
        <v>2</v>
      </c>
      <c r="F53" s="22">
        <f t="shared" si="8"/>
        <v>4</v>
      </c>
      <c r="G53" s="22">
        <f t="shared" si="8"/>
        <v>4</v>
      </c>
      <c r="H53" s="22">
        <f t="shared" si="8"/>
        <v>6</v>
      </c>
      <c r="I53" s="22">
        <f t="shared" si="8"/>
        <v>6</v>
      </c>
      <c r="J53" s="22">
        <f t="shared" si="8"/>
        <v>5</v>
      </c>
      <c r="K53" s="22">
        <f t="shared" si="8"/>
        <v>4</v>
      </c>
      <c r="L53" s="14">
        <f t="shared" si="8"/>
        <v>3</v>
      </c>
      <c r="M53" s="14">
        <f t="shared" si="8"/>
        <v>4</v>
      </c>
      <c r="N53" s="14">
        <f t="shared" si="8"/>
        <v>5</v>
      </c>
      <c r="O53" s="14">
        <f t="shared" si="9"/>
        <v>6</v>
      </c>
      <c r="P53" s="14">
        <f t="shared" si="9"/>
        <v>5</v>
      </c>
      <c r="Q53" s="14">
        <f t="shared" si="9"/>
        <v>4</v>
      </c>
      <c r="R53" s="14">
        <f t="shared" si="9"/>
        <v>4</v>
      </c>
      <c r="S53" s="14">
        <f t="shared" si="9"/>
        <v>3</v>
      </c>
      <c r="T53" s="14">
        <f t="shared" si="9"/>
        <v>4</v>
      </c>
      <c r="U53" s="14">
        <f t="shared" si="9"/>
        <v>4</v>
      </c>
      <c r="V53" s="14">
        <f t="shared" si="9"/>
        <v>4</v>
      </c>
      <c r="W53" s="14">
        <f t="shared" si="9"/>
        <v>6</v>
      </c>
      <c r="X53" s="14">
        <f t="shared" si="9"/>
        <v>6</v>
      </c>
      <c r="Y53" s="14">
        <f t="shared" si="10"/>
        <v>4</v>
      </c>
      <c r="Z53" s="14">
        <f t="shared" si="10"/>
        <v>3</v>
      </c>
      <c r="AA53" s="14">
        <f t="shared" si="10"/>
        <v>4</v>
      </c>
      <c r="AB53" s="14">
        <f t="shared" si="10"/>
        <v>5</v>
      </c>
      <c r="AC53" s="14">
        <f t="shared" si="10"/>
        <v>5</v>
      </c>
      <c r="AD53" s="14">
        <f t="shared" si="10"/>
        <v>6</v>
      </c>
      <c r="AE53" s="14">
        <f t="shared" si="10"/>
        <v>5</v>
      </c>
      <c r="AF53" s="14">
        <f t="shared" si="10"/>
        <v>4</v>
      </c>
      <c r="AG53" s="14">
        <f t="shared" si="10"/>
        <v>4</v>
      </c>
      <c r="AH53" s="14">
        <f t="shared" si="10"/>
        <v>4</v>
      </c>
      <c r="AI53" s="14">
        <f t="shared" si="11"/>
        <v>5</v>
      </c>
      <c r="AJ53" s="14">
        <f t="shared" si="11"/>
        <v>6</v>
      </c>
      <c r="AK53" s="14">
        <f t="shared" si="11"/>
        <v>6</v>
      </c>
      <c r="AL53" s="14">
        <f t="shared" si="11"/>
        <v>3</v>
      </c>
      <c r="AM53" s="14">
        <f t="shared" si="11"/>
        <v>5</v>
      </c>
      <c r="AN53" s="22">
        <f t="shared" si="11"/>
        <v>0</v>
      </c>
      <c r="AO53" s="22">
        <f t="shared" si="11"/>
        <v>0</v>
      </c>
      <c r="AP53" s="22">
        <f t="shared" si="11"/>
        <v>0</v>
      </c>
      <c r="AQ53" s="22">
        <f t="shared" si="11"/>
        <v>0</v>
      </c>
      <c r="AR53" s="22">
        <f t="shared" si="11"/>
        <v>0</v>
      </c>
      <c r="AS53" s="22">
        <f t="shared" si="11"/>
        <v>0</v>
      </c>
      <c r="AT53" s="22">
        <f t="shared" si="11"/>
        <v>0</v>
      </c>
    </row>
    <row r="54" spans="1:59" ht="19">
      <c r="A54" s="2" t="s">
        <v>22</v>
      </c>
      <c r="B54" s="1"/>
      <c r="C54" s="1"/>
      <c r="D54" s="29"/>
      <c r="E54" s="22">
        <f t="shared" si="8"/>
        <v>5</v>
      </c>
      <c r="F54" s="22">
        <f t="shared" si="8"/>
        <v>2</v>
      </c>
      <c r="G54" s="22">
        <f t="shared" si="8"/>
        <v>4</v>
      </c>
      <c r="H54" s="22">
        <f t="shared" si="8"/>
        <v>4</v>
      </c>
      <c r="I54" s="22">
        <f t="shared" si="8"/>
        <v>6</v>
      </c>
      <c r="J54" s="22">
        <f t="shared" si="8"/>
        <v>6</v>
      </c>
      <c r="K54" s="22">
        <f t="shared" si="8"/>
        <v>5</v>
      </c>
      <c r="L54" s="14">
        <f t="shared" si="8"/>
        <v>4</v>
      </c>
      <c r="M54" s="14">
        <f t="shared" si="8"/>
        <v>3</v>
      </c>
      <c r="N54" s="14">
        <f t="shared" si="8"/>
        <v>4</v>
      </c>
      <c r="O54" s="14">
        <f t="shared" si="9"/>
        <v>5</v>
      </c>
      <c r="P54" s="14">
        <f t="shared" si="9"/>
        <v>6</v>
      </c>
      <c r="Q54" s="14">
        <f t="shared" si="9"/>
        <v>5</v>
      </c>
      <c r="R54" s="14">
        <f t="shared" si="9"/>
        <v>4</v>
      </c>
      <c r="S54" s="14">
        <f t="shared" si="9"/>
        <v>4</v>
      </c>
      <c r="T54" s="14">
        <f t="shared" si="9"/>
        <v>3</v>
      </c>
      <c r="U54" s="14">
        <f t="shared" si="9"/>
        <v>4</v>
      </c>
      <c r="V54" s="14">
        <f t="shared" si="9"/>
        <v>4</v>
      </c>
      <c r="W54" s="14">
        <f t="shared" si="9"/>
        <v>4</v>
      </c>
      <c r="X54" s="14">
        <f t="shared" si="9"/>
        <v>6</v>
      </c>
      <c r="Y54" s="14">
        <f t="shared" si="10"/>
        <v>6</v>
      </c>
      <c r="Z54" s="14">
        <f t="shared" si="10"/>
        <v>4</v>
      </c>
      <c r="AA54" s="14">
        <f t="shared" si="10"/>
        <v>3</v>
      </c>
      <c r="AB54" s="14">
        <f t="shared" si="10"/>
        <v>4</v>
      </c>
      <c r="AC54" s="14">
        <f t="shared" si="10"/>
        <v>5</v>
      </c>
      <c r="AD54" s="14">
        <f t="shared" si="10"/>
        <v>5</v>
      </c>
      <c r="AE54" s="14">
        <f t="shared" si="10"/>
        <v>6</v>
      </c>
      <c r="AF54" s="14">
        <f t="shared" si="10"/>
        <v>5</v>
      </c>
      <c r="AG54" s="14">
        <f t="shared" si="10"/>
        <v>4</v>
      </c>
      <c r="AH54" s="14">
        <f t="shared" si="10"/>
        <v>4</v>
      </c>
      <c r="AI54" s="14">
        <f t="shared" si="11"/>
        <v>4</v>
      </c>
      <c r="AJ54" s="14">
        <f t="shared" si="11"/>
        <v>5</v>
      </c>
      <c r="AK54" s="14">
        <f t="shared" si="11"/>
        <v>6</v>
      </c>
      <c r="AL54" s="14">
        <f t="shared" si="11"/>
        <v>6</v>
      </c>
      <c r="AM54" s="14">
        <f t="shared" si="11"/>
        <v>3</v>
      </c>
      <c r="AN54" s="22">
        <f t="shared" si="11"/>
        <v>0</v>
      </c>
      <c r="AO54" s="22">
        <f t="shared" si="11"/>
        <v>0</v>
      </c>
      <c r="AP54" s="22">
        <f t="shared" si="11"/>
        <v>0</v>
      </c>
      <c r="AQ54" s="22">
        <f t="shared" si="11"/>
        <v>0</v>
      </c>
      <c r="AR54" s="22">
        <f t="shared" si="11"/>
        <v>0</v>
      </c>
      <c r="AS54" s="22">
        <f t="shared" si="11"/>
        <v>0</v>
      </c>
      <c r="AT54" s="22">
        <f t="shared" si="11"/>
        <v>0</v>
      </c>
    </row>
    <row r="55" spans="1:59" ht="19">
      <c r="A55" s="2" t="s">
        <v>25</v>
      </c>
      <c r="B55" s="1"/>
      <c r="C55" s="1"/>
      <c r="D55" s="29"/>
      <c r="E55" s="22">
        <f t="shared" si="8"/>
        <v>2</v>
      </c>
      <c r="F55" s="22">
        <f t="shared" si="8"/>
        <v>0</v>
      </c>
      <c r="G55" s="22">
        <f t="shared" si="8"/>
        <v>0</v>
      </c>
      <c r="H55" s="22">
        <f t="shared" si="8"/>
        <v>0</v>
      </c>
      <c r="I55" s="22">
        <f t="shared" si="8"/>
        <v>0</v>
      </c>
      <c r="J55" s="22">
        <f t="shared" si="8"/>
        <v>0</v>
      </c>
      <c r="K55" s="22">
        <f t="shared" si="8"/>
        <v>0</v>
      </c>
      <c r="L55" s="14">
        <f t="shared" si="8"/>
        <v>1</v>
      </c>
      <c r="M55" s="14">
        <f t="shared" si="8"/>
        <v>0</v>
      </c>
      <c r="N55" s="14">
        <f t="shared" si="8"/>
        <v>0</v>
      </c>
      <c r="O55" s="14">
        <f t="shared" si="9"/>
        <v>0</v>
      </c>
      <c r="P55" s="14">
        <f t="shared" si="9"/>
        <v>0</v>
      </c>
      <c r="Q55" s="14">
        <f t="shared" si="9"/>
        <v>1</v>
      </c>
      <c r="R55" s="14">
        <f t="shared" si="9"/>
        <v>0</v>
      </c>
      <c r="S55" s="14">
        <f t="shared" si="9"/>
        <v>1</v>
      </c>
      <c r="T55" s="14">
        <f t="shared" si="9"/>
        <v>0</v>
      </c>
      <c r="U55" s="14">
        <f t="shared" si="9"/>
        <v>0</v>
      </c>
      <c r="V55" s="14">
        <f t="shared" si="9"/>
        <v>0</v>
      </c>
      <c r="W55" s="14">
        <f t="shared" si="9"/>
        <v>0</v>
      </c>
      <c r="X55" s="14">
        <f t="shared" si="9"/>
        <v>0</v>
      </c>
      <c r="Y55" s="14">
        <f t="shared" si="10"/>
        <v>0</v>
      </c>
      <c r="Z55" s="14">
        <f t="shared" si="10"/>
        <v>1</v>
      </c>
      <c r="AA55" s="14">
        <f t="shared" si="10"/>
        <v>0</v>
      </c>
      <c r="AB55" s="14">
        <f t="shared" si="10"/>
        <v>0</v>
      </c>
      <c r="AC55" s="14">
        <f t="shared" si="10"/>
        <v>0</v>
      </c>
      <c r="AD55" s="14">
        <f t="shared" si="10"/>
        <v>0</v>
      </c>
      <c r="AE55" s="14">
        <f t="shared" si="10"/>
        <v>1</v>
      </c>
      <c r="AF55" s="14">
        <f t="shared" si="10"/>
        <v>0</v>
      </c>
      <c r="AG55" s="14">
        <f t="shared" si="10"/>
        <v>0</v>
      </c>
      <c r="AH55" s="14">
        <f t="shared" si="10"/>
        <v>0</v>
      </c>
      <c r="AI55" s="14">
        <f t="shared" si="11"/>
        <v>0</v>
      </c>
      <c r="AJ55" s="14">
        <f t="shared" si="11"/>
        <v>0</v>
      </c>
      <c r="AK55" s="14">
        <f t="shared" si="11"/>
        <v>0</v>
      </c>
      <c r="AL55" s="14">
        <f t="shared" si="11"/>
        <v>1</v>
      </c>
      <c r="AM55" s="14">
        <f t="shared" si="11"/>
        <v>0</v>
      </c>
      <c r="AN55" s="22">
        <f t="shared" si="11"/>
        <v>0</v>
      </c>
      <c r="AO55" s="22">
        <f t="shared" si="11"/>
        <v>0</v>
      </c>
      <c r="AP55" s="22">
        <f t="shared" si="11"/>
        <v>0</v>
      </c>
      <c r="AQ55" s="22">
        <f t="shared" si="11"/>
        <v>0</v>
      </c>
      <c r="AR55" s="22">
        <f t="shared" si="11"/>
        <v>0</v>
      </c>
      <c r="AS55" s="22">
        <f t="shared" si="11"/>
        <v>0</v>
      </c>
      <c r="AT55" s="22">
        <f t="shared" si="11"/>
        <v>0</v>
      </c>
    </row>
    <row r="56" spans="1:59" ht="19">
      <c r="A56" s="2" t="s">
        <v>28</v>
      </c>
      <c r="B56" s="1"/>
      <c r="C56" s="1"/>
      <c r="D56" s="29"/>
      <c r="E56" s="22">
        <f t="shared" si="8"/>
        <v>0</v>
      </c>
      <c r="F56" s="22">
        <f t="shared" si="8"/>
        <v>2</v>
      </c>
      <c r="G56" s="22">
        <f t="shared" si="8"/>
        <v>0</v>
      </c>
      <c r="H56" s="22">
        <f t="shared" si="8"/>
        <v>0</v>
      </c>
      <c r="I56" s="22">
        <f t="shared" si="8"/>
        <v>0</v>
      </c>
      <c r="J56" s="22">
        <f t="shared" si="8"/>
        <v>0</v>
      </c>
      <c r="K56" s="22">
        <f t="shared" si="8"/>
        <v>0</v>
      </c>
      <c r="L56" s="14">
        <f t="shared" si="8"/>
        <v>0</v>
      </c>
      <c r="M56" s="14">
        <f t="shared" si="8"/>
        <v>1</v>
      </c>
      <c r="N56" s="14">
        <f t="shared" si="8"/>
        <v>0</v>
      </c>
      <c r="O56" s="14">
        <f t="shared" si="9"/>
        <v>0</v>
      </c>
      <c r="P56" s="14">
        <f t="shared" si="9"/>
        <v>0</v>
      </c>
      <c r="Q56" s="14">
        <f t="shared" si="9"/>
        <v>0</v>
      </c>
      <c r="R56" s="14">
        <f t="shared" si="9"/>
        <v>1</v>
      </c>
      <c r="S56" s="14">
        <f t="shared" si="9"/>
        <v>0</v>
      </c>
      <c r="T56" s="14">
        <f t="shared" si="9"/>
        <v>1</v>
      </c>
      <c r="U56" s="14">
        <f t="shared" si="9"/>
        <v>0</v>
      </c>
      <c r="V56" s="14">
        <f t="shared" si="9"/>
        <v>0</v>
      </c>
      <c r="W56" s="14">
        <f t="shared" si="9"/>
        <v>0</v>
      </c>
      <c r="X56" s="14">
        <f t="shared" si="9"/>
        <v>0</v>
      </c>
      <c r="Y56" s="14">
        <f t="shared" si="10"/>
        <v>0</v>
      </c>
      <c r="Z56" s="14">
        <f t="shared" si="10"/>
        <v>0</v>
      </c>
      <c r="AA56" s="14">
        <f t="shared" si="10"/>
        <v>1</v>
      </c>
      <c r="AB56" s="14">
        <f t="shared" si="10"/>
        <v>0</v>
      </c>
      <c r="AC56" s="14">
        <f t="shared" si="10"/>
        <v>0</v>
      </c>
      <c r="AD56" s="14">
        <f t="shared" si="10"/>
        <v>0</v>
      </c>
      <c r="AE56" s="14">
        <f t="shared" si="10"/>
        <v>0</v>
      </c>
      <c r="AF56" s="14">
        <f t="shared" si="10"/>
        <v>1</v>
      </c>
      <c r="AG56" s="14">
        <f t="shared" si="10"/>
        <v>0</v>
      </c>
      <c r="AH56" s="14">
        <f t="shared" si="10"/>
        <v>0</v>
      </c>
      <c r="AI56" s="14">
        <f t="shared" si="11"/>
        <v>0</v>
      </c>
      <c r="AJ56" s="14">
        <f t="shared" si="11"/>
        <v>0</v>
      </c>
      <c r="AK56" s="14">
        <f t="shared" si="11"/>
        <v>0</v>
      </c>
      <c r="AL56" s="14">
        <f t="shared" si="11"/>
        <v>0</v>
      </c>
      <c r="AM56" s="14">
        <f t="shared" si="11"/>
        <v>1</v>
      </c>
      <c r="AN56" s="22">
        <f t="shared" si="11"/>
        <v>0</v>
      </c>
      <c r="AO56" s="22">
        <f t="shared" si="11"/>
        <v>0</v>
      </c>
      <c r="AP56" s="22">
        <f t="shared" si="11"/>
        <v>0</v>
      </c>
      <c r="AQ56" s="22">
        <f t="shared" si="11"/>
        <v>0</v>
      </c>
      <c r="AR56" s="22">
        <f t="shared" si="11"/>
        <v>0</v>
      </c>
      <c r="AS56" s="22">
        <f t="shared" si="11"/>
        <v>0</v>
      </c>
      <c r="AT56" s="22">
        <f t="shared" si="11"/>
        <v>0</v>
      </c>
    </row>
    <row r="57" spans="1:59" ht="19">
      <c r="A57" s="2" t="s">
        <v>31</v>
      </c>
      <c r="B57" s="1"/>
      <c r="C57" s="1"/>
      <c r="D57" s="29"/>
      <c r="E57" s="22">
        <f t="shared" si="8"/>
        <v>0</v>
      </c>
      <c r="F57" s="22">
        <f t="shared" si="8"/>
        <v>0</v>
      </c>
      <c r="G57" s="22">
        <f t="shared" si="8"/>
        <v>0</v>
      </c>
      <c r="H57" s="22">
        <f t="shared" si="8"/>
        <v>0</v>
      </c>
      <c r="I57" s="22">
        <f t="shared" si="8"/>
        <v>1</v>
      </c>
      <c r="J57" s="22">
        <f t="shared" si="8"/>
        <v>0</v>
      </c>
      <c r="K57" s="22">
        <f t="shared" si="8"/>
        <v>0</v>
      </c>
      <c r="L57" s="14">
        <f t="shared" si="8"/>
        <v>1</v>
      </c>
      <c r="M57" s="14">
        <f t="shared" si="8"/>
        <v>0</v>
      </c>
      <c r="N57" s="14">
        <f t="shared" si="8"/>
        <v>0</v>
      </c>
      <c r="O57" s="14">
        <f t="shared" si="9"/>
        <v>0</v>
      </c>
      <c r="P57" s="14">
        <f t="shared" si="9"/>
        <v>0</v>
      </c>
      <c r="Q57" s="14">
        <f t="shared" si="9"/>
        <v>0</v>
      </c>
      <c r="R57" s="14">
        <f t="shared" si="9"/>
        <v>0</v>
      </c>
      <c r="S57" s="14">
        <f t="shared" si="9"/>
        <v>0</v>
      </c>
      <c r="T57" s="14">
        <f t="shared" si="9"/>
        <v>1</v>
      </c>
      <c r="U57" s="14">
        <f t="shared" si="9"/>
        <v>0</v>
      </c>
      <c r="V57" s="14">
        <f t="shared" si="9"/>
        <v>0</v>
      </c>
      <c r="W57" s="14">
        <f t="shared" si="9"/>
        <v>0</v>
      </c>
      <c r="X57" s="14">
        <f t="shared" si="9"/>
        <v>0</v>
      </c>
      <c r="Y57" s="14">
        <f t="shared" si="10"/>
        <v>0</v>
      </c>
      <c r="Z57" s="14">
        <f t="shared" si="10"/>
        <v>0</v>
      </c>
      <c r="AA57" s="14">
        <f t="shared" si="10"/>
        <v>0</v>
      </c>
      <c r="AB57" s="14">
        <f t="shared" si="10"/>
        <v>0</v>
      </c>
      <c r="AC57" s="14">
        <f t="shared" si="10"/>
        <v>0</v>
      </c>
      <c r="AD57" s="14">
        <f t="shared" si="10"/>
        <v>0</v>
      </c>
      <c r="AE57" s="14">
        <f t="shared" si="10"/>
        <v>0</v>
      </c>
      <c r="AF57" s="14">
        <f t="shared" si="10"/>
        <v>0</v>
      </c>
      <c r="AG57" s="14">
        <f t="shared" si="10"/>
        <v>0</v>
      </c>
      <c r="AH57" s="14">
        <f t="shared" si="10"/>
        <v>0</v>
      </c>
      <c r="AI57" s="14">
        <f t="shared" si="11"/>
        <v>1</v>
      </c>
      <c r="AJ57" s="14">
        <f t="shared" si="11"/>
        <v>1</v>
      </c>
      <c r="AK57" s="14">
        <f t="shared" si="11"/>
        <v>0</v>
      </c>
      <c r="AL57" s="14">
        <f t="shared" si="11"/>
        <v>1</v>
      </c>
      <c r="AM57" s="14">
        <f t="shared" si="11"/>
        <v>0</v>
      </c>
      <c r="AN57" s="22">
        <f t="shared" si="11"/>
        <v>0</v>
      </c>
      <c r="AO57" s="22">
        <f t="shared" si="11"/>
        <v>0</v>
      </c>
      <c r="AP57" s="22">
        <f t="shared" si="11"/>
        <v>0</v>
      </c>
      <c r="AQ57" s="22">
        <f t="shared" si="11"/>
        <v>0</v>
      </c>
      <c r="AR57" s="22">
        <f t="shared" si="11"/>
        <v>0</v>
      </c>
      <c r="AS57" s="22">
        <f t="shared" si="11"/>
        <v>0</v>
      </c>
      <c r="AT57" s="22">
        <f t="shared" si="11"/>
        <v>0</v>
      </c>
    </row>
    <row r="58" spans="1:59" ht="19">
      <c r="A58" s="2" t="s">
        <v>42</v>
      </c>
      <c r="B58" s="1"/>
      <c r="C58" s="1"/>
      <c r="D58" s="29"/>
      <c r="E58" s="22">
        <f t="shared" si="8"/>
        <v>0</v>
      </c>
      <c r="F58" s="22">
        <f t="shared" si="8"/>
        <v>0</v>
      </c>
      <c r="G58" s="22">
        <f t="shared" si="8"/>
        <v>0</v>
      </c>
      <c r="H58" s="22">
        <f t="shared" si="8"/>
        <v>0</v>
      </c>
      <c r="I58" s="22">
        <f t="shared" si="8"/>
        <v>0</v>
      </c>
      <c r="J58" s="22">
        <f t="shared" si="8"/>
        <v>0</v>
      </c>
      <c r="K58" s="22">
        <f t="shared" si="8"/>
        <v>0</v>
      </c>
      <c r="L58" s="14">
        <f t="shared" si="8"/>
        <v>0</v>
      </c>
      <c r="M58" s="14">
        <f t="shared" si="8"/>
        <v>0</v>
      </c>
      <c r="N58" s="14">
        <f t="shared" si="8"/>
        <v>0</v>
      </c>
      <c r="O58" s="14">
        <f t="shared" si="9"/>
        <v>0</v>
      </c>
      <c r="P58" s="14">
        <f t="shared" si="9"/>
        <v>0</v>
      </c>
      <c r="Q58" s="14">
        <f t="shared" si="9"/>
        <v>0</v>
      </c>
      <c r="R58" s="14">
        <f t="shared" si="9"/>
        <v>0</v>
      </c>
      <c r="S58" s="14">
        <f t="shared" si="9"/>
        <v>0</v>
      </c>
      <c r="T58" s="14">
        <f t="shared" si="9"/>
        <v>0</v>
      </c>
      <c r="U58" s="14">
        <f t="shared" si="9"/>
        <v>0</v>
      </c>
      <c r="V58" s="14">
        <f t="shared" si="9"/>
        <v>0</v>
      </c>
      <c r="W58" s="14">
        <f t="shared" si="9"/>
        <v>0</v>
      </c>
      <c r="X58" s="14">
        <f t="shared" si="9"/>
        <v>0</v>
      </c>
      <c r="Y58" s="14">
        <f t="shared" si="10"/>
        <v>0</v>
      </c>
      <c r="Z58" s="14">
        <f t="shared" si="10"/>
        <v>0</v>
      </c>
      <c r="AA58" s="14">
        <f t="shared" si="10"/>
        <v>0</v>
      </c>
      <c r="AB58" s="14">
        <f t="shared" si="10"/>
        <v>0</v>
      </c>
      <c r="AC58" s="14">
        <f t="shared" si="10"/>
        <v>0</v>
      </c>
      <c r="AD58" s="14">
        <f t="shared" si="10"/>
        <v>0</v>
      </c>
      <c r="AE58" s="14">
        <f t="shared" si="10"/>
        <v>0</v>
      </c>
      <c r="AF58" s="14">
        <f t="shared" si="10"/>
        <v>0</v>
      </c>
      <c r="AG58" s="14">
        <f t="shared" si="10"/>
        <v>0</v>
      </c>
      <c r="AH58" s="14">
        <f t="shared" si="10"/>
        <v>0</v>
      </c>
      <c r="AI58" s="14">
        <f t="shared" si="11"/>
        <v>0</v>
      </c>
      <c r="AJ58" s="14">
        <f t="shared" si="11"/>
        <v>0</v>
      </c>
      <c r="AK58" s="14">
        <f t="shared" si="11"/>
        <v>0</v>
      </c>
      <c r="AL58" s="14">
        <f t="shared" si="11"/>
        <v>0</v>
      </c>
      <c r="AM58" s="14">
        <f t="shared" si="11"/>
        <v>0</v>
      </c>
      <c r="AN58" s="22">
        <f t="shared" si="11"/>
        <v>0</v>
      </c>
      <c r="AO58" s="22">
        <f t="shared" si="11"/>
        <v>0</v>
      </c>
      <c r="AP58" s="22">
        <f t="shared" si="11"/>
        <v>0</v>
      </c>
      <c r="AQ58" s="22">
        <f t="shared" si="11"/>
        <v>0</v>
      </c>
      <c r="AR58" s="22">
        <f t="shared" si="11"/>
        <v>0</v>
      </c>
      <c r="AS58" s="22">
        <f t="shared" si="11"/>
        <v>0</v>
      </c>
      <c r="AT58" s="22">
        <f t="shared" si="11"/>
        <v>0</v>
      </c>
    </row>
    <row r="59" spans="1:59" ht="19">
      <c r="A59" s="2" t="s">
        <v>35</v>
      </c>
      <c r="B59" s="1"/>
      <c r="C59" s="1"/>
      <c r="D59" s="29"/>
      <c r="E59" s="22">
        <f t="shared" si="8"/>
        <v>13</v>
      </c>
      <c r="F59" s="22">
        <f t="shared" si="8"/>
        <v>11</v>
      </c>
      <c r="G59" s="22">
        <f t="shared" si="8"/>
        <v>8</v>
      </c>
      <c r="H59" s="22">
        <f t="shared" si="8"/>
        <v>9</v>
      </c>
      <c r="I59" s="22">
        <f t="shared" si="8"/>
        <v>6</v>
      </c>
      <c r="J59" s="22">
        <f t="shared" si="8"/>
        <v>11</v>
      </c>
      <c r="K59" s="22">
        <f t="shared" si="8"/>
        <v>16</v>
      </c>
      <c r="L59" s="14">
        <f t="shared" si="8"/>
        <v>14</v>
      </c>
      <c r="M59" s="14">
        <f t="shared" si="8"/>
        <v>7</v>
      </c>
      <c r="N59" s="14">
        <f t="shared" si="8"/>
        <v>8</v>
      </c>
      <c r="O59" s="14">
        <f t="shared" si="9"/>
        <v>6</v>
      </c>
      <c r="P59" s="14">
        <f t="shared" si="9"/>
        <v>7</v>
      </c>
      <c r="Q59" s="14">
        <f t="shared" si="9"/>
        <v>9</v>
      </c>
      <c r="R59" s="14">
        <f t="shared" si="9"/>
        <v>12</v>
      </c>
      <c r="S59" s="14">
        <f t="shared" si="9"/>
        <v>12</v>
      </c>
      <c r="T59" s="14">
        <f t="shared" si="9"/>
        <v>8</v>
      </c>
      <c r="U59" s="14">
        <f t="shared" si="9"/>
        <v>10</v>
      </c>
      <c r="V59" s="14">
        <f t="shared" si="9"/>
        <v>9</v>
      </c>
      <c r="W59" s="14">
        <f t="shared" si="9"/>
        <v>8</v>
      </c>
      <c r="X59" s="14">
        <f t="shared" si="9"/>
        <v>5</v>
      </c>
      <c r="Y59" s="14">
        <f t="shared" si="10"/>
        <v>13</v>
      </c>
      <c r="Z59" s="14">
        <f t="shared" si="10"/>
        <v>15</v>
      </c>
      <c r="AA59" s="14">
        <f t="shared" si="10"/>
        <v>6</v>
      </c>
      <c r="AB59" s="14">
        <f t="shared" si="10"/>
        <v>5</v>
      </c>
      <c r="AC59" s="14">
        <f t="shared" si="10"/>
        <v>7</v>
      </c>
      <c r="AD59" s="14">
        <f t="shared" si="10"/>
        <v>8</v>
      </c>
      <c r="AE59" s="14">
        <f t="shared" si="10"/>
        <v>6</v>
      </c>
      <c r="AF59" s="14">
        <f t="shared" si="10"/>
        <v>12</v>
      </c>
      <c r="AG59" s="14">
        <f t="shared" si="10"/>
        <v>14</v>
      </c>
      <c r="AH59" s="14">
        <f t="shared" si="10"/>
        <v>7</v>
      </c>
      <c r="AI59" s="14">
        <f t="shared" si="11"/>
        <v>10</v>
      </c>
      <c r="AJ59" s="14">
        <f t="shared" si="11"/>
        <v>8</v>
      </c>
      <c r="AK59" s="14">
        <f t="shared" si="11"/>
        <v>6</v>
      </c>
      <c r="AL59" s="14">
        <f t="shared" si="11"/>
        <v>6</v>
      </c>
      <c r="AM59" s="14">
        <f t="shared" si="11"/>
        <v>10</v>
      </c>
      <c r="AN59" s="22">
        <f t="shared" si="11"/>
        <v>0</v>
      </c>
      <c r="AO59" s="22">
        <f t="shared" si="11"/>
        <v>0</v>
      </c>
      <c r="AP59" s="22">
        <f t="shared" si="11"/>
        <v>0</v>
      </c>
      <c r="AQ59" s="22">
        <f t="shared" si="11"/>
        <v>0</v>
      </c>
      <c r="AR59" s="22">
        <f t="shared" si="11"/>
        <v>0</v>
      </c>
      <c r="AS59" s="22">
        <f t="shared" si="11"/>
        <v>0</v>
      </c>
      <c r="AT59" s="22">
        <f t="shared" si="11"/>
        <v>0</v>
      </c>
    </row>
    <row r="60" spans="1:59" ht="19">
      <c r="A60" s="2" t="s">
        <v>38</v>
      </c>
      <c r="B60" s="1"/>
      <c r="C60" s="1"/>
      <c r="D60" s="29"/>
      <c r="E60" s="22">
        <f t="shared" si="8"/>
        <v>0</v>
      </c>
      <c r="F60" s="22">
        <f t="shared" si="8"/>
        <v>0</v>
      </c>
      <c r="G60" s="22">
        <f t="shared" si="8"/>
        <v>0</v>
      </c>
      <c r="H60" s="22">
        <f t="shared" si="8"/>
        <v>0</v>
      </c>
      <c r="I60" s="22">
        <f t="shared" si="8"/>
        <v>0</v>
      </c>
      <c r="J60" s="22">
        <f t="shared" si="8"/>
        <v>0</v>
      </c>
      <c r="K60" s="22">
        <f t="shared" si="8"/>
        <v>0</v>
      </c>
      <c r="L60" s="14">
        <f t="shared" si="8"/>
        <v>0</v>
      </c>
      <c r="M60" s="14">
        <f t="shared" si="8"/>
        <v>0</v>
      </c>
      <c r="N60" s="14">
        <f t="shared" si="8"/>
        <v>0</v>
      </c>
      <c r="O60" s="14">
        <f t="shared" si="9"/>
        <v>0</v>
      </c>
      <c r="P60" s="14">
        <f t="shared" si="9"/>
        <v>0</v>
      </c>
      <c r="Q60" s="14">
        <f t="shared" si="9"/>
        <v>0</v>
      </c>
      <c r="R60" s="14">
        <f t="shared" si="9"/>
        <v>0</v>
      </c>
      <c r="S60" s="14">
        <f t="shared" si="9"/>
        <v>0</v>
      </c>
      <c r="T60" s="14">
        <f t="shared" si="9"/>
        <v>0</v>
      </c>
      <c r="U60" s="14">
        <f t="shared" si="9"/>
        <v>0</v>
      </c>
      <c r="V60" s="14">
        <f t="shared" si="9"/>
        <v>0</v>
      </c>
      <c r="W60" s="14">
        <f t="shared" si="9"/>
        <v>0</v>
      </c>
      <c r="X60" s="14">
        <f t="shared" si="9"/>
        <v>0</v>
      </c>
      <c r="Y60" s="14">
        <f t="shared" si="10"/>
        <v>0</v>
      </c>
      <c r="Z60" s="14">
        <f t="shared" si="10"/>
        <v>0</v>
      </c>
      <c r="AA60" s="14">
        <f t="shared" si="10"/>
        <v>0</v>
      </c>
      <c r="AB60" s="14">
        <f t="shared" si="10"/>
        <v>0</v>
      </c>
      <c r="AC60" s="14">
        <f t="shared" si="10"/>
        <v>0</v>
      </c>
      <c r="AD60" s="14">
        <f t="shared" si="10"/>
        <v>0</v>
      </c>
      <c r="AE60" s="14">
        <f t="shared" si="10"/>
        <v>0</v>
      </c>
      <c r="AF60" s="14">
        <f t="shared" si="10"/>
        <v>0</v>
      </c>
      <c r="AG60" s="14">
        <f t="shared" si="10"/>
        <v>0</v>
      </c>
      <c r="AH60" s="14">
        <f t="shared" si="10"/>
        <v>0</v>
      </c>
      <c r="AI60" s="14">
        <f t="shared" si="11"/>
        <v>0</v>
      </c>
      <c r="AJ60" s="14">
        <f t="shared" si="11"/>
        <v>0</v>
      </c>
      <c r="AK60" s="14">
        <f t="shared" si="11"/>
        <v>0</v>
      </c>
      <c r="AL60" s="14">
        <f t="shared" si="11"/>
        <v>0</v>
      </c>
      <c r="AM60" s="14">
        <f t="shared" si="11"/>
        <v>0</v>
      </c>
      <c r="AN60" s="22">
        <f t="shared" si="11"/>
        <v>0</v>
      </c>
      <c r="AO60" s="22">
        <f t="shared" si="11"/>
        <v>0</v>
      </c>
      <c r="AP60" s="22">
        <f t="shared" si="11"/>
        <v>0</v>
      </c>
      <c r="AQ60" s="22">
        <f t="shared" si="11"/>
        <v>0</v>
      </c>
      <c r="AR60" s="22">
        <f t="shared" si="11"/>
        <v>0</v>
      </c>
      <c r="AS60" s="22">
        <f t="shared" si="11"/>
        <v>0</v>
      </c>
      <c r="AT60" s="22">
        <f t="shared" si="11"/>
        <v>0</v>
      </c>
    </row>
    <row r="61" spans="1:59" ht="19">
      <c r="A61" s="2" t="s">
        <v>46</v>
      </c>
      <c r="B61" s="1"/>
      <c r="C61" s="1"/>
      <c r="D61" s="29"/>
      <c r="E61" s="22">
        <f t="shared" si="8"/>
        <v>0</v>
      </c>
      <c r="F61" s="22">
        <f t="shared" si="8"/>
        <v>0</v>
      </c>
      <c r="G61" s="22">
        <f t="shared" si="8"/>
        <v>0</v>
      </c>
      <c r="H61" s="22">
        <f t="shared" si="8"/>
        <v>0</v>
      </c>
      <c r="I61" s="22">
        <f t="shared" si="8"/>
        <v>0</v>
      </c>
      <c r="J61" s="22">
        <f t="shared" si="8"/>
        <v>0</v>
      </c>
      <c r="K61" s="22">
        <f t="shared" si="8"/>
        <v>0</v>
      </c>
      <c r="L61" s="14">
        <f t="shared" si="8"/>
        <v>0</v>
      </c>
      <c r="M61" s="14">
        <f t="shared" si="8"/>
        <v>1</v>
      </c>
      <c r="N61" s="14">
        <f t="shared" si="8"/>
        <v>0</v>
      </c>
      <c r="O61" s="14">
        <f t="shared" si="9"/>
        <v>0</v>
      </c>
      <c r="P61" s="14">
        <f t="shared" si="9"/>
        <v>0</v>
      </c>
      <c r="Q61" s="14">
        <f t="shared" si="9"/>
        <v>0</v>
      </c>
      <c r="R61" s="14">
        <f t="shared" si="9"/>
        <v>0</v>
      </c>
      <c r="S61" s="14">
        <f t="shared" si="9"/>
        <v>0</v>
      </c>
      <c r="T61" s="14">
        <f t="shared" si="9"/>
        <v>0</v>
      </c>
      <c r="U61" s="14">
        <f t="shared" si="9"/>
        <v>0</v>
      </c>
      <c r="V61" s="14">
        <f t="shared" si="9"/>
        <v>0</v>
      </c>
      <c r="W61" s="14">
        <f t="shared" si="9"/>
        <v>0</v>
      </c>
      <c r="X61" s="14">
        <f t="shared" si="9"/>
        <v>1</v>
      </c>
      <c r="Y61" s="14">
        <f t="shared" si="10"/>
        <v>0</v>
      </c>
      <c r="Z61" s="14">
        <f t="shared" si="10"/>
        <v>0</v>
      </c>
      <c r="AA61" s="14">
        <f t="shared" si="10"/>
        <v>1</v>
      </c>
      <c r="AB61" s="14">
        <f t="shared" si="10"/>
        <v>0</v>
      </c>
      <c r="AC61" s="14">
        <f t="shared" si="10"/>
        <v>0</v>
      </c>
      <c r="AD61" s="14">
        <f t="shared" si="10"/>
        <v>0</v>
      </c>
      <c r="AE61" s="14">
        <f t="shared" si="10"/>
        <v>1</v>
      </c>
      <c r="AF61" s="14">
        <f t="shared" si="10"/>
        <v>0</v>
      </c>
      <c r="AG61" s="14">
        <f t="shared" si="10"/>
        <v>0</v>
      </c>
      <c r="AH61" s="14">
        <f t="shared" si="10"/>
        <v>1</v>
      </c>
      <c r="AI61" s="14">
        <f t="shared" si="11"/>
        <v>0</v>
      </c>
      <c r="AJ61" s="14">
        <f t="shared" si="11"/>
        <v>0</v>
      </c>
      <c r="AK61" s="14">
        <f t="shared" si="11"/>
        <v>0</v>
      </c>
      <c r="AL61" s="14">
        <f t="shared" si="11"/>
        <v>0</v>
      </c>
      <c r="AM61" s="14">
        <f t="shared" si="11"/>
        <v>2</v>
      </c>
      <c r="AN61" s="22">
        <f t="shared" si="11"/>
        <v>0</v>
      </c>
      <c r="AO61" s="22">
        <f t="shared" si="11"/>
        <v>0</v>
      </c>
      <c r="AP61" s="22">
        <f t="shared" si="11"/>
        <v>0</v>
      </c>
      <c r="AQ61" s="22">
        <f t="shared" si="11"/>
        <v>0</v>
      </c>
      <c r="AR61" s="22">
        <f t="shared" si="11"/>
        <v>0</v>
      </c>
      <c r="AS61" s="22">
        <f t="shared" si="11"/>
        <v>0</v>
      </c>
      <c r="AT61" s="22">
        <f t="shared" si="11"/>
        <v>0</v>
      </c>
    </row>
    <row r="62" spans="1:59" ht="19">
      <c r="A62" s="2" t="s">
        <v>49</v>
      </c>
      <c r="B62" s="1"/>
      <c r="C62" s="1"/>
      <c r="D62" s="29"/>
      <c r="E62" s="22">
        <f t="shared" si="8"/>
        <v>0</v>
      </c>
      <c r="F62" s="22">
        <f t="shared" si="8"/>
        <v>0</v>
      </c>
      <c r="G62" s="22">
        <f t="shared" si="8"/>
        <v>0</v>
      </c>
      <c r="H62" s="22">
        <f t="shared" si="8"/>
        <v>0</v>
      </c>
      <c r="I62" s="22">
        <f t="shared" si="8"/>
        <v>0</v>
      </c>
      <c r="J62" s="22">
        <f t="shared" si="8"/>
        <v>0</v>
      </c>
      <c r="K62" s="22">
        <f t="shared" si="8"/>
        <v>0</v>
      </c>
      <c r="L62" s="14">
        <f t="shared" si="8"/>
        <v>0</v>
      </c>
      <c r="M62" s="14">
        <f t="shared" si="8"/>
        <v>1</v>
      </c>
      <c r="N62" s="14">
        <f t="shared" si="8"/>
        <v>1</v>
      </c>
      <c r="O62" s="14">
        <f t="shared" si="9"/>
        <v>1</v>
      </c>
      <c r="P62" s="14">
        <f t="shared" si="9"/>
        <v>2</v>
      </c>
      <c r="Q62" s="14">
        <f t="shared" si="9"/>
        <v>1</v>
      </c>
      <c r="R62" s="14">
        <f t="shared" si="9"/>
        <v>0</v>
      </c>
      <c r="S62" s="14">
        <f t="shared" si="9"/>
        <v>0</v>
      </c>
      <c r="T62" s="14">
        <f t="shared" si="9"/>
        <v>0</v>
      </c>
      <c r="U62" s="14">
        <f t="shared" si="9"/>
        <v>0</v>
      </c>
      <c r="V62" s="14">
        <f t="shared" si="9"/>
        <v>0</v>
      </c>
      <c r="W62" s="14">
        <f t="shared" si="9"/>
        <v>0</v>
      </c>
      <c r="X62" s="14">
        <f t="shared" si="9"/>
        <v>0</v>
      </c>
      <c r="Y62" s="14">
        <f t="shared" si="10"/>
        <v>0</v>
      </c>
      <c r="Z62" s="14">
        <f t="shared" si="10"/>
        <v>0</v>
      </c>
      <c r="AA62" s="14">
        <f t="shared" si="10"/>
        <v>0</v>
      </c>
      <c r="AB62" s="14">
        <f t="shared" si="10"/>
        <v>0</v>
      </c>
      <c r="AC62" s="14">
        <f t="shared" si="10"/>
        <v>0</v>
      </c>
      <c r="AD62" s="14">
        <f t="shared" si="10"/>
        <v>0</v>
      </c>
      <c r="AE62" s="14">
        <f t="shared" si="10"/>
        <v>0</v>
      </c>
      <c r="AF62" s="14">
        <f t="shared" si="10"/>
        <v>0</v>
      </c>
      <c r="AG62" s="14">
        <f t="shared" si="10"/>
        <v>0</v>
      </c>
      <c r="AH62" s="14">
        <f t="shared" si="10"/>
        <v>0</v>
      </c>
      <c r="AI62" s="14">
        <f t="shared" si="11"/>
        <v>0</v>
      </c>
      <c r="AJ62" s="14">
        <f t="shared" si="11"/>
        <v>0</v>
      </c>
      <c r="AK62" s="14">
        <f t="shared" si="11"/>
        <v>0</v>
      </c>
      <c r="AL62" s="14">
        <f t="shared" si="11"/>
        <v>0</v>
      </c>
      <c r="AM62" s="14">
        <f t="shared" si="11"/>
        <v>0</v>
      </c>
      <c r="AN62" s="22">
        <f t="shared" si="11"/>
        <v>0</v>
      </c>
      <c r="AO62" s="22">
        <f t="shared" si="11"/>
        <v>0</v>
      </c>
      <c r="AP62" s="22">
        <f t="shared" si="11"/>
        <v>0</v>
      </c>
      <c r="AQ62" s="22">
        <f t="shared" si="11"/>
        <v>0</v>
      </c>
      <c r="AR62" s="22">
        <f t="shared" si="11"/>
        <v>0</v>
      </c>
      <c r="AS62" s="22">
        <f t="shared" si="11"/>
        <v>0</v>
      </c>
      <c r="AT62" s="22">
        <f t="shared" si="11"/>
        <v>0</v>
      </c>
    </row>
    <row r="63" spans="1:59" ht="19">
      <c r="A63" s="2" t="s">
        <v>52</v>
      </c>
      <c r="B63" s="1"/>
      <c r="C63" s="1"/>
      <c r="D63" s="29"/>
      <c r="E63" s="22">
        <f t="shared" si="8"/>
        <v>0</v>
      </c>
      <c r="F63" s="22">
        <f t="shared" si="8"/>
        <v>0</v>
      </c>
      <c r="G63" s="22">
        <f t="shared" si="8"/>
        <v>0</v>
      </c>
      <c r="H63" s="22">
        <f t="shared" si="8"/>
        <v>0</v>
      </c>
      <c r="I63" s="22">
        <f t="shared" si="8"/>
        <v>0</v>
      </c>
      <c r="J63" s="22">
        <f t="shared" si="8"/>
        <v>0</v>
      </c>
      <c r="K63" s="22">
        <f t="shared" si="8"/>
        <v>0</v>
      </c>
      <c r="L63" s="14">
        <f t="shared" si="8"/>
        <v>0</v>
      </c>
      <c r="M63" s="14">
        <f t="shared" si="8"/>
        <v>0</v>
      </c>
      <c r="N63" s="14">
        <f t="shared" si="8"/>
        <v>0</v>
      </c>
      <c r="O63" s="14">
        <f t="shared" si="9"/>
        <v>0</v>
      </c>
      <c r="P63" s="14">
        <f t="shared" si="9"/>
        <v>0</v>
      </c>
      <c r="Q63" s="14">
        <f t="shared" si="9"/>
        <v>0</v>
      </c>
      <c r="R63" s="14">
        <f t="shared" si="9"/>
        <v>0</v>
      </c>
      <c r="S63" s="14">
        <f t="shared" si="9"/>
        <v>0</v>
      </c>
      <c r="T63" s="14">
        <f t="shared" si="9"/>
        <v>0</v>
      </c>
      <c r="U63" s="14">
        <f t="shared" si="9"/>
        <v>0</v>
      </c>
      <c r="V63" s="14">
        <f t="shared" si="9"/>
        <v>0</v>
      </c>
      <c r="W63" s="14">
        <f t="shared" si="9"/>
        <v>0</v>
      </c>
      <c r="X63" s="14">
        <f t="shared" si="9"/>
        <v>0</v>
      </c>
      <c r="Y63" s="14">
        <f t="shared" si="10"/>
        <v>0</v>
      </c>
      <c r="Z63" s="14">
        <f t="shared" si="10"/>
        <v>0</v>
      </c>
      <c r="AA63" s="14">
        <f t="shared" si="10"/>
        <v>0</v>
      </c>
      <c r="AB63" s="14">
        <f t="shared" si="10"/>
        <v>0</v>
      </c>
      <c r="AC63" s="14">
        <f t="shared" si="10"/>
        <v>0</v>
      </c>
      <c r="AD63" s="14">
        <f t="shared" si="10"/>
        <v>0</v>
      </c>
      <c r="AE63" s="14">
        <f t="shared" si="10"/>
        <v>0</v>
      </c>
      <c r="AF63" s="14">
        <f t="shared" si="10"/>
        <v>0</v>
      </c>
      <c r="AG63" s="14">
        <f t="shared" si="10"/>
        <v>0</v>
      </c>
      <c r="AH63" s="14">
        <f t="shared" si="10"/>
        <v>0</v>
      </c>
      <c r="AI63" s="14">
        <f t="shared" si="11"/>
        <v>0</v>
      </c>
      <c r="AJ63" s="14">
        <f t="shared" si="11"/>
        <v>0</v>
      </c>
      <c r="AK63" s="14">
        <f t="shared" si="11"/>
        <v>0</v>
      </c>
      <c r="AL63" s="14">
        <f t="shared" si="11"/>
        <v>0</v>
      </c>
      <c r="AM63" s="14">
        <f t="shared" si="11"/>
        <v>0</v>
      </c>
      <c r="AN63" s="22">
        <f t="shared" si="11"/>
        <v>0</v>
      </c>
      <c r="AO63" s="22">
        <f t="shared" si="11"/>
        <v>0</v>
      </c>
      <c r="AP63" s="22">
        <f t="shared" si="11"/>
        <v>0</v>
      </c>
      <c r="AQ63" s="22">
        <f t="shared" si="11"/>
        <v>0</v>
      </c>
      <c r="AR63" s="22">
        <f t="shared" si="11"/>
        <v>0</v>
      </c>
      <c r="AS63" s="22">
        <f t="shared" si="11"/>
        <v>0</v>
      </c>
      <c r="AT63" s="22">
        <f t="shared" si="11"/>
        <v>0</v>
      </c>
    </row>
  </sheetData>
  <sheetProtection algorithmName="SHA-512" hashValue="l/r1JnuoxsPc9UGcAf6UiXDMkNJMaaapLf5n9JTaH5E2QHVLH7DPYL7i4IvbjZuL1C+t0wT92UNYrJtckEHdAw==" saltValue="iCYAW77E9GDj+yHJOGb2vw==" spinCount="100000" sheet="1" objects="1" scenarios="1"/>
  <autoFilter ref="A2:BG46" xr:uid="{00000000-0009-0000-0000-000003000000}"/>
  <mergeCells count="4">
    <mergeCell ref="AU1:AW1"/>
    <mergeCell ref="AX1:AY1"/>
    <mergeCell ref="AZ1:BB1"/>
    <mergeCell ref="BC1:BG1"/>
  </mergeCells>
  <phoneticPr fontId="1"/>
  <conditionalFormatting sqref="E51:AT63">
    <cfRule type="cellIs" dxfId="1" priority="3" operator="notEqual">
      <formula>0</formula>
    </cfRule>
  </conditionalFormatting>
  <conditionalFormatting sqref="AU3:BG50">
    <cfRule type="cellIs" dxfId="0" priority="2" operator="notEqual">
      <formula>0</formula>
    </cfRule>
  </conditionalFormatting>
  <printOptions horizontalCentered="1"/>
  <pageMargins left="0.23622047244094491" right="0.23622047244094491" top="0.55118110236220474" bottom="0.35433070866141742" header="0.31496062992125978" footer="0.31496062992125978"/>
  <pageSetup paperSize="9" scale="53" orientation="portrait" horizontalDpi="360" verticalDpi="360"/>
  <headerFooter>
    <oddHeader>&amp;C&amp;A&amp;F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AY14"/>
  <sheetViews>
    <sheetView zoomScaleNormal="100" workbookViewId="0">
      <selection activeCell="Z7" sqref="Z7"/>
    </sheetView>
  </sheetViews>
  <sheetFormatPr baseColWidth="10" defaultColWidth="9" defaultRowHeight="18"/>
  <cols>
    <col min="1" max="1" width="13" style="4" bestFit="1" customWidth="1"/>
    <col min="2" max="23" width="4.33203125" style="4" customWidth="1"/>
    <col min="24" max="27" width="5.1640625" style="4" bestFit="1" customWidth="1"/>
    <col min="28" max="43" width="4.33203125" style="4" customWidth="1"/>
    <col min="44" max="49" width="5.1640625" style="48" customWidth="1"/>
    <col min="50" max="51" width="5.1640625" style="4" customWidth="1"/>
    <col min="52" max="52" width="9" style="4" customWidth="1"/>
    <col min="53" max="16384" width="9" style="4"/>
  </cols>
  <sheetData>
    <row r="1" spans="1:51" s="47" customFormat="1" ht="38.25" customHeight="1">
      <c r="A1" s="46" t="s">
        <v>159</v>
      </c>
      <c r="B1" s="69" t="s">
        <v>160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7"/>
      <c r="T1" s="75" t="s">
        <v>161</v>
      </c>
      <c r="U1" s="58"/>
      <c r="V1" s="58"/>
      <c r="W1" s="57"/>
      <c r="X1" s="76" t="s">
        <v>162</v>
      </c>
      <c r="Y1" s="58"/>
      <c r="Z1" s="77" t="s">
        <v>163</v>
      </c>
      <c r="AA1" s="58"/>
      <c r="AB1" s="78" t="s">
        <v>164</v>
      </c>
      <c r="AC1" s="58"/>
      <c r="AD1" s="58"/>
      <c r="AE1" s="57"/>
      <c r="AF1" s="67" t="s">
        <v>165</v>
      </c>
      <c r="AG1" s="58"/>
      <c r="AH1" s="58"/>
      <c r="AI1" s="57"/>
      <c r="AJ1" s="67" t="s">
        <v>166</v>
      </c>
      <c r="AK1" s="58"/>
      <c r="AL1" s="58"/>
      <c r="AM1" s="57"/>
      <c r="AN1" s="68" t="s">
        <v>167</v>
      </c>
      <c r="AO1" s="58"/>
      <c r="AP1" s="58"/>
      <c r="AQ1" s="57"/>
      <c r="AR1" s="69" t="s">
        <v>168</v>
      </c>
      <c r="AS1" s="58"/>
      <c r="AT1" s="58"/>
      <c r="AU1" s="58"/>
      <c r="AV1" s="58"/>
      <c r="AW1" s="58"/>
      <c r="AX1" s="58"/>
      <c r="AY1" s="57"/>
    </row>
    <row r="2" spans="1:51" s="48" customFormat="1">
      <c r="A2" s="41" t="s">
        <v>169</v>
      </c>
      <c r="B2" s="64" t="s">
        <v>170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7"/>
      <c r="T2" s="70" t="s">
        <v>171</v>
      </c>
      <c r="U2" s="58"/>
      <c r="V2" s="58"/>
      <c r="W2" s="57"/>
      <c r="X2" s="71" t="s">
        <v>172</v>
      </c>
      <c r="Y2" s="58"/>
      <c r="Z2" s="72" t="s">
        <v>173</v>
      </c>
      <c r="AA2" s="58"/>
      <c r="AB2" s="73" t="s">
        <v>174</v>
      </c>
      <c r="AC2" s="58"/>
      <c r="AD2" s="58"/>
      <c r="AE2" s="57"/>
      <c r="AF2" s="74" t="s">
        <v>175</v>
      </c>
      <c r="AG2" s="58"/>
      <c r="AH2" s="58"/>
      <c r="AI2" s="57"/>
      <c r="AJ2" s="74" t="s">
        <v>176</v>
      </c>
      <c r="AK2" s="58"/>
      <c r="AL2" s="58"/>
      <c r="AM2" s="57"/>
      <c r="AN2" s="66" t="s">
        <v>177</v>
      </c>
      <c r="AO2" s="58"/>
      <c r="AP2" s="58"/>
      <c r="AQ2" s="57"/>
      <c r="AR2" s="64" t="s">
        <v>178</v>
      </c>
      <c r="AS2" s="58"/>
      <c r="AT2" s="58"/>
      <c r="AU2" s="58"/>
      <c r="AV2" s="58"/>
      <c r="AW2" s="58"/>
      <c r="AX2" s="58"/>
      <c r="AY2" s="57"/>
    </row>
    <row r="3" spans="1:51" s="48" customFormat="1">
      <c r="A3" s="41" t="s">
        <v>65</v>
      </c>
      <c r="B3" s="64" t="s">
        <v>11</v>
      </c>
      <c r="C3" s="57"/>
      <c r="D3" s="64" t="s">
        <v>14</v>
      </c>
      <c r="E3" s="57"/>
      <c r="F3" s="64" t="s">
        <v>18</v>
      </c>
      <c r="G3" s="57"/>
      <c r="H3" s="64" t="s">
        <v>22</v>
      </c>
      <c r="I3" s="57"/>
      <c r="J3" s="64" t="s">
        <v>25</v>
      </c>
      <c r="K3" s="57"/>
      <c r="L3" s="64" t="s">
        <v>28</v>
      </c>
      <c r="M3" s="57"/>
      <c r="N3" s="64" t="s">
        <v>31</v>
      </c>
      <c r="O3" s="57"/>
      <c r="P3" s="64" t="s">
        <v>179</v>
      </c>
      <c r="Q3" s="57"/>
      <c r="R3" s="64" t="s">
        <v>180</v>
      </c>
      <c r="S3" s="57"/>
      <c r="T3" s="64" t="s">
        <v>18</v>
      </c>
      <c r="U3" s="57"/>
      <c r="V3" s="64" t="s">
        <v>22</v>
      </c>
      <c r="W3" s="57"/>
      <c r="X3" s="64" t="s">
        <v>14</v>
      </c>
      <c r="Y3" s="57"/>
      <c r="Z3" s="64" t="s">
        <v>11</v>
      </c>
      <c r="AA3" s="57"/>
      <c r="AB3" s="64" t="s">
        <v>18</v>
      </c>
      <c r="AC3" s="57"/>
      <c r="AD3" s="64" t="s">
        <v>22</v>
      </c>
      <c r="AE3" s="57"/>
      <c r="AF3" s="64" t="s">
        <v>18</v>
      </c>
      <c r="AG3" s="57"/>
      <c r="AH3" s="64" t="s">
        <v>22</v>
      </c>
      <c r="AI3" s="57"/>
      <c r="AJ3" s="64" t="s">
        <v>18</v>
      </c>
      <c r="AK3" s="57"/>
      <c r="AL3" s="64" t="s">
        <v>22</v>
      </c>
      <c r="AM3" s="57"/>
      <c r="AN3" s="64" t="s">
        <v>18</v>
      </c>
      <c r="AO3" s="57"/>
      <c r="AP3" s="64" t="s">
        <v>22</v>
      </c>
      <c r="AQ3" s="57"/>
      <c r="AR3" s="64" t="s">
        <v>181</v>
      </c>
      <c r="AS3" s="57"/>
      <c r="AT3" s="64" t="s">
        <v>182</v>
      </c>
      <c r="AU3" s="57"/>
      <c r="AV3" s="64" t="s">
        <v>181</v>
      </c>
      <c r="AW3" s="57"/>
      <c r="AX3" s="64" t="s">
        <v>182</v>
      </c>
      <c r="AY3" s="57"/>
    </row>
    <row r="4" spans="1:51" s="48" customFormat="1">
      <c r="A4" s="41" t="s">
        <v>183</v>
      </c>
      <c r="B4" s="64" t="s">
        <v>184</v>
      </c>
      <c r="C4" s="57"/>
      <c r="D4" s="64" t="s">
        <v>184</v>
      </c>
      <c r="E4" s="57"/>
      <c r="F4" s="64" t="s">
        <v>184</v>
      </c>
      <c r="G4" s="57"/>
      <c r="H4" s="64" t="s">
        <v>184</v>
      </c>
      <c r="I4" s="57"/>
      <c r="J4" s="64" t="s">
        <v>184</v>
      </c>
      <c r="K4" s="57"/>
      <c r="L4" s="64" t="s">
        <v>184</v>
      </c>
      <c r="M4" s="57"/>
      <c r="N4" s="64" t="s">
        <v>184</v>
      </c>
      <c r="O4" s="57"/>
      <c r="P4" s="64" t="s">
        <v>184</v>
      </c>
      <c r="Q4" s="57"/>
      <c r="R4" s="64" t="s">
        <v>184</v>
      </c>
      <c r="S4" s="57"/>
      <c r="T4" s="64" t="s">
        <v>184</v>
      </c>
      <c r="U4" s="57"/>
      <c r="V4" s="64" t="s">
        <v>184</v>
      </c>
      <c r="W4" s="57"/>
      <c r="X4" s="64" t="s">
        <v>184</v>
      </c>
      <c r="Y4" s="57"/>
      <c r="Z4" s="64" t="s">
        <v>184</v>
      </c>
      <c r="AA4" s="57"/>
      <c r="AB4" s="64" t="s">
        <v>184</v>
      </c>
      <c r="AC4" s="57"/>
      <c r="AD4" s="64" t="s">
        <v>184</v>
      </c>
      <c r="AE4" s="57"/>
      <c r="AF4" s="64" t="s">
        <v>184</v>
      </c>
      <c r="AG4" s="57"/>
      <c r="AH4" s="64" t="s">
        <v>184</v>
      </c>
      <c r="AI4" s="57"/>
      <c r="AJ4" s="64" t="s">
        <v>184</v>
      </c>
      <c r="AK4" s="57"/>
      <c r="AL4" s="64" t="s">
        <v>184</v>
      </c>
      <c r="AM4" s="57"/>
      <c r="AN4" s="64" t="s">
        <v>184</v>
      </c>
      <c r="AO4" s="57"/>
      <c r="AP4" s="64" t="s">
        <v>184</v>
      </c>
      <c r="AQ4" s="57"/>
      <c r="AR4" s="64" t="s">
        <v>184</v>
      </c>
      <c r="AS4" s="57"/>
      <c r="AT4" s="64" t="s">
        <v>184</v>
      </c>
      <c r="AU4" s="57"/>
      <c r="AV4" s="64" t="s">
        <v>185</v>
      </c>
      <c r="AW4" s="57"/>
      <c r="AX4" s="64" t="s">
        <v>185</v>
      </c>
      <c r="AY4" s="57"/>
    </row>
    <row r="5" spans="1:51" s="48" customFormat="1">
      <c r="A5" s="41" t="s">
        <v>186</v>
      </c>
      <c r="B5" s="41" t="s">
        <v>67</v>
      </c>
      <c r="C5" s="41" t="s">
        <v>68</v>
      </c>
      <c r="D5" s="41" t="s">
        <v>67</v>
      </c>
      <c r="E5" s="41" t="s">
        <v>68</v>
      </c>
      <c r="F5" s="41" t="s">
        <v>67</v>
      </c>
      <c r="G5" s="41" t="s">
        <v>68</v>
      </c>
      <c r="H5" s="41" t="s">
        <v>67</v>
      </c>
      <c r="I5" s="41" t="s">
        <v>68</v>
      </c>
      <c r="J5" s="41" t="s">
        <v>67</v>
      </c>
      <c r="K5" s="41" t="s">
        <v>68</v>
      </c>
      <c r="L5" s="41" t="s">
        <v>67</v>
      </c>
      <c r="M5" s="41" t="s">
        <v>68</v>
      </c>
      <c r="N5" s="41" t="s">
        <v>67</v>
      </c>
      <c r="O5" s="41" t="s">
        <v>68</v>
      </c>
      <c r="P5" s="41" t="s">
        <v>67</v>
      </c>
      <c r="Q5" s="41" t="s">
        <v>68</v>
      </c>
      <c r="R5" s="41" t="s">
        <v>67</v>
      </c>
      <c r="S5" s="41" t="s">
        <v>68</v>
      </c>
      <c r="T5" s="41" t="s">
        <v>67</v>
      </c>
      <c r="U5" s="41" t="s">
        <v>68</v>
      </c>
      <c r="V5" s="41" t="s">
        <v>67</v>
      </c>
      <c r="W5" s="41" t="s">
        <v>68</v>
      </c>
      <c r="X5" s="41" t="s">
        <v>67</v>
      </c>
      <c r="Y5" s="41" t="s">
        <v>68</v>
      </c>
      <c r="Z5" s="41" t="s">
        <v>67</v>
      </c>
      <c r="AA5" s="41" t="s">
        <v>68</v>
      </c>
      <c r="AB5" s="41" t="s">
        <v>67</v>
      </c>
      <c r="AC5" s="41" t="s">
        <v>68</v>
      </c>
      <c r="AD5" s="41" t="s">
        <v>67</v>
      </c>
      <c r="AE5" s="41" t="s">
        <v>68</v>
      </c>
      <c r="AF5" s="41" t="s">
        <v>67</v>
      </c>
      <c r="AG5" s="41" t="s">
        <v>68</v>
      </c>
      <c r="AH5" s="41" t="s">
        <v>67</v>
      </c>
      <c r="AI5" s="41" t="s">
        <v>68</v>
      </c>
      <c r="AJ5" s="41" t="s">
        <v>67</v>
      </c>
      <c r="AK5" s="41" t="s">
        <v>68</v>
      </c>
      <c r="AL5" s="41" t="s">
        <v>67</v>
      </c>
      <c r="AM5" s="41" t="s">
        <v>68</v>
      </c>
      <c r="AN5" s="41" t="s">
        <v>67</v>
      </c>
      <c r="AO5" s="41" t="s">
        <v>68</v>
      </c>
      <c r="AP5" s="41" t="s">
        <v>67</v>
      </c>
      <c r="AQ5" s="41" t="s">
        <v>68</v>
      </c>
      <c r="AR5" s="41" t="s">
        <v>67</v>
      </c>
      <c r="AS5" s="41" t="s">
        <v>68</v>
      </c>
      <c r="AT5" s="41" t="s">
        <v>67</v>
      </c>
      <c r="AU5" s="41" t="s">
        <v>68</v>
      </c>
      <c r="AV5" s="41" t="s">
        <v>67</v>
      </c>
      <c r="AW5" s="41" t="s">
        <v>68</v>
      </c>
      <c r="AX5" s="41" t="s">
        <v>67</v>
      </c>
      <c r="AY5" s="41" t="s">
        <v>68</v>
      </c>
    </row>
    <row r="6" spans="1:51">
      <c r="A6" s="41" t="s">
        <v>11</v>
      </c>
      <c r="B6" s="7">
        <v>4</v>
      </c>
      <c r="C6" s="7">
        <v>6</v>
      </c>
      <c r="D6" s="7">
        <v>4</v>
      </c>
      <c r="E6" s="7">
        <v>5</v>
      </c>
      <c r="F6" s="7">
        <v>4</v>
      </c>
      <c r="G6" s="7">
        <v>5</v>
      </c>
      <c r="H6" s="7">
        <v>4</v>
      </c>
      <c r="I6" s="7">
        <v>5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2</v>
      </c>
      <c r="P6" s="7">
        <v>4</v>
      </c>
      <c r="Q6" s="7">
        <v>5</v>
      </c>
      <c r="R6" s="7">
        <v>4</v>
      </c>
      <c r="S6" s="7">
        <v>6</v>
      </c>
      <c r="T6" s="7">
        <v>1</v>
      </c>
      <c r="U6" s="7">
        <v>2</v>
      </c>
      <c r="V6" s="7">
        <v>1</v>
      </c>
      <c r="W6" s="7">
        <v>2</v>
      </c>
      <c r="X6" s="7">
        <v>1</v>
      </c>
      <c r="Y6" s="7"/>
      <c r="Z6" s="7">
        <v>0</v>
      </c>
      <c r="AA6" s="7"/>
      <c r="AB6" s="7">
        <v>1</v>
      </c>
      <c r="AC6" s="7">
        <v>2</v>
      </c>
      <c r="AD6" s="7">
        <v>1</v>
      </c>
      <c r="AE6" s="7">
        <v>2</v>
      </c>
      <c r="AF6" s="7">
        <v>1</v>
      </c>
      <c r="AG6" s="7">
        <v>3</v>
      </c>
      <c r="AH6" s="7">
        <v>1</v>
      </c>
      <c r="AI6" s="7">
        <v>3</v>
      </c>
      <c r="AJ6" s="7">
        <v>0</v>
      </c>
      <c r="AK6" s="7">
        <v>2</v>
      </c>
      <c r="AL6" s="7">
        <v>0</v>
      </c>
      <c r="AM6" s="7">
        <v>2</v>
      </c>
      <c r="AN6" s="7">
        <v>0</v>
      </c>
      <c r="AO6" s="7">
        <v>1</v>
      </c>
      <c r="AP6" s="7">
        <v>0</v>
      </c>
      <c r="AQ6" s="7">
        <v>1</v>
      </c>
      <c r="AR6" s="45">
        <v>4</v>
      </c>
      <c r="AS6" s="45">
        <v>4</v>
      </c>
      <c r="AT6" s="45">
        <v>4</v>
      </c>
      <c r="AU6" s="45">
        <v>4</v>
      </c>
      <c r="AV6" s="45">
        <v>11</v>
      </c>
      <c r="AW6" s="45"/>
      <c r="AX6" s="45">
        <v>11</v>
      </c>
      <c r="AY6" s="45"/>
    </row>
    <row r="7" spans="1:51">
      <c r="A7" s="41" t="s">
        <v>187</v>
      </c>
      <c r="B7" s="7">
        <v>5</v>
      </c>
      <c r="C7" s="7">
        <v>9</v>
      </c>
      <c r="D7" s="7">
        <v>4</v>
      </c>
      <c r="E7" s="7">
        <v>5</v>
      </c>
      <c r="F7" s="7">
        <v>4</v>
      </c>
      <c r="G7" s="7">
        <v>5</v>
      </c>
      <c r="H7" s="7">
        <v>4</v>
      </c>
      <c r="I7" s="7">
        <v>5</v>
      </c>
      <c r="J7" s="7">
        <v>0</v>
      </c>
      <c r="K7" s="7">
        <v>1</v>
      </c>
      <c r="L7" s="7">
        <v>0</v>
      </c>
      <c r="M7" s="7">
        <v>1</v>
      </c>
      <c r="N7" s="7">
        <v>0</v>
      </c>
      <c r="O7" s="7">
        <v>2</v>
      </c>
      <c r="P7" s="7">
        <v>4</v>
      </c>
      <c r="Q7" s="7">
        <v>5</v>
      </c>
      <c r="R7" s="7">
        <v>4</v>
      </c>
      <c r="S7" s="7">
        <v>6</v>
      </c>
      <c r="T7" s="7">
        <v>1</v>
      </c>
      <c r="U7" s="7">
        <v>2</v>
      </c>
      <c r="V7" s="7">
        <v>1</v>
      </c>
      <c r="W7" s="7">
        <v>2</v>
      </c>
      <c r="X7" s="7">
        <v>1</v>
      </c>
      <c r="Y7" s="7"/>
      <c r="Z7" s="7">
        <v>1</v>
      </c>
      <c r="AA7" s="7"/>
      <c r="AB7" s="7">
        <v>1</v>
      </c>
      <c r="AC7" s="7">
        <v>2</v>
      </c>
      <c r="AD7" s="7">
        <v>1</v>
      </c>
      <c r="AE7" s="7">
        <v>2</v>
      </c>
      <c r="AF7" s="7">
        <v>1</v>
      </c>
      <c r="AG7" s="7">
        <v>3</v>
      </c>
      <c r="AH7" s="7">
        <v>1</v>
      </c>
      <c r="AI7" s="7">
        <v>3</v>
      </c>
      <c r="AJ7" s="7">
        <v>0</v>
      </c>
      <c r="AK7" s="7">
        <v>2</v>
      </c>
      <c r="AL7" s="7">
        <v>0</v>
      </c>
      <c r="AM7" s="7">
        <v>2</v>
      </c>
      <c r="AN7" s="7">
        <v>0</v>
      </c>
      <c r="AO7" s="7">
        <v>1</v>
      </c>
      <c r="AP7" s="7">
        <v>0</v>
      </c>
      <c r="AQ7" s="7">
        <v>1</v>
      </c>
      <c r="AR7" s="45">
        <v>4</v>
      </c>
      <c r="AS7" s="45">
        <v>4</v>
      </c>
      <c r="AT7" s="45">
        <v>4</v>
      </c>
      <c r="AU7" s="45">
        <v>4</v>
      </c>
      <c r="AV7" s="45">
        <v>11</v>
      </c>
      <c r="AW7" s="45"/>
      <c r="AX7" s="45">
        <v>11</v>
      </c>
      <c r="AY7" s="45"/>
    </row>
    <row r="8" spans="1:51">
      <c r="A8" s="41" t="s">
        <v>188</v>
      </c>
      <c r="B8" s="7">
        <v>5</v>
      </c>
      <c r="C8" s="7">
        <v>9</v>
      </c>
      <c r="D8" s="7">
        <v>4</v>
      </c>
      <c r="E8" s="7">
        <v>5</v>
      </c>
      <c r="F8" s="7">
        <v>4</v>
      </c>
      <c r="G8" s="7">
        <v>5</v>
      </c>
      <c r="H8" s="7">
        <v>4</v>
      </c>
      <c r="I8" s="7">
        <v>5</v>
      </c>
      <c r="J8" s="7">
        <v>0</v>
      </c>
      <c r="K8" s="7">
        <v>1</v>
      </c>
      <c r="L8" s="7">
        <v>0</v>
      </c>
      <c r="M8" s="7">
        <v>1</v>
      </c>
      <c r="N8" s="7">
        <v>0</v>
      </c>
      <c r="O8" s="7">
        <v>2</v>
      </c>
      <c r="P8" s="7">
        <v>4</v>
      </c>
      <c r="Q8" s="7">
        <v>5</v>
      </c>
      <c r="R8" s="7">
        <v>4</v>
      </c>
      <c r="S8" s="7">
        <v>6</v>
      </c>
      <c r="T8" s="7">
        <v>1</v>
      </c>
      <c r="U8" s="7">
        <v>2</v>
      </c>
      <c r="V8" s="7">
        <v>1</v>
      </c>
      <c r="W8" s="7">
        <v>2</v>
      </c>
      <c r="X8" s="7">
        <v>1</v>
      </c>
      <c r="Y8" s="7"/>
      <c r="Z8" s="7">
        <v>1</v>
      </c>
      <c r="AA8" s="7"/>
      <c r="AB8" s="7">
        <v>1</v>
      </c>
      <c r="AC8" s="7">
        <v>2</v>
      </c>
      <c r="AD8" s="7">
        <v>1</v>
      </c>
      <c r="AE8" s="7">
        <v>2</v>
      </c>
      <c r="AF8" s="7">
        <v>1</v>
      </c>
      <c r="AG8" s="7">
        <v>3</v>
      </c>
      <c r="AH8" s="7">
        <v>1</v>
      </c>
      <c r="AI8" s="7">
        <v>3</v>
      </c>
      <c r="AJ8" s="7">
        <v>0</v>
      </c>
      <c r="AK8" s="7">
        <v>2</v>
      </c>
      <c r="AL8" s="7">
        <v>0</v>
      </c>
      <c r="AM8" s="7">
        <v>2</v>
      </c>
      <c r="AN8" s="7">
        <v>0</v>
      </c>
      <c r="AO8" s="7">
        <v>1</v>
      </c>
      <c r="AP8" s="7">
        <v>0</v>
      </c>
      <c r="AQ8" s="7">
        <v>1</v>
      </c>
      <c r="AR8" s="45">
        <v>4</v>
      </c>
      <c r="AS8" s="45">
        <v>4</v>
      </c>
      <c r="AT8" s="45">
        <v>4</v>
      </c>
      <c r="AU8" s="45">
        <v>4</v>
      </c>
      <c r="AV8" s="45">
        <v>11</v>
      </c>
      <c r="AW8" s="45"/>
      <c r="AX8" s="45">
        <v>11</v>
      </c>
      <c r="AY8" s="45"/>
    </row>
    <row r="9" spans="1:51">
      <c r="A9" s="41" t="s">
        <v>189</v>
      </c>
      <c r="B9" s="7">
        <v>5</v>
      </c>
      <c r="C9" s="7">
        <v>9</v>
      </c>
      <c r="D9" s="7">
        <v>4</v>
      </c>
      <c r="E9" s="7">
        <v>5</v>
      </c>
      <c r="F9" s="7">
        <v>4</v>
      </c>
      <c r="G9" s="7">
        <v>5</v>
      </c>
      <c r="H9" s="7">
        <v>4</v>
      </c>
      <c r="I9" s="7">
        <v>5</v>
      </c>
      <c r="J9" s="7">
        <v>0</v>
      </c>
      <c r="K9" s="7">
        <v>1</v>
      </c>
      <c r="L9" s="7">
        <v>0</v>
      </c>
      <c r="M9" s="7">
        <v>1</v>
      </c>
      <c r="N9" s="7">
        <v>0</v>
      </c>
      <c r="O9" s="7">
        <v>2</v>
      </c>
      <c r="P9" s="7">
        <v>4</v>
      </c>
      <c r="Q9" s="7">
        <v>5</v>
      </c>
      <c r="R9" s="7">
        <v>4</v>
      </c>
      <c r="S9" s="7">
        <v>6</v>
      </c>
      <c r="T9" s="7">
        <v>1</v>
      </c>
      <c r="U9" s="7">
        <v>2</v>
      </c>
      <c r="V9" s="7">
        <v>1</v>
      </c>
      <c r="W9" s="7">
        <v>2</v>
      </c>
      <c r="X9" s="7">
        <v>1</v>
      </c>
      <c r="Y9" s="7"/>
      <c r="Z9" s="7">
        <v>1</v>
      </c>
      <c r="AA9" s="7"/>
      <c r="AB9" s="7">
        <v>1</v>
      </c>
      <c r="AC9" s="7">
        <v>2</v>
      </c>
      <c r="AD9" s="7">
        <v>1</v>
      </c>
      <c r="AE9" s="7">
        <v>2</v>
      </c>
      <c r="AF9" s="7">
        <v>1</v>
      </c>
      <c r="AG9" s="7">
        <v>3</v>
      </c>
      <c r="AH9" s="7">
        <v>1</v>
      </c>
      <c r="AI9" s="7">
        <v>3</v>
      </c>
      <c r="AJ9" s="7">
        <v>0</v>
      </c>
      <c r="AK9" s="7">
        <v>2</v>
      </c>
      <c r="AL9" s="7">
        <v>0</v>
      </c>
      <c r="AM9" s="7">
        <v>2</v>
      </c>
      <c r="AN9" s="7">
        <v>0</v>
      </c>
      <c r="AO9" s="7">
        <v>1</v>
      </c>
      <c r="AP9" s="7">
        <v>0</v>
      </c>
      <c r="AQ9" s="7">
        <v>1</v>
      </c>
      <c r="AR9" s="45">
        <v>4</v>
      </c>
      <c r="AS9" s="45">
        <v>4</v>
      </c>
      <c r="AT9" s="45">
        <v>4</v>
      </c>
      <c r="AU9" s="45">
        <v>4</v>
      </c>
      <c r="AV9" s="45">
        <v>11</v>
      </c>
      <c r="AW9" s="45"/>
      <c r="AX9" s="45">
        <v>11</v>
      </c>
      <c r="AY9" s="45"/>
    </row>
    <row r="10" spans="1:51">
      <c r="A10" s="41" t="s">
        <v>190</v>
      </c>
      <c r="B10" s="7">
        <v>5</v>
      </c>
      <c r="C10" s="7">
        <v>9</v>
      </c>
      <c r="D10" s="7">
        <v>4</v>
      </c>
      <c r="E10" s="7">
        <v>5</v>
      </c>
      <c r="F10" s="7">
        <v>4</v>
      </c>
      <c r="G10" s="7">
        <v>5</v>
      </c>
      <c r="H10" s="7">
        <v>4</v>
      </c>
      <c r="I10" s="7">
        <v>5</v>
      </c>
      <c r="J10" s="7">
        <v>0</v>
      </c>
      <c r="K10" s="7">
        <v>1</v>
      </c>
      <c r="L10" s="7">
        <v>0</v>
      </c>
      <c r="M10" s="7">
        <v>1</v>
      </c>
      <c r="N10" s="7">
        <v>0</v>
      </c>
      <c r="O10" s="7">
        <v>2</v>
      </c>
      <c r="P10" s="7">
        <v>4</v>
      </c>
      <c r="Q10" s="7">
        <v>5</v>
      </c>
      <c r="R10" s="7">
        <v>4</v>
      </c>
      <c r="S10" s="7">
        <v>6</v>
      </c>
      <c r="T10" s="7">
        <v>1</v>
      </c>
      <c r="U10" s="7">
        <v>2</v>
      </c>
      <c r="V10" s="7">
        <v>1</v>
      </c>
      <c r="W10" s="7">
        <v>2</v>
      </c>
      <c r="X10" s="7">
        <v>1</v>
      </c>
      <c r="Y10" s="7"/>
      <c r="Z10" s="7">
        <v>1</v>
      </c>
      <c r="AA10" s="7"/>
      <c r="AB10" s="7">
        <v>1</v>
      </c>
      <c r="AC10" s="7">
        <v>2</v>
      </c>
      <c r="AD10" s="7">
        <v>1</v>
      </c>
      <c r="AE10" s="7">
        <v>2</v>
      </c>
      <c r="AF10" s="7">
        <v>1</v>
      </c>
      <c r="AG10" s="7">
        <v>3</v>
      </c>
      <c r="AH10" s="7">
        <v>1</v>
      </c>
      <c r="AI10" s="7">
        <v>3</v>
      </c>
      <c r="AJ10" s="7">
        <v>0</v>
      </c>
      <c r="AK10" s="7">
        <v>2</v>
      </c>
      <c r="AL10" s="7">
        <v>0</v>
      </c>
      <c r="AM10" s="7">
        <v>2</v>
      </c>
      <c r="AN10" s="7">
        <v>0</v>
      </c>
      <c r="AO10" s="7">
        <v>1</v>
      </c>
      <c r="AP10" s="7">
        <v>0</v>
      </c>
      <c r="AQ10" s="7">
        <v>1</v>
      </c>
      <c r="AR10" s="45">
        <v>4</v>
      </c>
      <c r="AS10" s="45">
        <v>4</v>
      </c>
      <c r="AT10" s="45">
        <v>4</v>
      </c>
      <c r="AU10" s="45">
        <v>4</v>
      </c>
      <c r="AV10" s="45">
        <v>11</v>
      </c>
      <c r="AW10" s="45"/>
      <c r="AX10" s="45">
        <v>11</v>
      </c>
      <c r="AY10" s="45"/>
    </row>
    <row r="11" spans="1:51">
      <c r="A11" s="41" t="s">
        <v>191</v>
      </c>
      <c r="B11" s="7">
        <v>5</v>
      </c>
      <c r="C11" s="7">
        <v>9</v>
      </c>
      <c r="D11" s="7">
        <v>4</v>
      </c>
      <c r="E11" s="7">
        <v>5</v>
      </c>
      <c r="F11" s="7">
        <v>4</v>
      </c>
      <c r="G11" s="7">
        <v>5</v>
      </c>
      <c r="H11" s="7">
        <v>4</v>
      </c>
      <c r="I11" s="7">
        <v>5</v>
      </c>
      <c r="J11" s="7">
        <v>0</v>
      </c>
      <c r="K11" s="7">
        <v>1</v>
      </c>
      <c r="L11" s="7">
        <v>0</v>
      </c>
      <c r="M11" s="7">
        <v>1</v>
      </c>
      <c r="N11" s="7">
        <v>0</v>
      </c>
      <c r="O11" s="7">
        <v>2</v>
      </c>
      <c r="P11" s="7">
        <v>4</v>
      </c>
      <c r="Q11" s="7">
        <v>5</v>
      </c>
      <c r="R11" s="7">
        <v>4</v>
      </c>
      <c r="S11" s="7">
        <v>6</v>
      </c>
      <c r="T11" s="7">
        <v>1</v>
      </c>
      <c r="U11" s="7">
        <v>2</v>
      </c>
      <c r="V11" s="7">
        <v>1</v>
      </c>
      <c r="W11" s="7">
        <v>2</v>
      </c>
      <c r="X11" s="7">
        <v>1</v>
      </c>
      <c r="Y11" s="7"/>
      <c r="Z11" s="7">
        <v>1</v>
      </c>
      <c r="AA11" s="7"/>
      <c r="AB11" s="7">
        <v>1</v>
      </c>
      <c r="AC11" s="7">
        <v>2</v>
      </c>
      <c r="AD11" s="7">
        <v>1</v>
      </c>
      <c r="AE11" s="7">
        <v>2</v>
      </c>
      <c r="AF11" s="7">
        <v>1</v>
      </c>
      <c r="AG11" s="7">
        <v>3</v>
      </c>
      <c r="AH11" s="7">
        <v>1</v>
      </c>
      <c r="AI11" s="7">
        <v>3</v>
      </c>
      <c r="AJ11" s="7">
        <v>0</v>
      </c>
      <c r="AK11" s="7">
        <v>2</v>
      </c>
      <c r="AL11" s="7">
        <v>0</v>
      </c>
      <c r="AM11" s="7">
        <v>2</v>
      </c>
      <c r="AN11" s="7">
        <v>0</v>
      </c>
      <c r="AO11" s="7">
        <v>1</v>
      </c>
      <c r="AP11" s="7">
        <v>0</v>
      </c>
      <c r="AQ11" s="7">
        <v>1</v>
      </c>
      <c r="AR11" s="45">
        <v>4</v>
      </c>
      <c r="AS11" s="45">
        <v>4</v>
      </c>
      <c r="AT11" s="45">
        <v>4</v>
      </c>
      <c r="AU11" s="45">
        <v>4</v>
      </c>
      <c r="AV11" s="45">
        <v>11</v>
      </c>
      <c r="AW11" s="45"/>
      <c r="AX11" s="45">
        <v>11</v>
      </c>
      <c r="AY11" s="45"/>
    </row>
    <row r="12" spans="1:51">
      <c r="A12" s="41" t="s">
        <v>192</v>
      </c>
      <c r="B12" s="7">
        <v>4</v>
      </c>
      <c r="C12" s="7">
        <v>6</v>
      </c>
      <c r="D12" s="7">
        <v>4</v>
      </c>
      <c r="E12" s="7">
        <v>5</v>
      </c>
      <c r="F12" s="7">
        <v>4</v>
      </c>
      <c r="G12" s="7">
        <v>5</v>
      </c>
      <c r="H12" s="7">
        <v>4</v>
      </c>
      <c r="I12" s="7">
        <v>5</v>
      </c>
      <c r="J12" s="7">
        <v>0</v>
      </c>
      <c r="K12" s="7">
        <v>1</v>
      </c>
      <c r="L12" s="7">
        <v>0</v>
      </c>
      <c r="M12" s="7">
        <v>1</v>
      </c>
      <c r="N12" s="7">
        <v>0</v>
      </c>
      <c r="O12" s="7">
        <v>2</v>
      </c>
      <c r="P12" s="7">
        <v>4</v>
      </c>
      <c r="Q12" s="7">
        <v>5</v>
      </c>
      <c r="R12" s="7">
        <v>4</v>
      </c>
      <c r="S12" s="7">
        <v>6</v>
      </c>
      <c r="T12" s="7">
        <v>1</v>
      </c>
      <c r="U12" s="7">
        <v>2</v>
      </c>
      <c r="V12" s="7">
        <v>1</v>
      </c>
      <c r="W12" s="7">
        <v>2</v>
      </c>
      <c r="X12" s="7">
        <v>1</v>
      </c>
      <c r="Y12" s="7"/>
      <c r="Z12" s="7">
        <v>0</v>
      </c>
      <c r="AA12" s="7"/>
      <c r="AB12" s="7">
        <v>1</v>
      </c>
      <c r="AC12" s="7">
        <v>2</v>
      </c>
      <c r="AD12" s="7">
        <v>1</v>
      </c>
      <c r="AE12" s="7">
        <v>2</v>
      </c>
      <c r="AF12" s="7">
        <v>1</v>
      </c>
      <c r="AG12" s="7">
        <v>3</v>
      </c>
      <c r="AH12" s="7">
        <v>1</v>
      </c>
      <c r="AI12" s="7">
        <v>3</v>
      </c>
      <c r="AJ12" s="7">
        <v>0</v>
      </c>
      <c r="AK12" s="7">
        <v>2</v>
      </c>
      <c r="AL12" s="7">
        <v>0</v>
      </c>
      <c r="AM12" s="7">
        <v>2</v>
      </c>
      <c r="AN12" s="7">
        <v>0</v>
      </c>
      <c r="AO12" s="7">
        <v>1</v>
      </c>
      <c r="AP12" s="7">
        <v>0</v>
      </c>
      <c r="AQ12" s="7">
        <v>1</v>
      </c>
      <c r="AR12" s="45">
        <v>4</v>
      </c>
      <c r="AS12" s="45">
        <v>4</v>
      </c>
      <c r="AT12" s="45">
        <v>4</v>
      </c>
      <c r="AU12" s="45">
        <v>4</v>
      </c>
      <c r="AV12" s="45">
        <v>11</v>
      </c>
      <c r="AW12" s="45"/>
      <c r="AX12" s="45">
        <v>11</v>
      </c>
      <c r="AY12" s="45"/>
    </row>
    <row r="13" spans="1:51">
      <c r="A13" s="41" t="s">
        <v>39</v>
      </c>
      <c r="B13" s="7">
        <v>4</v>
      </c>
      <c r="C13" s="7">
        <v>6</v>
      </c>
      <c r="D13" s="7">
        <v>4</v>
      </c>
      <c r="E13" s="7">
        <v>5</v>
      </c>
      <c r="F13" s="7">
        <v>4</v>
      </c>
      <c r="G13" s="7">
        <v>5</v>
      </c>
      <c r="H13" s="7">
        <v>4</v>
      </c>
      <c r="I13" s="7">
        <v>5</v>
      </c>
      <c r="J13" s="7">
        <v>0</v>
      </c>
      <c r="K13" s="7">
        <v>1</v>
      </c>
      <c r="L13" s="7">
        <v>0</v>
      </c>
      <c r="M13" s="7">
        <v>1</v>
      </c>
      <c r="N13" s="7">
        <v>0</v>
      </c>
      <c r="O13" s="7">
        <v>2</v>
      </c>
      <c r="P13" s="7">
        <v>4</v>
      </c>
      <c r="Q13" s="7">
        <v>5</v>
      </c>
      <c r="R13" s="7">
        <v>4</v>
      </c>
      <c r="S13" s="7">
        <v>6</v>
      </c>
      <c r="T13" s="7">
        <v>1</v>
      </c>
      <c r="U13" s="7">
        <v>2</v>
      </c>
      <c r="V13" s="7">
        <v>1</v>
      </c>
      <c r="W13" s="7">
        <v>2</v>
      </c>
      <c r="X13" s="7">
        <v>1</v>
      </c>
      <c r="Y13" s="7"/>
      <c r="Z13" s="7">
        <v>0</v>
      </c>
      <c r="AA13" s="7"/>
      <c r="AB13" s="7">
        <v>1</v>
      </c>
      <c r="AC13" s="7">
        <v>2</v>
      </c>
      <c r="AD13" s="7">
        <v>1</v>
      </c>
      <c r="AE13" s="7">
        <v>2</v>
      </c>
      <c r="AF13" s="7">
        <v>1</v>
      </c>
      <c r="AG13" s="7">
        <v>3</v>
      </c>
      <c r="AH13" s="7">
        <v>1</v>
      </c>
      <c r="AI13" s="7">
        <v>3</v>
      </c>
      <c r="AJ13" s="7">
        <v>0</v>
      </c>
      <c r="AK13" s="7">
        <v>2</v>
      </c>
      <c r="AL13" s="7">
        <v>0</v>
      </c>
      <c r="AM13" s="7">
        <v>2</v>
      </c>
      <c r="AN13" s="7">
        <v>0</v>
      </c>
      <c r="AO13" s="7">
        <v>1</v>
      </c>
      <c r="AP13" s="7">
        <v>0</v>
      </c>
      <c r="AQ13" s="7">
        <v>1</v>
      </c>
      <c r="AR13" s="45">
        <v>4</v>
      </c>
      <c r="AS13" s="45">
        <v>4</v>
      </c>
      <c r="AT13" s="45">
        <v>4</v>
      </c>
      <c r="AU13" s="45">
        <v>4</v>
      </c>
      <c r="AV13" s="45">
        <v>11</v>
      </c>
      <c r="AW13" s="45"/>
      <c r="AX13" s="45">
        <v>11</v>
      </c>
      <c r="AY13" s="45"/>
    </row>
    <row r="14" spans="1:51" ht="137.25" customHeight="1">
      <c r="A14" s="41" t="s">
        <v>9</v>
      </c>
      <c r="B14" s="63"/>
      <c r="C14" s="57"/>
      <c r="D14" s="63"/>
      <c r="E14" s="57"/>
      <c r="F14" s="63"/>
      <c r="G14" s="57"/>
      <c r="H14" s="63"/>
      <c r="I14" s="57"/>
      <c r="J14" s="63" t="s">
        <v>193</v>
      </c>
      <c r="K14" s="57"/>
      <c r="L14" s="63"/>
      <c r="M14" s="57"/>
      <c r="N14" s="63" t="s">
        <v>194</v>
      </c>
      <c r="O14" s="57"/>
      <c r="P14" s="63" t="s">
        <v>195</v>
      </c>
      <c r="Q14" s="57"/>
      <c r="R14" s="63" t="s">
        <v>196</v>
      </c>
      <c r="S14" s="57"/>
      <c r="T14" s="63" t="s">
        <v>197</v>
      </c>
      <c r="U14" s="58"/>
      <c r="V14" s="58"/>
      <c r="W14" s="57"/>
      <c r="X14" s="63" t="s">
        <v>198</v>
      </c>
      <c r="Y14" s="57"/>
      <c r="Z14" s="63" t="s">
        <v>199</v>
      </c>
      <c r="AA14" s="57"/>
      <c r="AB14" s="63" t="s">
        <v>200</v>
      </c>
      <c r="AC14" s="58"/>
      <c r="AD14" s="58"/>
      <c r="AE14" s="57"/>
      <c r="AF14" s="63" t="s">
        <v>201</v>
      </c>
      <c r="AG14" s="58"/>
      <c r="AH14" s="58"/>
      <c r="AI14" s="57"/>
      <c r="AJ14" s="63" t="s">
        <v>202</v>
      </c>
      <c r="AK14" s="58"/>
      <c r="AL14" s="58"/>
      <c r="AM14" s="57"/>
      <c r="AN14" s="63" t="s">
        <v>203</v>
      </c>
      <c r="AO14" s="58"/>
      <c r="AP14" s="58"/>
      <c r="AQ14" s="57"/>
      <c r="AR14" s="65" t="s">
        <v>204</v>
      </c>
      <c r="AS14" s="58"/>
      <c r="AT14" s="58"/>
      <c r="AU14" s="58"/>
      <c r="AV14" s="58"/>
      <c r="AW14" s="58"/>
      <c r="AX14" s="58"/>
      <c r="AY14" s="57"/>
    </row>
  </sheetData>
  <mergeCells count="85">
    <mergeCell ref="AJ1:AM1"/>
    <mergeCell ref="AN1:AQ1"/>
    <mergeCell ref="AR1:AY1"/>
    <mergeCell ref="B2:S2"/>
    <mergeCell ref="T2:W2"/>
    <mergeCell ref="X2:Y2"/>
    <mergeCell ref="Z2:AA2"/>
    <mergeCell ref="AB2:AE2"/>
    <mergeCell ref="AF2:AI2"/>
    <mergeCell ref="AJ2:AM2"/>
    <mergeCell ref="B1:S1"/>
    <mergeCell ref="T1:W1"/>
    <mergeCell ref="X1:Y1"/>
    <mergeCell ref="Z1:AA1"/>
    <mergeCell ref="AB1:AE1"/>
    <mergeCell ref="AF1:AI1"/>
    <mergeCell ref="AN2:AQ2"/>
    <mergeCell ref="AR2:AY2"/>
    <mergeCell ref="B3:C3"/>
    <mergeCell ref="D3:E3"/>
    <mergeCell ref="F3:G3"/>
    <mergeCell ref="H3:I3"/>
    <mergeCell ref="J3:K3"/>
    <mergeCell ref="L3:M3"/>
    <mergeCell ref="N3:O3"/>
    <mergeCell ref="P3:Q3"/>
    <mergeCell ref="AN3:AO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B4:C4"/>
    <mergeCell ref="D4:E4"/>
    <mergeCell ref="F4:G4"/>
    <mergeCell ref="H4:I4"/>
    <mergeCell ref="J4:K4"/>
    <mergeCell ref="AH4:AI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P3:AQ3"/>
    <mergeCell ref="AR3:AS3"/>
    <mergeCell ref="AT3:AU3"/>
    <mergeCell ref="AV3:AW3"/>
    <mergeCell ref="AX3:AY3"/>
    <mergeCell ref="AD4:AE4"/>
    <mergeCell ref="AF4:AG4"/>
    <mergeCell ref="AV4:AW4"/>
    <mergeCell ref="AX4:AY4"/>
    <mergeCell ref="B14:C14"/>
    <mergeCell ref="D14:E14"/>
    <mergeCell ref="F14:G14"/>
    <mergeCell ref="H14:I14"/>
    <mergeCell ref="J14:K14"/>
    <mergeCell ref="L14:M14"/>
    <mergeCell ref="N14:O14"/>
    <mergeCell ref="P14:Q14"/>
    <mergeCell ref="AJ4:AK4"/>
    <mergeCell ref="AL4:AM4"/>
    <mergeCell ref="AN4:AO4"/>
    <mergeCell ref="AP4:AQ4"/>
    <mergeCell ref="AR4:AS4"/>
    <mergeCell ref="AT4:AU4"/>
    <mergeCell ref="AJ14:AM14"/>
    <mergeCell ref="AN14:AQ14"/>
    <mergeCell ref="AR14:AY14"/>
    <mergeCell ref="AF14:AI14"/>
    <mergeCell ref="R14:S14"/>
    <mergeCell ref="T14:W14"/>
    <mergeCell ref="X14:Y14"/>
    <mergeCell ref="Z14:AA14"/>
    <mergeCell ref="AB14:AE14"/>
  </mergeCells>
  <phoneticPr fontId="1"/>
  <pageMargins left="0.23622047244094491" right="0.23622047244094491" top="0.74803149606299213" bottom="0.74803149606299213" header="0.31496062992125978" footer="0.31496062992125978"/>
  <pageSetup paperSize="9" scale="69" orientation="landscape" horizontalDpi="360" verticalDpi="360"/>
  <headerFooter>
    <oddHeader>&amp;C&amp;A&amp;F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pageSetUpPr fitToPage="1"/>
  </sheetPr>
  <dimension ref="A1:AR53"/>
  <sheetViews>
    <sheetView workbookViewId="0">
      <pane ySplit="2" topLeftCell="A3" activePane="bottomLeft" state="frozen"/>
      <selection pane="bottomLeft" activeCell="O9" sqref="O9"/>
    </sheetView>
  </sheetViews>
  <sheetFormatPr baseColWidth="10" defaultColWidth="8.83203125" defaultRowHeight="18"/>
  <cols>
    <col min="1" max="1" width="5.1640625" style="54" bestFit="1" customWidth="1"/>
    <col min="2" max="2" width="12.33203125" style="3" bestFit="1" customWidth="1"/>
    <col min="3" max="3" width="6.6640625" style="3" bestFit="1" customWidth="1"/>
    <col min="4" max="4" width="9.1640625" style="3" bestFit="1" customWidth="1"/>
    <col min="5" max="5" width="5.1640625" style="54" bestFit="1" customWidth="1"/>
    <col min="6" max="6" width="3.6640625" style="54" customWidth="1"/>
    <col min="7" max="7" width="3.6640625" style="4" customWidth="1"/>
    <col min="8" max="25" width="3.6640625" style="54" customWidth="1"/>
    <col min="26" max="27" width="7" style="54" customWidth="1"/>
    <col min="28" max="28" width="22.5" style="54" customWidth="1"/>
    <col min="29" max="44" width="5.1640625" style="54" customWidth="1"/>
  </cols>
  <sheetData>
    <row r="1" spans="1:44">
      <c r="A1" s="55" t="s">
        <v>86</v>
      </c>
      <c r="B1" s="55" t="s">
        <v>87</v>
      </c>
      <c r="C1" s="55" t="s">
        <v>88</v>
      </c>
      <c r="D1" s="55" t="s">
        <v>89</v>
      </c>
      <c r="E1" s="55" t="s">
        <v>185</v>
      </c>
      <c r="F1" s="55" t="s">
        <v>11</v>
      </c>
      <c r="G1" s="57"/>
      <c r="H1" s="55" t="s">
        <v>14</v>
      </c>
      <c r="I1" s="57"/>
      <c r="J1" s="55" t="s">
        <v>18</v>
      </c>
      <c r="K1" s="57"/>
      <c r="L1" s="55" t="s">
        <v>22</v>
      </c>
      <c r="M1" s="57"/>
      <c r="N1" s="55" t="s">
        <v>25</v>
      </c>
      <c r="O1" s="57"/>
      <c r="P1" s="55" t="s">
        <v>28</v>
      </c>
      <c r="Q1" s="57"/>
      <c r="R1" s="55" t="s">
        <v>31</v>
      </c>
      <c r="S1" s="57"/>
      <c r="T1" s="55" t="s">
        <v>205</v>
      </c>
      <c r="U1" s="57"/>
      <c r="V1" s="55" t="s">
        <v>35</v>
      </c>
      <c r="W1" s="57"/>
      <c r="X1" s="55" t="s">
        <v>206</v>
      </c>
      <c r="Y1" s="57"/>
      <c r="Z1" s="2" t="s">
        <v>207</v>
      </c>
      <c r="AA1" s="2" t="s">
        <v>208</v>
      </c>
      <c r="AB1" s="2" t="s">
        <v>9</v>
      </c>
      <c r="AC1" s="55" t="s">
        <v>209</v>
      </c>
      <c r="AD1" s="58"/>
      <c r="AE1" s="58"/>
      <c r="AF1" s="58"/>
      <c r="AG1" s="58"/>
      <c r="AH1" s="58"/>
      <c r="AI1" s="58"/>
      <c r="AJ1" s="57"/>
      <c r="AK1" s="55" t="s">
        <v>210</v>
      </c>
      <c r="AL1" s="58"/>
      <c r="AM1" s="58"/>
      <c r="AN1" s="58"/>
      <c r="AO1" s="58"/>
      <c r="AP1" s="58"/>
      <c r="AQ1" s="58"/>
      <c r="AR1" s="57"/>
    </row>
    <row r="2" spans="1:44" s="3" customFormat="1">
      <c r="A2" s="56"/>
      <c r="B2" s="56"/>
      <c r="C2" s="56"/>
      <c r="D2" s="56"/>
      <c r="E2" s="56"/>
      <c r="F2" s="2" t="s">
        <v>67</v>
      </c>
      <c r="G2" s="8" t="s">
        <v>68</v>
      </c>
      <c r="H2" s="2" t="s">
        <v>67</v>
      </c>
      <c r="I2" s="2" t="s">
        <v>68</v>
      </c>
      <c r="J2" s="2" t="s">
        <v>67</v>
      </c>
      <c r="K2" s="2" t="s">
        <v>68</v>
      </c>
      <c r="L2" s="2" t="s">
        <v>67</v>
      </c>
      <c r="M2" s="2" t="s">
        <v>68</v>
      </c>
      <c r="N2" s="2" t="s">
        <v>67</v>
      </c>
      <c r="O2" s="2" t="s">
        <v>68</v>
      </c>
      <c r="P2" s="2" t="s">
        <v>67</v>
      </c>
      <c r="Q2" s="2" t="s">
        <v>68</v>
      </c>
      <c r="R2" s="2" t="s">
        <v>67</v>
      </c>
      <c r="S2" s="2" t="s">
        <v>68</v>
      </c>
      <c r="T2" s="2" t="s">
        <v>67</v>
      </c>
      <c r="U2" s="2" t="s">
        <v>68</v>
      </c>
      <c r="V2" s="2" t="s">
        <v>67</v>
      </c>
      <c r="W2" s="2" t="s">
        <v>68</v>
      </c>
      <c r="X2" s="2" t="s">
        <v>67</v>
      </c>
      <c r="Y2" s="2" t="s">
        <v>68</v>
      </c>
      <c r="Z2" s="2"/>
      <c r="AA2" s="2"/>
      <c r="AB2" s="2"/>
      <c r="AC2" s="2" t="s">
        <v>11</v>
      </c>
      <c r="AD2" s="2" t="s">
        <v>187</v>
      </c>
      <c r="AE2" s="2" t="s">
        <v>188</v>
      </c>
      <c r="AF2" s="2" t="s">
        <v>189</v>
      </c>
      <c r="AG2" s="2" t="s">
        <v>190</v>
      </c>
      <c r="AH2" s="2" t="s">
        <v>191</v>
      </c>
      <c r="AI2" s="2" t="s">
        <v>192</v>
      </c>
      <c r="AJ2" s="2" t="s">
        <v>211</v>
      </c>
      <c r="AK2" s="2" t="s">
        <v>11</v>
      </c>
      <c r="AL2" s="2" t="s">
        <v>187</v>
      </c>
      <c r="AM2" s="2" t="s">
        <v>188</v>
      </c>
      <c r="AN2" s="2" t="s">
        <v>189</v>
      </c>
      <c r="AO2" s="2" t="s">
        <v>190</v>
      </c>
      <c r="AP2" s="2" t="s">
        <v>191</v>
      </c>
      <c r="AQ2" s="2" t="s">
        <v>192</v>
      </c>
      <c r="AR2" s="2" t="s">
        <v>211</v>
      </c>
    </row>
    <row r="3" spans="1:44">
      <c r="A3" s="1">
        <v>1</v>
      </c>
      <c r="B3" s="8" t="str">
        <f>IF(②希望勤務!B3="","",②希望勤務!B3)</f>
        <v>竹田　礼子</v>
      </c>
      <c r="C3" s="8" t="str">
        <f>IF(②希望勤務!C3="","",②希望勤務!C3)</f>
        <v>師長</v>
      </c>
      <c r="D3" s="8" t="str">
        <f>IF(②希望勤務!D3="","",②希望勤務!D3)</f>
        <v>0033330</v>
      </c>
      <c r="E3" s="37">
        <v>0</v>
      </c>
      <c r="F3" s="1">
        <f t="shared" ref="F3:F9" si="0">IF(B3="","",1)</f>
        <v>1</v>
      </c>
      <c r="G3" s="10">
        <f t="shared" ref="G3:G9" si="1">IF(B3="","",28-(H3+J3+L3+N3+P3+R3+V3))</f>
        <v>20</v>
      </c>
      <c r="H3" s="37">
        <v>0</v>
      </c>
      <c r="I3" s="37">
        <v>1</v>
      </c>
      <c r="J3" s="37">
        <v>0</v>
      </c>
      <c r="K3" s="37">
        <v>1</v>
      </c>
      <c r="L3" s="37">
        <v>0</v>
      </c>
      <c r="M3" s="37">
        <v>1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7">
        <v>0</v>
      </c>
      <c r="T3" s="37"/>
      <c r="U3" s="37"/>
      <c r="V3" s="1">
        <f t="shared" ref="V3:V9" si="2">IF(B3="","",8)</f>
        <v>8</v>
      </c>
      <c r="W3" s="1">
        <f t="shared" ref="W3:W9" si="3">IF(B3="","",8)</f>
        <v>8</v>
      </c>
      <c r="X3" s="1">
        <f t="shared" ref="X3:X34" si="4">IF(B3="","",0)</f>
        <v>0</v>
      </c>
      <c r="Y3" s="1">
        <f t="shared" ref="Y3:Y34" si="5">IF(B3="","",0)</f>
        <v>0</v>
      </c>
      <c r="Z3" s="44"/>
      <c r="AA3" s="44"/>
      <c r="AB3" s="44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</row>
    <row r="4" spans="1:44">
      <c r="A4" s="1">
        <v>2</v>
      </c>
      <c r="B4" s="8" t="str">
        <f>IF(②希望勤務!B4="","",②希望勤務!B4)</f>
        <v>望月　文香</v>
      </c>
      <c r="C4" s="8" t="str">
        <f>IF(②希望勤務!C4="","",②希望勤務!C4)</f>
        <v>副師長</v>
      </c>
      <c r="D4" s="8" t="str">
        <f>IF(②希望勤務!D4="","",②希望勤務!D4)</f>
        <v>0236665</v>
      </c>
      <c r="E4" s="37">
        <v>5</v>
      </c>
      <c r="F4" s="1">
        <f t="shared" si="0"/>
        <v>1</v>
      </c>
      <c r="G4" s="10">
        <f t="shared" si="1"/>
        <v>20</v>
      </c>
      <c r="H4" s="37">
        <v>0</v>
      </c>
      <c r="I4" s="50">
        <v>1</v>
      </c>
      <c r="J4" s="37">
        <v>0</v>
      </c>
      <c r="K4" s="50">
        <v>1</v>
      </c>
      <c r="L4" s="37">
        <v>0</v>
      </c>
      <c r="M4" s="37">
        <v>1</v>
      </c>
      <c r="N4" s="37">
        <v>0</v>
      </c>
      <c r="O4" s="37">
        <v>1</v>
      </c>
      <c r="P4" s="37">
        <v>0</v>
      </c>
      <c r="Q4" s="37">
        <v>1</v>
      </c>
      <c r="R4" s="37">
        <v>0</v>
      </c>
      <c r="S4" s="37">
        <v>0</v>
      </c>
      <c r="T4" s="37"/>
      <c r="U4" s="37"/>
      <c r="V4" s="1">
        <f t="shared" si="2"/>
        <v>8</v>
      </c>
      <c r="W4" s="1">
        <f t="shared" si="3"/>
        <v>8</v>
      </c>
      <c r="X4" s="1">
        <f t="shared" si="4"/>
        <v>0</v>
      </c>
      <c r="Y4" s="1">
        <f t="shared" si="5"/>
        <v>0</v>
      </c>
      <c r="Z4" s="44"/>
      <c r="AA4" s="44"/>
      <c r="AB4" s="44" t="s">
        <v>212</v>
      </c>
      <c r="AC4" s="35" t="s">
        <v>35</v>
      </c>
      <c r="AD4" s="35" t="s">
        <v>213</v>
      </c>
      <c r="AE4" s="35" t="s">
        <v>213</v>
      </c>
      <c r="AF4" s="35" t="s">
        <v>213</v>
      </c>
      <c r="AG4" s="35" t="s">
        <v>213</v>
      </c>
      <c r="AH4" s="35" t="s">
        <v>213</v>
      </c>
      <c r="AI4" s="35" t="s">
        <v>35</v>
      </c>
      <c r="AJ4" s="35" t="s">
        <v>38</v>
      </c>
      <c r="AK4" s="35"/>
      <c r="AL4" s="35"/>
      <c r="AM4" s="35"/>
      <c r="AN4" s="35"/>
      <c r="AO4" s="35"/>
      <c r="AP4" s="35"/>
      <c r="AQ4" s="35"/>
      <c r="AR4" s="35"/>
    </row>
    <row r="5" spans="1:44">
      <c r="A5" s="1">
        <v>3</v>
      </c>
      <c r="B5" s="8" t="str">
        <f>IF(②希望勤務!B5="","",②希望勤務!B5)</f>
        <v>上原　良江</v>
      </c>
      <c r="C5" s="8" t="str">
        <f>IF(②希望勤務!C5="","",②希望勤務!C5)</f>
        <v>副師長</v>
      </c>
      <c r="D5" s="8" t="str">
        <f>IF(②希望勤務!D5="","",②希望勤務!D5)</f>
        <v>0021574</v>
      </c>
      <c r="E5" s="37">
        <v>1</v>
      </c>
      <c r="F5" s="1">
        <f t="shared" si="0"/>
        <v>1</v>
      </c>
      <c r="G5" s="10">
        <f t="shared" si="1"/>
        <v>17</v>
      </c>
      <c r="H5" s="37">
        <v>1</v>
      </c>
      <c r="I5" s="53">
        <v>2</v>
      </c>
      <c r="J5" s="38">
        <v>1</v>
      </c>
      <c r="K5" s="53">
        <v>2</v>
      </c>
      <c r="L5" s="38">
        <v>1</v>
      </c>
      <c r="M5" s="53">
        <v>2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1</v>
      </c>
      <c r="T5" s="38"/>
      <c r="U5" s="37"/>
      <c r="V5" s="1">
        <f t="shared" si="2"/>
        <v>8</v>
      </c>
      <c r="W5" s="1">
        <f t="shared" si="3"/>
        <v>8</v>
      </c>
      <c r="X5" s="1">
        <f t="shared" si="4"/>
        <v>0</v>
      </c>
      <c r="Y5" s="1">
        <f t="shared" si="5"/>
        <v>0</v>
      </c>
      <c r="Z5" s="44"/>
      <c r="AA5" s="44">
        <v>15</v>
      </c>
      <c r="AB5" s="44" t="s">
        <v>214</v>
      </c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</row>
    <row r="6" spans="1:44">
      <c r="A6" s="1">
        <v>4</v>
      </c>
      <c r="B6" s="8" t="str">
        <f>IF(②希望勤務!B6="","",②希望勤務!B6)</f>
        <v>手塚　浩美</v>
      </c>
      <c r="C6" s="8" t="str">
        <f>IF(②希望勤務!C6="","",②希望勤務!C6)</f>
        <v>副師長</v>
      </c>
      <c r="D6" s="8" t="str">
        <f>IF(②希望勤務!D6="","",②希望勤務!D6)</f>
        <v>0192093</v>
      </c>
      <c r="E6" s="37">
        <v>5</v>
      </c>
      <c r="F6" s="1">
        <f t="shared" si="0"/>
        <v>1</v>
      </c>
      <c r="G6" s="10">
        <f t="shared" si="1"/>
        <v>18</v>
      </c>
      <c r="H6" s="37">
        <v>0</v>
      </c>
      <c r="I6" s="53">
        <v>2</v>
      </c>
      <c r="J6" s="39">
        <v>1</v>
      </c>
      <c r="K6" s="39">
        <v>2</v>
      </c>
      <c r="L6" s="39">
        <v>1</v>
      </c>
      <c r="M6" s="39">
        <v>2</v>
      </c>
      <c r="N6" s="39">
        <v>0</v>
      </c>
      <c r="O6" s="39">
        <v>0</v>
      </c>
      <c r="P6" s="39">
        <v>0</v>
      </c>
      <c r="Q6" s="39">
        <v>0</v>
      </c>
      <c r="R6" s="38">
        <v>0</v>
      </c>
      <c r="S6" s="38">
        <v>0</v>
      </c>
      <c r="T6" s="38"/>
      <c r="U6" s="37"/>
      <c r="V6" s="1">
        <f t="shared" si="2"/>
        <v>8</v>
      </c>
      <c r="W6" s="1">
        <f t="shared" si="3"/>
        <v>8</v>
      </c>
      <c r="X6" s="1">
        <f t="shared" si="4"/>
        <v>0</v>
      </c>
      <c r="Y6" s="1">
        <f t="shared" si="5"/>
        <v>0</v>
      </c>
      <c r="Z6" s="44"/>
      <c r="AA6" s="44"/>
      <c r="AB6" s="49" t="s">
        <v>215</v>
      </c>
      <c r="AC6" s="35"/>
      <c r="AD6" s="35"/>
      <c r="AE6" s="35"/>
      <c r="AF6" s="35"/>
      <c r="AG6" s="35"/>
      <c r="AH6" s="35"/>
      <c r="AI6" s="35"/>
      <c r="AJ6" s="35"/>
      <c r="AK6" s="35" t="s">
        <v>216</v>
      </c>
      <c r="AL6" s="35" t="s">
        <v>216</v>
      </c>
      <c r="AM6" s="35" t="s">
        <v>216</v>
      </c>
      <c r="AN6" s="35" t="s">
        <v>216</v>
      </c>
      <c r="AO6" s="35" t="s">
        <v>216</v>
      </c>
      <c r="AP6" s="35" t="s">
        <v>28</v>
      </c>
      <c r="AQ6" s="35" t="s">
        <v>25</v>
      </c>
      <c r="AR6" s="35"/>
    </row>
    <row r="7" spans="1:44" s="13" customFormat="1">
      <c r="A7" s="1">
        <v>5</v>
      </c>
      <c r="B7" s="8" t="str">
        <f>IF(②希望勤務!B7="","",②希望勤務!B7)</f>
        <v>大木　麻衣</v>
      </c>
      <c r="C7" s="8" t="str">
        <f>IF(②希望勤務!C7="","",②希望勤務!C7)</f>
        <v>助産師</v>
      </c>
      <c r="D7" s="8" t="str">
        <f>IF(②希望勤務!D7="","",②希望勤務!D7)</f>
        <v>0236643</v>
      </c>
      <c r="E7" s="37">
        <v>5</v>
      </c>
      <c r="F7" s="1">
        <f t="shared" si="0"/>
        <v>1</v>
      </c>
      <c r="G7" s="10">
        <f t="shared" si="1"/>
        <v>17</v>
      </c>
      <c r="H7" s="37">
        <v>1</v>
      </c>
      <c r="I7" s="38">
        <v>3</v>
      </c>
      <c r="J7" s="38">
        <v>1</v>
      </c>
      <c r="K7" s="38">
        <v>3</v>
      </c>
      <c r="L7" s="38">
        <v>1</v>
      </c>
      <c r="M7" s="38">
        <v>3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1</v>
      </c>
      <c r="T7" s="38"/>
      <c r="U7" s="37"/>
      <c r="V7" s="1">
        <f t="shared" si="2"/>
        <v>8</v>
      </c>
      <c r="W7" s="1">
        <f t="shared" si="3"/>
        <v>8</v>
      </c>
      <c r="X7" s="1">
        <f t="shared" si="4"/>
        <v>0</v>
      </c>
      <c r="Y7" s="1">
        <f t="shared" si="5"/>
        <v>0</v>
      </c>
      <c r="Z7" s="44"/>
      <c r="AA7" s="44"/>
      <c r="AB7" s="44" t="s">
        <v>217</v>
      </c>
      <c r="AC7" s="35"/>
      <c r="AD7" s="35"/>
      <c r="AE7" s="35"/>
      <c r="AF7" s="35"/>
      <c r="AG7" s="35"/>
      <c r="AH7" s="35"/>
      <c r="AI7" s="35"/>
      <c r="AJ7" s="35"/>
      <c r="AK7" s="35"/>
      <c r="AL7" s="35" t="s">
        <v>22</v>
      </c>
      <c r="AM7" s="35"/>
      <c r="AN7" s="35"/>
      <c r="AO7" s="35" t="s">
        <v>22</v>
      </c>
      <c r="AP7" s="35"/>
      <c r="AQ7" s="35"/>
      <c r="AR7" s="35"/>
    </row>
    <row r="8" spans="1:44">
      <c r="A8" s="1">
        <v>6</v>
      </c>
      <c r="B8" s="8" t="str">
        <f>IF(②希望勤務!B8="","",②希望勤務!B8)</f>
        <v>鶴田　真希</v>
      </c>
      <c r="C8" s="8" t="str">
        <f>IF(②希望勤務!C8="","",②希望勤務!C8)</f>
        <v>助産師</v>
      </c>
      <c r="D8" s="8" t="str">
        <f>IF(②希望勤務!D8="","",②希望勤務!D8)</f>
        <v>0250845</v>
      </c>
      <c r="E8" s="37">
        <v>5</v>
      </c>
      <c r="F8" s="1">
        <f t="shared" si="0"/>
        <v>1</v>
      </c>
      <c r="G8" s="10">
        <f t="shared" si="1"/>
        <v>17</v>
      </c>
      <c r="H8" s="37">
        <v>1</v>
      </c>
      <c r="I8" s="38">
        <v>4</v>
      </c>
      <c r="J8" s="38">
        <v>1</v>
      </c>
      <c r="K8" s="38">
        <v>4</v>
      </c>
      <c r="L8" s="38">
        <v>1</v>
      </c>
      <c r="M8" s="38">
        <v>4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1</v>
      </c>
      <c r="T8" s="38"/>
      <c r="U8" s="37"/>
      <c r="V8" s="1">
        <f t="shared" si="2"/>
        <v>8</v>
      </c>
      <c r="W8" s="1">
        <f t="shared" si="3"/>
        <v>8</v>
      </c>
      <c r="X8" s="1">
        <f t="shared" si="4"/>
        <v>0</v>
      </c>
      <c r="Y8" s="1">
        <f t="shared" si="5"/>
        <v>0</v>
      </c>
      <c r="Z8" s="44"/>
      <c r="AA8" s="44"/>
      <c r="AB8" s="44" t="s">
        <v>218</v>
      </c>
      <c r="AC8" s="35"/>
      <c r="AD8" s="35"/>
      <c r="AE8" s="35"/>
      <c r="AF8" s="35"/>
      <c r="AG8" s="35"/>
      <c r="AH8" s="35"/>
      <c r="AI8" s="35"/>
      <c r="AJ8" s="35"/>
      <c r="AK8" s="35" t="s">
        <v>22</v>
      </c>
      <c r="AL8" s="35" t="s">
        <v>77</v>
      </c>
      <c r="AM8" s="35" t="s">
        <v>77</v>
      </c>
      <c r="AN8" s="35" t="s">
        <v>77</v>
      </c>
      <c r="AO8" s="35" t="s">
        <v>77</v>
      </c>
      <c r="AP8" s="35" t="s">
        <v>77</v>
      </c>
      <c r="AQ8" s="35" t="s">
        <v>22</v>
      </c>
      <c r="AR8" s="35" t="s">
        <v>22</v>
      </c>
    </row>
    <row r="9" spans="1:44">
      <c r="A9" s="1">
        <v>7</v>
      </c>
      <c r="B9" s="8" t="str">
        <f>IF(②希望勤務!B9="","",②希望勤務!B9)</f>
        <v>中山　小由美</v>
      </c>
      <c r="C9" s="8" t="str">
        <f>IF(②希望勤務!C9="","",②希望勤務!C9)</f>
        <v>助産師</v>
      </c>
      <c r="D9" s="8" t="str">
        <f>IF(②希望勤務!D9="","",②希望勤務!D9)</f>
        <v>0250754</v>
      </c>
      <c r="E9" s="37">
        <v>5</v>
      </c>
      <c r="F9" s="1">
        <f t="shared" si="0"/>
        <v>1</v>
      </c>
      <c r="G9" s="10">
        <f t="shared" si="1"/>
        <v>17</v>
      </c>
      <c r="H9" s="37">
        <v>1</v>
      </c>
      <c r="I9" s="38">
        <v>2</v>
      </c>
      <c r="J9" s="38">
        <v>1</v>
      </c>
      <c r="K9" s="38">
        <v>2</v>
      </c>
      <c r="L9" s="38">
        <v>1</v>
      </c>
      <c r="M9" s="38">
        <v>2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1</v>
      </c>
      <c r="T9" s="38"/>
      <c r="U9" s="37"/>
      <c r="V9" s="1">
        <f t="shared" si="2"/>
        <v>8</v>
      </c>
      <c r="W9" s="1">
        <f t="shared" si="3"/>
        <v>8</v>
      </c>
      <c r="X9" s="1">
        <f t="shared" si="4"/>
        <v>0</v>
      </c>
      <c r="Y9" s="1">
        <f t="shared" si="5"/>
        <v>0</v>
      </c>
      <c r="Z9" s="44"/>
      <c r="AA9" s="44"/>
      <c r="AB9" s="44" t="s">
        <v>219</v>
      </c>
      <c r="AC9" s="35"/>
      <c r="AD9" s="35"/>
      <c r="AE9" s="35"/>
      <c r="AF9" s="35"/>
      <c r="AG9" s="35"/>
      <c r="AH9" s="35"/>
      <c r="AI9" s="35"/>
      <c r="AJ9" s="35"/>
      <c r="AK9" s="35" t="s">
        <v>28</v>
      </c>
      <c r="AL9" s="35" t="s">
        <v>25</v>
      </c>
      <c r="AM9" s="35" t="s">
        <v>216</v>
      </c>
      <c r="AN9" s="35" t="s">
        <v>216</v>
      </c>
      <c r="AO9" s="35" t="s">
        <v>216</v>
      </c>
      <c r="AP9" s="35" t="s">
        <v>216</v>
      </c>
      <c r="AQ9" s="35" t="s">
        <v>216</v>
      </c>
      <c r="AR9" s="35"/>
    </row>
    <row r="10" spans="1:44" s="13" customFormat="1">
      <c r="A10" s="1">
        <v>8</v>
      </c>
      <c r="B10" s="8" t="str">
        <f>IF(②希望勤務!B10="","",②希望勤務!B10)</f>
        <v>村松　千夏</v>
      </c>
      <c r="C10" s="8" t="str">
        <f>IF(②希望勤務!C10="","",②希望勤務!C10)</f>
        <v>助産師</v>
      </c>
      <c r="D10" s="8" t="str">
        <f>IF(②希望勤務!D10="","",②希望勤務!D10)</f>
        <v>0261564</v>
      </c>
      <c r="E10" s="37">
        <v>0</v>
      </c>
      <c r="F10" s="51">
        <v>0</v>
      </c>
      <c r="G10" s="52">
        <v>0</v>
      </c>
      <c r="H10" s="37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/>
      <c r="U10" s="37"/>
      <c r="V10" s="51">
        <v>0</v>
      </c>
      <c r="W10" s="51">
        <v>0</v>
      </c>
      <c r="X10" s="1">
        <f t="shared" si="4"/>
        <v>0</v>
      </c>
      <c r="Y10" s="1">
        <f t="shared" si="5"/>
        <v>0</v>
      </c>
      <c r="Z10" s="44"/>
      <c r="AA10" s="44"/>
      <c r="AB10" s="44" t="s">
        <v>220</v>
      </c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</row>
    <row r="11" spans="1:44">
      <c r="A11" s="1">
        <v>9</v>
      </c>
      <c r="B11" s="8" t="str">
        <f>IF(②希望勤務!B11="","",②希望勤務!B11)</f>
        <v>橋本　瑞季</v>
      </c>
      <c r="C11" s="8" t="str">
        <f>IF(②希望勤務!C11="","",②希望勤務!C11)</f>
        <v>助産師</v>
      </c>
      <c r="D11" s="8" t="str">
        <f>IF(②希望勤務!D11="","",②希望勤務!D11)</f>
        <v>0272853</v>
      </c>
      <c r="E11" s="37">
        <v>5</v>
      </c>
      <c r="F11" s="1">
        <f t="shared" ref="F11:F52" si="6">IF(B11="","",1)</f>
        <v>1</v>
      </c>
      <c r="G11" s="10">
        <f t="shared" ref="G11:G52" si="7">IF(B11="","",28-(H11+J11+L11+N11+P11+R11+V11))</f>
        <v>17</v>
      </c>
      <c r="H11" s="37">
        <v>1</v>
      </c>
      <c r="I11" s="37">
        <v>5</v>
      </c>
      <c r="J11" s="37">
        <v>1</v>
      </c>
      <c r="K11" s="37">
        <v>6</v>
      </c>
      <c r="L11" s="37">
        <v>1</v>
      </c>
      <c r="M11" s="37">
        <v>6</v>
      </c>
      <c r="N11" s="37">
        <v>0</v>
      </c>
      <c r="O11" s="38">
        <v>0</v>
      </c>
      <c r="P11" s="38">
        <v>0</v>
      </c>
      <c r="Q11" s="38">
        <v>0</v>
      </c>
      <c r="R11" s="37">
        <v>0</v>
      </c>
      <c r="S11" s="37">
        <v>2</v>
      </c>
      <c r="T11" s="37"/>
      <c r="U11" s="37"/>
      <c r="V11" s="1">
        <f t="shared" ref="V11:V52" si="8">IF(B11="","",8)</f>
        <v>8</v>
      </c>
      <c r="W11" s="1">
        <f t="shared" ref="W11:W52" si="9">IF(B11="","",8)</f>
        <v>8</v>
      </c>
      <c r="X11" s="1">
        <f t="shared" si="4"/>
        <v>0</v>
      </c>
      <c r="Y11" s="1">
        <f t="shared" si="5"/>
        <v>0</v>
      </c>
      <c r="Z11" s="44"/>
      <c r="AA11" s="44"/>
      <c r="AB11" s="44" t="s">
        <v>221</v>
      </c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</row>
    <row r="12" spans="1:44" s="13" customFormat="1">
      <c r="A12" s="1">
        <v>10</v>
      </c>
      <c r="B12" s="8" t="str">
        <f>IF(②希望勤務!B12="","",②希望勤務!B12)</f>
        <v>入倉　みな美</v>
      </c>
      <c r="C12" s="8" t="str">
        <f>IF(②希望勤務!C12="","",②希望勤務!C12)</f>
        <v>助産師</v>
      </c>
      <c r="D12" s="8" t="str">
        <f>IF(②希望勤務!D12="","",②希望勤務!D12)</f>
        <v>0272465</v>
      </c>
      <c r="E12" s="37">
        <v>5</v>
      </c>
      <c r="F12" s="1">
        <f t="shared" si="6"/>
        <v>1</v>
      </c>
      <c r="G12" s="10">
        <f t="shared" si="7"/>
        <v>17</v>
      </c>
      <c r="H12" s="37">
        <v>1</v>
      </c>
      <c r="I12" s="37">
        <v>5</v>
      </c>
      <c r="J12" s="37">
        <v>1</v>
      </c>
      <c r="K12" s="37">
        <v>6</v>
      </c>
      <c r="L12" s="37">
        <v>1</v>
      </c>
      <c r="M12" s="37">
        <v>6</v>
      </c>
      <c r="N12" s="37">
        <v>0</v>
      </c>
      <c r="O12" s="37">
        <v>0</v>
      </c>
      <c r="P12" s="37">
        <v>0</v>
      </c>
      <c r="Q12" s="37">
        <v>0</v>
      </c>
      <c r="R12" s="37">
        <v>0</v>
      </c>
      <c r="S12" s="37">
        <v>2</v>
      </c>
      <c r="T12" s="37"/>
      <c r="U12" s="37"/>
      <c r="V12" s="1">
        <f t="shared" si="8"/>
        <v>8</v>
      </c>
      <c r="W12" s="1">
        <f t="shared" si="9"/>
        <v>8</v>
      </c>
      <c r="X12" s="1">
        <f t="shared" si="4"/>
        <v>0</v>
      </c>
      <c r="Y12" s="1">
        <f t="shared" si="5"/>
        <v>0</v>
      </c>
      <c r="Z12" s="44"/>
      <c r="AA12" s="44"/>
      <c r="AB12" s="44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</row>
    <row r="13" spans="1:44">
      <c r="A13" s="1">
        <v>11</v>
      </c>
      <c r="B13" s="8" t="str">
        <f>IF(②希望勤務!B13="","",②希望勤務!B13)</f>
        <v>笠井　知世</v>
      </c>
      <c r="C13" s="8" t="str">
        <f>IF(②希望勤務!C13="","",②希望勤務!C13)</f>
        <v>助産師</v>
      </c>
      <c r="D13" s="8" t="str">
        <f>IF(②希望勤務!D13="","",②希望勤務!D13)</f>
        <v>0212963</v>
      </c>
      <c r="E13" s="37">
        <v>5</v>
      </c>
      <c r="F13" s="1">
        <f t="shared" si="6"/>
        <v>1</v>
      </c>
      <c r="G13" s="10">
        <f t="shared" si="7"/>
        <v>17</v>
      </c>
      <c r="H13" s="37">
        <v>1</v>
      </c>
      <c r="I13" s="37">
        <v>5</v>
      </c>
      <c r="J13" s="37">
        <v>1</v>
      </c>
      <c r="K13" s="37">
        <v>6</v>
      </c>
      <c r="L13" s="37">
        <v>1</v>
      </c>
      <c r="M13" s="37">
        <v>6</v>
      </c>
      <c r="N13" s="37">
        <v>0</v>
      </c>
      <c r="O13" s="38">
        <v>0</v>
      </c>
      <c r="P13" s="38">
        <v>0</v>
      </c>
      <c r="Q13" s="38">
        <v>0</v>
      </c>
      <c r="R13" s="37">
        <v>0</v>
      </c>
      <c r="S13" s="37">
        <v>2</v>
      </c>
      <c r="T13" s="37"/>
      <c r="U13" s="37"/>
      <c r="V13" s="1">
        <f t="shared" si="8"/>
        <v>8</v>
      </c>
      <c r="W13" s="1">
        <f t="shared" si="9"/>
        <v>8</v>
      </c>
      <c r="X13" s="1">
        <f t="shared" si="4"/>
        <v>0</v>
      </c>
      <c r="Y13" s="1">
        <f t="shared" si="5"/>
        <v>0</v>
      </c>
      <c r="Z13" s="44"/>
      <c r="AA13" s="44"/>
      <c r="AB13" s="44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</row>
    <row r="14" spans="1:44" s="13" customFormat="1">
      <c r="A14" s="1">
        <v>12</v>
      </c>
      <c r="B14" s="8" t="str">
        <f>IF(②希望勤務!B14="","",②希望勤務!B14)</f>
        <v>山中　美和</v>
      </c>
      <c r="C14" s="8" t="str">
        <f>IF(②希望勤務!C14="","",②希望勤務!C14)</f>
        <v>助産師</v>
      </c>
      <c r="D14" s="8" t="str">
        <f>IF(②希望勤務!D14="","",②希望勤務!D14)</f>
        <v>0291140</v>
      </c>
      <c r="E14" s="37">
        <v>5</v>
      </c>
      <c r="F14" s="1">
        <f t="shared" si="6"/>
        <v>1</v>
      </c>
      <c r="G14" s="10">
        <f t="shared" si="7"/>
        <v>17</v>
      </c>
      <c r="H14" s="37">
        <v>1</v>
      </c>
      <c r="I14" s="37">
        <v>5</v>
      </c>
      <c r="J14" s="37">
        <v>1</v>
      </c>
      <c r="K14" s="37">
        <v>6</v>
      </c>
      <c r="L14" s="37">
        <v>1</v>
      </c>
      <c r="M14" s="37">
        <v>6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2</v>
      </c>
      <c r="T14" s="37"/>
      <c r="U14" s="37"/>
      <c r="V14" s="1">
        <f t="shared" si="8"/>
        <v>8</v>
      </c>
      <c r="W14" s="1">
        <f t="shared" si="9"/>
        <v>8</v>
      </c>
      <c r="X14" s="1">
        <f t="shared" si="4"/>
        <v>0</v>
      </c>
      <c r="Y14" s="1">
        <f t="shared" si="5"/>
        <v>0</v>
      </c>
      <c r="Z14" s="44"/>
      <c r="AA14" s="44"/>
      <c r="AB14" s="44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</row>
    <row r="15" spans="1:44">
      <c r="A15" s="1">
        <v>13</v>
      </c>
      <c r="B15" s="8" t="str">
        <f>IF(②希望勤務!B15="","",②希望勤務!B15)</f>
        <v>望月　舞</v>
      </c>
      <c r="C15" s="8" t="str">
        <f>IF(②希望勤務!C15="","",②希望勤務!C15)</f>
        <v>助産師</v>
      </c>
      <c r="D15" s="8" t="str">
        <f>IF(②希望勤務!D15="","",②希望勤務!D15)</f>
        <v>0341402</v>
      </c>
      <c r="E15" s="37">
        <v>5</v>
      </c>
      <c r="F15" s="1">
        <f t="shared" si="6"/>
        <v>1</v>
      </c>
      <c r="G15" s="10">
        <f t="shared" si="7"/>
        <v>17</v>
      </c>
      <c r="H15" s="37">
        <v>1</v>
      </c>
      <c r="I15" s="37">
        <v>5</v>
      </c>
      <c r="J15" s="37">
        <v>1</v>
      </c>
      <c r="K15" s="37">
        <v>6</v>
      </c>
      <c r="L15" s="37">
        <v>1</v>
      </c>
      <c r="M15" s="37">
        <v>6</v>
      </c>
      <c r="N15" s="37">
        <v>0</v>
      </c>
      <c r="O15" s="38">
        <v>0</v>
      </c>
      <c r="P15" s="38">
        <v>0</v>
      </c>
      <c r="Q15" s="38">
        <v>0</v>
      </c>
      <c r="R15" s="37">
        <v>0</v>
      </c>
      <c r="S15" s="37">
        <v>2</v>
      </c>
      <c r="T15" s="37"/>
      <c r="U15" s="37"/>
      <c r="V15" s="1">
        <f t="shared" si="8"/>
        <v>8</v>
      </c>
      <c r="W15" s="1">
        <f t="shared" si="9"/>
        <v>8</v>
      </c>
      <c r="X15" s="1">
        <f t="shared" si="4"/>
        <v>0</v>
      </c>
      <c r="Y15" s="1">
        <f t="shared" si="5"/>
        <v>0</v>
      </c>
      <c r="Z15" s="44">
        <v>28</v>
      </c>
      <c r="AA15" s="44"/>
      <c r="AB15" s="44" t="s">
        <v>222</v>
      </c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</row>
    <row r="16" spans="1:44">
      <c r="A16" s="1">
        <v>14</v>
      </c>
      <c r="B16" s="8" t="str">
        <f>IF(②希望勤務!B16="","",②希望勤務!B16)</f>
        <v>大堀　夢乃</v>
      </c>
      <c r="C16" s="8" t="str">
        <f>IF(②希望勤務!C16="","",②希望勤務!C16)</f>
        <v>助産師</v>
      </c>
      <c r="D16" s="8" t="str">
        <f>IF(②希望勤務!D16="","",②希望勤務!D16)</f>
        <v>0272410</v>
      </c>
      <c r="E16" s="37">
        <v>3</v>
      </c>
      <c r="F16" s="1">
        <f t="shared" si="6"/>
        <v>1</v>
      </c>
      <c r="G16" s="10">
        <f t="shared" si="7"/>
        <v>17</v>
      </c>
      <c r="H16" s="37">
        <v>1</v>
      </c>
      <c r="I16" s="37">
        <v>5</v>
      </c>
      <c r="J16" s="37">
        <v>1</v>
      </c>
      <c r="K16" s="37">
        <v>6</v>
      </c>
      <c r="L16" s="37">
        <v>1</v>
      </c>
      <c r="M16" s="37">
        <v>6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2</v>
      </c>
      <c r="T16" s="37"/>
      <c r="U16" s="37"/>
      <c r="V16" s="1">
        <f t="shared" si="8"/>
        <v>8</v>
      </c>
      <c r="W16" s="1">
        <f t="shared" si="9"/>
        <v>8</v>
      </c>
      <c r="X16" s="1">
        <f t="shared" si="4"/>
        <v>0</v>
      </c>
      <c r="Y16" s="1">
        <f t="shared" si="5"/>
        <v>0</v>
      </c>
      <c r="Z16" s="44">
        <v>32</v>
      </c>
      <c r="AA16" s="44"/>
      <c r="AB16" s="44" t="s">
        <v>223</v>
      </c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</row>
    <row r="17" spans="1:44">
      <c r="A17" s="1">
        <v>15</v>
      </c>
      <c r="B17" s="8" t="str">
        <f>IF(②希望勤務!B17="","",②希望勤務!B17)</f>
        <v>伊藤　可奈実</v>
      </c>
      <c r="C17" s="8" t="str">
        <f>IF(②希望勤務!C17="","",②希望勤務!C17)</f>
        <v>看護師</v>
      </c>
      <c r="D17" s="8" t="str">
        <f>IF(②希望勤務!D17="","",②希望勤務!D17)</f>
        <v>0299731</v>
      </c>
      <c r="E17" s="37">
        <v>1</v>
      </c>
      <c r="F17" s="1">
        <f t="shared" si="6"/>
        <v>1</v>
      </c>
      <c r="G17" s="10">
        <f t="shared" si="7"/>
        <v>17</v>
      </c>
      <c r="H17" s="37">
        <v>1</v>
      </c>
      <c r="I17" s="37">
        <v>5</v>
      </c>
      <c r="J17" s="37">
        <v>1</v>
      </c>
      <c r="K17" s="37">
        <v>6</v>
      </c>
      <c r="L17" s="37">
        <v>1</v>
      </c>
      <c r="M17" s="37">
        <v>6</v>
      </c>
      <c r="N17" s="37">
        <v>0</v>
      </c>
      <c r="O17" s="38">
        <v>0</v>
      </c>
      <c r="P17" s="38">
        <v>0</v>
      </c>
      <c r="Q17" s="38">
        <v>0</v>
      </c>
      <c r="R17" s="37">
        <v>0</v>
      </c>
      <c r="S17" s="37">
        <v>2</v>
      </c>
      <c r="T17" s="37"/>
      <c r="U17" s="37"/>
      <c r="V17" s="1">
        <f t="shared" si="8"/>
        <v>8</v>
      </c>
      <c r="W17" s="1">
        <f t="shared" si="9"/>
        <v>8</v>
      </c>
      <c r="X17" s="1">
        <f t="shared" si="4"/>
        <v>0</v>
      </c>
      <c r="Y17" s="1">
        <f t="shared" si="5"/>
        <v>0</v>
      </c>
      <c r="Z17" s="44"/>
      <c r="AA17" s="44">
        <v>3</v>
      </c>
      <c r="AB17" s="44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</row>
    <row r="18" spans="1:44">
      <c r="A18" s="1">
        <v>16</v>
      </c>
      <c r="B18" s="8" t="str">
        <f>IF(②希望勤務!B18="","",②希望勤務!B18)</f>
        <v>小坂　由佳莉</v>
      </c>
      <c r="C18" s="8" t="str">
        <f>IF(②希望勤務!C18="","",②希望勤務!C18)</f>
        <v>助産師</v>
      </c>
      <c r="D18" s="8" t="str">
        <f>IF(②希望勤務!D18="","",②希望勤務!D18)</f>
        <v>0301538</v>
      </c>
      <c r="E18" s="37">
        <v>4</v>
      </c>
      <c r="F18" s="1">
        <f t="shared" si="6"/>
        <v>1</v>
      </c>
      <c r="G18" s="10">
        <f t="shared" si="7"/>
        <v>17</v>
      </c>
      <c r="H18" s="37">
        <v>1</v>
      </c>
      <c r="I18" s="37">
        <v>5</v>
      </c>
      <c r="J18" s="37">
        <v>1</v>
      </c>
      <c r="K18" s="37">
        <v>6</v>
      </c>
      <c r="L18" s="37">
        <v>1</v>
      </c>
      <c r="M18" s="37">
        <v>6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2</v>
      </c>
      <c r="T18" s="37"/>
      <c r="U18" s="37"/>
      <c r="V18" s="1">
        <f t="shared" si="8"/>
        <v>8</v>
      </c>
      <c r="W18" s="1">
        <f t="shared" si="9"/>
        <v>8</v>
      </c>
      <c r="X18" s="1">
        <f t="shared" si="4"/>
        <v>0</v>
      </c>
      <c r="Y18" s="1">
        <f t="shared" si="5"/>
        <v>0</v>
      </c>
      <c r="Z18" s="49">
        <v>31</v>
      </c>
      <c r="AA18" s="44"/>
      <c r="AB18" s="44" t="s">
        <v>224</v>
      </c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</row>
    <row r="19" spans="1:44">
      <c r="A19" s="1">
        <v>17</v>
      </c>
      <c r="B19" s="8" t="str">
        <f>IF(②希望勤務!B19="","",②希望勤務!B19)</f>
        <v>堤　愛</v>
      </c>
      <c r="C19" s="8" t="str">
        <f>IF(②希望勤務!C19="","",②希望勤務!C19)</f>
        <v>助産師</v>
      </c>
      <c r="D19" s="8" t="str">
        <f>IF(②希望勤務!D19="","",②希望勤務!D19)</f>
        <v>0355693</v>
      </c>
      <c r="E19" s="37">
        <v>4</v>
      </c>
      <c r="F19" s="1">
        <f t="shared" si="6"/>
        <v>1</v>
      </c>
      <c r="G19" s="10">
        <f t="shared" si="7"/>
        <v>17</v>
      </c>
      <c r="H19" s="37">
        <v>1</v>
      </c>
      <c r="I19" s="37">
        <v>5</v>
      </c>
      <c r="J19" s="37">
        <v>1</v>
      </c>
      <c r="K19" s="37">
        <v>6</v>
      </c>
      <c r="L19" s="37">
        <v>1</v>
      </c>
      <c r="M19" s="37">
        <v>6</v>
      </c>
      <c r="N19" s="37">
        <v>0</v>
      </c>
      <c r="O19" s="38">
        <v>0</v>
      </c>
      <c r="P19" s="38">
        <v>0</v>
      </c>
      <c r="Q19" s="38">
        <v>0</v>
      </c>
      <c r="R19" s="37">
        <v>0</v>
      </c>
      <c r="S19" s="37">
        <v>2</v>
      </c>
      <c r="T19" s="37"/>
      <c r="U19" s="37"/>
      <c r="V19" s="1">
        <f t="shared" si="8"/>
        <v>8</v>
      </c>
      <c r="W19" s="1">
        <f t="shared" si="9"/>
        <v>8</v>
      </c>
      <c r="X19" s="1">
        <f t="shared" si="4"/>
        <v>0</v>
      </c>
      <c r="Y19" s="1">
        <f t="shared" si="5"/>
        <v>0</v>
      </c>
      <c r="Z19" s="44">
        <v>30</v>
      </c>
      <c r="AA19" s="44"/>
      <c r="AB19" s="44" t="s">
        <v>225</v>
      </c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</row>
    <row r="20" spans="1:44">
      <c r="A20" s="1">
        <v>18</v>
      </c>
      <c r="B20" s="8" t="str">
        <f>IF(②希望勤務!B20="","",②希望勤務!B20)</f>
        <v>福田　真由</v>
      </c>
      <c r="C20" s="8" t="str">
        <f>IF(②希望勤務!C20="","",②希望勤務!C20)</f>
        <v>助産師</v>
      </c>
      <c r="D20" s="8" t="str">
        <f>IF(②希望勤務!D20="","",②希望勤務!D20)</f>
        <v>0368277</v>
      </c>
      <c r="E20" s="37">
        <v>4</v>
      </c>
      <c r="F20" s="1">
        <f t="shared" si="6"/>
        <v>1</v>
      </c>
      <c r="G20" s="10">
        <f t="shared" si="7"/>
        <v>17</v>
      </c>
      <c r="H20" s="37">
        <v>1</v>
      </c>
      <c r="I20" s="37">
        <v>5</v>
      </c>
      <c r="J20" s="37">
        <v>1</v>
      </c>
      <c r="K20" s="37">
        <v>6</v>
      </c>
      <c r="L20" s="37">
        <v>1</v>
      </c>
      <c r="M20" s="37">
        <v>6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2</v>
      </c>
      <c r="T20" s="37"/>
      <c r="U20" s="37"/>
      <c r="V20" s="1">
        <f t="shared" si="8"/>
        <v>8</v>
      </c>
      <c r="W20" s="1">
        <f t="shared" si="9"/>
        <v>8</v>
      </c>
      <c r="X20" s="1">
        <f t="shared" si="4"/>
        <v>0</v>
      </c>
      <c r="Y20" s="1">
        <f t="shared" si="5"/>
        <v>0</v>
      </c>
      <c r="Z20" s="44">
        <v>29</v>
      </c>
      <c r="AA20" s="44"/>
      <c r="AB20" s="44" t="s">
        <v>226</v>
      </c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</row>
    <row r="21" spans="1:44">
      <c r="A21" s="1">
        <v>19</v>
      </c>
      <c r="B21" s="8" t="str">
        <f>IF(②希望勤務!B21="","",②希望勤務!B21)</f>
        <v>清水　有紗</v>
      </c>
      <c r="C21" s="8" t="str">
        <f>IF(②希望勤務!C21="","",②希望勤務!C21)</f>
        <v>助産師</v>
      </c>
      <c r="D21" s="8" t="str">
        <f>IF(②希望勤務!D21="","",②希望勤務!D21)</f>
        <v>0370431</v>
      </c>
      <c r="E21" s="37">
        <v>3</v>
      </c>
      <c r="F21" s="1">
        <f t="shared" si="6"/>
        <v>1</v>
      </c>
      <c r="G21" s="10">
        <f t="shared" si="7"/>
        <v>17</v>
      </c>
      <c r="H21" s="37">
        <v>1</v>
      </c>
      <c r="I21" s="37">
        <v>5</v>
      </c>
      <c r="J21" s="37">
        <v>1</v>
      </c>
      <c r="K21" s="37">
        <v>6</v>
      </c>
      <c r="L21" s="37">
        <v>1</v>
      </c>
      <c r="M21" s="37">
        <v>6</v>
      </c>
      <c r="N21" s="37">
        <v>0</v>
      </c>
      <c r="O21" s="38">
        <v>0</v>
      </c>
      <c r="P21" s="38">
        <v>0</v>
      </c>
      <c r="Q21" s="38">
        <v>0</v>
      </c>
      <c r="R21" s="37">
        <v>0</v>
      </c>
      <c r="S21" s="37">
        <v>2</v>
      </c>
      <c r="T21" s="37"/>
      <c r="U21" s="37"/>
      <c r="V21" s="1">
        <f t="shared" si="8"/>
        <v>8</v>
      </c>
      <c r="W21" s="1">
        <f t="shared" si="9"/>
        <v>8</v>
      </c>
      <c r="X21" s="1">
        <f t="shared" si="4"/>
        <v>0</v>
      </c>
      <c r="Y21" s="1">
        <f t="shared" si="5"/>
        <v>0</v>
      </c>
      <c r="Z21" s="44"/>
      <c r="AA21" s="44"/>
      <c r="AB21" s="44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</row>
    <row r="22" spans="1:44">
      <c r="A22" s="1">
        <v>20</v>
      </c>
      <c r="B22" s="8" t="str">
        <f>IF(②希望勤務!B22="","",②希望勤務!B22)</f>
        <v>伊藤　晴美</v>
      </c>
      <c r="C22" s="8" t="str">
        <f>IF(②希望勤務!C22="","",②希望勤務!C22)</f>
        <v>助産師</v>
      </c>
      <c r="D22" s="8" t="str">
        <f>IF(②希望勤務!D22="","",②希望勤務!D22)</f>
        <v>0315433</v>
      </c>
      <c r="E22" s="37">
        <v>3</v>
      </c>
      <c r="F22" s="1">
        <f t="shared" si="6"/>
        <v>1</v>
      </c>
      <c r="G22" s="10">
        <f t="shared" si="7"/>
        <v>17</v>
      </c>
      <c r="H22" s="37">
        <v>1</v>
      </c>
      <c r="I22" s="37">
        <v>5</v>
      </c>
      <c r="J22" s="37">
        <v>1</v>
      </c>
      <c r="K22" s="37">
        <v>6</v>
      </c>
      <c r="L22" s="37">
        <v>1</v>
      </c>
      <c r="M22" s="37">
        <v>6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2</v>
      </c>
      <c r="T22" s="37"/>
      <c r="U22" s="37"/>
      <c r="V22" s="1">
        <f t="shared" si="8"/>
        <v>8</v>
      </c>
      <c r="W22" s="1">
        <f t="shared" si="9"/>
        <v>8</v>
      </c>
      <c r="X22" s="1">
        <f t="shared" si="4"/>
        <v>0</v>
      </c>
      <c r="Y22" s="1">
        <f t="shared" si="5"/>
        <v>0</v>
      </c>
      <c r="Z22" s="44"/>
      <c r="AA22" s="44"/>
      <c r="AB22" s="44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</row>
    <row r="23" spans="1:44">
      <c r="A23" s="1">
        <v>21</v>
      </c>
      <c r="B23" s="8" t="str">
        <f>IF(②希望勤務!B23="","",②希望勤務!B23)</f>
        <v>遠藤　美香</v>
      </c>
      <c r="C23" s="8" t="str">
        <f>IF(②希望勤務!C23="","",②希望勤務!C23)</f>
        <v>助産師</v>
      </c>
      <c r="D23" s="8" t="str">
        <f>IF(②希望勤務!D23="","",②希望勤務!D23)</f>
        <v>0312554</v>
      </c>
      <c r="E23" s="37">
        <v>2</v>
      </c>
      <c r="F23" s="1">
        <f t="shared" si="6"/>
        <v>1</v>
      </c>
      <c r="G23" s="10">
        <f t="shared" si="7"/>
        <v>17</v>
      </c>
      <c r="H23" s="37">
        <v>1</v>
      </c>
      <c r="I23" s="37">
        <v>5</v>
      </c>
      <c r="J23" s="37">
        <v>1</v>
      </c>
      <c r="K23" s="37">
        <v>6</v>
      </c>
      <c r="L23" s="37">
        <v>1</v>
      </c>
      <c r="M23" s="37">
        <v>6</v>
      </c>
      <c r="N23" s="37">
        <v>0</v>
      </c>
      <c r="O23" s="38">
        <v>0</v>
      </c>
      <c r="P23" s="38">
        <v>0</v>
      </c>
      <c r="Q23" s="38">
        <v>0</v>
      </c>
      <c r="R23" s="37">
        <v>0</v>
      </c>
      <c r="S23" s="37">
        <v>2</v>
      </c>
      <c r="T23" s="37"/>
      <c r="U23" s="37"/>
      <c r="V23" s="1">
        <f t="shared" si="8"/>
        <v>8</v>
      </c>
      <c r="W23" s="1">
        <f t="shared" si="9"/>
        <v>8</v>
      </c>
      <c r="X23" s="1">
        <f t="shared" si="4"/>
        <v>0</v>
      </c>
      <c r="Y23" s="1">
        <f t="shared" si="5"/>
        <v>0</v>
      </c>
      <c r="Z23" s="44"/>
      <c r="AA23" s="44"/>
      <c r="AB23" s="44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</row>
    <row r="24" spans="1:44">
      <c r="A24" s="1">
        <v>22</v>
      </c>
      <c r="B24" s="8" t="str">
        <f>IF(②希望勤務!B24="","",②希望勤務!B24)</f>
        <v>望月　紗帆</v>
      </c>
      <c r="C24" s="8" t="str">
        <f>IF(②希望勤務!C24="","",②希望勤務!C24)</f>
        <v>助産師</v>
      </c>
      <c r="D24" s="8" t="str">
        <f>IF(②希望勤務!D24="","",②希望勤務!D24)</f>
        <v>0355820</v>
      </c>
      <c r="E24" s="37">
        <v>2</v>
      </c>
      <c r="F24" s="1">
        <f t="shared" si="6"/>
        <v>1</v>
      </c>
      <c r="G24" s="10">
        <f t="shared" si="7"/>
        <v>17</v>
      </c>
      <c r="H24" s="37">
        <v>1</v>
      </c>
      <c r="I24" s="37">
        <v>5</v>
      </c>
      <c r="J24" s="37">
        <v>1</v>
      </c>
      <c r="K24" s="37">
        <v>6</v>
      </c>
      <c r="L24" s="37">
        <v>1</v>
      </c>
      <c r="M24" s="37">
        <v>6</v>
      </c>
      <c r="N24" s="37">
        <v>0</v>
      </c>
      <c r="O24" s="37">
        <v>0</v>
      </c>
      <c r="P24" s="37">
        <v>0</v>
      </c>
      <c r="Q24" s="37">
        <v>0</v>
      </c>
      <c r="R24" s="37">
        <v>0</v>
      </c>
      <c r="S24" s="37">
        <v>2</v>
      </c>
      <c r="T24" s="37"/>
      <c r="U24" s="37"/>
      <c r="V24" s="1">
        <f t="shared" si="8"/>
        <v>8</v>
      </c>
      <c r="W24" s="1">
        <f t="shared" si="9"/>
        <v>8</v>
      </c>
      <c r="X24" s="1">
        <f t="shared" si="4"/>
        <v>0</v>
      </c>
      <c r="Y24" s="1">
        <f t="shared" si="5"/>
        <v>0</v>
      </c>
      <c r="Z24" s="44"/>
      <c r="AA24" s="44"/>
      <c r="AB24" s="44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</row>
    <row r="25" spans="1:44">
      <c r="A25" s="1">
        <v>23</v>
      </c>
      <c r="B25" s="8" t="str">
        <f>IF(②希望勤務!B25="","",②希望勤務!B25)</f>
        <v>八巻　陽香</v>
      </c>
      <c r="C25" s="8" t="str">
        <f>IF(②希望勤務!C25="","",②希望勤務!C25)</f>
        <v>助産師</v>
      </c>
      <c r="D25" s="8" t="str">
        <f>IF(②希望勤務!D25="","",②希望勤務!D25)</f>
        <v>0384698</v>
      </c>
      <c r="E25" s="37">
        <v>2</v>
      </c>
      <c r="F25" s="1">
        <f t="shared" si="6"/>
        <v>1</v>
      </c>
      <c r="G25" s="10">
        <f t="shared" si="7"/>
        <v>17</v>
      </c>
      <c r="H25" s="37">
        <v>1</v>
      </c>
      <c r="I25" s="37">
        <v>5</v>
      </c>
      <c r="J25" s="37">
        <v>1</v>
      </c>
      <c r="K25" s="37">
        <v>6</v>
      </c>
      <c r="L25" s="37">
        <v>1</v>
      </c>
      <c r="M25" s="37">
        <v>6</v>
      </c>
      <c r="N25" s="37">
        <v>0</v>
      </c>
      <c r="O25" s="38">
        <v>0</v>
      </c>
      <c r="P25" s="38">
        <v>0</v>
      </c>
      <c r="Q25" s="38">
        <v>0</v>
      </c>
      <c r="R25" s="37">
        <v>0</v>
      </c>
      <c r="S25" s="37">
        <v>2</v>
      </c>
      <c r="T25" s="37"/>
      <c r="U25" s="37"/>
      <c r="V25" s="1">
        <f t="shared" si="8"/>
        <v>8</v>
      </c>
      <c r="W25" s="1">
        <f t="shared" si="9"/>
        <v>8</v>
      </c>
      <c r="X25" s="1">
        <f t="shared" si="4"/>
        <v>0</v>
      </c>
      <c r="Y25" s="1">
        <f t="shared" si="5"/>
        <v>0</v>
      </c>
      <c r="Z25" s="44"/>
      <c r="AA25" s="44"/>
      <c r="AB25" s="44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</row>
    <row r="26" spans="1:44">
      <c r="A26" s="1">
        <v>24</v>
      </c>
      <c r="B26" s="8" t="str">
        <f>IF(②希望勤務!B26="","",②希望勤務!B26)</f>
        <v>平田　彩奈</v>
      </c>
      <c r="C26" s="8" t="str">
        <f>IF(②希望勤務!C26="","",②希望勤務!C26)</f>
        <v>助産師</v>
      </c>
      <c r="D26" s="8" t="str">
        <f>IF(②希望勤務!D26="","",②希望勤務!D26)</f>
        <v>0384164</v>
      </c>
      <c r="E26" s="37">
        <v>2</v>
      </c>
      <c r="F26" s="1">
        <f t="shared" si="6"/>
        <v>1</v>
      </c>
      <c r="G26" s="10">
        <f t="shared" si="7"/>
        <v>17</v>
      </c>
      <c r="H26" s="37">
        <v>1</v>
      </c>
      <c r="I26" s="37">
        <v>5</v>
      </c>
      <c r="J26" s="37">
        <v>1</v>
      </c>
      <c r="K26" s="37">
        <v>6</v>
      </c>
      <c r="L26" s="37">
        <v>1</v>
      </c>
      <c r="M26" s="37">
        <v>6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2</v>
      </c>
      <c r="T26" s="37"/>
      <c r="U26" s="37"/>
      <c r="V26" s="1">
        <f t="shared" si="8"/>
        <v>8</v>
      </c>
      <c r="W26" s="1">
        <f t="shared" si="9"/>
        <v>8</v>
      </c>
      <c r="X26" s="1">
        <f t="shared" si="4"/>
        <v>0</v>
      </c>
      <c r="Y26" s="1">
        <f t="shared" si="5"/>
        <v>0</v>
      </c>
      <c r="Z26" s="44"/>
      <c r="AA26" s="44"/>
      <c r="AB26" s="44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</row>
    <row r="27" spans="1:44">
      <c r="A27" s="1">
        <v>25</v>
      </c>
      <c r="B27" s="8" t="str">
        <f>IF(②希望勤務!B27="","",②希望勤務!B27)</f>
        <v>小林　彩美</v>
      </c>
      <c r="C27" s="8" t="str">
        <f>IF(②希望勤務!C27="","",②希望勤務!C27)</f>
        <v>助産師</v>
      </c>
      <c r="D27" s="8" t="str">
        <f>IF(②希望勤務!D27="","",②希望勤務!D27)</f>
        <v>0329213</v>
      </c>
      <c r="E27" s="37">
        <v>2</v>
      </c>
      <c r="F27" s="1">
        <f t="shared" si="6"/>
        <v>1</v>
      </c>
      <c r="G27" s="10">
        <f t="shared" si="7"/>
        <v>17</v>
      </c>
      <c r="H27" s="37">
        <v>1</v>
      </c>
      <c r="I27" s="37">
        <v>5</v>
      </c>
      <c r="J27" s="37">
        <v>1</v>
      </c>
      <c r="K27" s="37">
        <v>6</v>
      </c>
      <c r="L27" s="37">
        <v>1</v>
      </c>
      <c r="M27" s="37">
        <v>6</v>
      </c>
      <c r="N27" s="37">
        <v>0</v>
      </c>
      <c r="O27" s="38">
        <v>0</v>
      </c>
      <c r="P27" s="38">
        <v>0</v>
      </c>
      <c r="Q27" s="38">
        <v>0</v>
      </c>
      <c r="R27" s="37">
        <v>0</v>
      </c>
      <c r="S27" s="37">
        <v>2</v>
      </c>
      <c r="T27" s="37"/>
      <c r="U27" s="37"/>
      <c r="V27" s="1">
        <f t="shared" si="8"/>
        <v>8</v>
      </c>
      <c r="W27" s="1">
        <f t="shared" si="9"/>
        <v>8</v>
      </c>
      <c r="X27" s="1">
        <f t="shared" si="4"/>
        <v>0</v>
      </c>
      <c r="Y27" s="1">
        <f t="shared" si="5"/>
        <v>0</v>
      </c>
      <c r="Z27" s="44"/>
      <c r="AA27" s="44"/>
      <c r="AB27" s="44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</row>
    <row r="28" spans="1:44">
      <c r="A28" s="1">
        <v>26</v>
      </c>
      <c r="B28" s="8" t="str">
        <f>IF(②希望勤務!B28="","",②希望勤務!B28)</f>
        <v>武持　舞</v>
      </c>
      <c r="C28" s="8" t="str">
        <f>IF(②希望勤務!C28="","",②希望勤務!C28)</f>
        <v>助産師</v>
      </c>
      <c r="D28" s="8" t="str">
        <f>IF(②希望勤務!D28="","",②希望勤務!D28)</f>
        <v>0329348</v>
      </c>
      <c r="E28" s="37">
        <v>2</v>
      </c>
      <c r="F28" s="1">
        <f t="shared" si="6"/>
        <v>1</v>
      </c>
      <c r="G28" s="10">
        <f t="shared" si="7"/>
        <v>17</v>
      </c>
      <c r="H28" s="37">
        <v>1</v>
      </c>
      <c r="I28" s="37">
        <v>5</v>
      </c>
      <c r="J28" s="37">
        <v>1</v>
      </c>
      <c r="K28" s="37">
        <v>6</v>
      </c>
      <c r="L28" s="37">
        <v>1</v>
      </c>
      <c r="M28" s="37">
        <v>6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2</v>
      </c>
      <c r="T28" s="37"/>
      <c r="U28" s="37"/>
      <c r="V28" s="1">
        <f t="shared" si="8"/>
        <v>8</v>
      </c>
      <c r="W28" s="1">
        <f t="shared" si="9"/>
        <v>8</v>
      </c>
      <c r="X28" s="1">
        <f t="shared" si="4"/>
        <v>0</v>
      </c>
      <c r="Y28" s="1">
        <f t="shared" si="5"/>
        <v>0</v>
      </c>
      <c r="Z28" s="44"/>
      <c r="AA28" s="44"/>
      <c r="AB28" s="44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</row>
    <row r="29" spans="1:44">
      <c r="A29" s="1">
        <v>27</v>
      </c>
      <c r="B29" s="8" t="str">
        <f>IF(②希望勤務!B29="","",②希望勤務!B29)</f>
        <v>小野　聡美</v>
      </c>
      <c r="C29" s="8" t="str">
        <f>IF(②希望勤務!C29="","",②希望勤務!C29)</f>
        <v>助産師</v>
      </c>
      <c r="D29" s="8" t="str">
        <f>IF(②希望勤務!D29="","",②希望勤務!D29)</f>
        <v>0355512</v>
      </c>
      <c r="E29" s="37">
        <v>1</v>
      </c>
      <c r="F29" s="1">
        <f t="shared" si="6"/>
        <v>1</v>
      </c>
      <c r="G29" s="10">
        <f t="shared" si="7"/>
        <v>17</v>
      </c>
      <c r="H29" s="37">
        <v>1</v>
      </c>
      <c r="I29" s="37">
        <v>5</v>
      </c>
      <c r="J29" s="37">
        <v>1</v>
      </c>
      <c r="K29" s="37">
        <v>4</v>
      </c>
      <c r="L29" s="37">
        <v>1</v>
      </c>
      <c r="M29" s="37">
        <v>4</v>
      </c>
      <c r="N29" s="37">
        <v>0</v>
      </c>
      <c r="O29" s="38">
        <v>0</v>
      </c>
      <c r="P29" s="38">
        <v>0</v>
      </c>
      <c r="Q29" s="38">
        <v>0</v>
      </c>
      <c r="R29" s="37">
        <v>0</v>
      </c>
      <c r="S29" s="37">
        <v>1</v>
      </c>
      <c r="T29" s="37"/>
      <c r="U29" s="37"/>
      <c r="V29" s="1">
        <f t="shared" si="8"/>
        <v>8</v>
      </c>
      <c r="W29" s="1">
        <f t="shared" si="9"/>
        <v>8</v>
      </c>
      <c r="X29" s="1">
        <f t="shared" si="4"/>
        <v>0</v>
      </c>
      <c r="Y29" s="1">
        <f t="shared" si="5"/>
        <v>0</v>
      </c>
      <c r="Z29" s="44"/>
      <c r="AA29" s="44"/>
      <c r="AB29" s="44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</row>
    <row r="30" spans="1:44">
      <c r="A30" s="1">
        <v>28</v>
      </c>
      <c r="B30" s="8" t="str">
        <f>IF(②希望勤務!B30="","",②希望勤務!B30)</f>
        <v>大村　向日葵</v>
      </c>
      <c r="C30" s="8" t="str">
        <f>IF(②希望勤務!C30="","",②希望勤務!C30)</f>
        <v>助産師</v>
      </c>
      <c r="D30" s="8" t="str">
        <f>IF(②希望勤務!D30="","",②希望勤務!D30)</f>
        <v>0400037</v>
      </c>
      <c r="E30" s="37">
        <v>1</v>
      </c>
      <c r="F30" s="1">
        <f t="shared" si="6"/>
        <v>1</v>
      </c>
      <c r="G30" s="10">
        <f t="shared" si="7"/>
        <v>17</v>
      </c>
      <c r="H30" s="37">
        <v>1</v>
      </c>
      <c r="I30" s="37">
        <v>5</v>
      </c>
      <c r="J30" s="37">
        <v>1</v>
      </c>
      <c r="K30" s="37">
        <v>4</v>
      </c>
      <c r="L30" s="37">
        <v>1</v>
      </c>
      <c r="M30" s="37">
        <v>4</v>
      </c>
      <c r="N30" s="37">
        <v>0</v>
      </c>
      <c r="O30" s="37">
        <v>0</v>
      </c>
      <c r="P30" s="37">
        <v>0</v>
      </c>
      <c r="Q30" s="37">
        <v>0</v>
      </c>
      <c r="R30" s="37">
        <v>0</v>
      </c>
      <c r="S30" s="37">
        <v>1</v>
      </c>
      <c r="T30" s="37"/>
      <c r="U30" s="37"/>
      <c r="V30" s="1">
        <f t="shared" si="8"/>
        <v>8</v>
      </c>
      <c r="W30" s="1">
        <f t="shared" si="9"/>
        <v>8</v>
      </c>
      <c r="X30" s="1">
        <f t="shared" si="4"/>
        <v>0</v>
      </c>
      <c r="Y30" s="1">
        <f t="shared" si="5"/>
        <v>0</v>
      </c>
      <c r="Z30" s="44"/>
      <c r="AA30" s="44"/>
      <c r="AB30" s="44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</row>
    <row r="31" spans="1:44">
      <c r="A31" s="1">
        <v>29</v>
      </c>
      <c r="B31" s="8" t="str">
        <f>IF(②希望勤務!B31="","",②希望勤務!B31)</f>
        <v>小林　舞</v>
      </c>
      <c r="C31" s="8" t="str">
        <f>IF(②希望勤務!C31="","",②希望勤務!C31)</f>
        <v>助産師</v>
      </c>
      <c r="D31" s="8" t="str">
        <f>IF(②希望勤務!D31="","",②希望勤務!D31)</f>
        <v>0400015</v>
      </c>
      <c r="E31" s="37">
        <v>1</v>
      </c>
      <c r="F31" s="1">
        <f t="shared" si="6"/>
        <v>1</v>
      </c>
      <c r="G31" s="10">
        <f t="shared" si="7"/>
        <v>17</v>
      </c>
      <c r="H31" s="37">
        <v>1</v>
      </c>
      <c r="I31" s="37">
        <v>5</v>
      </c>
      <c r="J31" s="37">
        <v>1</v>
      </c>
      <c r="K31" s="37">
        <v>4</v>
      </c>
      <c r="L31" s="37">
        <v>1</v>
      </c>
      <c r="M31" s="37">
        <v>4</v>
      </c>
      <c r="N31" s="37">
        <v>0</v>
      </c>
      <c r="O31" s="38">
        <v>0</v>
      </c>
      <c r="P31" s="38">
        <v>0</v>
      </c>
      <c r="Q31" s="38">
        <v>0</v>
      </c>
      <c r="R31" s="37">
        <v>0</v>
      </c>
      <c r="S31" s="37">
        <v>1</v>
      </c>
      <c r="T31" s="37"/>
      <c r="U31" s="37"/>
      <c r="V31" s="1">
        <f t="shared" si="8"/>
        <v>8</v>
      </c>
      <c r="W31" s="1">
        <f t="shared" si="9"/>
        <v>8</v>
      </c>
      <c r="X31" s="1">
        <f t="shared" si="4"/>
        <v>0</v>
      </c>
      <c r="Y31" s="1">
        <f t="shared" si="5"/>
        <v>0</v>
      </c>
      <c r="Z31" s="44"/>
      <c r="AA31" s="44"/>
      <c r="AB31" s="44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</row>
    <row r="32" spans="1:44">
      <c r="A32" s="1">
        <v>30</v>
      </c>
      <c r="B32" s="8" t="str">
        <f>IF(②希望勤務!B32="","",②希望勤務!B32)</f>
        <v>田中　里実</v>
      </c>
      <c r="C32" s="8" t="str">
        <f>IF(②希望勤務!C32="","",②希望勤務!C32)</f>
        <v>助産師</v>
      </c>
      <c r="D32" s="8" t="str">
        <f>IF(②希望勤務!D32="","",②希望勤務!D32)</f>
        <v>0347784</v>
      </c>
      <c r="E32" s="37">
        <v>1</v>
      </c>
      <c r="F32" s="1">
        <f t="shared" si="6"/>
        <v>1</v>
      </c>
      <c r="G32" s="10">
        <f t="shared" si="7"/>
        <v>17</v>
      </c>
      <c r="H32" s="37">
        <v>1</v>
      </c>
      <c r="I32" s="37">
        <v>5</v>
      </c>
      <c r="J32" s="37">
        <v>1</v>
      </c>
      <c r="K32" s="37">
        <v>4</v>
      </c>
      <c r="L32" s="37">
        <v>1</v>
      </c>
      <c r="M32" s="37">
        <v>4</v>
      </c>
      <c r="N32" s="37">
        <v>0</v>
      </c>
      <c r="O32" s="37">
        <v>0</v>
      </c>
      <c r="P32" s="37">
        <v>0</v>
      </c>
      <c r="Q32" s="37">
        <v>0</v>
      </c>
      <c r="R32" s="37">
        <v>0</v>
      </c>
      <c r="S32" s="37">
        <v>1</v>
      </c>
      <c r="T32" s="37"/>
      <c r="U32" s="37"/>
      <c r="V32" s="1">
        <f t="shared" si="8"/>
        <v>8</v>
      </c>
      <c r="W32" s="1">
        <f t="shared" si="9"/>
        <v>8</v>
      </c>
      <c r="X32" s="1">
        <f t="shared" si="4"/>
        <v>0</v>
      </c>
      <c r="Y32" s="1">
        <f t="shared" si="5"/>
        <v>0</v>
      </c>
      <c r="Z32" s="44"/>
      <c r="AA32" s="44"/>
      <c r="AB32" s="44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</row>
    <row r="33" spans="1:44">
      <c r="A33" s="1">
        <v>31</v>
      </c>
      <c r="B33" s="8" t="str">
        <f>IF(②希望勤務!B33="","",②希望勤務!B33)</f>
        <v>原　奈々子</v>
      </c>
      <c r="C33" s="8" t="str">
        <f>IF(②希望勤務!C33="","",②希望勤務!C33)</f>
        <v>助産師</v>
      </c>
      <c r="D33" s="8" t="str">
        <f>IF(②希望勤務!D33="","",②希望勤務!D33)</f>
        <v>0347820</v>
      </c>
      <c r="E33" s="37">
        <v>1</v>
      </c>
      <c r="F33" s="1">
        <f t="shared" si="6"/>
        <v>1</v>
      </c>
      <c r="G33" s="10">
        <f t="shared" si="7"/>
        <v>17</v>
      </c>
      <c r="H33" s="37">
        <v>1</v>
      </c>
      <c r="I33" s="37">
        <v>5</v>
      </c>
      <c r="J33" s="37">
        <v>1</v>
      </c>
      <c r="K33" s="37">
        <v>4</v>
      </c>
      <c r="L33" s="37">
        <v>1</v>
      </c>
      <c r="M33" s="37">
        <v>4</v>
      </c>
      <c r="N33" s="37">
        <v>0</v>
      </c>
      <c r="O33" s="38">
        <v>0</v>
      </c>
      <c r="P33" s="38">
        <v>0</v>
      </c>
      <c r="Q33" s="38">
        <v>0</v>
      </c>
      <c r="R33" s="37">
        <v>0</v>
      </c>
      <c r="S33" s="37">
        <v>1</v>
      </c>
      <c r="T33" s="37"/>
      <c r="U33" s="37"/>
      <c r="V33" s="1">
        <f t="shared" si="8"/>
        <v>8</v>
      </c>
      <c r="W33" s="1">
        <f t="shared" si="9"/>
        <v>8</v>
      </c>
      <c r="X33" s="1">
        <f t="shared" si="4"/>
        <v>0</v>
      </c>
      <c r="Y33" s="1">
        <f t="shared" si="5"/>
        <v>0</v>
      </c>
      <c r="Z33" s="44"/>
      <c r="AA33" s="44"/>
      <c r="AB33" s="44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</row>
    <row r="34" spans="1:44">
      <c r="A34" s="1">
        <v>32</v>
      </c>
      <c r="B34" s="8" t="str">
        <f>IF(②希望勤務!B34="","",②希望勤務!B34)</f>
        <v>渡辺　めい</v>
      </c>
      <c r="C34" s="8" t="str">
        <f>IF(②希望勤務!C34="","",②希望勤務!C34)</f>
        <v>助産師</v>
      </c>
      <c r="D34" s="8" t="str">
        <f>IF(②希望勤務!D34="","",②希望勤務!D34)</f>
        <v>0399732</v>
      </c>
      <c r="E34" s="37">
        <v>1</v>
      </c>
      <c r="F34" s="1">
        <f t="shared" si="6"/>
        <v>1</v>
      </c>
      <c r="G34" s="10">
        <f t="shared" si="7"/>
        <v>17</v>
      </c>
      <c r="H34" s="37">
        <v>1</v>
      </c>
      <c r="I34" s="37">
        <v>5</v>
      </c>
      <c r="J34" s="37">
        <v>1</v>
      </c>
      <c r="K34" s="37">
        <v>4</v>
      </c>
      <c r="L34" s="37">
        <v>1</v>
      </c>
      <c r="M34" s="37">
        <v>4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1</v>
      </c>
      <c r="T34" s="37"/>
      <c r="U34" s="37"/>
      <c r="V34" s="1">
        <f t="shared" si="8"/>
        <v>8</v>
      </c>
      <c r="W34" s="1">
        <f t="shared" si="9"/>
        <v>8</v>
      </c>
      <c r="X34" s="1">
        <f t="shared" si="4"/>
        <v>0</v>
      </c>
      <c r="Y34" s="1">
        <f t="shared" si="5"/>
        <v>0</v>
      </c>
      <c r="Z34" s="44"/>
      <c r="AA34" s="44"/>
      <c r="AB34" s="44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</row>
    <row r="35" spans="1:44">
      <c r="A35" s="1">
        <v>33</v>
      </c>
      <c r="B35" s="8" t="str">
        <f>IF(②希望勤務!B35="","",②希望勤務!B35)</f>
        <v/>
      </c>
      <c r="C35" s="8" t="str">
        <f>IF(②希望勤務!C35="","",②希望勤務!C35)</f>
        <v/>
      </c>
      <c r="D35" s="8" t="str">
        <f>IF(②希望勤務!D35="","",②希望勤務!D35)</f>
        <v/>
      </c>
      <c r="E35" s="37"/>
      <c r="F35" s="1" t="str">
        <f t="shared" si="6"/>
        <v/>
      </c>
      <c r="G35" s="10" t="str">
        <f t="shared" si="7"/>
        <v/>
      </c>
      <c r="H35" s="37"/>
      <c r="I35" s="37"/>
      <c r="J35" s="37"/>
      <c r="K35" s="37"/>
      <c r="L35" s="37"/>
      <c r="M35" s="37"/>
      <c r="N35" s="37"/>
      <c r="O35" s="38"/>
      <c r="P35" s="38"/>
      <c r="Q35" s="38"/>
      <c r="R35" s="37"/>
      <c r="S35" s="37"/>
      <c r="T35" s="37"/>
      <c r="U35" s="37"/>
      <c r="V35" s="1" t="str">
        <f t="shared" si="8"/>
        <v/>
      </c>
      <c r="W35" s="1" t="str">
        <f t="shared" si="9"/>
        <v/>
      </c>
      <c r="X35" s="1" t="str">
        <f t="shared" ref="X35:X52" si="10">IF(B35="","",0)</f>
        <v/>
      </c>
      <c r="Y35" s="1" t="str">
        <f t="shared" ref="Y35:Y52" si="11">IF(B35="","",0)</f>
        <v/>
      </c>
      <c r="Z35" s="38"/>
      <c r="AA35" s="37"/>
      <c r="AB35" s="38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</row>
    <row r="36" spans="1:44">
      <c r="A36" s="1">
        <v>34</v>
      </c>
      <c r="B36" s="8" t="str">
        <f>IF(②希望勤務!B36="","",②希望勤務!B36)</f>
        <v/>
      </c>
      <c r="C36" s="8" t="str">
        <f>IF(②希望勤務!C36="","",②希望勤務!C36)</f>
        <v/>
      </c>
      <c r="D36" s="8" t="str">
        <f>IF(②希望勤務!D36="","",②希望勤務!D36)</f>
        <v/>
      </c>
      <c r="E36" s="37"/>
      <c r="F36" s="1" t="str">
        <f t="shared" si="6"/>
        <v/>
      </c>
      <c r="G36" s="10" t="str">
        <f t="shared" si="7"/>
        <v/>
      </c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1" t="str">
        <f t="shared" si="8"/>
        <v/>
      </c>
      <c r="W36" s="1" t="str">
        <f t="shared" si="9"/>
        <v/>
      </c>
      <c r="X36" s="1" t="str">
        <f t="shared" si="10"/>
        <v/>
      </c>
      <c r="Y36" s="1" t="str">
        <f t="shared" si="11"/>
        <v/>
      </c>
      <c r="Z36" s="37"/>
      <c r="AA36" s="37"/>
      <c r="AB36" s="38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</row>
    <row r="37" spans="1:44">
      <c r="A37" s="1">
        <v>35</v>
      </c>
      <c r="B37" s="8" t="str">
        <f>IF(②希望勤務!B37="","",②希望勤務!B37)</f>
        <v/>
      </c>
      <c r="C37" s="8" t="str">
        <f>IF(②希望勤務!C37="","",②希望勤務!C37)</f>
        <v/>
      </c>
      <c r="D37" s="8" t="str">
        <f>IF(②希望勤務!D37="","",②希望勤務!D37)</f>
        <v/>
      </c>
      <c r="E37" s="37"/>
      <c r="F37" s="1" t="str">
        <f t="shared" si="6"/>
        <v/>
      </c>
      <c r="G37" s="10" t="str">
        <f t="shared" si="7"/>
        <v/>
      </c>
      <c r="H37" s="37"/>
      <c r="I37" s="37"/>
      <c r="J37" s="37"/>
      <c r="K37" s="37"/>
      <c r="L37" s="37"/>
      <c r="M37" s="37"/>
      <c r="N37" s="37"/>
      <c r="O37" s="38"/>
      <c r="P37" s="38"/>
      <c r="Q37" s="38"/>
      <c r="R37" s="37"/>
      <c r="S37" s="37"/>
      <c r="T37" s="37"/>
      <c r="U37" s="37"/>
      <c r="V37" s="1" t="str">
        <f t="shared" si="8"/>
        <v/>
      </c>
      <c r="W37" s="1" t="str">
        <f t="shared" si="9"/>
        <v/>
      </c>
      <c r="X37" s="1" t="str">
        <f t="shared" si="10"/>
        <v/>
      </c>
      <c r="Y37" s="1" t="str">
        <f t="shared" si="11"/>
        <v/>
      </c>
      <c r="Z37" s="38"/>
      <c r="AA37" s="37"/>
      <c r="AB37" s="38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</row>
    <row r="38" spans="1:44">
      <c r="A38" s="1">
        <v>36</v>
      </c>
      <c r="B38" s="8" t="str">
        <f>IF(②希望勤務!B38="","",②希望勤務!B38)</f>
        <v/>
      </c>
      <c r="C38" s="8" t="str">
        <f>IF(②希望勤務!C38="","",②希望勤務!C38)</f>
        <v/>
      </c>
      <c r="D38" s="8" t="str">
        <f>IF(②希望勤務!D38="","",②希望勤務!D38)</f>
        <v/>
      </c>
      <c r="E38" s="37"/>
      <c r="F38" s="1" t="str">
        <f t="shared" si="6"/>
        <v/>
      </c>
      <c r="G38" s="10" t="str">
        <f t="shared" si="7"/>
        <v/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1" t="str">
        <f t="shared" si="8"/>
        <v/>
      </c>
      <c r="W38" s="1" t="str">
        <f t="shared" si="9"/>
        <v/>
      </c>
      <c r="X38" s="1" t="str">
        <f t="shared" si="10"/>
        <v/>
      </c>
      <c r="Y38" s="1" t="str">
        <f t="shared" si="11"/>
        <v/>
      </c>
      <c r="Z38" s="37"/>
      <c r="AA38" s="37"/>
      <c r="AB38" s="38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</row>
    <row r="39" spans="1:44">
      <c r="A39" s="1">
        <v>37</v>
      </c>
      <c r="B39" s="8" t="str">
        <f>IF(②希望勤務!B39="","",②希望勤務!B39)</f>
        <v/>
      </c>
      <c r="C39" s="8" t="str">
        <f>IF(②希望勤務!C39="","",②希望勤務!C39)</f>
        <v/>
      </c>
      <c r="D39" s="8" t="str">
        <f>IF(②希望勤務!D39="","",②希望勤務!D39)</f>
        <v/>
      </c>
      <c r="E39" s="37"/>
      <c r="F39" s="1" t="str">
        <f t="shared" si="6"/>
        <v/>
      </c>
      <c r="G39" s="10" t="str">
        <f t="shared" si="7"/>
        <v/>
      </c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1" t="str">
        <f t="shared" si="8"/>
        <v/>
      </c>
      <c r="W39" s="1" t="str">
        <f t="shared" si="9"/>
        <v/>
      </c>
      <c r="X39" s="1" t="str">
        <f t="shared" si="10"/>
        <v/>
      </c>
      <c r="Y39" s="1" t="str">
        <f t="shared" si="11"/>
        <v/>
      </c>
      <c r="Z39" s="38"/>
      <c r="AA39" s="37"/>
      <c r="AB39" s="38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</row>
    <row r="40" spans="1:44">
      <c r="A40" s="1">
        <v>38</v>
      </c>
      <c r="B40" s="8" t="str">
        <f>IF(②希望勤務!B40="","",②希望勤務!B40)</f>
        <v/>
      </c>
      <c r="C40" s="8" t="str">
        <f>IF(②希望勤務!C40="","",②希望勤務!C40)</f>
        <v/>
      </c>
      <c r="D40" s="8" t="str">
        <f>IF(②希望勤務!D40="","",②希望勤務!D40)</f>
        <v/>
      </c>
      <c r="E40" s="37"/>
      <c r="F40" s="1" t="str">
        <f t="shared" si="6"/>
        <v/>
      </c>
      <c r="G40" s="10" t="str">
        <f t="shared" si="7"/>
        <v/>
      </c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1" t="str">
        <f t="shared" si="8"/>
        <v/>
      </c>
      <c r="W40" s="1" t="str">
        <f t="shared" si="9"/>
        <v/>
      </c>
      <c r="X40" s="1" t="str">
        <f t="shared" si="10"/>
        <v/>
      </c>
      <c r="Y40" s="1" t="str">
        <f t="shared" si="11"/>
        <v/>
      </c>
      <c r="Z40" s="38"/>
      <c r="AA40" s="37"/>
      <c r="AB40" s="38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</row>
    <row r="41" spans="1:44">
      <c r="A41" s="1">
        <v>39</v>
      </c>
      <c r="B41" s="8" t="str">
        <f>IF(②希望勤務!B41="","",②希望勤務!B41)</f>
        <v/>
      </c>
      <c r="C41" s="8" t="str">
        <f>IF(②希望勤務!C41="","",②希望勤務!C41)</f>
        <v/>
      </c>
      <c r="D41" s="8" t="str">
        <f>IF(②希望勤務!D41="","",②希望勤務!D41)</f>
        <v/>
      </c>
      <c r="E41" s="37"/>
      <c r="F41" s="1" t="str">
        <f t="shared" si="6"/>
        <v/>
      </c>
      <c r="G41" s="10" t="str">
        <f t="shared" si="7"/>
        <v/>
      </c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1" t="str">
        <f t="shared" si="8"/>
        <v/>
      </c>
      <c r="W41" s="1" t="str">
        <f t="shared" si="9"/>
        <v/>
      </c>
      <c r="X41" s="1" t="str">
        <f t="shared" si="10"/>
        <v/>
      </c>
      <c r="Y41" s="1" t="str">
        <f t="shared" si="11"/>
        <v/>
      </c>
      <c r="Z41" s="38"/>
      <c r="AA41" s="37"/>
      <c r="AB41" s="38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</row>
    <row r="42" spans="1:44">
      <c r="A42" s="1">
        <v>40</v>
      </c>
      <c r="B42" s="8" t="str">
        <f>IF(②希望勤務!B42="","",②希望勤務!B42)</f>
        <v/>
      </c>
      <c r="C42" s="8" t="str">
        <f>IF(②希望勤務!C42="","",②希望勤務!C42)</f>
        <v/>
      </c>
      <c r="D42" s="8" t="str">
        <f>IF(②希望勤務!D42="","",②希望勤務!D42)</f>
        <v/>
      </c>
      <c r="E42" s="37"/>
      <c r="F42" s="1" t="str">
        <f t="shared" si="6"/>
        <v/>
      </c>
      <c r="G42" s="10" t="str">
        <f t="shared" si="7"/>
        <v/>
      </c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1" t="str">
        <f t="shared" si="8"/>
        <v/>
      </c>
      <c r="W42" s="1" t="str">
        <f t="shared" si="9"/>
        <v/>
      </c>
      <c r="X42" s="1" t="str">
        <f t="shared" si="10"/>
        <v/>
      </c>
      <c r="Y42" s="1" t="str">
        <f t="shared" si="11"/>
        <v/>
      </c>
      <c r="Z42" s="38"/>
      <c r="AA42" s="37"/>
      <c r="AB42" s="38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</row>
    <row r="43" spans="1:44">
      <c r="A43" s="1">
        <v>41</v>
      </c>
      <c r="B43" s="8" t="str">
        <f>IF(②希望勤務!B43="","",②希望勤務!B43)</f>
        <v/>
      </c>
      <c r="C43" s="8" t="str">
        <f>IF(②希望勤務!C43="","",②希望勤務!C43)</f>
        <v/>
      </c>
      <c r="D43" s="8" t="str">
        <f>IF(②希望勤務!D43="","",②希望勤務!D43)</f>
        <v/>
      </c>
      <c r="E43" s="37"/>
      <c r="F43" s="1" t="str">
        <f t="shared" si="6"/>
        <v/>
      </c>
      <c r="G43" s="10" t="str">
        <f t="shared" si="7"/>
        <v/>
      </c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1" t="str">
        <f t="shared" si="8"/>
        <v/>
      </c>
      <c r="W43" s="1" t="str">
        <f t="shared" si="9"/>
        <v/>
      </c>
      <c r="X43" s="1" t="str">
        <f t="shared" si="10"/>
        <v/>
      </c>
      <c r="Y43" s="1" t="str">
        <f t="shared" si="11"/>
        <v/>
      </c>
      <c r="Z43" s="38"/>
      <c r="AA43" s="37"/>
      <c r="AB43" s="38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</row>
    <row r="44" spans="1:44">
      <c r="A44" s="1">
        <v>42</v>
      </c>
      <c r="B44" s="8" t="str">
        <f>IF(②希望勤務!B44="","",②希望勤務!B44)</f>
        <v/>
      </c>
      <c r="C44" s="8" t="str">
        <f>IF(②希望勤務!C44="","",②希望勤務!C44)</f>
        <v/>
      </c>
      <c r="D44" s="8" t="str">
        <f>IF(②希望勤務!D44="","",②希望勤務!D44)</f>
        <v/>
      </c>
      <c r="E44" s="37"/>
      <c r="F44" s="1" t="str">
        <f t="shared" si="6"/>
        <v/>
      </c>
      <c r="G44" s="10" t="str">
        <f t="shared" si="7"/>
        <v/>
      </c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1" t="str">
        <f t="shared" si="8"/>
        <v/>
      </c>
      <c r="W44" s="1" t="str">
        <f t="shared" si="9"/>
        <v/>
      </c>
      <c r="X44" s="1" t="str">
        <f t="shared" si="10"/>
        <v/>
      </c>
      <c r="Y44" s="1" t="str">
        <f t="shared" si="11"/>
        <v/>
      </c>
      <c r="Z44" s="38"/>
      <c r="AA44" s="37"/>
      <c r="AB44" s="38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</row>
    <row r="45" spans="1:44">
      <c r="A45" s="1">
        <v>43</v>
      </c>
      <c r="B45" s="8" t="str">
        <f>IF(②希望勤務!B45="","",②希望勤務!B45)</f>
        <v/>
      </c>
      <c r="C45" s="8" t="str">
        <f>IF(②希望勤務!C45="","",②希望勤務!C45)</f>
        <v/>
      </c>
      <c r="D45" s="8" t="str">
        <f>IF(②希望勤務!D45="","",②希望勤務!D45)</f>
        <v/>
      </c>
      <c r="E45" s="37"/>
      <c r="F45" s="1" t="str">
        <f t="shared" si="6"/>
        <v/>
      </c>
      <c r="G45" s="10" t="str">
        <f t="shared" si="7"/>
        <v/>
      </c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1" t="str">
        <f t="shared" si="8"/>
        <v/>
      </c>
      <c r="W45" s="1" t="str">
        <f t="shared" si="9"/>
        <v/>
      </c>
      <c r="X45" s="1" t="str">
        <f t="shared" si="10"/>
        <v/>
      </c>
      <c r="Y45" s="1" t="str">
        <f t="shared" si="11"/>
        <v/>
      </c>
      <c r="Z45" s="38"/>
      <c r="AA45" s="37"/>
      <c r="AB45" s="38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</row>
    <row r="46" spans="1:44">
      <c r="A46" s="1">
        <v>44</v>
      </c>
      <c r="B46" s="8" t="str">
        <f>IF(②希望勤務!B46="","",②希望勤務!B46)</f>
        <v/>
      </c>
      <c r="C46" s="8" t="str">
        <f>IF(②希望勤務!C46="","",②希望勤務!C46)</f>
        <v/>
      </c>
      <c r="D46" s="8" t="str">
        <f>IF(②希望勤務!D46="","",②希望勤務!D46)</f>
        <v/>
      </c>
      <c r="E46" s="37"/>
      <c r="F46" s="1" t="str">
        <f t="shared" si="6"/>
        <v/>
      </c>
      <c r="G46" s="10" t="str">
        <f t="shared" si="7"/>
        <v/>
      </c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1" t="str">
        <f t="shared" si="8"/>
        <v/>
      </c>
      <c r="W46" s="1" t="str">
        <f t="shared" si="9"/>
        <v/>
      </c>
      <c r="X46" s="1" t="str">
        <f t="shared" si="10"/>
        <v/>
      </c>
      <c r="Y46" s="1" t="str">
        <f t="shared" si="11"/>
        <v/>
      </c>
      <c r="Z46" s="38"/>
      <c r="AA46" s="37"/>
      <c r="AB46" s="38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</row>
    <row r="47" spans="1:44">
      <c r="A47" s="1">
        <v>45</v>
      </c>
      <c r="B47" s="8" t="str">
        <f>IF(②希望勤務!B47="","",②希望勤務!B47)</f>
        <v/>
      </c>
      <c r="C47" s="8" t="str">
        <f>IF(②希望勤務!C47="","",②希望勤務!C47)</f>
        <v/>
      </c>
      <c r="D47" s="8" t="str">
        <f>IF(②希望勤務!D47="","",②希望勤務!D47)</f>
        <v/>
      </c>
      <c r="E47" s="37"/>
      <c r="F47" s="1" t="str">
        <f t="shared" si="6"/>
        <v/>
      </c>
      <c r="G47" s="10" t="str">
        <f t="shared" si="7"/>
        <v/>
      </c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1" t="str">
        <f t="shared" si="8"/>
        <v/>
      </c>
      <c r="W47" s="1" t="str">
        <f t="shared" si="9"/>
        <v/>
      </c>
      <c r="X47" s="1" t="str">
        <f t="shared" si="10"/>
        <v/>
      </c>
      <c r="Y47" s="1" t="str">
        <f t="shared" si="11"/>
        <v/>
      </c>
      <c r="Z47" s="38"/>
      <c r="AA47" s="37"/>
      <c r="AB47" s="38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</row>
    <row r="48" spans="1:44">
      <c r="A48" s="1">
        <v>46</v>
      </c>
      <c r="B48" s="8" t="str">
        <f>IF(②希望勤務!B48="","",②希望勤務!B48)</f>
        <v/>
      </c>
      <c r="C48" s="8" t="str">
        <f>IF(②希望勤務!C48="","",②希望勤務!C48)</f>
        <v/>
      </c>
      <c r="D48" s="8" t="str">
        <f>IF(②希望勤務!D48="","",②希望勤務!D48)</f>
        <v/>
      </c>
      <c r="E48" s="37"/>
      <c r="F48" s="1" t="str">
        <f t="shared" si="6"/>
        <v/>
      </c>
      <c r="G48" s="10" t="str">
        <f t="shared" si="7"/>
        <v/>
      </c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1" t="str">
        <f t="shared" si="8"/>
        <v/>
      </c>
      <c r="W48" s="1" t="str">
        <f t="shared" si="9"/>
        <v/>
      </c>
      <c r="X48" s="1" t="str">
        <f t="shared" si="10"/>
        <v/>
      </c>
      <c r="Y48" s="1" t="str">
        <f t="shared" si="11"/>
        <v/>
      </c>
      <c r="Z48" s="38"/>
      <c r="AA48" s="37"/>
      <c r="AB48" s="38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</row>
    <row r="49" spans="1:44">
      <c r="A49" s="1">
        <v>47</v>
      </c>
      <c r="B49" s="8" t="str">
        <f>IF(②希望勤務!B49="","",②希望勤務!B49)</f>
        <v/>
      </c>
      <c r="C49" s="8" t="str">
        <f>IF(②希望勤務!C49="","",②希望勤務!C49)</f>
        <v/>
      </c>
      <c r="D49" s="8" t="str">
        <f>IF(②希望勤務!D49="","",②希望勤務!D49)</f>
        <v/>
      </c>
      <c r="E49" s="37"/>
      <c r="F49" s="1" t="str">
        <f t="shared" si="6"/>
        <v/>
      </c>
      <c r="G49" s="10" t="str">
        <f t="shared" si="7"/>
        <v/>
      </c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1" t="str">
        <f t="shared" si="8"/>
        <v/>
      </c>
      <c r="W49" s="1" t="str">
        <f t="shared" si="9"/>
        <v/>
      </c>
      <c r="X49" s="1" t="str">
        <f t="shared" si="10"/>
        <v/>
      </c>
      <c r="Y49" s="1" t="str">
        <f t="shared" si="11"/>
        <v/>
      </c>
      <c r="Z49" s="38"/>
      <c r="AA49" s="37"/>
      <c r="AB49" s="38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</row>
    <row r="50" spans="1:44">
      <c r="A50" s="1">
        <v>48</v>
      </c>
      <c r="B50" s="8" t="str">
        <f>IF(②希望勤務!B50="","",②希望勤務!B50)</f>
        <v/>
      </c>
      <c r="C50" s="8" t="str">
        <f>IF(②希望勤務!C50="","",②希望勤務!C50)</f>
        <v/>
      </c>
      <c r="D50" s="8" t="str">
        <f>IF(②希望勤務!D50="","",②希望勤務!D50)</f>
        <v/>
      </c>
      <c r="E50" s="37"/>
      <c r="F50" s="1" t="str">
        <f t="shared" si="6"/>
        <v/>
      </c>
      <c r="G50" s="10" t="str">
        <f t="shared" si="7"/>
        <v/>
      </c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1" t="str">
        <f t="shared" si="8"/>
        <v/>
      </c>
      <c r="W50" s="1" t="str">
        <f t="shared" si="9"/>
        <v/>
      </c>
      <c r="X50" s="1" t="str">
        <f t="shared" si="10"/>
        <v/>
      </c>
      <c r="Y50" s="1" t="str">
        <f t="shared" si="11"/>
        <v/>
      </c>
      <c r="Z50" s="38"/>
      <c r="AA50" s="37"/>
      <c r="AB50" s="38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</row>
    <row r="51" spans="1:44">
      <c r="A51" s="1">
        <v>49</v>
      </c>
      <c r="B51" s="8" t="str">
        <f>IF(②希望勤務!B51="","",②希望勤務!B51)</f>
        <v/>
      </c>
      <c r="C51" s="8" t="str">
        <f>IF(②希望勤務!C51="","",②希望勤務!C51)</f>
        <v/>
      </c>
      <c r="D51" s="8" t="str">
        <f>IF(②希望勤務!D51="","",②希望勤務!D51)</f>
        <v/>
      </c>
      <c r="E51" s="37"/>
      <c r="F51" s="1" t="str">
        <f t="shared" si="6"/>
        <v/>
      </c>
      <c r="G51" s="10" t="str">
        <f t="shared" si="7"/>
        <v/>
      </c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1" t="str">
        <f t="shared" si="8"/>
        <v/>
      </c>
      <c r="W51" s="1" t="str">
        <f t="shared" si="9"/>
        <v/>
      </c>
      <c r="X51" s="1" t="str">
        <f t="shared" si="10"/>
        <v/>
      </c>
      <c r="Y51" s="1" t="str">
        <f t="shared" si="11"/>
        <v/>
      </c>
      <c r="Z51" s="38"/>
      <c r="AA51" s="37"/>
      <c r="AB51" s="38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</row>
    <row r="52" spans="1:44">
      <c r="A52" s="1">
        <v>50</v>
      </c>
      <c r="B52" s="8" t="str">
        <f>IF(②希望勤務!B52="","",②希望勤務!B52)</f>
        <v/>
      </c>
      <c r="C52" s="8" t="str">
        <f>IF(②希望勤務!C52="","",②希望勤務!C52)</f>
        <v/>
      </c>
      <c r="D52" s="8" t="str">
        <f>IF(②希望勤務!D52="","",②希望勤務!D52)</f>
        <v/>
      </c>
      <c r="E52" s="37"/>
      <c r="F52" s="1" t="str">
        <f t="shared" si="6"/>
        <v/>
      </c>
      <c r="G52" s="10" t="str">
        <f t="shared" si="7"/>
        <v/>
      </c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1" t="str">
        <f t="shared" si="8"/>
        <v/>
      </c>
      <c r="W52" s="1" t="str">
        <f t="shared" si="9"/>
        <v/>
      </c>
      <c r="X52" s="1" t="str">
        <f t="shared" si="10"/>
        <v/>
      </c>
      <c r="Y52" s="1" t="str">
        <f t="shared" si="11"/>
        <v/>
      </c>
      <c r="Z52" s="38"/>
      <c r="AA52" s="37"/>
      <c r="AB52" s="38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</row>
    <row r="53" spans="1:44" ht="90.75" customHeight="1">
      <c r="E53" s="1"/>
      <c r="F53" s="15" t="s">
        <v>227</v>
      </c>
      <c r="G53" s="26" t="s">
        <v>228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42"/>
      <c r="U53" s="42"/>
      <c r="V53" s="80" t="s">
        <v>229</v>
      </c>
      <c r="W53" s="57"/>
      <c r="X53" s="79" t="s">
        <v>230</v>
      </c>
      <c r="Y53" s="57"/>
    </row>
  </sheetData>
  <mergeCells count="19">
    <mergeCell ref="E1:E2"/>
    <mergeCell ref="D1:D2"/>
    <mergeCell ref="C1:C2"/>
    <mergeCell ref="B1:B2"/>
    <mergeCell ref="A1:A2"/>
    <mergeCell ref="P1:Q1"/>
    <mergeCell ref="X1:Y1"/>
    <mergeCell ref="F1:G1"/>
    <mergeCell ref="H1:I1"/>
    <mergeCell ref="J1:K1"/>
    <mergeCell ref="L1:M1"/>
    <mergeCell ref="N1:O1"/>
    <mergeCell ref="T1:U1"/>
    <mergeCell ref="X53:Y53"/>
    <mergeCell ref="AC1:AJ1"/>
    <mergeCell ref="AK1:AR1"/>
    <mergeCell ref="R1:S1"/>
    <mergeCell ref="V1:W1"/>
    <mergeCell ref="V53:W53"/>
  </mergeCells>
  <phoneticPr fontId="1"/>
  <pageMargins left="0.7" right="0.7" top="0.75" bottom="0.75" header="0.3" footer="0.3"/>
  <pageSetup paperSize="8" scale="79" fitToHeight="0" orientation="landscape"/>
  <headerFooter>
    <oddHeader>&amp;C&amp;A&amp;F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11"/>
  <sheetViews>
    <sheetView workbookViewId="0">
      <selection activeCell="A16" sqref="A16"/>
    </sheetView>
  </sheetViews>
  <sheetFormatPr baseColWidth="10" defaultColWidth="8.83203125" defaultRowHeight="18"/>
  <cols>
    <col min="1" max="1" width="59.6640625" style="54" bestFit="1" customWidth="1"/>
  </cols>
  <sheetData>
    <row r="1" spans="1:1">
      <c r="A1" s="1" t="s">
        <v>231</v>
      </c>
    </row>
    <row r="2" spans="1:1">
      <c r="A2" s="37"/>
    </row>
    <row r="3" spans="1:1">
      <c r="A3" s="37"/>
    </row>
    <row r="4" spans="1:1">
      <c r="A4" s="37"/>
    </row>
    <row r="5" spans="1:1">
      <c r="A5" s="37"/>
    </row>
    <row r="6" spans="1:1">
      <c r="A6" s="37"/>
    </row>
    <row r="7" spans="1:1">
      <c r="A7" s="37"/>
    </row>
    <row r="8" spans="1:1">
      <c r="A8" s="37"/>
    </row>
    <row r="9" spans="1:1">
      <c r="A9" s="37"/>
    </row>
    <row r="10" spans="1:1">
      <c r="A10" s="37"/>
    </row>
    <row r="11" spans="1:1">
      <c r="A11" s="37"/>
    </row>
  </sheetData>
  <sheetProtection algorithmName="SHA-512" hashValue="EQIhXbio/jjamWBy99/mKdgRlkrlzASdtM9VtFyt943is2djnB2S58KUWu70nMFJ3TolUkVDFgve/tnwTP+SUg==" saltValue="wzzmgNLZCoFbyO3bFVGLGQ==" spinCount="100000" sheet="1" objects="1" scenario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使い方</vt:lpstr>
      <vt:lpstr>⓪シフト記号</vt:lpstr>
      <vt:lpstr>①シフトの制約</vt:lpstr>
      <vt:lpstr>②希望勤務</vt:lpstr>
      <vt:lpstr>③曜日グループ別シフト数</vt:lpstr>
      <vt:lpstr>④看護師別シフト数</vt:lpstr>
      <vt:lpstr>⑤部署固有の要求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山中　章平</dc:creator>
  <cp:lastModifiedBy>Microsoft Office User</cp:lastModifiedBy>
  <dcterms:created xsi:type="dcterms:W3CDTF">2021-11-08T06:59:49Z</dcterms:created>
  <dcterms:modified xsi:type="dcterms:W3CDTF">2023-02-05T13:57:41Z</dcterms:modified>
</cp:coreProperties>
</file>