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workbookPr date1904="false"/>
  <sheets>
    <sheet name="Penalty 0,2,0,0,0,2,0" sheetId="1" r:id="rId3"/>
  </sheets>
</workbook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numFmts count="1">
    <numFmt numFmtId="164" formatCode="m/d"/>
  </numFmts>
  <fonts count="11">
    <font>
      <name val="Verdana"/>
      <sz val="10"/>
    </font>
    <font>
      <name val="Verdana"/>
      <sz val="8"/>
    </font>
    <font>
      <name val="メイリオ"/>
      <sz val="10"/>
    </font>
    <font>
      <name val="メイリオ"/>
      <color rgb="e97376"/>
      <sz val="10"/>
    </font>
    <font>
      <name val="メイリオ"/>
      <color rgb="6699cc"/>
      <sz val="10"/>
    </font>
    <font>
      <name val="メイリオ"/>
      <color rgb="000000"/>
      <sz val="10"/>
    </font>
    <font>
      <name val="メイリオ"/>
      <color rgb="e27073"/>
      <sz val="10"/>
    </font>
    <font>
      <name val="メイリオ"/>
      <color rgb="ffffff"/>
      <sz val="10"/>
    </font>
    <font>
      <name val="Verdana"/>
      <color rgb="000000"/>
      <sz val="10"/>
    </font>
    <font>
      <name val="Verdana"/>
      <color rgb="e27073"/>
      <sz val="10"/>
    </font>
    <font>
      <name val="メイリオ"/>
      <b val="1"/>
      <sz val="10"/>
    </font>
  </fonts>
  <fills count="11">
    <fill>
      <patternFill patternType="none"/>
    </fill>
    <fill>
      <patternFill patternType="gray125"/>
    </fill>
    <fill>
      <patternFill patternType="solid">
        <fgColor rgb="ffffff"/>
      </patternFill>
    </fill>
    <fill>
      <patternFill patternType="solid">
        <fgColor rgb="ffcc66"/>
      </patternFill>
    </fill>
    <fill>
      <patternFill patternType="solid">
        <fgColor rgb="ffaf00"/>
      </patternFill>
    </fill>
    <fill>
      <patternFill patternType="solid">
        <fgColor rgb="87ffd7"/>
      </patternFill>
    </fill>
    <fill>
      <patternFill patternType="solid">
        <fgColor rgb="00afaf"/>
      </patternFill>
    </fill>
    <fill>
      <patternFill patternType="solid">
        <fgColor rgb="87afff"/>
      </patternFill>
    </fill>
    <fill>
      <patternFill patternType="solid">
        <fgColor rgb="8787ff"/>
      </patternFill>
    </fill>
    <fill>
      <patternFill patternType="solid">
        <fgColor rgb="ffffaf"/>
      </patternFill>
    </fill>
    <fill>
      <patternFill patternType="solid">
        <fgColor rgb="e27073"/>
      </patternFill>
    </fill>
  </fills>
  <borders count="57">
    <border/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top style="thin"/>
    </border>
    <border>
      <right style="thin"/>
      <top style="thin"/>
    </border>
    <border>
      <left style="thin"/>
    </border>
    <border>
      <right style="thin"/>
    </border>
    <border>
      <left style="thin"/>
      <bottom style="thin"/>
    </border>
    <border>
      <right style="thin"/>
      <bottom style="thin"/>
    </border>
    <border>
      <right style="thin"/>
      <top style="thin"/>
      <bottom style="thin"/>
    </border>
    <border>
      <left style="thin"/>
      <right style="thin"/>
      <top style="medium"/>
      <bottom style="thin"/>
    </border>
    <border>
      <left style="thin"/>
      <right style="thin"/>
      <top style="medium"/>
      <bottom style="medium"/>
    </border>
    <border>
      <left style="medium"/>
      <right style="thin"/>
      <top style="medium"/>
      <bottom style="medium"/>
    </border>
    <border>
      <left style="thin"/>
      <right style="medium"/>
      <top style="medium"/>
      <bottom style="medium"/>
    </border>
    <border>
      <left style="thin"/>
      <right style="thin"/>
      <top style="thin"/>
      <bottom style="medium"/>
    </border>
    <border>
      <left style="medium"/>
      <right style="medium"/>
      <top style="medium"/>
      <bottom style="medium"/>
    </border>
    <border>
      <left style="medium"/>
      <right style="thin"/>
      <top style="thin"/>
      <bottom style="thin"/>
    </border>
    <border>
      <left style="medium"/>
      <right style="medium"/>
      <top style="thin"/>
      <bottom style="thin"/>
    </border>
    <border>
      <left style="medium"/>
      <right style="thin"/>
      <top style="thin"/>
      <bottom style="medium"/>
    </border>
    <border>
      <left style="medium"/>
      <right style="medium"/>
      <top style="thin"/>
      <bottom style="medium"/>
    </border>
    <border>
      <left style="thin"/>
      <right style="medium"/>
      <top style="thin"/>
      <bottom style="thin"/>
    </border>
    <border>
      <left style="thin"/>
      <right style="medium"/>
      <top style="thin"/>
      <bottom style="medium"/>
    </border>
    <border>
      <left style="medium"/>
      <right style="thin"/>
      <top style="medium"/>
      <bottom style="thin"/>
    </border>
    <border>
      <left style="thin"/>
      <right style="medium"/>
      <top style="medium"/>
      <bottom style="thin"/>
    </border>
    <border>
      <left style="thin"/>
      <top style="medium"/>
    </border>
    <border>
      <bottom style="medium"/>
    </border>
    <border>
      <top style="medium"/>
    </border>
    <border>
      <right style="thin"/>
      <top style="medium"/>
    </border>
    <border>
      <left style="thin"/>
      <top style="medium"/>
      <bottom style="thin"/>
    </border>
    <border>
      <left style="thin"/>
      <top style="thin"/>
      <bottom style="medium"/>
    </border>
    <border>
      <top style="medium"/>
      <bottom style="thin"/>
    </border>
    <border>
      <top style="thin"/>
      <bottom style="medium"/>
    </border>
    <border>
      <right style="thin"/>
      <top style="medium"/>
      <bottom style="thin"/>
    </border>
    <border>
      <right style="thin"/>
      <top style="thin"/>
      <bottom style="medium"/>
    </border>
    <border>
      <left style="medium"/>
      <top style="medium"/>
    </border>
    <border>
      <left style="medium"/>
    </border>
    <border>
      <left style="medium"/>
      <bottom style="thin"/>
    </border>
    <border>
      <left style="medium"/>
      <top style="thin"/>
    </border>
    <border>
      <left style="medium"/>
      <top style="thin"/>
      <bottom style="thin"/>
    </border>
    <border>
      <left style="medium"/>
      <bottom style="medium"/>
    </border>
    <border>
      <right style="medium"/>
      <top style="medium"/>
    </border>
    <border>
      <right style="medium"/>
    </border>
    <border>
      <right style="medium"/>
      <bottom style="thin"/>
    </border>
    <border>
      <right style="medium"/>
      <top style="thin"/>
    </border>
    <border>
      <right style="medium"/>
      <top style="thin"/>
      <bottom style="thin"/>
    </border>
    <border>
      <right style="medium"/>
      <bottom style="medium"/>
    </border>
    <border>
      <left style="medium"/>
      <top style="medium"/>
      <bottom style="thin"/>
    </border>
    <border>
      <right style="medium"/>
      <top style="medium"/>
      <bottom style="thin"/>
    </border>
    <border>
      <left style="medium"/>
      <top style="thin"/>
      <bottom style="medium"/>
    </border>
    <border>
      <right style="medium"/>
      <top style="thin"/>
      <bottom style="medium"/>
    </border>
    <border>
      <left style="medium"/>
      <right style="medium"/>
      <top style="medium"/>
      <bottom style="thin"/>
    </border>
    <border>
      <left style="medium"/>
      <top style="medium"/>
      <bottom style="medium"/>
    </border>
    <border>
      <top style="medium"/>
      <bottom style="medium"/>
    </border>
    <border>
      <right style="medium"/>
      <top style="medium"/>
      <bottom style="medium"/>
    </border>
  </borders>
  <cellStyleXfs count="1">
    <xf numFmtId="0" fontId="0" fillId="0" borderId="0"/>
  </cellStyleXfs>
  <cellXfs count="248">
    <xf numFmtId="0" fontId="0" fillId="0" borderId="0"/>
    <xf numFmtId="0" fontId="0" fillId="0" borderId="1" applyBorder="1"/>
    <xf numFmtId="0" fontId="0" fillId="0" borderId="2" applyBorder="1"/>
    <xf numFmtId="0" fontId="0" fillId="0" borderId="3" applyBorder="1"/>
    <xf numFmtId="0" fontId="0" fillId="0" borderId="4" applyBorder="1"/>
    <xf numFmtId="0" fontId="2" fillId="0" borderId="0" applyFont="1"/>
    <xf numFmtId="0" fontId="2" fillId="0" borderId="4" applyFont="1" applyBorder="1"/>
    <xf numFmtId="0" fontId="2" fillId="0" borderId="1" applyFont="1" applyBorder="1"/>
    <xf numFmtId="0" fontId="2" fillId="0" borderId="2" applyFont="1" applyBorder="1"/>
    <xf numFmtId="0" fontId="2" fillId="0" borderId="3" applyFont="1" applyBorder="1"/>
    <xf numFmtId="164" fontId="0" fillId="0" borderId="0" applyNumberFormat="1"/>
    <xf numFmtId="164" fontId="0" fillId="0" borderId="0" applyNumberFormat="1" applyAlignment="1">
      <alignment textRotation="90"/>
    </xf>
    <xf numFmtId="164" fontId="2" fillId="0" borderId="0" applyNumberFormat="1" applyFont="1" applyAlignment="1">
      <alignment textRotation="90"/>
    </xf>
    <xf numFmtId="0" fontId="2" fillId="0" borderId="0" applyFont="1" applyAlignment="1">
      <alignment horizontal="center"/>
    </xf>
    <xf numFmtId="164" fontId="2" fillId="0" borderId="0" applyNumberFormat="1" applyFont="1" applyAlignment="1">
      <alignment horizontal="center" textRotation="90"/>
    </xf>
    <xf numFmtId="164" fontId="2" fillId="0" borderId="1" applyNumberFormat="1" applyFont="1" applyBorder="1" applyAlignment="1">
      <alignment horizontal="center" textRotation="90"/>
    </xf>
    <xf numFmtId="164" fontId="2" fillId="0" borderId="2" applyNumberFormat="1" applyFont="1" applyBorder="1" applyAlignment="1">
      <alignment horizontal="center" textRotation="90"/>
    </xf>
    <xf numFmtId="164" fontId="2" fillId="0" borderId="3" applyNumberFormat="1" applyFont="1" applyBorder="1" applyAlignment="1">
      <alignment horizontal="center" textRotation="90"/>
    </xf>
    <xf numFmtId="164" fontId="2" fillId="0" borderId="4" applyNumberFormat="1" applyFont="1" applyBorder="1" applyAlignment="1">
      <alignment horizontal="center" textRotation="90"/>
    </xf>
    <xf numFmtId="0" fontId="0" fillId="0" borderId="0" applyAlignment="1">
      <alignment vertical="center"/>
    </xf>
    <xf numFmtId="0" fontId="2" fillId="0" borderId="0" applyFont="1" applyAlignment="1">
      <alignment vertical="center"/>
    </xf>
    <xf numFmtId="164" fontId="2" fillId="0" borderId="4" applyNumberFormat="1" applyFont="1" applyBorder="1" applyAlignment="1">
      <alignment horizontal="center" vertical="center" textRotation="90"/>
    </xf>
    <xf numFmtId="0" fontId="3" fillId="0" borderId="0" applyFont="1" applyAlignment="1">
      <alignment horizontal="center"/>
    </xf>
    <xf numFmtId="0" fontId="3" fillId="0" borderId="1" applyFont="1" applyBorder="1" applyAlignment="1">
      <alignment horizontal="center"/>
    </xf>
    <xf numFmtId="0" fontId="3" fillId="0" borderId="2" applyFont="1" applyBorder="1" applyAlignment="1">
      <alignment horizontal="center"/>
    </xf>
    <xf numFmtId="0" fontId="3" fillId="0" borderId="3" applyFont="1" applyBorder="1" applyAlignment="1">
      <alignment horizontal="center"/>
    </xf>
    <xf numFmtId="0" fontId="3" fillId="0" borderId="4" applyFont="1" applyBorder="1" applyAlignment="1">
      <alignment horizontal="center"/>
    </xf>
    <xf numFmtId="0" fontId="2" fillId="0" borderId="1" applyFont="1" applyBorder="1" applyAlignment="1">
      <alignment horizontal="center"/>
    </xf>
    <xf numFmtId="0" fontId="2" fillId="0" borderId="2" applyFont="1" applyBorder="1" applyAlignment="1">
      <alignment horizontal="center"/>
    </xf>
    <xf numFmtId="0" fontId="2" fillId="0" borderId="3" applyFont="1" applyBorder="1" applyAlignment="1">
      <alignment horizontal="center"/>
    </xf>
    <xf numFmtId="0" fontId="2" fillId="0" borderId="4" applyFont="1" applyBorder="1" applyAlignment="1">
      <alignment horizontal="center"/>
    </xf>
    <xf numFmtId="0" fontId="4" fillId="0" borderId="0" applyFont="1" applyAlignment="1">
      <alignment horizontal="center"/>
    </xf>
    <xf numFmtId="0" fontId="4" fillId="0" borderId="1" applyFont="1" applyBorder="1" applyAlignment="1">
      <alignment horizontal="center"/>
    </xf>
    <xf numFmtId="0" fontId="4" fillId="0" borderId="2" applyFont="1" applyBorder="1" applyAlignment="1">
      <alignment horizontal="center"/>
    </xf>
    <xf numFmtId="0" fontId="4" fillId="0" borderId="3" applyFont="1" applyBorder="1" applyAlignment="1">
      <alignment horizontal="center"/>
    </xf>
    <xf numFmtId="0" fontId="4" fillId="0" borderId="4" applyFont="1" applyBorder="1" applyAlignment="1">
      <alignment horizontal="center"/>
    </xf>
    <xf numFmtId="0" fontId="5" fillId="0" borderId="0" applyFont="1" applyAlignment="1">
      <alignment horizontal="center"/>
    </xf>
    <xf numFmtId="0" fontId="5" fillId="2" borderId="0" applyFont="1" applyFill="1" applyAlignment="1">
      <alignment horizontal="center"/>
    </xf>
    <xf numFmtId="0" fontId="5" fillId="2" borderId="1" applyFont="1" applyFill="1" applyBorder="1" applyAlignment="1">
      <alignment horizontal="center"/>
    </xf>
    <xf numFmtId="0" fontId="5" fillId="2" borderId="2" applyFont="1" applyFill="1" applyBorder="1" applyAlignment="1">
      <alignment horizontal="center"/>
    </xf>
    <xf numFmtId="0" fontId="5" fillId="2" borderId="3" applyFont="1" applyFill="1" applyBorder="1" applyAlignment="1">
      <alignment horizontal="center"/>
    </xf>
    <xf numFmtId="0" fontId="5" fillId="2" borderId="4" applyFont="1" applyFill="1" applyBorder="1" applyAlignment="1">
      <alignment horizontal="center"/>
    </xf>
    <xf numFmtId="0" fontId="5" fillId="3" borderId="0" applyFont="1" applyFill="1" applyAlignment="1">
      <alignment horizontal="center"/>
    </xf>
    <xf numFmtId="0" fontId="5" fillId="3" borderId="1" applyFont="1" applyFill="1" applyBorder="1" applyAlignment="1">
      <alignment horizontal="center"/>
    </xf>
    <xf numFmtId="0" fontId="5" fillId="3" borderId="2" applyFont="1" applyFill="1" applyBorder="1" applyAlignment="1">
      <alignment horizontal="center"/>
    </xf>
    <xf numFmtId="0" fontId="5" fillId="3" borderId="3" applyFont="1" applyFill="1" applyBorder="1" applyAlignment="1">
      <alignment horizontal="center"/>
    </xf>
    <xf numFmtId="0" fontId="5" fillId="3" borderId="4" applyFont="1" applyFill="1" applyBorder="1" applyAlignment="1">
      <alignment horizontal="center"/>
    </xf>
    <xf numFmtId="0" fontId="5" fillId="4" borderId="0" applyFont="1" applyFill="1" applyAlignment="1">
      <alignment horizontal="center"/>
    </xf>
    <xf numFmtId="0" fontId="5" fillId="4" borderId="1" applyFont="1" applyFill="1" applyBorder="1" applyAlignment="1">
      <alignment horizontal="center"/>
    </xf>
    <xf numFmtId="0" fontId="5" fillId="4" borderId="2" applyFont="1" applyFill="1" applyBorder="1" applyAlignment="1">
      <alignment horizontal="center"/>
    </xf>
    <xf numFmtId="0" fontId="5" fillId="4" borderId="3" applyFont="1" applyFill="1" applyBorder="1" applyAlignment="1">
      <alignment horizontal="center"/>
    </xf>
    <xf numFmtId="0" fontId="5" fillId="4" borderId="4" applyFont="1" applyFill="1" applyBorder="1" applyAlignment="1">
      <alignment horizontal="center"/>
    </xf>
    <xf numFmtId="0" fontId="5" fillId="5" borderId="0" applyFont="1" applyFill="1" applyAlignment="1">
      <alignment horizontal="center"/>
    </xf>
    <xf numFmtId="0" fontId="5" fillId="5" borderId="1" applyFont="1" applyFill="1" applyBorder="1" applyAlignment="1">
      <alignment horizontal="center"/>
    </xf>
    <xf numFmtId="0" fontId="5" fillId="5" borderId="2" applyFont="1" applyFill="1" applyBorder="1" applyAlignment="1">
      <alignment horizontal="center"/>
    </xf>
    <xf numFmtId="0" fontId="5" fillId="5" borderId="3" applyFont="1" applyFill="1" applyBorder="1" applyAlignment="1">
      <alignment horizontal="center"/>
    </xf>
    <xf numFmtId="0" fontId="5" fillId="5" borderId="4" applyFont="1" applyFill="1" applyBorder="1" applyAlignment="1">
      <alignment horizontal="center"/>
    </xf>
    <xf numFmtId="0" fontId="5" fillId="6" borderId="0" applyFont="1" applyFill="1" applyAlignment="1">
      <alignment horizontal="center"/>
    </xf>
    <xf numFmtId="0" fontId="5" fillId="6" borderId="1" applyFont="1" applyFill="1" applyBorder="1" applyAlignment="1">
      <alignment horizontal="center"/>
    </xf>
    <xf numFmtId="0" fontId="5" fillId="6" borderId="2" applyFont="1" applyFill="1" applyBorder="1" applyAlignment="1">
      <alignment horizontal="center"/>
    </xf>
    <xf numFmtId="0" fontId="5" fillId="6" borderId="3" applyFont="1" applyFill="1" applyBorder="1" applyAlignment="1">
      <alignment horizontal="center"/>
    </xf>
    <xf numFmtId="0" fontId="5" fillId="6" borderId="4" applyFont="1" applyFill="1" applyBorder="1" applyAlignment="1">
      <alignment horizontal="center"/>
    </xf>
    <xf numFmtId="0" fontId="5" fillId="7" borderId="0" applyFont="1" applyFill="1" applyAlignment="1">
      <alignment horizontal="center"/>
    </xf>
    <xf numFmtId="0" fontId="5" fillId="7" borderId="1" applyFont="1" applyFill="1" applyBorder="1" applyAlignment="1">
      <alignment horizontal="center"/>
    </xf>
    <xf numFmtId="0" fontId="5" fillId="7" borderId="2" applyFont="1" applyFill="1" applyBorder="1" applyAlignment="1">
      <alignment horizontal="center"/>
    </xf>
    <xf numFmtId="0" fontId="5" fillId="7" borderId="3" applyFont="1" applyFill="1" applyBorder="1" applyAlignment="1">
      <alignment horizontal="center"/>
    </xf>
    <xf numFmtId="0" fontId="5" fillId="7" borderId="4" applyFont="1" applyFill="1" applyBorder="1" applyAlignment="1">
      <alignment horizontal="center"/>
    </xf>
    <xf numFmtId="0" fontId="5" fillId="8" borderId="0" applyFont="1" applyFill="1" applyAlignment="1">
      <alignment horizontal="center"/>
    </xf>
    <xf numFmtId="0" fontId="5" fillId="8" borderId="1" applyFont="1" applyFill="1" applyBorder="1" applyAlignment="1">
      <alignment horizontal="center"/>
    </xf>
    <xf numFmtId="0" fontId="5" fillId="8" borderId="2" applyFont="1" applyFill="1" applyBorder="1" applyAlignment="1">
      <alignment horizontal="center"/>
    </xf>
    <xf numFmtId="0" fontId="5" fillId="8" borderId="3" applyFont="1" applyFill="1" applyBorder="1" applyAlignment="1">
      <alignment horizontal="center"/>
    </xf>
    <xf numFmtId="0" fontId="5" fillId="8" borderId="4" applyFont="1" applyFill="1" applyBorder="1" applyAlignment="1">
      <alignment horizontal="center"/>
    </xf>
    <xf numFmtId="0" fontId="5" fillId="9" borderId="0" applyFont="1" applyFill="1" applyAlignment="1">
      <alignment horizontal="center"/>
    </xf>
    <xf numFmtId="0" fontId="5" fillId="9" borderId="1" applyFont="1" applyFill="1" applyBorder="1" applyAlignment="1">
      <alignment horizontal="center"/>
    </xf>
    <xf numFmtId="0" fontId="5" fillId="9" borderId="2" applyFont="1" applyFill="1" applyBorder="1" applyAlignment="1">
      <alignment horizontal="center"/>
    </xf>
    <xf numFmtId="0" fontId="5" fillId="9" borderId="3" applyFont="1" applyFill="1" applyBorder="1" applyAlignment="1">
      <alignment horizontal="center"/>
    </xf>
    <xf numFmtId="0" fontId="5" fillId="9" borderId="4" applyFont="1" applyFill="1" applyBorder="1" applyAlignment="1">
      <alignment horizontal="center"/>
    </xf>
    <xf numFmtId="0" fontId="6" fillId="0" borderId="0" applyFont="1" applyAlignment="1">
      <alignment horizontal="center"/>
    </xf>
    <xf numFmtId="0" fontId="6" fillId="2" borderId="0" applyFont="1" applyFill="1" applyAlignment="1">
      <alignment horizontal="center"/>
    </xf>
    <xf numFmtId="0" fontId="6" fillId="2" borderId="1" applyFont="1" applyFill="1" applyBorder="1" applyAlignment="1">
      <alignment horizontal="center"/>
    </xf>
    <xf numFmtId="0" fontId="6" fillId="2" borderId="2" applyFont="1" applyFill="1" applyBorder="1" applyAlignment="1">
      <alignment horizontal="center"/>
    </xf>
    <xf numFmtId="0" fontId="6" fillId="2" borderId="3" applyFont="1" applyFill="1" applyBorder="1" applyAlignment="1">
      <alignment horizontal="center"/>
    </xf>
    <xf numFmtId="0" fontId="6" fillId="2" borderId="4" applyFont="1" applyFill="1" applyBorder="1" applyAlignment="1">
      <alignment horizontal="center"/>
    </xf>
    <xf numFmtId="0" fontId="7" fillId="0" borderId="0" applyFont="1" applyAlignment="1">
      <alignment horizontal="center"/>
    </xf>
    <xf numFmtId="0" fontId="7" fillId="10" borderId="0" applyFont="1" applyFill="1" applyAlignment="1">
      <alignment horizontal="center"/>
    </xf>
    <xf numFmtId="0" fontId="7" fillId="10" borderId="1" applyFont="1" applyFill="1" applyBorder="1" applyAlignment="1">
      <alignment horizontal="center"/>
    </xf>
    <xf numFmtId="0" fontId="7" fillId="10" borderId="2" applyFont="1" applyFill="1" applyBorder="1" applyAlignment="1">
      <alignment horizontal="center"/>
    </xf>
    <xf numFmtId="0" fontId="7" fillId="10" borderId="3" applyFont="1" applyFill="1" applyBorder="1" applyAlignment="1">
      <alignment horizontal="center"/>
    </xf>
    <xf numFmtId="0" fontId="7" fillId="10" borderId="4" applyFont="1" applyFill="1" applyBorder="1" applyAlignment="1">
      <alignment horizontal="center"/>
    </xf>
    <xf numFmtId="0" fontId="8" fillId="0" borderId="0" applyFont="1"/>
    <xf numFmtId="0" fontId="8" fillId="3" borderId="0" applyFont="1" applyFill="1"/>
    <xf numFmtId="0" fontId="5" fillId="3" borderId="0" applyFont="1" applyFill="1"/>
    <xf numFmtId="0" fontId="2" fillId="0" borderId="0" applyFont="1" applyAlignment="1">
      <alignment horizontal="center" vertical="center"/>
    </xf>
    <xf numFmtId="0" fontId="8" fillId="4" borderId="0" applyFont="1" applyFill="1"/>
    <xf numFmtId="0" fontId="5" fillId="4" borderId="0" applyFont="1" applyFill="1"/>
    <xf numFmtId="0" fontId="8" fillId="5" borderId="0" applyFont="1" applyFill="1"/>
    <xf numFmtId="0" fontId="5" fillId="5" borderId="0" applyFont="1" applyFill="1"/>
    <xf numFmtId="0" fontId="8" fillId="6" borderId="0" applyFont="1" applyFill="1"/>
    <xf numFmtId="0" fontId="5" fillId="6" borderId="0" applyFont="1" applyFill="1"/>
    <xf numFmtId="0" fontId="8" fillId="7" borderId="0" applyFont="1" applyFill="1"/>
    <xf numFmtId="0" fontId="5" fillId="7" borderId="0" applyFont="1" applyFill="1"/>
    <xf numFmtId="0" fontId="8" fillId="8" borderId="0" applyFont="1" applyFill="1"/>
    <xf numFmtId="0" fontId="5" fillId="8" borderId="0" applyFont="1" applyFill="1"/>
    <xf numFmtId="0" fontId="8" fillId="9" borderId="0" applyFont="1" applyFill="1"/>
    <xf numFmtId="0" fontId="5" fillId="9" borderId="0" applyFont="1" applyFill="1"/>
    <xf numFmtId="0" fontId="8" fillId="2" borderId="0" applyFont="1" applyFill="1"/>
    <xf numFmtId="0" fontId="5" fillId="2" borderId="0" applyFont="1" applyFill="1"/>
    <xf numFmtId="0" fontId="9" fillId="0" borderId="0" applyFont="1"/>
    <xf numFmtId="0" fontId="9" fillId="2" borderId="0" applyFont="1" applyFill="1"/>
    <xf numFmtId="0" fontId="6" fillId="2" borderId="0" applyFont="1" applyFill="1"/>
    <xf numFmtId="0" fontId="0" fillId="0" borderId="0" applyAlignment="1">
      <alignment horizontal="center"/>
    </xf>
    <xf numFmtId="0" fontId="0" fillId="0" borderId="0" applyAlignment="1">
      <alignment horizontal="center" vertical="center"/>
    </xf>
    <xf numFmtId="0" fontId="0" fillId="0" borderId="1" applyBorder="1" applyAlignment="1">
      <alignment horizontal="center"/>
    </xf>
    <xf numFmtId="0" fontId="0" fillId="0" borderId="2" applyBorder="1" applyAlignment="1">
      <alignment horizontal="center"/>
    </xf>
    <xf numFmtId="0" fontId="0" fillId="0" borderId="3" applyBorder="1" applyAlignment="1">
      <alignment horizontal="center"/>
    </xf>
    <xf numFmtId="0" fontId="0" fillId="0" borderId="4" applyBorder="1" applyAlignment="1">
      <alignment horizontal="center"/>
    </xf>
    <xf numFmtId="0" fontId="2" fillId="0" borderId="1" applyFont="1" applyBorder="1" applyAlignment="1">
      <alignment vertical="center"/>
    </xf>
    <xf numFmtId="0" fontId="2" fillId="0" borderId="5" applyFont="1" applyBorder="1"/>
    <xf numFmtId="0" fontId="2" fillId="0" borderId="5" applyFont="1" applyBorder="1" applyAlignment="1">
      <alignment horizontal="center"/>
    </xf>
    <xf numFmtId="0" fontId="2" fillId="0" borderId="6" applyFont="1" applyBorder="1" applyAlignment="1">
      <alignment vertical="center"/>
    </xf>
    <xf numFmtId="0" fontId="2" fillId="0" borderId="7" applyFont="1" applyBorder="1" applyAlignment="1">
      <alignment horizontal="center"/>
    </xf>
    <xf numFmtId="0" fontId="2" fillId="0" borderId="8" applyFont="1" applyBorder="1"/>
    <xf numFmtId="0" fontId="2" fillId="0" borderId="9" applyFont="1" applyBorder="1" applyAlignment="1">
      <alignment horizontal="center"/>
    </xf>
    <xf numFmtId="0" fontId="2" fillId="0" borderId="10" applyFont="1" applyBorder="1"/>
    <xf numFmtId="0" fontId="2" fillId="0" borderId="11" applyFont="1" applyBorder="1" applyAlignment="1">
      <alignment horizontal="center"/>
    </xf>
    <xf numFmtId="0" fontId="2" fillId="0" borderId="12" applyFont="1" applyBorder="1" applyAlignment="1">
      <alignment horizontal="center"/>
    </xf>
    <xf numFmtId="0" fontId="2" fillId="0" borderId="2" applyFont="1" applyBorder="1" applyAlignment="1">
      <alignment vertical="center"/>
    </xf>
    <xf numFmtId="0" fontId="2" fillId="0" borderId="3" applyFont="1" applyBorder="1" applyAlignment="1">
      <alignment vertical="center"/>
    </xf>
    <xf numFmtId="0" fontId="2" fillId="0" borderId="13" applyFont="1" applyBorder="1"/>
    <xf numFmtId="0" fontId="2" fillId="0" borderId="14" applyFont="1" applyBorder="1"/>
    <xf numFmtId="0" fontId="2" fillId="0" borderId="15" applyFont="1" applyBorder="1"/>
    <xf numFmtId="0" fontId="2" fillId="0" borderId="16" applyFont="1" applyBorder="1"/>
    <xf numFmtId="0" fontId="2" fillId="0" borderId="17" applyFont="1" applyBorder="1"/>
    <xf numFmtId="0" fontId="2" fillId="0" borderId="18" applyFont="1" applyBorder="1"/>
    <xf numFmtId="0" fontId="2" fillId="0" borderId="19" applyFont="1" applyBorder="1"/>
    <xf numFmtId="0" fontId="2" fillId="0" borderId="20" applyFont="1" applyBorder="1"/>
    <xf numFmtId="0" fontId="2" fillId="0" borderId="21" applyFont="1" applyBorder="1"/>
    <xf numFmtId="0" fontId="2" fillId="0" borderId="22" applyFont="1" applyBorder="1"/>
    <xf numFmtId="0" fontId="2" fillId="0" borderId="23" applyFont="1" applyBorder="1"/>
    <xf numFmtId="0" fontId="2" fillId="0" borderId="24" applyFont="1" applyBorder="1"/>
    <xf numFmtId="164" fontId="2" fillId="0" borderId="13" applyNumberFormat="1" applyFont="1" applyBorder="1" applyAlignment="1">
      <alignment horizontal="center" vertical="center" textRotation="90"/>
    </xf>
    <xf numFmtId="0" fontId="3" fillId="0" borderId="17" applyFont="1" applyBorder="1" applyAlignment="1">
      <alignment horizontal="center"/>
    </xf>
    <xf numFmtId="0" fontId="2" fillId="0" borderId="17" applyFont="1" applyBorder="1" applyAlignment="1">
      <alignment horizontal="center"/>
    </xf>
    <xf numFmtId="0" fontId="4" fillId="0" borderId="17" applyFont="1" applyBorder="1" applyAlignment="1">
      <alignment horizontal="center"/>
    </xf>
    <xf numFmtId="164" fontId="2" fillId="0" borderId="25" applyNumberFormat="1" applyFont="1" applyBorder="1" applyAlignment="1">
      <alignment horizontal="center" vertical="center" textRotation="90"/>
    </xf>
    <xf numFmtId="164" fontId="2" fillId="0" borderId="26" applyNumberFormat="1" applyFont="1" applyBorder="1" applyAlignment="1">
      <alignment horizontal="center" vertical="center" textRotation="90"/>
    </xf>
    <xf numFmtId="0" fontId="3" fillId="0" borderId="21" applyFont="1" applyBorder="1" applyAlignment="1">
      <alignment horizontal="center"/>
    </xf>
    <xf numFmtId="0" fontId="4" fillId="0" borderId="24" applyFont="1" applyBorder="1" applyAlignment="1">
      <alignment horizontal="center"/>
    </xf>
    <xf numFmtId="0" fontId="5" fillId="3" borderId="17" applyFont="1" applyFill="1" applyBorder="1" applyAlignment="1">
      <alignment horizontal="center"/>
    </xf>
    <xf numFmtId="0" fontId="5" fillId="4" borderId="17" applyFont="1" applyFill="1" applyBorder="1" applyAlignment="1">
      <alignment horizontal="center"/>
    </xf>
    <xf numFmtId="0" fontId="5" fillId="5" borderId="17" applyFont="1" applyFill="1" applyBorder="1" applyAlignment="1">
      <alignment horizontal="center"/>
    </xf>
    <xf numFmtId="0" fontId="5" fillId="6" borderId="17" applyFont="1" applyFill="1" applyBorder="1" applyAlignment="1">
      <alignment horizontal="center"/>
    </xf>
    <xf numFmtId="0" fontId="5" fillId="2" borderId="17" applyFont="1" applyFill="1" applyBorder="1" applyAlignment="1">
      <alignment horizontal="center"/>
    </xf>
    <xf numFmtId="0" fontId="5" fillId="9" borderId="17" applyFont="1" applyFill="1" applyBorder="1" applyAlignment="1">
      <alignment horizontal="center"/>
    </xf>
    <xf numFmtId="0" fontId="5" fillId="2" borderId="19" applyFont="1" applyFill="1" applyBorder="1" applyAlignment="1">
      <alignment horizontal="center"/>
    </xf>
    <xf numFmtId="0" fontId="5" fillId="2" borderId="23" applyFont="1" applyFill="1" applyBorder="1" applyAlignment="1">
      <alignment horizontal="center"/>
    </xf>
    <xf numFmtId="0" fontId="5" fillId="4" borderId="19" applyFont="1" applyFill="1" applyBorder="1" applyAlignment="1">
      <alignment horizontal="center"/>
    </xf>
    <xf numFmtId="0" fontId="5" fillId="5" borderId="19" applyFont="1" applyFill="1" applyBorder="1" applyAlignment="1">
      <alignment horizontal="center"/>
    </xf>
    <xf numFmtId="0" fontId="5" fillId="3" borderId="19" applyFont="1" applyFill="1" applyBorder="1" applyAlignment="1">
      <alignment horizontal="center"/>
    </xf>
    <xf numFmtId="0" fontId="5" fillId="6" borderId="19" applyFont="1" applyFill="1" applyBorder="1" applyAlignment="1">
      <alignment horizontal="center"/>
    </xf>
    <xf numFmtId="0" fontId="5" fillId="3" borderId="21" applyFont="1" applyFill="1" applyBorder="1" applyAlignment="1">
      <alignment horizontal="center"/>
    </xf>
    <xf numFmtId="0" fontId="5" fillId="2" borderId="24" applyFont="1" applyFill="1" applyBorder="1" applyAlignment="1">
      <alignment horizontal="center"/>
    </xf>
    <xf numFmtId="0" fontId="5" fillId="3" borderId="23" applyFont="1" applyFill="1" applyBorder="1" applyAlignment="1">
      <alignment horizontal="center"/>
    </xf>
    <xf numFmtId="0" fontId="5" fillId="8" borderId="23" applyFont="1" applyFill="1" applyBorder="1" applyAlignment="1">
      <alignment horizontal="center"/>
    </xf>
    <xf numFmtId="0" fontId="6" fillId="2" borderId="23" applyFont="1" applyFill="1" applyBorder="1" applyAlignment="1">
      <alignment horizontal="center"/>
    </xf>
    <xf numFmtId="0" fontId="5" fillId="5" borderId="23" applyFont="1" applyFill="1" applyBorder="1" applyAlignment="1">
      <alignment horizontal="center"/>
    </xf>
    <xf numFmtId="0" fontId="5" fillId="6" borderId="23" applyFont="1" applyFill="1" applyBorder="1" applyAlignment="1">
      <alignment horizontal="center"/>
    </xf>
    <xf numFmtId="0" fontId="5" fillId="4" borderId="23" applyFont="1" applyFill="1" applyBorder="1" applyAlignment="1">
      <alignment horizontal="center"/>
    </xf>
    <xf numFmtId="0" fontId="5" fillId="3" borderId="24" applyFont="1" applyFill="1" applyBorder="1" applyAlignment="1">
      <alignment horizontal="center"/>
    </xf>
    <xf numFmtId="0" fontId="6" fillId="2" borderId="19" applyFont="1" applyFill="1" applyBorder="1" applyAlignment="1">
      <alignment horizontal="center"/>
    </xf>
    <xf numFmtId="0" fontId="5" fillId="2" borderId="21" applyFont="1" applyFill="1" applyBorder="1" applyAlignment="1">
      <alignment horizontal="center"/>
    </xf>
    <xf numFmtId="0" fontId="5" fillId="3" borderId="13" applyFont="1" applyFill="1" applyBorder="1" applyAlignment="1">
      <alignment horizontal="center"/>
    </xf>
    <xf numFmtId="0" fontId="5" fillId="3" borderId="14" applyFont="1" applyFill="1" applyBorder="1" applyAlignment="1">
      <alignment horizontal="center"/>
    </xf>
    <xf numFmtId="0" fontId="5" fillId="4" borderId="13" applyFont="1" applyFill="1" applyBorder="1" applyAlignment="1">
      <alignment horizontal="center"/>
    </xf>
    <xf numFmtId="0" fontId="5" fillId="4" borderId="14" applyFont="1" applyFill="1" applyBorder="1" applyAlignment="1">
      <alignment horizontal="center"/>
    </xf>
    <xf numFmtId="0" fontId="5" fillId="5" borderId="13" applyFont="1" applyFill="1" applyBorder="1" applyAlignment="1">
      <alignment horizontal="center"/>
    </xf>
    <xf numFmtId="0" fontId="5" fillId="5" borderId="14" applyFont="1" applyFill="1" applyBorder="1" applyAlignment="1">
      <alignment horizontal="center"/>
    </xf>
    <xf numFmtId="0" fontId="5" fillId="6" borderId="13" applyFont="1" applyFill="1" applyBorder="1" applyAlignment="1">
      <alignment horizontal="center"/>
    </xf>
    <xf numFmtId="0" fontId="5" fillId="6" borderId="14" applyFont="1" applyFill="1" applyBorder="1" applyAlignment="1">
      <alignment horizontal="center"/>
    </xf>
    <xf numFmtId="0" fontId="5" fillId="7" borderId="13" applyFont="1" applyFill="1" applyBorder="1" applyAlignment="1">
      <alignment horizontal="center"/>
    </xf>
    <xf numFmtId="0" fontId="5" fillId="7" borderId="14" applyFont="1" applyFill="1" applyBorder="1" applyAlignment="1">
      <alignment horizontal="center"/>
    </xf>
    <xf numFmtId="0" fontId="5" fillId="8" borderId="13" applyFont="1" applyFill="1" applyBorder="1" applyAlignment="1">
      <alignment horizontal="center"/>
    </xf>
    <xf numFmtId="0" fontId="5" fillId="8" borderId="14" applyFont="1" applyFill="1" applyBorder="1" applyAlignment="1">
      <alignment horizontal="center"/>
    </xf>
    <xf numFmtId="0" fontId="5" fillId="9" borderId="13" applyFont="1" applyFill="1" applyBorder="1" applyAlignment="1">
      <alignment horizontal="center"/>
    </xf>
    <xf numFmtId="0" fontId="5" fillId="9" borderId="14" applyFont="1" applyFill="1" applyBorder="1" applyAlignment="1">
      <alignment horizontal="center"/>
    </xf>
    <xf numFmtId="0" fontId="5" fillId="2" borderId="13" applyFont="1" applyFill="1" applyBorder="1" applyAlignment="1">
      <alignment horizontal="center"/>
    </xf>
    <xf numFmtId="0" fontId="5" fillId="2" borderId="14" applyFont="1" applyFill="1" applyBorder="1" applyAlignment="1">
      <alignment horizontal="center"/>
    </xf>
    <xf numFmtId="0" fontId="6" fillId="2" borderId="13" applyFont="1" applyFill="1" applyBorder="1" applyAlignment="1">
      <alignment horizontal="center"/>
    </xf>
    <xf numFmtId="0" fontId="6" fillId="2" borderId="14" applyFont="1" applyFill="1" applyBorder="1" applyAlignment="1">
      <alignment horizontal="center"/>
    </xf>
    <xf numFmtId="0" fontId="5" fillId="3" borderId="15" applyFont="1" applyFill="1" applyBorder="1" applyAlignment="1">
      <alignment horizontal="center"/>
    </xf>
    <xf numFmtId="0" fontId="5" fillId="2" borderId="16" applyFont="1" applyFill="1" applyBorder="1" applyAlignment="1">
      <alignment horizontal="center"/>
    </xf>
    <xf numFmtId="0" fontId="2" fillId="0" borderId="19" applyFont="1" applyBorder="1" applyAlignment="1">
      <alignment horizontal="center"/>
    </xf>
    <xf numFmtId="0" fontId="2" fillId="0" borderId="23" applyFont="1" applyBorder="1" applyAlignment="1">
      <alignment horizontal="center"/>
    </xf>
    <xf numFmtId="0" fontId="2" fillId="0" borderId="21" applyFont="1" applyBorder="1" applyAlignment="1">
      <alignment horizontal="center"/>
    </xf>
    <xf numFmtId="0" fontId="2" fillId="0" borderId="24" applyFont="1" applyBorder="1" applyAlignment="1">
      <alignment horizontal="center"/>
    </xf>
    <xf numFmtId="0" fontId="0" fillId="0" borderId="13" applyBorder="1" applyAlignment="1">
      <alignment horizontal="center"/>
    </xf>
    <xf numFmtId="0" fontId="0" fillId="0" borderId="14" applyBorder="1" applyAlignment="1">
      <alignment horizontal="center"/>
    </xf>
    <xf numFmtId="0" fontId="0" fillId="0" borderId="15" applyBorder="1" applyAlignment="1">
      <alignment horizontal="center"/>
    </xf>
    <xf numFmtId="0" fontId="0" fillId="0" borderId="18" applyBorder="1" applyAlignment="1">
      <alignment horizontal="center"/>
    </xf>
    <xf numFmtId="0" fontId="0" fillId="0" borderId="17" applyBorder="1" applyAlignment="1">
      <alignment horizontal="center"/>
    </xf>
    <xf numFmtId="0" fontId="0" fillId="0" borderId="19" applyBorder="1" applyAlignment="1">
      <alignment horizontal="center"/>
    </xf>
    <xf numFmtId="0" fontId="0" fillId="0" borderId="20" applyBorder="1" applyAlignment="1">
      <alignment horizontal="center"/>
    </xf>
    <xf numFmtId="0" fontId="0" fillId="0" borderId="21" applyBorder="1" applyAlignment="1">
      <alignment horizontal="center"/>
    </xf>
    <xf numFmtId="0" fontId="0" fillId="0" borderId="22" applyBorder="1" applyAlignment="1">
      <alignment horizontal="center"/>
    </xf>
    <xf numFmtId="0" fontId="2" fillId="0" borderId="27" applyFont="1" applyBorder="1" applyAlignment="1">
      <alignment vertical="center"/>
    </xf>
    <xf numFmtId="0" fontId="2" fillId="0" borderId="28" applyFont="1" applyBorder="1"/>
    <xf numFmtId="0" fontId="2" fillId="0" borderId="29" applyFont="1" applyBorder="1" applyAlignment="1">
      <alignment horizontal="center"/>
    </xf>
    <xf numFmtId="0" fontId="2" fillId="0" borderId="28" applyFont="1" applyBorder="1" applyAlignment="1">
      <alignment horizontal="center"/>
    </xf>
    <xf numFmtId="0" fontId="2" fillId="0" borderId="30" applyFont="1" applyBorder="1" applyAlignment="1">
      <alignment horizontal="center"/>
    </xf>
    <xf numFmtId="0" fontId="2" fillId="0" borderId="31" applyFont="1" applyBorder="1" applyAlignment="1">
      <alignment horizontal="center"/>
    </xf>
    <xf numFmtId="0" fontId="2" fillId="0" borderId="32" applyFont="1" applyBorder="1" applyAlignment="1">
      <alignment horizontal="center"/>
    </xf>
    <xf numFmtId="0" fontId="2" fillId="0" borderId="33" applyFont="1" applyBorder="1" applyAlignment="1">
      <alignment horizontal="center"/>
    </xf>
    <xf numFmtId="0" fontId="2" fillId="0" borderId="34" applyFont="1" applyBorder="1" applyAlignment="1">
      <alignment horizontal="center"/>
    </xf>
    <xf numFmtId="0" fontId="2" fillId="0" borderId="35" applyFont="1" applyBorder="1" applyAlignment="1">
      <alignment horizontal="center"/>
    </xf>
    <xf numFmtId="0" fontId="2" fillId="0" borderId="36" applyFont="1" applyBorder="1" applyAlignment="1">
      <alignment horizontal="center"/>
    </xf>
    <xf numFmtId="0" fontId="2" fillId="0" borderId="13" applyFont="1" applyBorder="1" applyAlignment="1">
      <alignment horizontal="center"/>
    </xf>
    <xf numFmtId="0" fontId="2" fillId="0" borderId="37" applyFont="1" applyBorder="1" applyAlignment="1">
      <alignment vertical="center"/>
    </xf>
    <xf numFmtId="0" fontId="2" fillId="0" borderId="26" applyFont="1" applyBorder="1" applyAlignment="1">
      <alignment horizontal="center"/>
    </xf>
    <xf numFmtId="0" fontId="2" fillId="0" borderId="38" applyFont="1" applyBorder="1"/>
    <xf numFmtId="0" fontId="2" fillId="0" borderId="39" applyFont="1" applyBorder="1"/>
    <xf numFmtId="0" fontId="2" fillId="0" borderId="40" applyFont="1" applyBorder="1" applyAlignment="1">
      <alignment vertical="center"/>
    </xf>
    <xf numFmtId="0" fontId="2" fillId="0" borderId="41" applyFont="1" applyBorder="1" applyAlignment="1">
      <alignment vertical="center"/>
    </xf>
    <xf numFmtId="0" fontId="2" fillId="0" borderId="42" applyFont="1" applyBorder="1"/>
    <xf numFmtId="0" fontId="2" fillId="0" borderId="43" applyFont="1" applyBorder="1" applyAlignment="1">
      <alignment horizontal="center"/>
    </xf>
    <xf numFmtId="0" fontId="2" fillId="0" borderId="44" applyFont="1" applyBorder="1" applyAlignment="1">
      <alignment horizontal="center"/>
    </xf>
    <xf numFmtId="0" fontId="2" fillId="0" borderId="45" applyFont="1" applyBorder="1" applyAlignment="1">
      <alignment horizontal="center"/>
    </xf>
    <xf numFmtId="0" fontId="2" fillId="0" borderId="46" applyFont="1" applyBorder="1" applyAlignment="1">
      <alignment horizontal="center"/>
    </xf>
    <xf numFmtId="0" fontId="2" fillId="0" borderId="47" applyFont="1" applyBorder="1" applyAlignment="1">
      <alignment horizontal="center"/>
    </xf>
    <xf numFmtId="0" fontId="2" fillId="0" borderId="48" applyFont="1" applyBorder="1" applyAlignment="1">
      <alignment horizontal="center"/>
    </xf>
    <xf numFmtId="0" fontId="2" fillId="0" borderId="49" applyFont="1" applyBorder="1" applyAlignment="1">
      <alignment horizontal="center"/>
    </xf>
    <xf numFmtId="0" fontId="2" fillId="0" borderId="50" applyFont="1" applyBorder="1" applyAlignment="1">
      <alignment horizontal="center"/>
    </xf>
    <xf numFmtId="0" fontId="2" fillId="0" borderId="41" applyFont="1" applyBorder="1" applyAlignment="1">
      <alignment horizontal="center"/>
    </xf>
    <xf numFmtId="0" fontId="2" fillId="0" borderId="51" applyFont="1" applyBorder="1" applyAlignment="1">
      <alignment horizontal="center"/>
    </xf>
    <xf numFmtId="0" fontId="2" fillId="0" borderId="52" applyFont="1" applyBorder="1" applyAlignment="1">
      <alignment horizontal="center"/>
    </xf>
    <xf numFmtId="0" fontId="2" fillId="0" borderId="25" applyFont="1" applyBorder="1" applyAlignment="1">
      <alignment horizontal="center"/>
    </xf>
    <xf numFmtId="0" fontId="2" fillId="0" borderId="53" applyFont="1" applyBorder="1" applyAlignment="1">
      <alignment horizontal="center"/>
    </xf>
    <xf numFmtId="0" fontId="2" fillId="0" borderId="20" applyFont="1" applyBorder="1" applyAlignment="1">
      <alignment horizontal="center"/>
    </xf>
    <xf numFmtId="0" fontId="2" fillId="0" borderId="22" applyFont="1" applyBorder="1" applyAlignment="1">
      <alignment horizontal="center"/>
    </xf>
    <xf numFmtId="0" fontId="2" fillId="0" borderId="49" applyFont="1" applyBorder="1" applyAlignment="1">
      <alignment vertical="center"/>
    </xf>
    <xf numFmtId="0" fontId="2" fillId="0" borderId="54" applyFont="1" applyBorder="1" applyAlignment="1">
      <alignment vertical="center"/>
    </xf>
    <xf numFmtId="0" fontId="2" fillId="0" borderId="55" applyFont="1" applyBorder="1" applyAlignment="1">
      <alignment horizontal="center"/>
    </xf>
    <xf numFmtId="0" fontId="2" fillId="0" borderId="56" applyFont="1" applyBorder="1" applyAlignment="1">
      <alignment horizontal="center"/>
    </xf>
    <xf numFmtId="0" fontId="2" fillId="0" borderId="54" applyFont="1" applyBorder="1" applyAlignment="1">
      <alignment horizontal="center"/>
    </xf>
    <xf numFmtId="0" fontId="2" fillId="0" borderId="18" applyFont="1" applyBorder="1" applyAlignment="1">
      <alignment horizontal="center"/>
    </xf>
    <xf numFmtId="0" fontId="2" fillId="0" borderId="14" applyFont="1" applyBorder="1" applyAlignment="1">
      <alignment horizontal="center"/>
    </xf>
    <xf numFmtId="0" fontId="2" fillId="0" borderId="16" applyFont="1" applyBorder="1" applyAlignment="1">
      <alignment horizontal="center"/>
    </xf>
    <xf numFmtId="0" fontId="2" fillId="0" borderId="0" applyFont="1" applyAlignment="1">
      <alignment horizontal="left"/>
    </xf>
    <xf numFmtId="0" fontId="10" fillId="0" borderId="0" applyFont="1" applyAlignment="1">
      <alignment horizontal="left"/>
    </xf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BJ67"/>
  <cols>
    <col min="1" max="1" width="3.9609375" style="5" customWidth="1"/>
    <col min="2" max="2" width="12.7109375" style="5" customWidth="1"/>
    <col min="3" max="3" width="7.7109375" style="5" customWidth="1"/>
    <col min="4" max="4" width="9.7109375" style="5" customWidth="1"/>
    <col min="5" max="5" width="3.9609375" style="5" customWidth="1"/>
    <col min="6" max="6" width="3.9609375" style="13" customWidth="1"/>
    <col min="7" max="7" width="3.9609375" style="13" customWidth="1"/>
    <col min="8" max="8" width="3.9609375" style="13" customWidth="1"/>
    <col min="9" max="9" width="3.9609375" style="13" customWidth="1"/>
    <col min="10" max="10" width="3.9609375" style="13" customWidth="1"/>
    <col min="11" max="11" width="3.9609375" style="13" customWidth="1"/>
    <col min="12" max="12" width="3.9609375" style="13" customWidth="1"/>
    <col min="13" max="13" width="3.9609375" style="13" customWidth="1"/>
    <col min="14" max="14" width="3.9609375" style="13" customWidth="1"/>
    <col min="15" max="15" width="3.9609375" style="13" customWidth="1"/>
    <col min="16" max="16" width="3.9609375" style="13" customWidth="1"/>
    <col min="17" max="17" width="3.9609375" style="13" customWidth="1"/>
    <col min="18" max="18" width="3.9609375" style="13" customWidth="1"/>
    <col min="19" max="19" width="3.9609375" style="13" customWidth="1"/>
    <col min="20" max="20" width="3.9609375" style="13" customWidth="1"/>
    <col min="21" max="21" width="3.9609375" style="13" customWidth="1"/>
    <col min="22" max="22" width="3.9609375" style="13" customWidth="1"/>
    <col min="23" max="23" width="3.9609375" style="13" customWidth="1"/>
    <col min="24" max="24" width="3.9609375" style="13" customWidth="1"/>
    <col min="25" max="25" width="3.9609375" style="13" customWidth="1"/>
    <col min="26" max="26" width="3.9609375" style="13" customWidth="1"/>
    <col min="27" max="27" width="3.9609375" style="13" customWidth="1"/>
    <col min="28" max="28" width="3.9609375" style="13" customWidth="1"/>
    <col min="29" max="29" width="3.9609375" style="13" customWidth="1"/>
    <col min="30" max="30" width="3.9609375" style="13" customWidth="1"/>
    <col min="31" max="31" width="3.9609375" style="13" customWidth="1"/>
    <col min="32" max="32" width="3.9609375" style="13" customWidth="1"/>
    <col min="33" max="33" width="3.9609375" style="13" customWidth="1"/>
    <col min="34" max="34" width="3.9609375" style="13" customWidth="1"/>
    <col min="35" max="35" width="3.9609375" style="13" customWidth="1"/>
    <col min="36" max="36" width="3.9609375" style="13" customWidth="1"/>
    <col min="37" max="37" width="3.9609375" style="13" customWidth="1"/>
    <col min="38" max="38" width="3.9609375" style="13" customWidth="1"/>
    <col min="39" max="39" width="3.9609375" style="13" customWidth="1"/>
    <col min="40" max="40" width="3.9609375" style="13" customWidth="1"/>
    <col min="41" max="41" width="3.9609375" style="13" customWidth="1"/>
    <col min="42" max="42" width="3.9609375" style="13" customWidth="1"/>
    <col min="43" max="43" width="3.9609375" style="13" customWidth="1"/>
    <col min="44" max="44" width="3.9609375" style="13" customWidth="1"/>
    <col min="45" max="45" width="3.9609375" style="13" customWidth="1"/>
    <col min="46" max="46" width="3.9609375" style="13" customWidth="1"/>
    <col min="47" max="47" width="3.9609375" style="13" customWidth="1"/>
    <col min="48" max="48" width="3.9609375" style="13" customWidth="1"/>
    <col min="49" max="49" width="3.9609375" style="13" customWidth="1"/>
    <col min="50" max="50" width="3.9609375" style="13" customWidth="1"/>
    <col min="51" max="51" width="3.9609375" style="13" customWidth="1"/>
    <col min="52" max="52" width="3.9609375" style="13" customWidth="1"/>
    <col min="53" max="53" width="3.9609375" style="13" customWidth="1"/>
    <col min="54" max="54" width="3.9609375" style="13" customWidth="1"/>
    <col min="55" max="55" width="3.9609375" style="13" customWidth="1"/>
    <col min="56" max="56" width="3.9609375" style="13" customWidth="1"/>
    <col min="57" max="57" width="3.9609375" style="13" customWidth="1"/>
    <col min="58" max="58" width="3.9609375" style="13" customWidth="1"/>
    <col min="59" max="59" width="3.9609375" style="13" customWidth="1"/>
    <col min="60" max="60" width="3.9609375" style="13" customWidth="1"/>
    <col min="61" max="61" width="3.9609375" style="13" customWidth="1"/>
    <col min="62" max="62" width="9.7109375" style="110" customWidth="1"/>
  </cols>
  <sheetData>
    <row r="1" spans="1:62" s="19" customFormat="1" ht="37.5" customHeight="1">
      <c r="A1" s="20" t="str">
        <v/>
      </c>
      <c r="B1" s="20" t="str">
        <v/>
      </c>
      <c r="C1" s="20" t="str">
        <v/>
      </c>
      <c r="D1" s="20" t="str">
        <v/>
      </c>
      <c r="E1" s="20" t="str">
        <v/>
      </c>
      <c r="F1" s="144">
        <v>44815.0</v>
      </c>
      <c r="G1" s="140">
        <v>44816.0</v>
      </c>
      <c r="H1" s="140">
        <v>44817.0</v>
      </c>
      <c r="I1" s="140">
        <v>44818.0</v>
      </c>
      <c r="J1" s="140">
        <v>44819.0</v>
      </c>
      <c r="K1" s="140">
        <v>44820.0</v>
      </c>
      <c r="L1" s="145">
        <v>44821.0</v>
      </c>
      <c r="M1" s="140">
        <v>44822.0</v>
      </c>
      <c r="N1" s="140">
        <v>44823.0</v>
      </c>
      <c r="O1" s="140">
        <v>44824.0</v>
      </c>
      <c r="P1" s="140">
        <v>44825.0</v>
      </c>
      <c r="Q1" s="140">
        <v>44826.0</v>
      </c>
      <c r="R1" s="140">
        <v>44827.0</v>
      </c>
      <c r="S1" s="140">
        <v>44828.0</v>
      </c>
      <c r="T1" s="140">
        <v>44829.0</v>
      </c>
      <c r="U1" s="140">
        <v>44830.0</v>
      </c>
      <c r="V1" s="140">
        <v>44831.0</v>
      </c>
      <c r="W1" s="140">
        <v>44832.0</v>
      </c>
      <c r="X1" s="140">
        <v>44833.0</v>
      </c>
      <c r="Y1" s="140">
        <v>44834.0</v>
      </c>
      <c r="Z1" s="140">
        <v>44835.0</v>
      </c>
      <c r="AA1" s="140">
        <v>44836.0</v>
      </c>
      <c r="AB1" s="140">
        <v>44837.0</v>
      </c>
      <c r="AC1" s="140">
        <v>44838.0</v>
      </c>
      <c r="AD1" s="140">
        <v>44839.0</v>
      </c>
      <c r="AE1" s="140">
        <v>44840.0</v>
      </c>
      <c r="AF1" s="140">
        <v>44841.0</v>
      </c>
      <c r="AG1" s="140">
        <v>44842.0</v>
      </c>
      <c r="AH1" s="140">
        <v>44843.0</v>
      </c>
      <c r="AI1" s="140">
        <v>44844.0</v>
      </c>
      <c r="AJ1" s="140">
        <v>44845.0</v>
      </c>
      <c r="AK1" s="140">
        <v>44846.0</v>
      </c>
      <c r="AL1" s="140">
        <v>44847.0</v>
      </c>
      <c r="AM1" s="140">
        <v>44848.0</v>
      </c>
      <c r="AN1" s="140">
        <v>44849.0</v>
      </c>
      <c r="AO1" s="144">
        <v>44850.0</v>
      </c>
      <c r="AP1" s="140">
        <v>44851.0</v>
      </c>
      <c r="AQ1" s="140">
        <v>44852.0</v>
      </c>
      <c r="AR1" s="140">
        <v>44853.0</v>
      </c>
      <c r="AS1" s="140">
        <v>44854.0</v>
      </c>
      <c r="AT1" s="140">
        <v>44855.0</v>
      </c>
      <c r="AU1" s="145">
        <v>44856.0</v>
      </c>
      <c r="AV1" s="92" t="str">
        <v/>
      </c>
      <c r="AW1" s="92" t="str">
        <v/>
      </c>
      <c r="AX1" s="92" t="str">
        <v/>
      </c>
      <c r="AY1" s="92" t="str">
        <v/>
      </c>
      <c r="AZ1" s="92" t="str">
        <v/>
      </c>
      <c r="BA1" s="92" t="str">
        <v/>
      </c>
      <c r="BB1" s="92" t="str">
        <v/>
      </c>
      <c r="BC1" s="92" t="str">
        <v/>
      </c>
      <c r="BD1" s="92" t="str">
        <v/>
      </c>
      <c r="BE1" s="92" t="str">
        <v/>
      </c>
      <c r="BF1" s="92" t="str">
        <v/>
      </c>
      <c r="BG1" s="92" t="str">
        <v/>
      </c>
      <c r="BH1" s="92" t="str">
        <v/>
      </c>
      <c r="BI1" s="92" t="str">
        <v/>
      </c>
      <c r="BJ1" s="111" t="str">
        <v/>
      </c>
    </row>
    <row r="2" spans="1:62" customFormat="false">
      <c r="A2" s="133" t="str">
        <v>ID</v>
      </c>
      <c r="B2" s="129" t="str">
        <v>氏名</v>
      </c>
      <c r="C2" s="129" t="str">
        <v>職名</v>
      </c>
      <c r="D2" s="129" t="str">
        <v>利用者CD</v>
      </c>
      <c r="E2" s="131" t="str">
        <v>点数</v>
      </c>
      <c r="F2" s="146" t="str">
        <v>日</v>
      </c>
      <c r="G2" s="142" t="str">
        <v>月</v>
      </c>
      <c r="H2" s="142" t="str">
        <v>火</v>
      </c>
      <c r="I2" s="142" t="str">
        <v>水</v>
      </c>
      <c r="J2" s="142" t="str">
        <v>木</v>
      </c>
      <c r="K2" s="142" t="str">
        <v>金</v>
      </c>
      <c r="L2" s="147" t="str">
        <v>土</v>
      </c>
      <c r="M2" s="141" t="str">
        <v>日</v>
      </c>
      <c r="N2" s="141" t="str">
        <v>月</v>
      </c>
      <c r="O2" s="142" t="str">
        <v>火</v>
      </c>
      <c r="P2" s="142" t="str">
        <v>水</v>
      </c>
      <c r="Q2" s="142" t="str">
        <v>木</v>
      </c>
      <c r="R2" s="141" t="str">
        <v>金</v>
      </c>
      <c r="S2" s="143" t="str">
        <v>土</v>
      </c>
      <c r="T2" s="141" t="str">
        <v>日</v>
      </c>
      <c r="U2" s="142" t="str">
        <v>月</v>
      </c>
      <c r="V2" s="142" t="str">
        <v>火</v>
      </c>
      <c r="W2" s="142" t="str">
        <v>水</v>
      </c>
      <c r="X2" s="142" t="str">
        <v>木</v>
      </c>
      <c r="Y2" s="142" t="str">
        <v>金</v>
      </c>
      <c r="Z2" s="143" t="str">
        <v>土</v>
      </c>
      <c r="AA2" s="141" t="str">
        <v>日</v>
      </c>
      <c r="AB2" s="142" t="str">
        <v>月</v>
      </c>
      <c r="AC2" s="142" t="str">
        <v>火</v>
      </c>
      <c r="AD2" s="142" t="str">
        <v>水</v>
      </c>
      <c r="AE2" s="142" t="str">
        <v>木</v>
      </c>
      <c r="AF2" s="142" t="str">
        <v>金</v>
      </c>
      <c r="AG2" s="143" t="str">
        <v>土</v>
      </c>
      <c r="AH2" s="141" t="str">
        <v>日</v>
      </c>
      <c r="AI2" s="141" t="str">
        <v>月</v>
      </c>
      <c r="AJ2" s="142" t="str">
        <v>火</v>
      </c>
      <c r="AK2" s="142" t="str">
        <v>水</v>
      </c>
      <c r="AL2" s="142" t="str">
        <v>木</v>
      </c>
      <c r="AM2" s="142" t="str">
        <v>金</v>
      </c>
      <c r="AN2" s="143" t="str">
        <v>土</v>
      </c>
      <c r="AO2" s="146" t="str">
        <v>日</v>
      </c>
      <c r="AP2" s="142" t="str">
        <v>月</v>
      </c>
      <c r="AQ2" s="142" t="str">
        <v>火</v>
      </c>
      <c r="AR2" s="142" t="str">
        <v>水</v>
      </c>
      <c r="AS2" s="142" t="str">
        <v>木</v>
      </c>
      <c r="AT2" s="142" t="str">
        <v>金</v>
      </c>
      <c r="AU2" s="147" t="str">
        <v>土</v>
      </c>
      <c r="AV2" s="189" t="str">
        <v>日</v>
      </c>
      <c r="AW2" s="174" t="str">
        <v>Ｎ</v>
      </c>
      <c r="AX2" s="176" t="str">
        <v>Ｊ</v>
      </c>
      <c r="AY2" s="178" t="str">
        <v>Ｓ</v>
      </c>
      <c r="AZ2" s="180" t="str">
        <v>★</v>
      </c>
      <c r="BA2" s="182" t="str">
        <v>☆</v>
      </c>
      <c r="BB2" s="184" t="str">
        <v>Ｐ</v>
      </c>
      <c r="BC2" s="186" t="str">
        <v>○</v>
      </c>
      <c r="BD2" s="186" t="str">
        <v>◎</v>
      </c>
      <c r="BE2" s="188" t="str">
        <v>研</v>
      </c>
      <c r="BF2" s="188" t="str">
        <v>年</v>
      </c>
      <c r="BG2" s="188" t="str">
        <v>健</v>
      </c>
      <c r="BH2" s="188" t="str">
        <v>特</v>
      </c>
      <c r="BI2" s="190" t="str">
        <v>／</v>
      </c>
      <c r="BJ2" s="198" t="str">
        <v>週末休暇</v>
      </c>
    </row>
    <row r="3" spans="1:62" customFormat="false">
      <c r="A3" s="135">
        <v>1</v>
      </c>
      <c r="B3" s="6" t="str">
        <v>竹田　礼子</v>
      </c>
      <c r="C3" s="6" t="str">
        <v>師長</v>
      </c>
      <c r="D3" s="6" t="str">
        <v>0033330</v>
      </c>
      <c r="E3" s="138">
        <v>0</v>
      </c>
      <c r="F3" s="154" t="str">
        <v>○</v>
      </c>
      <c r="G3" s="46" t="str">
        <v>日</v>
      </c>
      <c r="H3" s="46" t="str">
        <v>日</v>
      </c>
      <c r="I3" s="46" t="str">
        <v>日</v>
      </c>
      <c r="J3" s="46" t="str">
        <v>日</v>
      </c>
      <c r="K3" s="46" t="str">
        <v>日</v>
      </c>
      <c r="L3" s="155" t="str">
        <v>○</v>
      </c>
      <c r="M3" s="46" t="str">
        <v>日</v>
      </c>
      <c r="N3" s="46" t="str">
        <v>日</v>
      </c>
      <c r="O3" s="41" t="str">
        <v>○</v>
      </c>
      <c r="P3" s="46" t="str">
        <v>日</v>
      </c>
      <c r="Q3" s="46" t="str">
        <v>日</v>
      </c>
      <c r="R3" s="46" t="str">
        <v>日</v>
      </c>
      <c r="S3" s="41" t="str">
        <v>○</v>
      </c>
      <c r="T3" s="41" t="str">
        <v>○</v>
      </c>
      <c r="U3" s="46" t="str">
        <v>日</v>
      </c>
      <c r="V3" s="41" t="str">
        <v>○</v>
      </c>
      <c r="W3" s="41" t="str">
        <v>○</v>
      </c>
      <c r="X3" s="51" t="str">
        <v>Ｎ</v>
      </c>
      <c r="Y3" s="56" t="str">
        <v>Ｊ</v>
      </c>
      <c r="Z3" s="61" t="str">
        <v>Ｓ</v>
      </c>
      <c r="AA3" s="41" t="str">
        <v>○</v>
      </c>
      <c r="AB3" s="46" t="str">
        <v>日</v>
      </c>
      <c r="AC3" s="46" t="str">
        <v>日</v>
      </c>
      <c r="AD3" s="46" t="str">
        <v>日</v>
      </c>
      <c r="AE3" s="46" t="str">
        <v>日</v>
      </c>
      <c r="AF3" s="41" t="str">
        <v>○</v>
      </c>
      <c r="AG3" s="46" t="str">
        <v>日</v>
      </c>
      <c r="AH3" s="46" t="str">
        <v>日</v>
      </c>
      <c r="AI3" s="41" t="str">
        <v>◎</v>
      </c>
      <c r="AJ3" s="51" t="str">
        <v>Ｎ</v>
      </c>
      <c r="AK3" s="56" t="str">
        <v>Ｊ</v>
      </c>
      <c r="AL3" s="61" t="str">
        <v>Ｓ</v>
      </c>
      <c r="AM3" s="41" t="str">
        <v>○</v>
      </c>
      <c r="AN3" s="46" t="str">
        <v>日</v>
      </c>
      <c r="AO3" s="154" t="str">
        <v>　</v>
      </c>
      <c r="AP3" s="41" t="str">
        <v>　</v>
      </c>
      <c r="AQ3" s="41" t="str">
        <v>　</v>
      </c>
      <c r="AR3" s="41" t="str">
        <v>　</v>
      </c>
      <c r="AS3" s="41" t="str">
        <v>　</v>
      </c>
      <c r="AT3" s="41" t="str">
        <v>　</v>
      </c>
      <c r="AU3" s="155" t="str">
        <v>　</v>
      </c>
      <c r="AV3" s="191">
        <f>=countif(M3:AN3, AV2)</f>
        <v/>
      </c>
      <c r="AW3" s="30">
        <f>=countif(M3:AN3, AW2)</f>
        <v/>
      </c>
      <c r="AX3" s="30">
        <f>=countif(M3:AN3, AX2)</f>
        <v/>
      </c>
      <c r="AY3" s="30">
        <f>=countif(M3:AN3, AY2)</f>
        <v/>
      </c>
      <c r="AZ3" s="30">
        <f>=countif(M3:AN3, AZ2)</f>
        <v/>
      </c>
      <c r="BA3" s="30">
        <f>=countif(M3:AN3, BA2)</f>
        <v/>
      </c>
      <c r="BB3" s="30">
        <f>=countif(M3:AN3, BB2)</f>
        <v/>
      </c>
      <c r="BC3" s="30">
        <f>=countif(M3:AN3, BC2)</f>
        <v/>
      </c>
      <c r="BD3" s="30">
        <f>=countif(M3:AN3, BD2)</f>
        <v/>
      </c>
      <c r="BE3" s="30">
        <f>=countif(M3:AN3, BE2)</f>
        <v/>
      </c>
      <c r="BF3" s="30">
        <f>=countif(M3:AN3, BF2)</f>
        <v/>
      </c>
      <c r="BG3" s="30">
        <f>=countif(M3:AN3, BG2)</f>
        <v/>
      </c>
      <c r="BH3" s="30">
        <f>=countif(M3:AN3, BH2)</f>
        <v/>
      </c>
      <c r="BI3" s="192">
        <f>=countif(M3:AN3, BI2)</f>
        <v/>
      </c>
      <c r="BJ3" s="201">
        <v>1</v>
      </c>
    </row>
    <row r="4" spans="1:62" customFormat="false">
      <c r="A4" s="135">
        <v>2</v>
      </c>
      <c r="B4" s="6" t="str">
        <v>望月　文香</v>
      </c>
      <c r="C4" s="6" t="str">
        <v>副師長</v>
      </c>
      <c r="D4" s="6" t="str">
        <v>0236665</v>
      </c>
      <c r="E4" s="138">
        <v>5</v>
      </c>
      <c r="F4" s="154" t="str">
        <v>○</v>
      </c>
      <c r="G4" s="46" t="str">
        <v>日</v>
      </c>
      <c r="H4" s="46" t="str">
        <v>日</v>
      </c>
      <c r="I4" s="46" t="str">
        <v>日</v>
      </c>
      <c r="J4" s="46" t="str">
        <v>日</v>
      </c>
      <c r="K4" s="46" t="str">
        <v>日</v>
      </c>
      <c r="L4" s="162" t="str">
        <v>日</v>
      </c>
      <c r="M4" s="41" t="str">
        <v>○</v>
      </c>
      <c r="N4" s="41" t="str">
        <v>◎</v>
      </c>
      <c r="O4" s="46" t="str">
        <v>日</v>
      </c>
      <c r="P4" s="46" t="str">
        <v>日</v>
      </c>
      <c r="Q4" s="46" t="str">
        <v>日</v>
      </c>
      <c r="R4" s="41" t="str">
        <v>◎</v>
      </c>
      <c r="S4" s="41" t="str">
        <v>○</v>
      </c>
      <c r="T4" s="41" t="str">
        <v>○</v>
      </c>
      <c r="U4" s="41" t="str">
        <v>○</v>
      </c>
      <c r="V4" s="46" t="str">
        <v>日</v>
      </c>
      <c r="W4" s="46" t="str">
        <v>日</v>
      </c>
      <c r="X4" s="46" t="str">
        <v>日</v>
      </c>
      <c r="Y4" s="66" t="str">
        <v>★</v>
      </c>
      <c r="Z4" s="71" t="str">
        <v>☆</v>
      </c>
      <c r="AA4" s="41" t="str">
        <v>○</v>
      </c>
      <c r="AB4" s="46" t="str">
        <v>日</v>
      </c>
      <c r="AC4" s="46" t="str">
        <v>日</v>
      </c>
      <c r="AD4" s="46" t="str">
        <v>日</v>
      </c>
      <c r="AE4" s="46" t="str">
        <v>日</v>
      </c>
      <c r="AF4" s="46" t="str">
        <v>日</v>
      </c>
      <c r="AG4" s="41" t="str">
        <v>○</v>
      </c>
      <c r="AH4" s="41" t="str">
        <v>○</v>
      </c>
      <c r="AI4" s="41" t="str">
        <v>◎</v>
      </c>
      <c r="AJ4" s="46" t="str">
        <v>日</v>
      </c>
      <c r="AK4" s="46" t="str">
        <v>日</v>
      </c>
      <c r="AL4" s="46" t="str">
        <v>日</v>
      </c>
      <c r="AM4" s="46" t="str">
        <v>日</v>
      </c>
      <c r="AN4" s="41" t="str">
        <v>○</v>
      </c>
      <c r="AO4" s="154" t="str">
        <v>　</v>
      </c>
      <c r="AP4" s="41" t="str">
        <v>　</v>
      </c>
      <c r="AQ4" s="41" t="str">
        <v>　</v>
      </c>
      <c r="AR4" s="41" t="str">
        <v>　</v>
      </c>
      <c r="AS4" s="41" t="str">
        <v>　</v>
      </c>
      <c r="AT4" s="41" t="str">
        <v>　</v>
      </c>
      <c r="AU4" s="155" t="str">
        <v>　</v>
      </c>
      <c r="AV4" s="191">
        <f>=countif(M4:AN4, AV2)</f>
        <v/>
      </c>
      <c r="AW4" s="30">
        <f>=countif(M4:AN4, AW2)</f>
        <v/>
      </c>
      <c r="AX4" s="30">
        <f>=countif(M4:AN4, AX2)</f>
        <v/>
      </c>
      <c r="AY4" s="30">
        <f>=countif(M4:AN4, AY2)</f>
        <v/>
      </c>
      <c r="AZ4" s="30">
        <f>=countif(M4:AN4, AZ2)</f>
        <v/>
      </c>
      <c r="BA4" s="30">
        <f>=countif(M4:AN4, BA2)</f>
        <v/>
      </c>
      <c r="BB4" s="30">
        <f>=countif(M4:AN4, BB2)</f>
        <v/>
      </c>
      <c r="BC4" s="30">
        <f>=countif(M4:AN4, BC2)</f>
        <v/>
      </c>
      <c r="BD4" s="30">
        <f>=countif(M4:AN4, BD2)</f>
        <v/>
      </c>
      <c r="BE4" s="30">
        <f>=countif(M4:AN4, BE2)</f>
        <v/>
      </c>
      <c r="BF4" s="30">
        <f>=countif(M4:AN4, BF2)</f>
        <v/>
      </c>
      <c r="BG4" s="30">
        <f>=countif(M4:AN4, BG2)</f>
        <v/>
      </c>
      <c r="BH4" s="30">
        <f>=countif(M4:AN4, BH2)</f>
        <v/>
      </c>
      <c r="BI4" s="192">
        <f>=countif(M4:AN4, BI2)</f>
        <v/>
      </c>
      <c r="BJ4" s="201">
        <v>2</v>
      </c>
    </row>
    <row r="5" spans="1:62" customFormat="false">
      <c r="A5" s="135">
        <v>3</v>
      </c>
      <c r="B5" s="6" t="str">
        <v>上原　良江</v>
      </c>
      <c r="C5" s="6" t="str">
        <v>副師長</v>
      </c>
      <c r="D5" s="6" t="str">
        <v>0021574</v>
      </c>
      <c r="E5" s="138">
        <v>1</v>
      </c>
      <c r="F5" s="154" t="str">
        <v>○</v>
      </c>
      <c r="G5" s="46" t="str">
        <v>日</v>
      </c>
      <c r="H5" s="46" t="str">
        <v>日</v>
      </c>
      <c r="I5" s="51" t="str">
        <v>Ｎ</v>
      </c>
      <c r="J5" s="56" t="str">
        <v>Ｊ</v>
      </c>
      <c r="K5" s="61" t="str">
        <v>Ｓ</v>
      </c>
      <c r="L5" s="155" t="str">
        <v>○</v>
      </c>
      <c r="M5" s="46" t="str">
        <v>日</v>
      </c>
      <c r="N5" s="46" t="str">
        <v>日</v>
      </c>
      <c r="O5" s="46" t="str">
        <v>日</v>
      </c>
      <c r="P5" s="41" t="str">
        <v>○</v>
      </c>
      <c r="Q5" s="46" t="str">
        <v>日</v>
      </c>
      <c r="R5" s="46" t="str">
        <v>日</v>
      </c>
      <c r="S5" s="46" t="str">
        <v>日</v>
      </c>
      <c r="T5" s="41" t="str">
        <v>○</v>
      </c>
      <c r="U5" s="51" t="str">
        <v>Ｎ</v>
      </c>
      <c r="V5" s="56" t="str">
        <v>Ｊ</v>
      </c>
      <c r="W5" s="61" t="str">
        <v>Ｓ</v>
      </c>
      <c r="X5" s="41" t="str">
        <v>○</v>
      </c>
      <c r="Y5" s="46" t="str">
        <v>日</v>
      </c>
      <c r="Z5" s="41" t="str">
        <v>○</v>
      </c>
      <c r="AA5" s="41" t="str">
        <v>○</v>
      </c>
      <c r="AB5" s="41" t="str">
        <v>○</v>
      </c>
      <c r="AC5" s="46" t="str">
        <v>日</v>
      </c>
      <c r="AD5" s="76" t="str">
        <v>Ｐ</v>
      </c>
      <c r="AE5" s="56" t="str">
        <v>Ｊ</v>
      </c>
      <c r="AF5" s="61" t="str">
        <v>Ｓ</v>
      </c>
      <c r="AG5" s="41" t="str">
        <v>○</v>
      </c>
      <c r="AH5" s="51" t="str">
        <v>Ｎ</v>
      </c>
      <c r="AI5" s="41" t="str">
        <v>◎</v>
      </c>
      <c r="AJ5" s="41" t="str">
        <v>○</v>
      </c>
      <c r="AK5" s="46" t="str">
        <v>日</v>
      </c>
      <c r="AL5" s="51" t="str">
        <v>Ｎ</v>
      </c>
      <c r="AM5" s="56" t="str">
        <v>Ｊ</v>
      </c>
      <c r="AN5" s="61" t="str">
        <v>Ｓ</v>
      </c>
      <c r="AO5" s="154" t="str">
        <v>　</v>
      </c>
      <c r="AP5" s="41" t="str">
        <v>　</v>
      </c>
      <c r="AQ5" s="41" t="str">
        <v>　</v>
      </c>
      <c r="AR5" s="41" t="str">
        <v>　</v>
      </c>
      <c r="AS5" s="41" t="str">
        <v>　</v>
      </c>
      <c r="AT5" s="41" t="str">
        <v>　</v>
      </c>
      <c r="AU5" s="155" t="str">
        <v>　</v>
      </c>
      <c r="AV5" s="191">
        <f>=countif(M5:AN5, AV2)</f>
        <v/>
      </c>
      <c r="AW5" s="30">
        <f>=countif(M5:AN5, AW2)</f>
        <v/>
      </c>
      <c r="AX5" s="30">
        <f>=countif(M5:AN5, AX2)</f>
        <v/>
      </c>
      <c r="AY5" s="30">
        <f>=countif(M5:AN5, AY2)</f>
        <v/>
      </c>
      <c r="AZ5" s="30">
        <f>=countif(M5:AN5, AZ2)</f>
        <v/>
      </c>
      <c r="BA5" s="30">
        <f>=countif(M5:AN5, BA2)</f>
        <v/>
      </c>
      <c r="BB5" s="30">
        <f>=countif(M5:AN5, BB2)</f>
        <v/>
      </c>
      <c r="BC5" s="30">
        <f>=countif(M5:AN5, BC2)</f>
        <v/>
      </c>
      <c r="BD5" s="30">
        <f>=countif(M5:AN5, BD2)</f>
        <v/>
      </c>
      <c r="BE5" s="30">
        <f>=countif(M5:AN5, BE2)</f>
        <v/>
      </c>
      <c r="BF5" s="30">
        <f>=countif(M5:AN5, BF2)</f>
        <v/>
      </c>
      <c r="BG5" s="30">
        <f>=countif(M5:AN5, BG2)</f>
        <v/>
      </c>
      <c r="BH5" s="30">
        <f>=countif(M5:AN5, BH2)</f>
        <v/>
      </c>
      <c r="BI5" s="192">
        <f>=countif(M5:AN5, BI2)</f>
        <v/>
      </c>
      <c r="BJ5" s="201">
        <v>1</v>
      </c>
    </row>
    <row r="6" spans="1:62" customFormat="false">
      <c r="A6" s="135">
        <v>4</v>
      </c>
      <c r="B6" s="6" t="str">
        <v>手塚　浩美</v>
      </c>
      <c r="C6" s="6" t="str">
        <v>副師長</v>
      </c>
      <c r="D6" s="6" t="str">
        <v>0192093</v>
      </c>
      <c r="E6" s="138">
        <v>5</v>
      </c>
      <c r="F6" s="154" t="str">
        <v>○</v>
      </c>
      <c r="G6" s="46" t="str">
        <v>日</v>
      </c>
      <c r="H6" s="41" t="str">
        <v>○</v>
      </c>
      <c r="I6" s="46" t="str">
        <v>日</v>
      </c>
      <c r="J6" s="46" t="str">
        <v>日</v>
      </c>
      <c r="K6" s="66" t="str">
        <v>★</v>
      </c>
      <c r="L6" s="163" t="str">
        <v>☆</v>
      </c>
      <c r="M6" s="41" t="str">
        <v>○</v>
      </c>
      <c r="N6" s="46" t="str">
        <v>日</v>
      </c>
      <c r="O6" s="46" t="str">
        <v>日</v>
      </c>
      <c r="P6" s="46" t="str">
        <v>日</v>
      </c>
      <c r="Q6" s="41" t="str">
        <v>○</v>
      </c>
      <c r="R6" s="41" t="str">
        <v>◎</v>
      </c>
      <c r="S6" s="46" t="str">
        <v>日</v>
      </c>
      <c r="T6" s="46" t="str">
        <v>日</v>
      </c>
      <c r="U6" s="46" t="str">
        <v>日</v>
      </c>
      <c r="V6" s="41" t="str">
        <v>○</v>
      </c>
      <c r="W6" s="41" t="str">
        <v>○</v>
      </c>
      <c r="X6" s="46" t="str">
        <v>日</v>
      </c>
      <c r="Y6" s="46" t="str">
        <v>日</v>
      </c>
      <c r="Z6" s="46" t="str">
        <v>日</v>
      </c>
      <c r="AA6" s="46" t="str">
        <v>日</v>
      </c>
      <c r="AB6" s="46" t="str">
        <v>日</v>
      </c>
      <c r="AC6" s="82" t="str">
        <v>年</v>
      </c>
      <c r="AD6" s="41" t="str">
        <v>○</v>
      </c>
      <c r="AE6" s="46" t="str">
        <v>日</v>
      </c>
      <c r="AF6" s="46" t="str">
        <v>日</v>
      </c>
      <c r="AG6" s="41" t="str">
        <v>○</v>
      </c>
      <c r="AH6" s="41" t="str">
        <v>○</v>
      </c>
      <c r="AI6" s="46" t="str">
        <v>日</v>
      </c>
      <c r="AJ6" s="46" t="str">
        <v>日</v>
      </c>
      <c r="AK6" s="41" t="str">
        <v>○</v>
      </c>
      <c r="AL6" s="46" t="str">
        <v>日</v>
      </c>
      <c r="AM6" s="66" t="str">
        <v>★</v>
      </c>
      <c r="AN6" s="71" t="str">
        <v>☆</v>
      </c>
      <c r="AO6" s="154" t="str">
        <v>○</v>
      </c>
      <c r="AP6" s="41" t="str">
        <v>　</v>
      </c>
      <c r="AQ6" s="41" t="str">
        <v>　</v>
      </c>
      <c r="AR6" s="41" t="str">
        <v>　</v>
      </c>
      <c r="AS6" s="41" t="str">
        <v>　</v>
      </c>
      <c r="AT6" s="41" t="str">
        <v>　</v>
      </c>
      <c r="AU6" s="155" t="str">
        <v>　</v>
      </c>
      <c r="AV6" s="191">
        <f>=countif(M6:AN6, AV2)</f>
        <v/>
      </c>
      <c r="AW6" s="30">
        <f>=countif(M6:AN6, AW2)</f>
        <v/>
      </c>
      <c r="AX6" s="30">
        <f>=countif(M6:AN6, AX2)</f>
        <v/>
      </c>
      <c r="AY6" s="30">
        <f>=countif(M6:AN6, AY2)</f>
        <v/>
      </c>
      <c r="AZ6" s="30">
        <f>=countif(M6:AN6, AZ2)</f>
        <v/>
      </c>
      <c r="BA6" s="30">
        <f>=countif(M6:AN6, BA2)</f>
        <v/>
      </c>
      <c r="BB6" s="30">
        <f>=countif(M6:AN6, BB2)</f>
        <v/>
      </c>
      <c r="BC6" s="30">
        <f>=countif(M6:AN6, BC2)</f>
        <v/>
      </c>
      <c r="BD6" s="30">
        <f>=countif(M6:AN6, BD2)</f>
        <v/>
      </c>
      <c r="BE6" s="30">
        <f>=countif(M6:AN6, BE2)</f>
        <v/>
      </c>
      <c r="BF6" s="30">
        <f>=countif(M6:AN6, BF2)</f>
        <v/>
      </c>
      <c r="BG6" s="30">
        <f>=countif(M6:AN6, BG2)</f>
        <v/>
      </c>
      <c r="BH6" s="30">
        <f>=countif(M6:AN6, BH2)</f>
        <v/>
      </c>
      <c r="BI6" s="192">
        <f>=countif(M6:AN6, BI2)</f>
        <v/>
      </c>
      <c r="BJ6" s="201">
        <v>1</v>
      </c>
    </row>
    <row r="7" spans="1:62" customFormat="false">
      <c r="A7" s="135">
        <v>5</v>
      </c>
      <c r="B7" s="6" t="str">
        <v>大木　麻衣</v>
      </c>
      <c r="C7" s="6" t="str">
        <v>助産師</v>
      </c>
      <c r="D7" s="6" t="str">
        <v>0236643</v>
      </c>
      <c r="E7" s="138">
        <v>5</v>
      </c>
      <c r="F7" s="154" t="str">
        <v>○</v>
      </c>
      <c r="G7" s="41" t="str">
        <v>○</v>
      </c>
      <c r="H7" s="46" t="str">
        <v>日</v>
      </c>
      <c r="I7" s="46" t="str">
        <v>日</v>
      </c>
      <c r="J7" s="56" t="str">
        <v>Ｊ</v>
      </c>
      <c r="K7" s="61" t="str">
        <v>Ｓ</v>
      </c>
      <c r="L7" s="164" t="str">
        <v>健</v>
      </c>
      <c r="M7" s="82" t="str">
        <v>健</v>
      </c>
      <c r="N7" s="41" t="str">
        <v>◎</v>
      </c>
      <c r="O7" s="41" t="str">
        <v>○</v>
      </c>
      <c r="P7" s="46" t="str">
        <v>日</v>
      </c>
      <c r="Q7" s="46" t="str">
        <v>日</v>
      </c>
      <c r="R7" s="46" t="str">
        <v>日</v>
      </c>
      <c r="S7" s="41" t="str">
        <v>○</v>
      </c>
      <c r="T7" s="46" t="str">
        <v>日</v>
      </c>
      <c r="U7" s="46" t="str">
        <v>日</v>
      </c>
      <c r="V7" s="46" t="str">
        <v>日</v>
      </c>
      <c r="W7" s="46" t="str">
        <v>日</v>
      </c>
      <c r="X7" s="51" t="str">
        <v>Ｎ</v>
      </c>
      <c r="Y7" s="41" t="str">
        <v>○</v>
      </c>
      <c r="Z7" s="46" t="str">
        <v>日</v>
      </c>
      <c r="AA7" s="46" t="str">
        <v>日</v>
      </c>
      <c r="AB7" s="41" t="str">
        <v>○</v>
      </c>
      <c r="AC7" s="46" t="str">
        <v>日</v>
      </c>
      <c r="AD7" s="51" t="str">
        <v>Ｎ</v>
      </c>
      <c r="AE7" s="56" t="str">
        <v>Ｊ</v>
      </c>
      <c r="AF7" s="61" t="str">
        <v>Ｓ</v>
      </c>
      <c r="AG7" s="41" t="str">
        <v>○</v>
      </c>
      <c r="AH7" s="76" t="str">
        <v>Ｐ</v>
      </c>
      <c r="AI7" s="56" t="str">
        <v>Ｊ</v>
      </c>
      <c r="AJ7" s="61" t="str">
        <v>Ｓ</v>
      </c>
      <c r="AK7" s="41" t="str">
        <v>○</v>
      </c>
      <c r="AL7" s="46" t="str">
        <v>日</v>
      </c>
      <c r="AM7" s="41" t="str">
        <v>○</v>
      </c>
      <c r="AN7" s="41" t="str">
        <v>○</v>
      </c>
      <c r="AO7" s="154" t="str">
        <v>　</v>
      </c>
      <c r="AP7" s="41" t="str">
        <v>　</v>
      </c>
      <c r="AQ7" s="41" t="str">
        <v>　</v>
      </c>
      <c r="AR7" s="41" t="str">
        <v>　</v>
      </c>
      <c r="AS7" s="41" t="str">
        <v>　</v>
      </c>
      <c r="AT7" s="41" t="str">
        <v>　</v>
      </c>
      <c r="AU7" s="155" t="str">
        <v>　</v>
      </c>
      <c r="AV7" s="191">
        <f>=countif(M7:AN7, AV2)</f>
        <v/>
      </c>
      <c r="AW7" s="30">
        <f>=countif(M7:AN7, AW2)</f>
        <v/>
      </c>
      <c r="AX7" s="30">
        <f>=countif(M7:AN7, AX2)</f>
        <v/>
      </c>
      <c r="AY7" s="30">
        <f>=countif(M7:AN7, AY2)</f>
        <v/>
      </c>
      <c r="AZ7" s="30">
        <f>=countif(M7:AN7, AZ2)</f>
        <v/>
      </c>
      <c r="BA7" s="30">
        <f>=countif(M7:AN7, BA2)</f>
        <v/>
      </c>
      <c r="BB7" s="30">
        <f>=countif(M7:AN7, BB2)</f>
        <v/>
      </c>
      <c r="BC7" s="30">
        <f>=countif(M7:AN7, BC2)</f>
        <v/>
      </c>
      <c r="BD7" s="30">
        <f>=countif(M7:AN7, BD2)</f>
        <v/>
      </c>
      <c r="BE7" s="30">
        <f>=countif(M7:AN7, BE2)</f>
        <v/>
      </c>
      <c r="BF7" s="30">
        <f>=countif(M7:AN7, BF2)</f>
        <v/>
      </c>
      <c r="BG7" s="30">
        <f>=countif(M7:AN7, BG2)</f>
        <v/>
      </c>
      <c r="BH7" s="30">
        <f>=countif(M7:AN7, BH2)</f>
        <v/>
      </c>
      <c r="BI7" s="192">
        <f>=countif(M7:AN7, BI2)</f>
        <v/>
      </c>
      <c r="BJ7" s="201">
        <v>1</v>
      </c>
    </row>
    <row r="8" spans="1:62" customFormat="false">
      <c r="A8" s="135">
        <v>6</v>
      </c>
      <c r="B8" s="6" t="str">
        <v>鶴田　真希</v>
      </c>
      <c r="C8" s="6" t="str">
        <v>助産師</v>
      </c>
      <c r="D8" s="6" t="str">
        <v>0250845</v>
      </c>
      <c r="E8" s="138">
        <v>5</v>
      </c>
      <c r="F8" s="156" t="str">
        <v>Ｎ</v>
      </c>
      <c r="G8" s="56" t="str">
        <v>Ｊ</v>
      </c>
      <c r="H8" s="61" t="str">
        <v>Ｓ</v>
      </c>
      <c r="I8" s="41" t="str">
        <v>○</v>
      </c>
      <c r="J8" s="46" t="str">
        <v>日</v>
      </c>
      <c r="K8" s="46" t="str">
        <v>日</v>
      </c>
      <c r="L8" s="162" t="str">
        <v>日</v>
      </c>
      <c r="M8" s="41" t="str">
        <v>○</v>
      </c>
      <c r="N8" s="51" t="str">
        <v>Ｎ</v>
      </c>
      <c r="O8" s="56" t="str">
        <v>Ｊ</v>
      </c>
      <c r="P8" s="61" t="str">
        <v>Ｓ</v>
      </c>
      <c r="Q8" s="41" t="str">
        <v>○</v>
      </c>
      <c r="R8" s="41" t="str">
        <v>◎</v>
      </c>
      <c r="S8" s="46" t="str">
        <v>日</v>
      </c>
      <c r="T8" s="51" t="str">
        <v>Ｎ</v>
      </c>
      <c r="U8" s="56" t="str">
        <v>Ｊ</v>
      </c>
      <c r="V8" s="61" t="str">
        <v>Ｓ</v>
      </c>
      <c r="W8" s="41" t="str">
        <v>○</v>
      </c>
      <c r="X8" s="82" t="str">
        <v>年</v>
      </c>
      <c r="Y8" s="82" t="str">
        <v>年</v>
      </c>
      <c r="Z8" s="46" t="str">
        <v>日</v>
      </c>
      <c r="AA8" s="51" t="str">
        <v>Ｎ</v>
      </c>
      <c r="AB8" s="41" t="str">
        <v>○</v>
      </c>
      <c r="AC8" s="46" t="str">
        <v>日</v>
      </c>
      <c r="AD8" s="41" t="str">
        <v>○</v>
      </c>
      <c r="AE8" s="46" t="str">
        <v>日</v>
      </c>
      <c r="AF8" s="46" t="str">
        <v>日</v>
      </c>
      <c r="AG8" s="41" t="str">
        <v>○</v>
      </c>
      <c r="AH8" s="41" t="str">
        <v>○</v>
      </c>
      <c r="AI8" s="51" t="str">
        <v>Ｎ</v>
      </c>
      <c r="AJ8" s="56" t="str">
        <v>Ｊ</v>
      </c>
      <c r="AK8" s="61" t="str">
        <v>Ｓ</v>
      </c>
      <c r="AL8" s="56" t="str">
        <v>Ｊ</v>
      </c>
      <c r="AM8" s="61" t="str">
        <v>Ｓ</v>
      </c>
      <c r="AN8" s="41" t="str">
        <v>○</v>
      </c>
      <c r="AO8" s="154" t="str">
        <v>　</v>
      </c>
      <c r="AP8" s="41" t="str">
        <v>　</v>
      </c>
      <c r="AQ8" s="41" t="str">
        <v>　</v>
      </c>
      <c r="AR8" s="41" t="str">
        <v>　</v>
      </c>
      <c r="AS8" s="41" t="str">
        <v>　</v>
      </c>
      <c r="AT8" s="41" t="str">
        <v>　</v>
      </c>
      <c r="AU8" s="155" t="str">
        <v>　</v>
      </c>
      <c r="AV8" s="191">
        <f>=countif(M8:AN8, AV2)</f>
        <v/>
      </c>
      <c r="AW8" s="30">
        <f>=countif(M8:AN8, AW2)</f>
        <v/>
      </c>
      <c r="AX8" s="30">
        <f>=countif(M8:AN8, AX2)</f>
        <v/>
      </c>
      <c r="AY8" s="30">
        <f>=countif(M8:AN8, AY2)</f>
        <v/>
      </c>
      <c r="AZ8" s="30">
        <f>=countif(M8:AN8, AZ2)</f>
        <v/>
      </c>
      <c r="BA8" s="30">
        <f>=countif(M8:AN8, BA2)</f>
        <v/>
      </c>
      <c r="BB8" s="30">
        <f>=countif(M8:AN8, BB2)</f>
        <v/>
      </c>
      <c r="BC8" s="30">
        <f>=countif(M8:AN8, BC2)</f>
        <v/>
      </c>
      <c r="BD8" s="30">
        <f>=countif(M8:AN8, BD2)</f>
        <v/>
      </c>
      <c r="BE8" s="30">
        <f>=countif(M8:AN8, BE2)</f>
        <v/>
      </c>
      <c r="BF8" s="30">
        <f>=countif(M8:AN8, BF2)</f>
        <v/>
      </c>
      <c r="BG8" s="30">
        <f>=countif(M8:AN8, BG2)</f>
        <v/>
      </c>
      <c r="BH8" s="30">
        <f>=countif(M8:AN8, BH2)</f>
        <v/>
      </c>
      <c r="BI8" s="192">
        <f>=countif(M8:AN8, BI2)</f>
        <v/>
      </c>
      <c r="BJ8" s="201">
        <v>1</v>
      </c>
    </row>
    <row r="9" spans="1:62" customFormat="false">
      <c r="A9" s="135">
        <v>7</v>
      </c>
      <c r="B9" s="6" t="str">
        <v>中山　小由美</v>
      </c>
      <c r="C9" s="6" t="str">
        <v>助産師</v>
      </c>
      <c r="D9" s="6" t="str">
        <v>0250754</v>
      </c>
      <c r="E9" s="138">
        <v>5</v>
      </c>
      <c r="F9" s="157" t="str">
        <v>Ｊ</v>
      </c>
      <c r="G9" s="61" t="str">
        <v>Ｓ</v>
      </c>
      <c r="H9" s="41" t="str">
        <v>○</v>
      </c>
      <c r="I9" s="46" t="str">
        <v>日</v>
      </c>
      <c r="J9" s="46" t="str">
        <v>日</v>
      </c>
      <c r="K9" s="46" t="str">
        <v>日</v>
      </c>
      <c r="L9" s="155" t="str">
        <v>○</v>
      </c>
      <c r="M9" s="41" t="str">
        <v>○</v>
      </c>
      <c r="N9" s="56" t="str">
        <v>Ｊ</v>
      </c>
      <c r="O9" s="61" t="str">
        <v>Ｓ</v>
      </c>
      <c r="P9" s="41" t="str">
        <v>○</v>
      </c>
      <c r="Q9" s="41" t="str">
        <v>○</v>
      </c>
      <c r="R9" s="41" t="str">
        <v>◎</v>
      </c>
      <c r="S9" s="82" t="str">
        <v>健</v>
      </c>
      <c r="T9" s="82" t="str">
        <v>健</v>
      </c>
      <c r="U9" s="82" t="str">
        <v>健</v>
      </c>
      <c r="V9" s="76" t="str">
        <v>Ｐ</v>
      </c>
      <c r="W9" s="56" t="str">
        <v>Ｊ</v>
      </c>
      <c r="X9" s="61" t="str">
        <v>Ｓ</v>
      </c>
      <c r="Y9" s="41" t="str">
        <v>○</v>
      </c>
      <c r="Z9" s="51" t="str">
        <v>Ｎ</v>
      </c>
      <c r="AA9" s="56" t="str">
        <v>Ｊ</v>
      </c>
      <c r="AB9" s="61" t="str">
        <v>Ｓ</v>
      </c>
      <c r="AC9" s="41" t="str">
        <v>○</v>
      </c>
      <c r="AD9" s="46" t="str">
        <v>日</v>
      </c>
      <c r="AE9" s="46" t="str">
        <v>日</v>
      </c>
      <c r="AF9" s="46" t="str">
        <v>日</v>
      </c>
      <c r="AG9" s="51" t="str">
        <v>Ｎ</v>
      </c>
      <c r="AH9" s="41" t="str">
        <v>○</v>
      </c>
      <c r="AI9" s="41" t="str">
        <v>◎</v>
      </c>
      <c r="AJ9" s="51" t="str">
        <v>Ｎ</v>
      </c>
      <c r="AK9" s="41" t="str">
        <v>○</v>
      </c>
      <c r="AL9" s="41" t="str">
        <v>○</v>
      </c>
      <c r="AM9" s="46" t="str">
        <v>日</v>
      </c>
      <c r="AN9" s="46" t="str">
        <v>日</v>
      </c>
      <c r="AO9" s="154" t="str">
        <v>○</v>
      </c>
      <c r="AP9" s="41" t="str">
        <v>　</v>
      </c>
      <c r="AQ9" s="41" t="str">
        <v>　</v>
      </c>
      <c r="AR9" s="41" t="str">
        <v>　</v>
      </c>
      <c r="AS9" s="41" t="str">
        <v>　</v>
      </c>
      <c r="AT9" s="41" t="str">
        <v>　</v>
      </c>
      <c r="AU9" s="155" t="str">
        <v>　</v>
      </c>
      <c r="AV9" s="191">
        <f>=countif(M9:AN9, AV2)</f>
        <v/>
      </c>
      <c r="AW9" s="30">
        <f>=countif(M9:AN9, AW2)</f>
        <v/>
      </c>
      <c r="AX9" s="30">
        <f>=countif(M9:AN9, AX2)</f>
        <v/>
      </c>
      <c r="AY9" s="30">
        <f>=countif(M9:AN9, AY2)</f>
        <v/>
      </c>
      <c r="AZ9" s="30">
        <f>=countif(M9:AN9, AZ2)</f>
        <v/>
      </c>
      <c r="BA9" s="30">
        <f>=countif(M9:AN9, BA2)</f>
        <v/>
      </c>
      <c r="BB9" s="30">
        <f>=countif(M9:AN9, BB2)</f>
        <v/>
      </c>
      <c r="BC9" s="30">
        <f>=countif(M9:AN9, BC2)</f>
        <v/>
      </c>
      <c r="BD9" s="30">
        <f>=countif(M9:AN9, BD2)</f>
        <v/>
      </c>
      <c r="BE9" s="30">
        <f>=countif(M9:AN9, BE2)</f>
        <v/>
      </c>
      <c r="BF9" s="30">
        <f>=countif(M9:AN9, BF2)</f>
        <v/>
      </c>
      <c r="BG9" s="30">
        <f>=countif(M9:AN9, BG2)</f>
        <v/>
      </c>
      <c r="BH9" s="30">
        <f>=countif(M9:AN9, BH2)</f>
        <v/>
      </c>
      <c r="BI9" s="192">
        <f>=countif(M9:AN9, BI2)</f>
        <v/>
      </c>
      <c r="BJ9" s="201">
        <v>2</v>
      </c>
    </row>
    <row r="10" spans="1:62" customFormat="false">
      <c r="A10" s="135">
        <v>8</v>
      </c>
      <c r="B10" s="6" t="str">
        <v>村松　千夏</v>
      </c>
      <c r="C10" s="6" t="str">
        <v>助産師</v>
      </c>
      <c r="D10" s="6" t="str">
        <v>0261564</v>
      </c>
      <c r="E10" s="138">
        <v>0</v>
      </c>
      <c r="F10" s="154" t="str">
        <v>／</v>
      </c>
      <c r="G10" s="41" t="str">
        <v>／</v>
      </c>
      <c r="H10" s="41" t="str">
        <v>／</v>
      </c>
      <c r="I10" s="41" t="str">
        <v>／</v>
      </c>
      <c r="J10" s="41" t="str">
        <v>／</v>
      </c>
      <c r="K10" s="41" t="str">
        <v>／</v>
      </c>
      <c r="L10" s="155" t="str">
        <v>／</v>
      </c>
      <c r="M10" s="41" t="str">
        <v>／</v>
      </c>
      <c r="N10" s="41" t="str">
        <v>／</v>
      </c>
      <c r="O10" s="41" t="str">
        <v>／</v>
      </c>
      <c r="P10" s="41" t="str">
        <v>／</v>
      </c>
      <c r="Q10" s="41" t="str">
        <v>／</v>
      </c>
      <c r="R10" s="41" t="str">
        <v>／</v>
      </c>
      <c r="S10" s="41" t="str">
        <v>／</v>
      </c>
      <c r="T10" s="41" t="str">
        <v>／</v>
      </c>
      <c r="U10" s="41" t="str">
        <v>／</v>
      </c>
      <c r="V10" s="41" t="str">
        <v>／</v>
      </c>
      <c r="W10" s="41" t="str">
        <v>／</v>
      </c>
      <c r="X10" s="41" t="str">
        <v>／</v>
      </c>
      <c r="Y10" s="41" t="str">
        <v>／</v>
      </c>
      <c r="Z10" s="41" t="str">
        <v>／</v>
      </c>
      <c r="AA10" s="41" t="str">
        <v>／</v>
      </c>
      <c r="AB10" s="41" t="str">
        <v>／</v>
      </c>
      <c r="AC10" s="41" t="str">
        <v>／</v>
      </c>
      <c r="AD10" s="41" t="str">
        <v>／</v>
      </c>
      <c r="AE10" s="41" t="str">
        <v>／</v>
      </c>
      <c r="AF10" s="41" t="str">
        <v>／</v>
      </c>
      <c r="AG10" s="41" t="str">
        <v>／</v>
      </c>
      <c r="AH10" s="41" t="str">
        <v>／</v>
      </c>
      <c r="AI10" s="41" t="str">
        <v>／</v>
      </c>
      <c r="AJ10" s="41" t="str">
        <v>／</v>
      </c>
      <c r="AK10" s="41" t="str">
        <v>／</v>
      </c>
      <c r="AL10" s="41" t="str">
        <v>／</v>
      </c>
      <c r="AM10" s="41" t="str">
        <v>／</v>
      </c>
      <c r="AN10" s="41" t="str">
        <v>／</v>
      </c>
      <c r="AO10" s="154" t="str">
        <v>／</v>
      </c>
      <c r="AP10" s="41" t="str">
        <v>／</v>
      </c>
      <c r="AQ10" s="41" t="str">
        <v>／</v>
      </c>
      <c r="AR10" s="41" t="str">
        <v>／</v>
      </c>
      <c r="AS10" s="41" t="str">
        <v>／</v>
      </c>
      <c r="AT10" s="41" t="str">
        <v>／</v>
      </c>
      <c r="AU10" s="155" t="str">
        <v>／</v>
      </c>
      <c r="AV10" s="191">
        <f>=countif(M10:AN10, AV2)</f>
        <v/>
      </c>
      <c r="AW10" s="30">
        <f>=countif(M10:AN10, AW2)</f>
        <v/>
      </c>
      <c r="AX10" s="30">
        <f>=countif(M10:AN10, AX2)</f>
        <v/>
      </c>
      <c r="AY10" s="30">
        <f>=countif(M10:AN10, AY2)</f>
        <v/>
      </c>
      <c r="AZ10" s="30">
        <f>=countif(M10:AN10, AZ2)</f>
        <v/>
      </c>
      <c r="BA10" s="30">
        <f>=countif(M10:AN10, BA2)</f>
        <v/>
      </c>
      <c r="BB10" s="30">
        <f>=countif(M10:AN10, BB2)</f>
        <v/>
      </c>
      <c r="BC10" s="30">
        <f>=countif(M10:AN10, BC2)</f>
        <v/>
      </c>
      <c r="BD10" s="30">
        <f>=countif(M10:AN10, BD2)</f>
        <v/>
      </c>
      <c r="BE10" s="30">
        <f>=countif(M10:AN10, BE2)</f>
        <v/>
      </c>
      <c r="BF10" s="30">
        <f>=countif(M10:AN10, BF2)</f>
        <v/>
      </c>
      <c r="BG10" s="30">
        <f>=countif(M10:AN10, BG2)</f>
        <v/>
      </c>
      <c r="BH10" s="30">
        <f>=countif(M10:AN10, BH2)</f>
        <v/>
      </c>
      <c r="BI10" s="192">
        <f>=countif(M10:AN10, BI2)</f>
        <v/>
      </c>
      <c r="BJ10" s="201">
        <v>4</v>
      </c>
    </row>
    <row r="11" spans="1:62" customFormat="false">
      <c r="A11" s="135">
        <v>9</v>
      </c>
      <c r="B11" s="6" t="str">
        <v>橋本　瑞季</v>
      </c>
      <c r="C11" s="6" t="str">
        <v>助産師</v>
      </c>
      <c r="D11" s="6" t="str">
        <v>0272853</v>
      </c>
      <c r="E11" s="138">
        <v>5</v>
      </c>
      <c r="F11" s="158" t="str">
        <v>日</v>
      </c>
      <c r="G11" s="46" t="str">
        <v>日</v>
      </c>
      <c r="H11" s="46" t="str">
        <v>日</v>
      </c>
      <c r="I11" s="46" t="str">
        <v>日</v>
      </c>
      <c r="J11" s="51" t="str">
        <v>Ｎ</v>
      </c>
      <c r="K11" s="41" t="str">
        <v>○</v>
      </c>
      <c r="L11" s="165" t="str">
        <v>Ｊ</v>
      </c>
      <c r="M11" s="61" t="str">
        <v>Ｓ</v>
      </c>
      <c r="N11" s="56" t="str">
        <v>Ｊ</v>
      </c>
      <c r="O11" s="61" t="str">
        <v>Ｓ</v>
      </c>
      <c r="P11" s="41" t="str">
        <v>○</v>
      </c>
      <c r="Q11" s="82" t="str">
        <v>健</v>
      </c>
      <c r="R11" s="51" t="str">
        <v>Ｎ</v>
      </c>
      <c r="S11" s="56" t="str">
        <v>Ｊ</v>
      </c>
      <c r="T11" s="61" t="str">
        <v>Ｓ</v>
      </c>
      <c r="U11" s="41" t="str">
        <v>○</v>
      </c>
      <c r="V11" s="41" t="str">
        <v>○</v>
      </c>
      <c r="W11" s="51" t="str">
        <v>Ｎ</v>
      </c>
      <c r="X11" s="56" t="str">
        <v>Ｊ</v>
      </c>
      <c r="Y11" s="61" t="str">
        <v>Ｓ</v>
      </c>
      <c r="Z11" s="41" t="str">
        <v>○</v>
      </c>
      <c r="AA11" s="51" t="str">
        <v>Ｎ</v>
      </c>
      <c r="AB11" s="56" t="str">
        <v>Ｊ</v>
      </c>
      <c r="AC11" s="61" t="str">
        <v>Ｓ</v>
      </c>
      <c r="AD11" s="41" t="str">
        <v>○</v>
      </c>
      <c r="AE11" s="41" t="str">
        <v>○</v>
      </c>
      <c r="AF11" s="51" t="str">
        <v>Ｎ</v>
      </c>
      <c r="AG11" s="41" t="str">
        <v>○</v>
      </c>
      <c r="AH11" s="41" t="str">
        <v>○</v>
      </c>
      <c r="AI11" s="41" t="str">
        <v>◎</v>
      </c>
      <c r="AJ11" s="46" t="str">
        <v>日</v>
      </c>
      <c r="AK11" s="51" t="str">
        <v>Ｎ</v>
      </c>
      <c r="AL11" s="76" t="str">
        <v>Ｐ</v>
      </c>
      <c r="AM11" s="56" t="str">
        <v>Ｊ</v>
      </c>
      <c r="AN11" s="61" t="str">
        <v>Ｓ</v>
      </c>
      <c r="AO11" s="154" t="str">
        <v>○</v>
      </c>
      <c r="AP11" s="46" t="str">
        <v>日</v>
      </c>
      <c r="AQ11" s="46" t="str">
        <v>日</v>
      </c>
      <c r="AR11" s="46" t="str">
        <v>日</v>
      </c>
      <c r="AS11" s="41" t="str">
        <v>　</v>
      </c>
      <c r="AT11" s="41" t="str">
        <v>　</v>
      </c>
      <c r="AU11" s="155" t="str">
        <v>　</v>
      </c>
      <c r="AV11" s="191">
        <f>=countif(M11:AN11, AV2)</f>
        <v/>
      </c>
      <c r="AW11" s="30">
        <f>=countif(M11:AN11, AW2)</f>
        <v/>
      </c>
      <c r="AX11" s="30">
        <f>=countif(M11:AN11, AX2)</f>
        <v/>
      </c>
      <c r="AY11" s="30">
        <f>=countif(M11:AN11, AY2)</f>
        <v/>
      </c>
      <c r="AZ11" s="30">
        <f>=countif(M11:AN11, AZ2)</f>
        <v/>
      </c>
      <c r="BA11" s="30">
        <f>=countif(M11:AN11, BA2)</f>
        <v/>
      </c>
      <c r="BB11" s="30">
        <f>=countif(M11:AN11, BB2)</f>
        <v/>
      </c>
      <c r="BC11" s="30">
        <f>=countif(M11:AN11, BC2)</f>
        <v/>
      </c>
      <c r="BD11" s="30">
        <f>=countif(M11:AN11, BD2)</f>
        <v/>
      </c>
      <c r="BE11" s="30">
        <f>=countif(M11:AN11, BE2)</f>
        <v/>
      </c>
      <c r="BF11" s="30">
        <f>=countif(M11:AN11, BF2)</f>
        <v/>
      </c>
      <c r="BG11" s="30">
        <f>=countif(M11:AN11, BG2)</f>
        <v/>
      </c>
      <c r="BH11" s="30">
        <f>=countif(M11:AN11, BH2)</f>
        <v/>
      </c>
      <c r="BI11" s="192">
        <f>=countif(M11:AN11, BI2)</f>
        <v/>
      </c>
      <c r="BJ11" s="201">
        <v>1</v>
      </c>
    </row>
    <row r="12" spans="1:62" customFormat="false">
      <c r="A12" s="135">
        <v>10</v>
      </c>
      <c r="B12" s="6" t="str">
        <v>入倉　みな美</v>
      </c>
      <c r="C12" s="6" t="str">
        <v>助産師</v>
      </c>
      <c r="D12" s="6" t="str">
        <v>0272465</v>
      </c>
      <c r="E12" s="138">
        <v>5</v>
      </c>
      <c r="F12" s="154" t="str">
        <v>○</v>
      </c>
      <c r="G12" s="51" t="str">
        <v>Ｎ</v>
      </c>
      <c r="H12" s="56" t="str">
        <v>Ｊ</v>
      </c>
      <c r="I12" s="61" t="str">
        <v>Ｓ</v>
      </c>
      <c r="J12" s="41" t="str">
        <v>○</v>
      </c>
      <c r="K12" s="51" t="str">
        <v>Ｎ</v>
      </c>
      <c r="L12" s="165" t="str">
        <v>Ｊ</v>
      </c>
      <c r="M12" s="61" t="str">
        <v>Ｓ</v>
      </c>
      <c r="N12" s="41" t="str">
        <v>◎</v>
      </c>
      <c r="O12" s="51" t="str">
        <v>Ｎ</v>
      </c>
      <c r="P12" s="56" t="str">
        <v>Ｊ</v>
      </c>
      <c r="Q12" s="61" t="str">
        <v>Ｓ</v>
      </c>
      <c r="R12" s="56" t="str">
        <v>Ｊ</v>
      </c>
      <c r="S12" s="61" t="str">
        <v>Ｓ</v>
      </c>
      <c r="T12" s="82" t="str">
        <v>年</v>
      </c>
      <c r="U12" s="41" t="str">
        <v>○</v>
      </c>
      <c r="V12" s="51" t="str">
        <v>Ｎ</v>
      </c>
      <c r="W12" s="41" t="str">
        <v>○</v>
      </c>
      <c r="X12" s="41" t="str">
        <v>○</v>
      </c>
      <c r="Y12" s="46" t="str">
        <v>日</v>
      </c>
      <c r="Z12" s="41" t="str">
        <v>○</v>
      </c>
      <c r="AA12" s="41" t="str">
        <v>○</v>
      </c>
      <c r="AB12" s="46" t="str">
        <v>日</v>
      </c>
      <c r="AC12" s="46" t="str">
        <v>日</v>
      </c>
      <c r="AD12" s="46" t="str">
        <v>日</v>
      </c>
      <c r="AE12" s="46" t="str">
        <v>日</v>
      </c>
      <c r="AF12" s="41" t="str">
        <v>○</v>
      </c>
      <c r="AG12" s="41" t="str">
        <v>○</v>
      </c>
      <c r="AH12" s="51" t="str">
        <v>Ｎ</v>
      </c>
      <c r="AI12" s="56" t="str">
        <v>Ｊ</v>
      </c>
      <c r="AJ12" s="61" t="str">
        <v>Ｓ</v>
      </c>
      <c r="AK12" s="82" t="str">
        <v>健</v>
      </c>
      <c r="AL12" s="82" t="str">
        <v>健</v>
      </c>
      <c r="AM12" s="46" t="str">
        <v>日</v>
      </c>
      <c r="AN12" s="41" t="str">
        <v>○</v>
      </c>
      <c r="AO12" s="154" t="str">
        <v>　</v>
      </c>
      <c r="AP12" s="41" t="str">
        <v>　</v>
      </c>
      <c r="AQ12" s="41" t="str">
        <v>　</v>
      </c>
      <c r="AR12" s="41" t="str">
        <v>　</v>
      </c>
      <c r="AS12" s="41" t="str">
        <v>　</v>
      </c>
      <c r="AT12" s="41" t="str">
        <v>　</v>
      </c>
      <c r="AU12" s="155" t="str">
        <v>　</v>
      </c>
      <c r="AV12" s="191">
        <f>=countif(M12:AN12, AV2)</f>
        <v/>
      </c>
      <c r="AW12" s="30">
        <f>=countif(M12:AN12, AW2)</f>
        <v/>
      </c>
      <c r="AX12" s="30">
        <f>=countif(M12:AN12, AX2)</f>
        <v/>
      </c>
      <c r="AY12" s="30">
        <f>=countif(M12:AN12, AY2)</f>
        <v/>
      </c>
      <c r="AZ12" s="30">
        <f>=countif(M12:AN12, AZ2)</f>
        <v/>
      </c>
      <c r="BA12" s="30">
        <f>=countif(M12:AN12, BA2)</f>
        <v/>
      </c>
      <c r="BB12" s="30">
        <f>=countif(M12:AN12, BB2)</f>
        <v/>
      </c>
      <c r="BC12" s="30">
        <f>=countif(M12:AN12, BC2)</f>
        <v/>
      </c>
      <c r="BD12" s="30">
        <f>=countif(M12:AN12, BD2)</f>
        <v/>
      </c>
      <c r="BE12" s="30">
        <f>=countif(M12:AN12, BE2)</f>
        <v/>
      </c>
      <c r="BF12" s="30">
        <f>=countif(M12:AN12, BF2)</f>
        <v/>
      </c>
      <c r="BG12" s="30">
        <f>=countif(M12:AN12, BG2)</f>
        <v/>
      </c>
      <c r="BH12" s="30">
        <f>=countif(M12:AN12, BH2)</f>
        <v/>
      </c>
      <c r="BI12" s="192">
        <f>=countif(M12:AN12, BI2)</f>
        <v/>
      </c>
      <c r="BJ12" s="201">
        <v>1</v>
      </c>
    </row>
    <row r="13" spans="1:62" customFormat="false">
      <c r="A13" s="135">
        <v>11</v>
      </c>
      <c r="B13" s="6" t="str">
        <v>笠井　知世</v>
      </c>
      <c r="C13" s="6" t="str">
        <v>助産師</v>
      </c>
      <c r="D13" s="6" t="str">
        <v>0212963</v>
      </c>
      <c r="E13" s="138">
        <v>5</v>
      </c>
      <c r="F13" s="158" t="str">
        <v>日</v>
      </c>
      <c r="G13" s="46" t="str">
        <v>日</v>
      </c>
      <c r="H13" s="41" t="str">
        <v>○</v>
      </c>
      <c r="I13" s="56" t="str">
        <v>Ｊ</v>
      </c>
      <c r="J13" s="61" t="str">
        <v>Ｓ</v>
      </c>
      <c r="K13" s="56" t="str">
        <v>Ｊ</v>
      </c>
      <c r="L13" s="166" t="str">
        <v>Ｓ</v>
      </c>
      <c r="M13" s="41" t="str">
        <v>○</v>
      </c>
      <c r="N13" s="41" t="str">
        <v>◎</v>
      </c>
      <c r="O13" s="46" t="str">
        <v>日</v>
      </c>
      <c r="P13" s="46" t="str">
        <v>日</v>
      </c>
      <c r="Q13" s="46" t="str">
        <v>日</v>
      </c>
      <c r="R13" s="41" t="str">
        <v>◎</v>
      </c>
      <c r="S13" s="51" t="str">
        <v>Ｎ</v>
      </c>
      <c r="T13" s="56" t="str">
        <v>Ｊ</v>
      </c>
      <c r="U13" s="61" t="str">
        <v>Ｓ</v>
      </c>
      <c r="V13" s="41" t="str">
        <v>○</v>
      </c>
      <c r="W13" s="41" t="str">
        <v>○</v>
      </c>
      <c r="X13" s="41" t="str">
        <v>○</v>
      </c>
      <c r="Y13" s="41" t="str">
        <v>○</v>
      </c>
      <c r="Z13" s="41" t="str">
        <v>○</v>
      </c>
      <c r="AA13" s="41" t="str">
        <v>○</v>
      </c>
      <c r="AB13" s="51" t="str">
        <v>Ｎ</v>
      </c>
      <c r="AC13" s="56" t="str">
        <v>Ｊ</v>
      </c>
      <c r="AD13" s="61" t="str">
        <v>Ｓ</v>
      </c>
      <c r="AE13" s="41" t="str">
        <v>○</v>
      </c>
      <c r="AF13" s="76" t="str">
        <v>Ｐ</v>
      </c>
      <c r="AG13" s="56" t="str">
        <v>Ｊ</v>
      </c>
      <c r="AH13" s="61" t="str">
        <v>Ｓ</v>
      </c>
      <c r="AI13" s="41" t="str">
        <v>◎</v>
      </c>
      <c r="AJ13" s="46" t="str">
        <v>日</v>
      </c>
      <c r="AK13" s="46" t="str">
        <v>日</v>
      </c>
      <c r="AL13" s="46" t="str">
        <v>日</v>
      </c>
      <c r="AM13" s="46" t="str">
        <v>日</v>
      </c>
      <c r="AN13" s="51" t="str">
        <v>Ｎ</v>
      </c>
      <c r="AO13" s="154" t="str">
        <v>　</v>
      </c>
      <c r="AP13" s="41" t="str">
        <v>　</v>
      </c>
      <c r="AQ13" s="41" t="str">
        <v>　</v>
      </c>
      <c r="AR13" s="41" t="str">
        <v>　</v>
      </c>
      <c r="AS13" s="41" t="str">
        <v>　</v>
      </c>
      <c r="AT13" s="41" t="str">
        <v>　</v>
      </c>
      <c r="AU13" s="155" t="str">
        <v>　</v>
      </c>
      <c r="AV13" s="191">
        <f>=countif(M13:AN13, AV2)</f>
        <v/>
      </c>
      <c r="AW13" s="30">
        <f>=countif(M13:AN13, AW2)</f>
        <v/>
      </c>
      <c r="AX13" s="30">
        <f>=countif(M13:AN13, AX2)</f>
        <v/>
      </c>
      <c r="AY13" s="30">
        <f>=countif(M13:AN13, AY2)</f>
        <v/>
      </c>
      <c r="AZ13" s="30">
        <f>=countif(M13:AN13, AZ2)</f>
        <v/>
      </c>
      <c r="BA13" s="30">
        <f>=countif(M13:AN13, BA2)</f>
        <v/>
      </c>
      <c r="BB13" s="30">
        <f>=countif(M13:AN13, BB2)</f>
        <v/>
      </c>
      <c r="BC13" s="30">
        <f>=countif(M13:AN13, BC2)</f>
        <v/>
      </c>
      <c r="BD13" s="30">
        <f>=countif(M13:AN13, BD2)</f>
        <v/>
      </c>
      <c r="BE13" s="30">
        <f>=countif(M13:AN13, BE2)</f>
        <v/>
      </c>
      <c r="BF13" s="30">
        <f>=countif(M13:AN13, BF2)</f>
        <v/>
      </c>
      <c r="BG13" s="30">
        <f>=countif(M13:AN13, BG2)</f>
        <v/>
      </c>
      <c r="BH13" s="30">
        <f>=countif(M13:AN13, BH2)</f>
        <v/>
      </c>
      <c r="BI13" s="192">
        <f>=countif(M13:AN13, BI2)</f>
        <v/>
      </c>
      <c r="BJ13" s="201">
        <v>1</v>
      </c>
    </row>
    <row r="14" spans="1:62" customFormat="false">
      <c r="A14" s="135">
        <v>12</v>
      </c>
      <c r="B14" s="6" t="str">
        <v>山中　美和</v>
      </c>
      <c r="C14" s="6" t="str">
        <v>助産師</v>
      </c>
      <c r="D14" s="6" t="str">
        <v>0291140</v>
      </c>
      <c r="E14" s="138">
        <v>5</v>
      </c>
      <c r="F14" s="158" t="str">
        <v>日</v>
      </c>
      <c r="G14" s="46" t="str">
        <v>日</v>
      </c>
      <c r="H14" s="46" t="str">
        <v>日</v>
      </c>
      <c r="I14" s="46" t="str">
        <v>日</v>
      </c>
      <c r="J14" s="46" t="str">
        <v>日</v>
      </c>
      <c r="K14" s="41" t="str">
        <v>○</v>
      </c>
      <c r="L14" s="167" t="str">
        <v>Ｎ</v>
      </c>
      <c r="M14" s="56" t="str">
        <v>Ｊ</v>
      </c>
      <c r="N14" s="61" t="str">
        <v>Ｓ</v>
      </c>
      <c r="O14" s="41" t="str">
        <v>○</v>
      </c>
      <c r="P14" s="51" t="str">
        <v>Ｎ</v>
      </c>
      <c r="Q14" s="56" t="str">
        <v>Ｊ</v>
      </c>
      <c r="R14" s="61" t="str">
        <v>Ｓ</v>
      </c>
      <c r="S14" s="41" t="str">
        <v>○</v>
      </c>
      <c r="T14" s="41" t="str">
        <v>○</v>
      </c>
      <c r="U14" s="51" t="str">
        <v>Ｎ</v>
      </c>
      <c r="V14" s="56" t="str">
        <v>Ｊ</v>
      </c>
      <c r="W14" s="61" t="str">
        <v>Ｓ</v>
      </c>
      <c r="X14" s="41" t="str">
        <v>○</v>
      </c>
      <c r="Y14" s="51" t="str">
        <v>Ｎ</v>
      </c>
      <c r="Z14" s="56" t="str">
        <v>Ｊ</v>
      </c>
      <c r="AA14" s="61" t="str">
        <v>Ｓ</v>
      </c>
      <c r="AB14" s="41" t="str">
        <v>○</v>
      </c>
      <c r="AC14" s="51" t="str">
        <v>Ｎ</v>
      </c>
      <c r="AD14" s="56" t="str">
        <v>Ｊ</v>
      </c>
      <c r="AE14" s="61" t="str">
        <v>Ｓ</v>
      </c>
      <c r="AF14" s="41" t="str">
        <v>○</v>
      </c>
      <c r="AG14" s="76" t="str">
        <v>Ｐ</v>
      </c>
      <c r="AH14" s="41" t="str">
        <v>○</v>
      </c>
      <c r="AI14" s="41" t="str">
        <v>◎</v>
      </c>
      <c r="AJ14" s="82" t="str">
        <v>年</v>
      </c>
      <c r="AK14" s="82" t="str">
        <v>年</v>
      </c>
      <c r="AL14" s="51" t="str">
        <v>Ｎ</v>
      </c>
      <c r="AM14" s="41" t="str">
        <v>○</v>
      </c>
      <c r="AN14" s="46" t="str">
        <v>日</v>
      </c>
      <c r="AO14" s="154" t="str">
        <v>　</v>
      </c>
      <c r="AP14" s="41" t="str">
        <v>　</v>
      </c>
      <c r="AQ14" s="41" t="str">
        <v>　</v>
      </c>
      <c r="AR14" s="41" t="str">
        <v>　</v>
      </c>
      <c r="AS14" s="41" t="str">
        <v>　</v>
      </c>
      <c r="AT14" s="41" t="str">
        <v>　</v>
      </c>
      <c r="AU14" s="155" t="str">
        <v>　</v>
      </c>
      <c r="AV14" s="191">
        <f>=countif(M14:AN14, AV2)</f>
        <v/>
      </c>
      <c r="AW14" s="30">
        <f>=countif(M14:AN14, AW2)</f>
        <v/>
      </c>
      <c r="AX14" s="30">
        <f>=countif(M14:AN14, AX2)</f>
        <v/>
      </c>
      <c r="AY14" s="30">
        <f>=countif(M14:AN14, AY2)</f>
        <v/>
      </c>
      <c r="AZ14" s="30">
        <f>=countif(M14:AN14, AZ2)</f>
        <v/>
      </c>
      <c r="BA14" s="30">
        <f>=countif(M14:AN14, BA2)</f>
        <v/>
      </c>
      <c r="BB14" s="30">
        <f>=countif(M14:AN14, BB2)</f>
        <v/>
      </c>
      <c r="BC14" s="30">
        <f>=countif(M14:AN14, BC2)</f>
        <v/>
      </c>
      <c r="BD14" s="30">
        <f>=countif(M14:AN14, BD2)</f>
        <v/>
      </c>
      <c r="BE14" s="30">
        <f>=countif(M14:AN14, BE2)</f>
        <v/>
      </c>
      <c r="BF14" s="30">
        <f>=countif(M14:AN14, BF2)</f>
        <v/>
      </c>
      <c r="BG14" s="30">
        <f>=countif(M14:AN14, BG2)</f>
        <v/>
      </c>
      <c r="BH14" s="30">
        <f>=countif(M14:AN14, BH2)</f>
        <v/>
      </c>
      <c r="BI14" s="192">
        <f>=countif(M14:AN14, BI2)</f>
        <v/>
      </c>
      <c r="BJ14" s="201">
        <v>1</v>
      </c>
    </row>
    <row r="15" spans="1:62" customFormat="false">
      <c r="A15" s="135">
        <v>13</v>
      </c>
      <c r="B15" s="6" t="str">
        <v>望月　舞</v>
      </c>
      <c r="C15" s="6" t="str">
        <v>助産師</v>
      </c>
      <c r="D15" s="6" t="str">
        <v>0341402</v>
      </c>
      <c r="E15" s="138">
        <v>5</v>
      </c>
      <c r="F15" s="159" t="str">
        <v>Ｓ</v>
      </c>
      <c r="G15" s="41" t="str">
        <v>○</v>
      </c>
      <c r="H15" s="51" t="str">
        <v>Ｎ</v>
      </c>
      <c r="I15" s="76" t="str">
        <v>Ｐ</v>
      </c>
      <c r="J15" s="56" t="str">
        <v>Ｊ</v>
      </c>
      <c r="K15" s="61" t="str">
        <v>Ｓ</v>
      </c>
      <c r="L15" s="155" t="str">
        <v>○</v>
      </c>
      <c r="M15" s="51" t="str">
        <v>Ｎ</v>
      </c>
      <c r="N15" s="41" t="str">
        <v>◎</v>
      </c>
      <c r="O15" s="41" t="str">
        <v>○</v>
      </c>
      <c r="P15" s="41" t="str">
        <v>○</v>
      </c>
      <c r="Q15" s="51" t="str">
        <v>Ｎ</v>
      </c>
      <c r="R15" s="56" t="str">
        <v>Ｊ</v>
      </c>
      <c r="S15" s="61" t="str">
        <v>Ｓ</v>
      </c>
      <c r="T15" s="41" t="str">
        <v>○</v>
      </c>
      <c r="U15" s="46" t="str">
        <v>日</v>
      </c>
      <c r="V15" s="46" t="str">
        <v>日</v>
      </c>
      <c r="W15" s="46" t="str">
        <v>日</v>
      </c>
      <c r="X15" s="46" t="str">
        <v>日</v>
      </c>
      <c r="Y15" s="82" t="str">
        <v>健</v>
      </c>
      <c r="Z15" s="82" t="str">
        <v>健</v>
      </c>
      <c r="AA15" s="82" t="str">
        <v>健</v>
      </c>
      <c r="AB15" s="82" t="str">
        <v>健</v>
      </c>
      <c r="AC15" s="41" t="str">
        <v>○</v>
      </c>
      <c r="AD15" s="41" t="str">
        <v>○</v>
      </c>
      <c r="AE15" s="51" t="str">
        <v>Ｎ</v>
      </c>
      <c r="AF15" s="56" t="str">
        <v>Ｊ</v>
      </c>
      <c r="AG15" s="61" t="str">
        <v>Ｓ</v>
      </c>
      <c r="AH15" s="56" t="str">
        <v>Ｊ</v>
      </c>
      <c r="AI15" s="61" t="str">
        <v>Ｓ</v>
      </c>
      <c r="AJ15" s="41" t="str">
        <v>○</v>
      </c>
      <c r="AK15" s="41" t="str">
        <v>○</v>
      </c>
      <c r="AL15" s="88" t="str">
        <v>○</v>
      </c>
      <c r="AM15" s="88" t="str">
        <v>Ｎ</v>
      </c>
      <c r="AN15" s="56" t="str">
        <v>Ｊ</v>
      </c>
      <c r="AO15" s="154" t="str">
        <v>　</v>
      </c>
      <c r="AP15" s="41" t="str">
        <v>　</v>
      </c>
      <c r="AQ15" s="41" t="str">
        <v>　</v>
      </c>
      <c r="AR15" s="41" t="str">
        <v>　</v>
      </c>
      <c r="AS15" s="41" t="str">
        <v>　</v>
      </c>
      <c r="AT15" s="41" t="str">
        <v>　</v>
      </c>
      <c r="AU15" s="155" t="str">
        <v>　</v>
      </c>
      <c r="AV15" s="191">
        <f>=countif(M15:AN15, AV2)</f>
        <v/>
      </c>
      <c r="AW15" s="30">
        <f>=countif(M15:AN15, AW2)</f>
        <v/>
      </c>
      <c r="AX15" s="30">
        <f>=countif(M15:AN15, AX2)</f>
        <v/>
      </c>
      <c r="AY15" s="30">
        <f>=countif(M15:AN15, AY2)</f>
        <v/>
      </c>
      <c r="AZ15" s="30">
        <f>=countif(M15:AN15, AZ2)</f>
        <v/>
      </c>
      <c r="BA15" s="30">
        <f>=countif(M15:AN15, BA2)</f>
        <v/>
      </c>
      <c r="BB15" s="30">
        <f>=countif(M15:AN15, BB2)</f>
        <v/>
      </c>
      <c r="BC15" s="30">
        <f>=countif(M15:AN15, BC2)</f>
        <v/>
      </c>
      <c r="BD15" s="30">
        <f>=countif(M15:AN15, BD2)</f>
        <v/>
      </c>
      <c r="BE15" s="30">
        <f>=countif(M15:AN15, BE2)</f>
        <v/>
      </c>
      <c r="BF15" s="30">
        <f>=countif(M15:AN15, BF2)</f>
        <v/>
      </c>
      <c r="BG15" s="30">
        <f>=countif(M15:AN15, BG2)</f>
        <v/>
      </c>
      <c r="BH15" s="30">
        <f>=countif(M15:AN15, BH2)</f>
        <v/>
      </c>
      <c r="BI15" s="192">
        <f>=countif(M15:AN15, BI2)</f>
        <v/>
      </c>
      <c r="BJ15" s="201">
        <v>1</v>
      </c>
    </row>
    <row r="16" spans="1:62" customFormat="false">
      <c r="A16" s="135">
        <v>14</v>
      </c>
      <c r="B16" s="6" t="str">
        <v>大堀　夢乃</v>
      </c>
      <c r="C16" s="6" t="str">
        <v>助産師</v>
      </c>
      <c r="D16" s="6" t="str">
        <v>0272410</v>
      </c>
      <c r="E16" s="138">
        <v>3</v>
      </c>
      <c r="F16" s="157" t="str">
        <v>Ｊ</v>
      </c>
      <c r="G16" s="61" t="str">
        <v>Ｓ</v>
      </c>
      <c r="H16" s="41" t="str">
        <v>○</v>
      </c>
      <c r="I16" s="51" t="str">
        <v>Ｎ</v>
      </c>
      <c r="J16" s="41" t="str">
        <v>○</v>
      </c>
      <c r="K16" s="82" t="str">
        <v>健</v>
      </c>
      <c r="L16" s="164" t="str">
        <v>健</v>
      </c>
      <c r="M16" s="82" t="str">
        <v>健</v>
      </c>
      <c r="N16" s="41" t="str">
        <v>◎</v>
      </c>
      <c r="O16" s="46" t="str">
        <v>日</v>
      </c>
      <c r="P16" s="51" t="str">
        <v>Ｎ</v>
      </c>
      <c r="Q16" s="56" t="str">
        <v>Ｊ</v>
      </c>
      <c r="R16" s="61" t="str">
        <v>Ｓ</v>
      </c>
      <c r="S16" s="41" t="str">
        <v>○</v>
      </c>
      <c r="T16" s="51" t="str">
        <v>Ｎ</v>
      </c>
      <c r="U16" s="56" t="str">
        <v>Ｊ</v>
      </c>
      <c r="V16" s="61" t="str">
        <v>Ｓ</v>
      </c>
      <c r="W16" s="41" t="str">
        <v>○</v>
      </c>
      <c r="X16" s="51" t="str">
        <v>Ｎ</v>
      </c>
      <c r="Y16" s="56" t="str">
        <v>Ｊ</v>
      </c>
      <c r="Z16" s="61" t="str">
        <v>Ｓ</v>
      </c>
      <c r="AA16" s="41" t="str">
        <v>○</v>
      </c>
      <c r="AB16" s="41" t="str">
        <v>○</v>
      </c>
      <c r="AC16" s="51" t="str">
        <v>Ｎ</v>
      </c>
      <c r="AD16" s="56" t="str">
        <v>Ｊ</v>
      </c>
      <c r="AE16" s="61" t="str">
        <v>Ｓ</v>
      </c>
      <c r="AF16" s="41" t="str">
        <v>○</v>
      </c>
      <c r="AG16" s="51" t="str">
        <v>Ｎ</v>
      </c>
      <c r="AH16" s="56" t="str">
        <v>Ｊ</v>
      </c>
      <c r="AI16" s="61" t="str">
        <v>Ｓ</v>
      </c>
      <c r="AJ16" s="41" t="str">
        <v>○</v>
      </c>
      <c r="AK16" s="41" t="str">
        <v>○</v>
      </c>
      <c r="AL16" s="41" t="str">
        <v>○</v>
      </c>
      <c r="AM16" s="51" t="str">
        <v>Ｎ</v>
      </c>
      <c r="AN16" s="56" t="str">
        <v>Ｊ</v>
      </c>
      <c r="AO16" s="154" t="str">
        <v>　</v>
      </c>
      <c r="AP16" s="41" t="str">
        <v>　</v>
      </c>
      <c r="AQ16" s="41" t="str">
        <v>　</v>
      </c>
      <c r="AR16" s="41" t="str">
        <v>　</v>
      </c>
      <c r="AS16" s="41" t="str">
        <v>　</v>
      </c>
      <c r="AT16" s="41" t="str">
        <v>　</v>
      </c>
      <c r="AU16" s="155" t="str">
        <v>　</v>
      </c>
      <c r="AV16" s="191">
        <f>=countif(M16:AN16, AV2)</f>
        <v/>
      </c>
      <c r="AW16" s="30">
        <f>=countif(M16:AN16, AW2)</f>
        <v/>
      </c>
      <c r="AX16" s="30">
        <f>=countif(M16:AN16, AX2)</f>
        <v/>
      </c>
      <c r="AY16" s="30">
        <f>=countif(M16:AN16, AY2)</f>
        <v/>
      </c>
      <c r="AZ16" s="30">
        <f>=countif(M16:AN16, AZ2)</f>
        <v/>
      </c>
      <c r="BA16" s="30">
        <f>=countif(M16:AN16, BA2)</f>
        <v/>
      </c>
      <c r="BB16" s="30">
        <f>=countif(M16:AN16, BB2)</f>
        <v/>
      </c>
      <c r="BC16" s="30">
        <f>=countif(M16:AN16, BC2)</f>
        <v/>
      </c>
      <c r="BD16" s="30">
        <f>=countif(M16:AN16, BD2)</f>
        <v/>
      </c>
      <c r="BE16" s="30">
        <f>=countif(M16:AN16, BE2)</f>
        <v/>
      </c>
      <c r="BF16" s="30">
        <f>=countif(M16:AN16, BF2)</f>
        <v/>
      </c>
      <c r="BG16" s="30">
        <f>=countif(M16:AN16, BG2)</f>
        <v/>
      </c>
      <c r="BH16" s="30">
        <f>=countif(M16:AN16, BH2)</f>
        <v/>
      </c>
      <c r="BI16" s="192">
        <f>=countif(M16:AN16, BI2)</f>
        <v/>
      </c>
      <c r="BJ16" s="201">
        <v>1</v>
      </c>
    </row>
    <row r="17" spans="1:62" customFormat="false">
      <c r="A17" s="135">
        <v>15</v>
      </c>
      <c r="B17" s="6" t="str">
        <v>伊藤　可奈実</v>
      </c>
      <c r="C17" s="6" t="str">
        <v>看護師</v>
      </c>
      <c r="D17" s="6" t="str">
        <v>0299731</v>
      </c>
      <c r="E17" s="138">
        <v>2</v>
      </c>
      <c r="F17" s="159" t="str">
        <v>Ｓ</v>
      </c>
      <c r="G17" s="41" t="str">
        <v>○</v>
      </c>
      <c r="H17" s="41" t="str">
        <v>○</v>
      </c>
      <c r="I17" s="41" t="str">
        <v>○</v>
      </c>
      <c r="J17" s="82" t="str">
        <v>年</v>
      </c>
      <c r="K17" s="51" t="str">
        <v>Ｎ</v>
      </c>
      <c r="L17" s="165" t="str">
        <v>Ｊ</v>
      </c>
      <c r="M17" s="61" t="str">
        <v>Ｓ</v>
      </c>
      <c r="N17" s="41" t="str">
        <v>◎</v>
      </c>
      <c r="O17" s="51" t="str">
        <v>Ｎ</v>
      </c>
      <c r="P17" s="41" t="str">
        <v>○</v>
      </c>
      <c r="Q17" s="46" t="str">
        <v>日</v>
      </c>
      <c r="R17" s="51" t="str">
        <v>Ｎ</v>
      </c>
      <c r="S17" s="56" t="str">
        <v>Ｊ</v>
      </c>
      <c r="T17" s="61" t="str">
        <v>Ｓ</v>
      </c>
      <c r="U17" s="41" t="str">
        <v>○</v>
      </c>
      <c r="V17" s="46" t="str">
        <v>日</v>
      </c>
      <c r="W17" s="51" t="str">
        <v>Ｎ</v>
      </c>
      <c r="X17" s="56" t="str">
        <v>Ｊ</v>
      </c>
      <c r="Y17" s="61" t="str">
        <v>Ｓ</v>
      </c>
      <c r="Z17" s="41" t="str">
        <v>○</v>
      </c>
      <c r="AA17" s="41" t="str">
        <v>○</v>
      </c>
      <c r="AB17" s="51" t="str">
        <v>Ｎ</v>
      </c>
      <c r="AC17" s="56" t="str">
        <v>Ｊ</v>
      </c>
      <c r="AD17" s="61" t="str">
        <v>Ｓ</v>
      </c>
      <c r="AE17" s="41" t="str">
        <v>○</v>
      </c>
      <c r="AF17" s="51" t="str">
        <v>Ｎ</v>
      </c>
      <c r="AG17" s="56" t="str">
        <v>Ｊ</v>
      </c>
      <c r="AH17" s="61" t="str">
        <v>Ｓ</v>
      </c>
      <c r="AI17" s="56" t="str">
        <v>Ｊ</v>
      </c>
      <c r="AJ17" s="61" t="str">
        <v>Ｓ</v>
      </c>
      <c r="AK17" s="41" t="str">
        <v>○</v>
      </c>
      <c r="AL17" s="41" t="str">
        <v>○</v>
      </c>
      <c r="AM17" s="76" t="str">
        <v>Ｐ</v>
      </c>
      <c r="AN17" s="41" t="str">
        <v>○</v>
      </c>
      <c r="AO17" s="154" t="str">
        <v>　</v>
      </c>
      <c r="AP17" s="41" t="str">
        <v>　</v>
      </c>
      <c r="AQ17" s="41" t="str">
        <v>　</v>
      </c>
      <c r="AR17" s="41" t="str">
        <v>　</v>
      </c>
      <c r="AS17" s="41" t="str">
        <v>　</v>
      </c>
      <c r="AT17" s="41" t="str">
        <v>　</v>
      </c>
      <c r="AU17" s="155" t="str">
        <v>　</v>
      </c>
      <c r="AV17" s="191">
        <f>=countif(M17:AN17, AV2)</f>
        <v/>
      </c>
      <c r="AW17" s="30">
        <f>=countif(M17:AN17, AW2)</f>
        <v/>
      </c>
      <c r="AX17" s="30">
        <f>=countif(M17:AN17, AX2)</f>
        <v/>
      </c>
      <c r="AY17" s="30">
        <f>=countif(M17:AN17, AY2)</f>
        <v/>
      </c>
      <c r="AZ17" s="30">
        <f>=countif(M17:AN17, AZ2)</f>
        <v/>
      </c>
      <c r="BA17" s="30">
        <f>=countif(M17:AN17, BA2)</f>
        <v/>
      </c>
      <c r="BB17" s="30">
        <f>=countif(M17:AN17, BB2)</f>
        <v/>
      </c>
      <c r="BC17" s="30">
        <f>=countif(M17:AN17, BC2)</f>
        <v/>
      </c>
      <c r="BD17" s="30">
        <f>=countif(M17:AN17, BD2)</f>
        <v/>
      </c>
      <c r="BE17" s="30">
        <f>=countif(M17:AN17, BE2)</f>
        <v/>
      </c>
      <c r="BF17" s="30">
        <f>=countif(M17:AN17, BF2)</f>
        <v/>
      </c>
      <c r="BG17" s="30">
        <f>=countif(M17:AN17, BG2)</f>
        <v/>
      </c>
      <c r="BH17" s="30">
        <f>=countif(M17:AN17, BH2)</f>
        <v/>
      </c>
      <c r="BI17" s="192">
        <f>=countif(M17:AN17, BI2)</f>
        <v/>
      </c>
      <c r="BJ17" s="201">
        <v>1</v>
      </c>
    </row>
    <row r="18" spans="1:62" customFormat="false">
      <c r="A18" s="135">
        <v>16</v>
      </c>
      <c r="B18" s="6" t="str">
        <v>小坂　由佳莉</v>
      </c>
      <c r="C18" s="6" t="str">
        <v>助産師</v>
      </c>
      <c r="D18" s="6" t="str">
        <v>0301538</v>
      </c>
      <c r="E18" s="138">
        <v>4</v>
      </c>
      <c r="F18" s="154" t="str">
        <v>○</v>
      </c>
      <c r="G18" s="51" t="str">
        <v>Ｎ</v>
      </c>
      <c r="H18" s="56" t="str">
        <v>Ｊ</v>
      </c>
      <c r="I18" s="61" t="str">
        <v>Ｓ</v>
      </c>
      <c r="J18" s="41" t="str">
        <v>○</v>
      </c>
      <c r="K18" s="46" t="str">
        <v>日</v>
      </c>
      <c r="L18" s="162" t="str">
        <v>日</v>
      </c>
      <c r="M18" s="41" t="str">
        <v>○</v>
      </c>
      <c r="N18" s="51" t="str">
        <v>Ｎ</v>
      </c>
      <c r="O18" s="56" t="str">
        <v>Ｊ</v>
      </c>
      <c r="P18" s="61" t="str">
        <v>Ｓ</v>
      </c>
      <c r="Q18" s="41" t="str">
        <v>○</v>
      </c>
      <c r="R18" s="41" t="str">
        <v>◎</v>
      </c>
      <c r="S18" s="51" t="str">
        <v>Ｎ</v>
      </c>
      <c r="T18" s="41" t="str">
        <v>○</v>
      </c>
      <c r="U18" s="82" t="str">
        <v>健</v>
      </c>
      <c r="V18" s="51" t="str">
        <v>Ｎ</v>
      </c>
      <c r="W18" s="56" t="str">
        <v>Ｊ</v>
      </c>
      <c r="X18" s="61" t="str">
        <v>Ｓ</v>
      </c>
      <c r="Y18" s="41" t="str">
        <v>○</v>
      </c>
      <c r="Z18" s="51" t="str">
        <v>Ｎ</v>
      </c>
      <c r="AA18" s="56" t="str">
        <v>Ｊ</v>
      </c>
      <c r="AB18" s="61" t="str">
        <v>Ｓ</v>
      </c>
      <c r="AC18" s="41" t="str">
        <v>○</v>
      </c>
      <c r="AD18" s="88" t="str">
        <v>Ｎ</v>
      </c>
      <c r="AE18" s="88" t="str">
        <v>Ｊ</v>
      </c>
      <c r="AF18" s="61" t="str">
        <v>Ｓ</v>
      </c>
      <c r="AG18" s="41" t="str">
        <v>○</v>
      </c>
      <c r="AH18" s="41" t="str">
        <v>○</v>
      </c>
      <c r="AI18" s="51" t="str">
        <v>Ｎ</v>
      </c>
      <c r="AJ18" s="56" t="str">
        <v>Ｊ</v>
      </c>
      <c r="AK18" s="61" t="str">
        <v>Ｓ</v>
      </c>
      <c r="AL18" s="56" t="str">
        <v>Ｊ</v>
      </c>
      <c r="AM18" s="61" t="str">
        <v>Ｓ</v>
      </c>
      <c r="AN18" s="41" t="str">
        <v>○</v>
      </c>
      <c r="AO18" s="154" t="str">
        <v>　</v>
      </c>
      <c r="AP18" s="41" t="str">
        <v>　</v>
      </c>
      <c r="AQ18" s="41" t="str">
        <v>　</v>
      </c>
      <c r="AR18" s="41" t="str">
        <v>　</v>
      </c>
      <c r="AS18" s="41" t="str">
        <v>　</v>
      </c>
      <c r="AT18" s="41" t="str">
        <v>　</v>
      </c>
      <c r="AU18" s="155" t="str">
        <v>　</v>
      </c>
      <c r="AV18" s="191">
        <f>=countif(M18:AN18, AV2)</f>
        <v/>
      </c>
      <c r="AW18" s="30">
        <f>=countif(M18:AN18, AW2)</f>
        <v/>
      </c>
      <c r="AX18" s="30">
        <f>=countif(M18:AN18, AX2)</f>
        <v/>
      </c>
      <c r="AY18" s="30">
        <f>=countif(M18:AN18, AY2)</f>
        <v/>
      </c>
      <c r="AZ18" s="30">
        <f>=countif(M18:AN18, AZ2)</f>
        <v/>
      </c>
      <c r="BA18" s="30">
        <f>=countif(M18:AN18, BA2)</f>
        <v/>
      </c>
      <c r="BB18" s="30">
        <f>=countif(M18:AN18, BB2)</f>
        <v/>
      </c>
      <c r="BC18" s="30">
        <f>=countif(M18:AN18, BC2)</f>
        <v/>
      </c>
      <c r="BD18" s="30">
        <f>=countif(M18:AN18, BD2)</f>
        <v/>
      </c>
      <c r="BE18" s="30">
        <f>=countif(M18:AN18, BE2)</f>
        <v/>
      </c>
      <c r="BF18" s="30">
        <f>=countif(M18:AN18, BF2)</f>
        <v/>
      </c>
      <c r="BG18" s="30">
        <f>=countif(M18:AN18, BG2)</f>
        <v/>
      </c>
      <c r="BH18" s="30">
        <f>=countif(M18:AN18, BH2)</f>
        <v/>
      </c>
      <c r="BI18" s="192">
        <f>=countif(M18:AN18, BI2)</f>
        <v/>
      </c>
      <c r="BJ18" s="201">
        <v>1</v>
      </c>
    </row>
    <row r="19" spans="1:62" customFormat="false">
      <c r="A19" s="135">
        <v>17</v>
      </c>
      <c r="B19" s="6" t="str">
        <v>堤　愛</v>
      </c>
      <c r="C19" s="6" t="str">
        <v>助産師</v>
      </c>
      <c r="D19" s="6" t="str">
        <v>0355693</v>
      </c>
      <c r="E19" s="138">
        <v>4</v>
      </c>
      <c r="F19" s="156" t="str">
        <v>Ｎ</v>
      </c>
      <c r="G19" s="56" t="str">
        <v>Ｊ</v>
      </c>
      <c r="H19" s="61" t="str">
        <v>Ｓ</v>
      </c>
      <c r="I19" s="41" t="str">
        <v>○</v>
      </c>
      <c r="J19" s="56" t="str">
        <v>Ｊ</v>
      </c>
      <c r="K19" s="61" t="str">
        <v>Ｓ</v>
      </c>
      <c r="L19" s="155" t="str">
        <v>○</v>
      </c>
      <c r="M19" s="51" t="str">
        <v>Ｎ</v>
      </c>
      <c r="N19" s="56" t="str">
        <v>Ｊ</v>
      </c>
      <c r="O19" s="61" t="str">
        <v>Ｓ</v>
      </c>
      <c r="P19" s="56" t="str">
        <v>Ｊ</v>
      </c>
      <c r="Q19" s="61" t="str">
        <v>Ｓ</v>
      </c>
      <c r="R19" s="41" t="str">
        <v>◎</v>
      </c>
      <c r="S19" s="41" t="str">
        <v>○</v>
      </c>
      <c r="T19" s="41" t="str">
        <v>○</v>
      </c>
      <c r="U19" s="51" t="str">
        <v>Ｎ</v>
      </c>
      <c r="V19" s="56" t="str">
        <v>Ｊ</v>
      </c>
      <c r="W19" s="61" t="str">
        <v>Ｓ</v>
      </c>
      <c r="X19" s="41" t="str">
        <v>○</v>
      </c>
      <c r="Y19" s="51" t="str">
        <v>Ｎ</v>
      </c>
      <c r="Z19" s="56" t="str">
        <v>Ｊ</v>
      </c>
      <c r="AA19" s="61" t="str">
        <v>Ｓ</v>
      </c>
      <c r="AB19" s="88" t="str">
        <v>○</v>
      </c>
      <c r="AC19" s="88" t="str">
        <v>○</v>
      </c>
      <c r="AD19" s="41" t="str">
        <v>○</v>
      </c>
      <c r="AE19" s="51" t="str">
        <v>Ｎ</v>
      </c>
      <c r="AF19" s="56" t="str">
        <v>Ｊ</v>
      </c>
      <c r="AG19" s="61" t="str">
        <v>Ｓ</v>
      </c>
      <c r="AH19" s="41" t="str">
        <v>○</v>
      </c>
      <c r="AI19" s="88" t="str">
        <v>日</v>
      </c>
      <c r="AJ19" s="88" t="str">
        <v>Ｎ</v>
      </c>
      <c r="AK19" s="56" t="str">
        <v>Ｊ</v>
      </c>
      <c r="AL19" s="61" t="str">
        <v>Ｓ</v>
      </c>
      <c r="AM19" s="41" t="str">
        <v>○</v>
      </c>
      <c r="AN19" s="51" t="str">
        <v>Ｎ</v>
      </c>
      <c r="AO19" s="154" t="str">
        <v>　</v>
      </c>
      <c r="AP19" s="41" t="str">
        <v>　</v>
      </c>
      <c r="AQ19" s="41" t="str">
        <v>　</v>
      </c>
      <c r="AR19" s="41" t="str">
        <v>　</v>
      </c>
      <c r="AS19" s="41" t="str">
        <v>　</v>
      </c>
      <c r="AT19" s="41" t="str">
        <v>　</v>
      </c>
      <c r="AU19" s="155" t="str">
        <v>　</v>
      </c>
      <c r="AV19" s="191">
        <f>=countif(M19:AN19, AV2)</f>
        <v/>
      </c>
      <c r="AW19" s="30">
        <f>=countif(M19:AN19, AW2)</f>
        <v/>
      </c>
      <c r="AX19" s="30">
        <f>=countif(M19:AN19, AX2)</f>
        <v/>
      </c>
      <c r="AY19" s="30">
        <f>=countif(M19:AN19, AY2)</f>
        <v/>
      </c>
      <c r="AZ19" s="30">
        <f>=countif(M19:AN19, AZ2)</f>
        <v/>
      </c>
      <c r="BA19" s="30">
        <f>=countif(M19:AN19, BA2)</f>
        <v/>
      </c>
      <c r="BB19" s="30">
        <f>=countif(M19:AN19, BB2)</f>
        <v/>
      </c>
      <c r="BC19" s="30">
        <f>=countif(M19:AN19, BC2)</f>
        <v/>
      </c>
      <c r="BD19" s="30">
        <f>=countif(M19:AN19, BD2)</f>
        <v/>
      </c>
      <c r="BE19" s="30">
        <f>=countif(M19:AN19, BE2)</f>
        <v/>
      </c>
      <c r="BF19" s="30">
        <f>=countif(M19:AN19, BF2)</f>
        <v/>
      </c>
      <c r="BG19" s="30">
        <f>=countif(M19:AN19, BG2)</f>
        <v/>
      </c>
      <c r="BH19" s="30">
        <f>=countif(M19:AN19, BH2)</f>
        <v/>
      </c>
      <c r="BI19" s="192">
        <f>=countif(M19:AN19, BI2)</f>
        <v/>
      </c>
      <c r="BJ19" s="201">
        <v>1</v>
      </c>
    </row>
    <row r="20" spans="1:62" customFormat="false">
      <c r="A20" s="135">
        <v>18</v>
      </c>
      <c r="B20" s="6" t="str">
        <v>福田　真由</v>
      </c>
      <c r="C20" s="6" t="str">
        <v>助産師</v>
      </c>
      <c r="D20" s="6" t="str">
        <v>0368277</v>
      </c>
      <c r="E20" s="138">
        <v>4</v>
      </c>
      <c r="F20" s="154" t="str">
        <v>○</v>
      </c>
      <c r="G20" s="46" t="str">
        <v>日</v>
      </c>
      <c r="H20" s="51" t="str">
        <v>Ｎ</v>
      </c>
      <c r="I20" s="56" t="str">
        <v>Ｊ</v>
      </c>
      <c r="J20" s="61" t="str">
        <v>Ｓ</v>
      </c>
      <c r="K20" s="41" t="str">
        <v>○</v>
      </c>
      <c r="L20" s="167" t="str">
        <v>Ｎ</v>
      </c>
      <c r="M20" s="56" t="str">
        <v>Ｊ</v>
      </c>
      <c r="N20" s="61" t="str">
        <v>Ｓ</v>
      </c>
      <c r="O20" s="41" t="str">
        <v>○</v>
      </c>
      <c r="P20" s="41" t="str">
        <v>○</v>
      </c>
      <c r="Q20" s="51" t="str">
        <v>Ｎ</v>
      </c>
      <c r="R20" s="56" t="str">
        <v>Ｊ</v>
      </c>
      <c r="S20" s="61" t="str">
        <v>Ｓ</v>
      </c>
      <c r="T20" s="56" t="str">
        <v>Ｊ</v>
      </c>
      <c r="U20" s="61" t="str">
        <v>Ｓ</v>
      </c>
      <c r="V20" s="41" t="str">
        <v>○</v>
      </c>
      <c r="W20" s="41" t="str">
        <v>○</v>
      </c>
      <c r="X20" s="51" t="str">
        <v>Ｎ</v>
      </c>
      <c r="Y20" s="41" t="str">
        <v>○</v>
      </c>
      <c r="Z20" s="51" t="str">
        <v>Ｎ</v>
      </c>
      <c r="AA20" s="88" t="str">
        <v>Ｐ</v>
      </c>
      <c r="AB20" s="88" t="str">
        <v>Ｊ</v>
      </c>
      <c r="AC20" s="61" t="str">
        <v>Ｓ</v>
      </c>
      <c r="AD20" s="41" t="str">
        <v>○</v>
      </c>
      <c r="AE20" s="51" t="str">
        <v>Ｎ</v>
      </c>
      <c r="AF20" s="41" t="str">
        <v>○</v>
      </c>
      <c r="AG20" s="82" t="str">
        <v>健</v>
      </c>
      <c r="AH20" s="88" t="str">
        <v>健</v>
      </c>
      <c r="AI20" s="88" t="str">
        <v>◎</v>
      </c>
      <c r="AJ20" s="41" t="str">
        <v>○</v>
      </c>
      <c r="AK20" s="46" t="str">
        <v>日</v>
      </c>
      <c r="AL20" s="51" t="str">
        <v>Ｎ</v>
      </c>
      <c r="AM20" s="56" t="str">
        <v>Ｊ</v>
      </c>
      <c r="AN20" s="61" t="str">
        <v>Ｓ</v>
      </c>
      <c r="AO20" s="154" t="str">
        <v>　</v>
      </c>
      <c r="AP20" s="41" t="str">
        <v>　</v>
      </c>
      <c r="AQ20" s="41" t="str">
        <v>　</v>
      </c>
      <c r="AR20" s="41" t="str">
        <v>　</v>
      </c>
      <c r="AS20" s="41" t="str">
        <v>　</v>
      </c>
      <c r="AT20" s="41" t="str">
        <v>　</v>
      </c>
      <c r="AU20" s="155" t="str">
        <v>　</v>
      </c>
      <c r="AV20" s="191">
        <f>=countif(M20:AN20, AV2)</f>
        <v/>
      </c>
      <c r="AW20" s="30">
        <f>=countif(M20:AN20, AW2)</f>
        <v/>
      </c>
      <c r="AX20" s="30">
        <f>=countif(M20:AN20, AX2)</f>
        <v/>
      </c>
      <c r="AY20" s="30">
        <f>=countif(M20:AN20, AY2)</f>
        <v/>
      </c>
      <c r="AZ20" s="30">
        <f>=countif(M20:AN20, AZ2)</f>
        <v/>
      </c>
      <c r="BA20" s="30">
        <f>=countif(M20:AN20, BA2)</f>
        <v/>
      </c>
      <c r="BB20" s="30">
        <f>=countif(M20:AN20, BB2)</f>
        <v/>
      </c>
      <c r="BC20" s="30">
        <f>=countif(M20:AN20, BC2)</f>
        <v/>
      </c>
      <c r="BD20" s="30">
        <f>=countif(M20:AN20, BD2)</f>
        <v/>
      </c>
      <c r="BE20" s="30">
        <f>=countif(M20:AN20, BE2)</f>
        <v/>
      </c>
      <c r="BF20" s="30">
        <f>=countif(M20:AN20, BF2)</f>
        <v/>
      </c>
      <c r="BG20" s="30">
        <f>=countif(M20:AN20, BG2)</f>
        <v/>
      </c>
      <c r="BH20" s="30">
        <f>=countif(M20:AN20, BH2)</f>
        <v/>
      </c>
      <c r="BI20" s="192">
        <f>=countif(M20:AN20, BI2)</f>
        <v/>
      </c>
      <c r="BJ20" s="201">
        <v>1</v>
      </c>
    </row>
    <row r="21" spans="1:62" customFormat="false">
      <c r="A21" s="135">
        <v>19</v>
      </c>
      <c r="B21" s="6" t="str">
        <v>清水　有紗</v>
      </c>
      <c r="C21" s="6" t="str">
        <v>助産師</v>
      </c>
      <c r="D21" s="6" t="str">
        <v>0370431</v>
      </c>
      <c r="E21" s="138">
        <v>3</v>
      </c>
      <c r="F21" s="156" t="str">
        <v>Ｎ</v>
      </c>
      <c r="G21" s="56" t="str">
        <v>Ｊ</v>
      </c>
      <c r="H21" s="61" t="str">
        <v>Ｓ</v>
      </c>
      <c r="I21" s="41" t="str">
        <v>○</v>
      </c>
      <c r="J21" s="51" t="str">
        <v>Ｎ</v>
      </c>
      <c r="K21" s="56" t="str">
        <v>Ｊ</v>
      </c>
      <c r="L21" s="166" t="str">
        <v>Ｓ</v>
      </c>
      <c r="M21" s="56" t="str">
        <v>Ｊ</v>
      </c>
      <c r="N21" s="61" t="str">
        <v>Ｓ</v>
      </c>
      <c r="O21" s="41" t="str">
        <v>○</v>
      </c>
      <c r="P21" s="41" t="str">
        <v>○</v>
      </c>
      <c r="Q21" s="46" t="str">
        <v>日</v>
      </c>
      <c r="R21" s="41" t="str">
        <v>◎</v>
      </c>
      <c r="S21" s="82" t="str">
        <v>年</v>
      </c>
      <c r="T21" s="82" t="str">
        <v>年</v>
      </c>
      <c r="U21" s="51" t="str">
        <v>Ｎ</v>
      </c>
      <c r="V21" s="41" t="str">
        <v>○</v>
      </c>
      <c r="W21" s="51" t="str">
        <v>Ｎ</v>
      </c>
      <c r="X21" s="56" t="str">
        <v>Ｊ</v>
      </c>
      <c r="Y21" s="61" t="str">
        <v>Ｓ</v>
      </c>
      <c r="Z21" s="41" t="str">
        <v>○</v>
      </c>
      <c r="AA21" s="51" t="str">
        <v>Ｎ</v>
      </c>
      <c r="AB21" s="56" t="str">
        <v>Ｊ</v>
      </c>
      <c r="AC21" s="61" t="str">
        <v>Ｓ</v>
      </c>
      <c r="AD21" s="41" t="str">
        <v>○</v>
      </c>
      <c r="AE21" s="41" t="str">
        <v>○</v>
      </c>
      <c r="AF21" s="41" t="str">
        <v>○</v>
      </c>
      <c r="AG21" s="46" t="str">
        <v>日</v>
      </c>
      <c r="AH21" s="46" t="str">
        <v>日</v>
      </c>
      <c r="AI21" s="41" t="str">
        <v>◎</v>
      </c>
      <c r="AJ21" s="76" t="str">
        <v>Ｐ</v>
      </c>
      <c r="AK21" s="56" t="str">
        <v>Ｊ</v>
      </c>
      <c r="AL21" s="61" t="str">
        <v>Ｓ</v>
      </c>
      <c r="AM21" s="41" t="str">
        <v>○</v>
      </c>
      <c r="AN21" s="51" t="str">
        <v>Ｎ</v>
      </c>
      <c r="AO21" s="154" t="str">
        <v>　</v>
      </c>
      <c r="AP21" s="41" t="str">
        <v>　</v>
      </c>
      <c r="AQ21" s="41" t="str">
        <v>　</v>
      </c>
      <c r="AR21" s="41" t="str">
        <v>　</v>
      </c>
      <c r="AS21" s="41" t="str">
        <v>　</v>
      </c>
      <c r="AT21" s="41" t="str">
        <v>　</v>
      </c>
      <c r="AU21" s="155" t="str">
        <v>　</v>
      </c>
      <c r="AV21" s="191">
        <f>=countif(M21:AN21, AV2)</f>
        <v/>
      </c>
      <c r="AW21" s="30">
        <f>=countif(M21:AN21, AW2)</f>
        <v/>
      </c>
      <c r="AX21" s="30">
        <f>=countif(M21:AN21, AX2)</f>
        <v/>
      </c>
      <c r="AY21" s="30">
        <f>=countif(M21:AN21, AY2)</f>
        <v/>
      </c>
      <c r="AZ21" s="30">
        <f>=countif(M21:AN21, AZ2)</f>
        <v/>
      </c>
      <c r="BA21" s="30">
        <f>=countif(M21:AN21, BA2)</f>
        <v/>
      </c>
      <c r="BB21" s="30">
        <f>=countif(M21:AN21, BB2)</f>
        <v/>
      </c>
      <c r="BC21" s="30">
        <f>=countif(M21:AN21, BC2)</f>
        <v/>
      </c>
      <c r="BD21" s="30">
        <f>=countif(M21:AN21, BD2)</f>
        <v/>
      </c>
      <c r="BE21" s="30">
        <f>=countif(M21:AN21, BE2)</f>
        <v/>
      </c>
      <c r="BF21" s="30">
        <f>=countif(M21:AN21, BF2)</f>
        <v/>
      </c>
      <c r="BG21" s="30">
        <f>=countif(M21:AN21, BG2)</f>
        <v/>
      </c>
      <c r="BH21" s="30">
        <f>=countif(M21:AN21, BH2)</f>
        <v/>
      </c>
      <c r="BI21" s="192">
        <f>=countif(M21:AN21, BI2)</f>
        <v/>
      </c>
      <c r="BJ21" s="201">
        <v>1</v>
      </c>
    </row>
    <row r="22" spans="1:62" customFormat="false">
      <c r="A22" s="135">
        <v>20</v>
      </c>
      <c r="B22" s="6" t="str">
        <v>伊藤　晴美</v>
      </c>
      <c r="C22" s="6" t="str">
        <v>助産師</v>
      </c>
      <c r="D22" s="6" t="str">
        <v>0315433</v>
      </c>
      <c r="E22" s="138">
        <v>3</v>
      </c>
      <c r="F22" s="154" t="str">
        <v>／</v>
      </c>
      <c r="G22" s="41" t="str">
        <v>／</v>
      </c>
      <c r="H22" s="41" t="str">
        <v>／</v>
      </c>
      <c r="I22" s="41" t="str">
        <v>／</v>
      </c>
      <c r="J22" s="41" t="str">
        <v>／</v>
      </c>
      <c r="K22" s="41" t="str">
        <v>／</v>
      </c>
      <c r="L22" s="155" t="str">
        <v>／</v>
      </c>
      <c r="M22" s="41" t="str">
        <v>／</v>
      </c>
      <c r="N22" s="41" t="str">
        <v>／</v>
      </c>
      <c r="O22" s="41" t="str">
        <v>／</v>
      </c>
      <c r="P22" s="41" t="str">
        <v>／</v>
      </c>
      <c r="Q22" s="41" t="str">
        <v>／</v>
      </c>
      <c r="R22" s="41" t="str">
        <v>／</v>
      </c>
      <c r="S22" s="41" t="str">
        <v>／</v>
      </c>
      <c r="T22" s="82" t="str">
        <v>健</v>
      </c>
      <c r="U22" s="41" t="str">
        <v>○</v>
      </c>
      <c r="V22" s="51" t="str">
        <v>Ｎ</v>
      </c>
      <c r="W22" s="56" t="str">
        <v>Ｊ</v>
      </c>
      <c r="X22" s="61" t="str">
        <v>Ｓ</v>
      </c>
      <c r="Y22" s="56" t="str">
        <v>Ｊ</v>
      </c>
      <c r="Z22" s="61" t="str">
        <v>Ｓ</v>
      </c>
      <c r="AA22" s="41" t="str">
        <v>○</v>
      </c>
      <c r="AB22" s="41" t="str">
        <v>○</v>
      </c>
      <c r="AC22" s="51" t="str">
        <v>Ｎ</v>
      </c>
      <c r="AD22" s="41" t="str">
        <v>○</v>
      </c>
      <c r="AE22" s="51" t="str">
        <v>Ｎ</v>
      </c>
      <c r="AF22" s="56" t="str">
        <v>Ｊ</v>
      </c>
      <c r="AG22" s="61" t="str">
        <v>Ｓ</v>
      </c>
      <c r="AH22" s="41" t="str">
        <v>○</v>
      </c>
      <c r="AI22" s="41" t="str">
        <v>◎</v>
      </c>
      <c r="AJ22" s="51" t="str">
        <v>Ｎ</v>
      </c>
      <c r="AK22" s="56" t="str">
        <v>Ｊ</v>
      </c>
      <c r="AL22" s="61" t="str">
        <v>Ｓ</v>
      </c>
      <c r="AM22" s="41" t="str">
        <v>○</v>
      </c>
      <c r="AN22" s="46" t="str">
        <v>日</v>
      </c>
      <c r="AO22" s="154" t="str">
        <v>　</v>
      </c>
      <c r="AP22" s="41" t="str">
        <v>　</v>
      </c>
      <c r="AQ22" s="41" t="str">
        <v>　</v>
      </c>
      <c r="AR22" s="41" t="str">
        <v>　</v>
      </c>
      <c r="AS22" s="41" t="str">
        <v>　</v>
      </c>
      <c r="AT22" s="41" t="str">
        <v>　</v>
      </c>
      <c r="AU22" s="155" t="str">
        <v>　</v>
      </c>
      <c r="AV22" s="191">
        <f>=countif(M22:AN22, AV2)</f>
        <v/>
      </c>
      <c r="AW22" s="30">
        <f>=countif(M22:AN22, AW2)</f>
        <v/>
      </c>
      <c r="AX22" s="30">
        <f>=countif(M22:AN22, AX2)</f>
        <v/>
      </c>
      <c r="AY22" s="30">
        <f>=countif(M22:AN22, AY2)</f>
        <v/>
      </c>
      <c r="AZ22" s="30">
        <f>=countif(M22:AN22, AZ2)</f>
        <v/>
      </c>
      <c r="BA22" s="30">
        <f>=countif(M22:AN22, BA2)</f>
        <v/>
      </c>
      <c r="BB22" s="30">
        <f>=countif(M22:AN22, BB2)</f>
        <v/>
      </c>
      <c r="BC22" s="30">
        <f>=countif(M22:AN22, BC2)</f>
        <v/>
      </c>
      <c r="BD22" s="30">
        <f>=countif(M22:AN22, BD2)</f>
        <v/>
      </c>
      <c r="BE22" s="30">
        <f>=countif(M22:AN22, BE2)</f>
        <v/>
      </c>
      <c r="BF22" s="30">
        <f>=countif(M22:AN22, BF2)</f>
        <v/>
      </c>
      <c r="BG22" s="30">
        <f>=countif(M22:AN22, BG2)</f>
        <v/>
      </c>
      <c r="BH22" s="30">
        <f>=countif(M22:AN22, BH2)</f>
        <v/>
      </c>
      <c r="BI22" s="192">
        <f>=countif(M22:AN22, BI2)</f>
        <v/>
      </c>
      <c r="BJ22" s="201">
        <v>2</v>
      </c>
    </row>
    <row r="23" spans="1:62" customFormat="false">
      <c r="A23" s="135">
        <v>21</v>
      </c>
      <c r="B23" s="6" t="str">
        <v>遠藤　美香</v>
      </c>
      <c r="C23" s="6" t="str">
        <v>助産師</v>
      </c>
      <c r="D23" s="6" t="str">
        <v>0312554</v>
      </c>
      <c r="E23" s="138">
        <v>2</v>
      </c>
      <c r="F23" s="157" t="str">
        <v>Ｊ</v>
      </c>
      <c r="G23" s="61" t="str">
        <v>Ｓ</v>
      </c>
      <c r="H23" s="41" t="str">
        <v>○</v>
      </c>
      <c r="I23" s="41" t="str">
        <v>○</v>
      </c>
      <c r="J23" s="51" t="str">
        <v>Ｎ</v>
      </c>
      <c r="K23" s="56" t="str">
        <v>Ｊ</v>
      </c>
      <c r="L23" s="166" t="str">
        <v>Ｓ</v>
      </c>
      <c r="M23" s="41" t="str">
        <v>○</v>
      </c>
      <c r="N23" s="41" t="str">
        <v>◎</v>
      </c>
      <c r="O23" s="41" t="str">
        <v>○</v>
      </c>
      <c r="P23" s="46" t="str">
        <v>日</v>
      </c>
      <c r="Q23" s="51" t="str">
        <v>Ｎ</v>
      </c>
      <c r="R23" s="56" t="str">
        <v>Ｊ</v>
      </c>
      <c r="S23" s="61" t="str">
        <v>Ｓ</v>
      </c>
      <c r="T23" s="41" t="str">
        <v>／</v>
      </c>
      <c r="U23" s="41" t="str">
        <v>／</v>
      </c>
      <c r="V23" s="41" t="str">
        <v>／</v>
      </c>
      <c r="W23" s="41" t="str">
        <v>／</v>
      </c>
      <c r="X23" s="41" t="str">
        <v>／</v>
      </c>
      <c r="Y23" s="41" t="str">
        <v>／</v>
      </c>
      <c r="Z23" s="41" t="str">
        <v>／</v>
      </c>
      <c r="AA23" s="41" t="str">
        <v>／</v>
      </c>
      <c r="AB23" s="41" t="str">
        <v>／</v>
      </c>
      <c r="AC23" s="41" t="str">
        <v>／</v>
      </c>
      <c r="AD23" s="41" t="str">
        <v>／</v>
      </c>
      <c r="AE23" s="41" t="str">
        <v>／</v>
      </c>
      <c r="AF23" s="41" t="str">
        <v>／</v>
      </c>
      <c r="AG23" s="41" t="str">
        <v>／</v>
      </c>
      <c r="AH23" s="41" t="str">
        <v>／</v>
      </c>
      <c r="AI23" s="41" t="str">
        <v>／</v>
      </c>
      <c r="AJ23" s="41" t="str">
        <v>／</v>
      </c>
      <c r="AK23" s="41" t="str">
        <v>／</v>
      </c>
      <c r="AL23" s="41" t="str">
        <v>／</v>
      </c>
      <c r="AM23" s="41" t="str">
        <v>／</v>
      </c>
      <c r="AN23" s="41" t="str">
        <v>／</v>
      </c>
      <c r="AO23" s="154" t="str">
        <v>○</v>
      </c>
      <c r="AP23" s="41" t="str">
        <v>　</v>
      </c>
      <c r="AQ23" s="41" t="str">
        <v>　</v>
      </c>
      <c r="AR23" s="41" t="str">
        <v>　</v>
      </c>
      <c r="AS23" s="41" t="str">
        <v>　</v>
      </c>
      <c r="AT23" s="41" t="str">
        <v>　</v>
      </c>
      <c r="AU23" s="155" t="str">
        <v>　</v>
      </c>
      <c r="AV23" s="191">
        <f>=countif(M23:AN23, AV2)</f>
        <v/>
      </c>
      <c r="AW23" s="30">
        <f>=countif(M23:AN23, AW2)</f>
        <v/>
      </c>
      <c r="AX23" s="30">
        <f>=countif(M23:AN23, AX2)</f>
        <v/>
      </c>
      <c r="AY23" s="30">
        <f>=countif(M23:AN23, AY2)</f>
        <v/>
      </c>
      <c r="AZ23" s="30">
        <f>=countif(M23:AN23, AZ2)</f>
        <v/>
      </c>
      <c r="BA23" s="30">
        <f>=countif(M23:AN23, BA2)</f>
        <v/>
      </c>
      <c r="BB23" s="30">
        <f>=countif(M23:AN23, BB2)</f>
        <v/>
      </c>
      <c r="BC23" s="30">
        <f>=countif(M23:AN23, BC2)</f>
        <v/>
      </c>
      <c r="BD23" s="30">
        <f>=countif(M23:AN23, BD2)</f>
        <v/>
      </c>
      <c r="BE23" s="30">
        <f>=countif(M23:AN23, BE2)</f>
        <v/>
      </c>
      <c r="BF23" s="30">
        <f>=countif(M23:AN23, BF2)</f>
        <v/>
      </c>
      <c r="BG23" s="30">
        <f>=countif(M23:AN23, BG2)</f>
        <v/>
      </c>
      <c r="BH23" s="30">
        <f>=countif(M23:AN23, BH2)</f>
        <v/>
      </c>
      <c r="BI23" s="192">
        <f>=countif(M23:AN23, BI2)</f>
        <v/>
      </c>
      <c r="BJ23" s="201">
        <v>2</v>
      </c>
    </row>
    <row r="24" spans="1:62" customFormat="false">
      <c r="A24" s="135">
        <v>22</v>
      </c>
      <c r="B24" s="6" t="str">
        <v>望月　紗帆</v>
      </c>
      <c r="C24" s="6" t="str">
        <v>助産師</v>
      </c>
      <c r="D24" s="6" t="str">
        <v>0355820</v>
      </c>
      <c r="E24" s="138">
        <v>2</v>
      </c>
      <c r="F24" s="159" t="str">
        <v>Ｓ</v>
      </c>
      <c r="G24" s="41" t="str">
        <v>○</v>
      </c>
      <c r="H24" s="51" t="str">
        <v>Ｎ</v>
      </c>
      <c r="I24" s="56" t="str">
        <v>Ｊ</v>
      </c>
      <c r="J24" s="61" t="str">
        <v>Ｓ</v>
      </c>
      <c r="K24" s="41" t="str">
        <v>○</v>
      </c>
      <c r="L24" s="164" t="str">
        <v>年</v>
      </c>
      <c r="M24" s="51" t="str">
        <v>Ｎ</v>
      </c>
      <c r="N24" s="76" t="str">
        <v>Ｐ</v>
      </c>
      <c r="O24" s="56" t="str">
        <v>Ｊ</v>
      </c>
      <c r="P24" s="61" t="str">
        <v>Ｓ</v>
      </c>
      <c r="Q24" s="41" t="str">
        <v>○</v>
      </c>
      <c r="R24" s="51" t="str">
        <v>Ｎ</v>
      </c>
      <c r="S24" s="56" t="str">
        <v>Ｊ</v>
      </c>
      <c r="T24" s="61" t="str">
        <v>Ｓ</v>
      </c>
      <c r="U24" s="56" t="str">
        <v>Ｊ</v>
      </c>
      <c r="V24" s="61" t="str">
        <v>Ｓ</v>
      </c>
      <c r="W24" s="41" t="str">
        <v>○</v>
      </c>
      <c r="X24" s="41" t="str">
        <v>○</v>
      </c>
      <c r="Y24" s="76" t="str">
        <v>Ｐ</v>
      </c>
      <c r="Z24" s="41" t="str">
        <v>○</v>
      </c>
      <c r="AA24" s="41" t="str">
        <v>○</v>
      </c>
      <c r="AB24" s="51" t="str">
        <v>Ｎ</v>
      </c>
      <c r="AC24" s="56" t="str">
        <v>Ｊ</v>
      </c>
      <c r="AD24" s="61" t="str">
        <v>Ｓ</v>
      </c>
      <c r="AE24" s="41" t="str">
        <v>○</v>
      </c>
      <c r="AF24" s="51" t="str">
        <v>Ｎ</v>
      </c>
      <c r="AG24" s="56" t="str">
        <v>Ｊ</v>
      </c>
      <c r="AH24" s="61" t="str">
        <v>Ｓ</v>
      </c>
      <c r="AI24" s="41" t="str">
        <v>◎</v>
      </c>
      <c r="AJ24" s="46" t="str">
        <v>日</v>
      </c>
      <c r="AK24" s="46" t="str">
        <v>日</v>
      </c>
      <c r="AL24" s="41" t="str">
        <v>○</v>
      </c>
      <c r="AM24" s="51" t="str">
        <v>Ｎ</v>
      </c>
      <c r="AN24" s="41" t="str">
        <v>○</v>
      </c>
      <c r="AO24" s="154" t="str">
        <v>○</v>
      </c>
      <c r="AP24" s="46" t="str">
        <v>日</v>
      </c>
      <c r="AQ24" s="46" t="str">
        <v>日</v>
      </c>
      <c r="AR24" s="46" t="str">
        <v>日</v>
      </c>
      <c r="AS24" s="41" t="str">
        <v>　</v>
      </c>
      <c r="AT24" s="41" t="str">
        <v>　</v>
      </c>
      <c r="AU24" s="155" t="str">
        <v>　</v>
      </c>
      <c r="AV24" s="191">
        <f>=countif(M24:AN24, AV2)</f>
        <v/>
      </c>
      <c r="AW24" s="30">
        <f>=countif(M24:AN24, AW2)</f>
        <v/>
      </c>
      <c r="AX24" s="30">
        <f>=countif(M24:AN24, AX2)</f>
        <v/>
      </c>
      <c r="AY24" s="30">
        <f>=countif(M24:AN24, AY2)</f>
        <v/>
      </c>
      <c r="AZ24" s="30">
        <f>=countif(M24:AN24, AZ2)</f>
        <v/>
      </c>
      <c r="BA24" s="30">
        <f>=countif(M24:AN24, BA2)</f>
        <v/>
      </c>
      <c r="BB24" s="30">
        <f>=countif(M24:AN24, BB2)</f>
        <v/>
      </c>
      <c r="BC24" s="30">
        <f>=countif(M24:AN24, BC2)</f>
        <v/>
      </c>
      <c r="BD24" s="30">
        <f>=countif(M24:AN24, BD2)</f>
        <v/>
      </c>
      <c r="BE24" s="30">
        <f>=countif(M24:AN24, BE2)</f>
        <v/>
      </c>
      <c r="BF24" s="30">
        <f>=countif(M24:AN24, BF2)</f>
        <v/>
      </c>
      <c r="BG24" s="30">
        <f>=countif(M24:AN24, BG2)</f>
        <v/>
      </c>
      <c r="BH24" s="30">
        <f>=countif(M24:AN24, BH2)</f>
        <v/>
      </c>
      <c r="BI24" s="192">
        <f>=countif(M24:AN24, BI2)</f>
        <v/>
      </c>
      <c r="BJ24" s="201">
        <v>1</v>
      </c>
    </row>
    <row r="25" spans="1:62" customFormat="false">
      <c r="A25" s="135">
        <v>23</v>
      </c>
      <c r="B25" s="6" t="str">
        <v>八巻　陽香</v>
      </c>
      <c r="C25" s="6" t="str">
        <v>助産師</v>
      </c>
      <c r="D25" s="6" t="str">
        <v>0384698</v>
      </c>
      <c r="E25" s="138">
        <v>2</v>
      </c>
      <c r="F25" s="156" t="str">
        <v>Ｎ</v>
      </c>
      <c r="G25" s="56" t="str">
        <v>Ｊ</v>
      </c>
      <c r="H25" s="61" t="str">
        <v>Ｓ</v>
      </c>
      <c r="I25" s="41" t="str">
        <v>○</v>
      </c>
      <c r="J25" s="46" t="str">
        <v>日</v>
      </c>
      <c r="K25" s="41" t="str">
        <v>○</v>
      </c>
      <c r="L25" s="167" t="str">
        <v>Ｎ</v>
      </c>
      <c r="M25" s="82" t="str">
        <v>年</v>
      </c>
      <c r="N25" s="41" t="str">
        <v>◎</v>
      </c>
      <c r="O25" s="51" t="str">
        <v>Ｎ</v>
      </c>
      <c r="P25" s="56" t="str">
        <v>Ｊ</v>
      </c>
      <c r="Q25" s="61" t="str">
        <v>Ｓ</v>
      </c>
      <c r="R25" s="41" t="str">
        <v>◎</v>
      </c>
      <c r="S25" s="41" t="str">
        <v>○</v>
      </c>
      <c r="T25" s="51" t="str">
        <v>Ｎ</v>
      </c>
      <c r="U25" s="56" t="str">
        <v>Ｊ</v>
      </c>
      <c r="V25" s="61" t="str">
        <v>Ｓ</v>
      </c>
      <c r="W25" s="56" t="str">
        <v>Ｊ</v>
      </c>
      <c r="X25" s="61" t="str">
        <v>Ｓ</v>
      </c>
      <c r="Y25" s="41" t="str">
        <v>○</v>
      </c>
      <c r="Z25" s="41" t="str">
        <v>○</v>
      </c>
      <c r="AA25" s="41" t="str">
        <v>○</v>
      </c>
      <c r="AB25" s="51" t="str">
        <v>Ｎ</v>
      </c>
      <c r="AC25" s="56" t="str">
        <v>Ｊ</v>
      </c>
      <c r="AD25" s="61" t="str">
        <v>Ｓ</v>
      </c>
      <c r="AE25" s="41" t="str">
        <v>○</v>
      </c>
      <c r="AF25" s="46" t="str">
        <v>日</v>
      </c>
      <c r="AG25" s="51" t="str">
        <v>Ｎ</v>
      </c>
      <c r="AH25" s="56" t="str">
        <v>Ｊ</v>
      </c>
      <c r="AI25" s="61" t="str">
        <v>Ｓ</v>
      </c>
      <c r="AJ25" s="41" t="str">
        <v>○</v>
      </c>
      <c r="AK25" s="51" t="str">
        <v>Ｎ</v>
      </c>
      <c r="AL25" s="41" t="str">
        <v>○</v>
      </c>
      <c r="AM25" s="41" t="str">
        <v>○</v>
      </c>
      <c r="AN25" s="82" t="str">
        <v>年</v>
      </c>
      <c r="AO25" s="169" t="str">
        <v>年</v>
      </c>
      <c r="AP25" s="82" t="str">
        <v>年</v>
      </c>
      <c r="AQ25" s="41" t="str">
        <v>　</v>
      </c>
      <c r="AR25" s="41" t="str">
        <v>　</v>
      </c>
      <c r="AS25" s="41" t="str">
        <v>　</v>
      </c>
      <c r="AT25" s="41" t="str">
        <v>　</v>
      </c>
      <c r="AU25" s="155" t="str">
        <v>　</v>
      </c>
      <c r="AV25" s="191">
        <f>=countif(M25:AN25, AV2)</f>
        <v/>
      </c>
      <c r="AW25" s="30">
        <f>=countif(M25:AN25, AW2)</f>
        <v/>
      </c>
      <c r="AX25" s="30">
        <f>=countif(M25:AN25, AX2)</f>
        <v/>
      </c>
      <c r="AY25" s="30">
        <f>=countif(M25:AN25, AY2)</f>
        <v/>
      </c>
      <c r="AZ25" s="30">
        <f>=countif(M25:AN25, AZ2)</f>
        <v/>
      </c>
      <c r="BA25" s="30">
        <f>=countif(M25:AN25, BA2)</f>
        <v/>
      </c>
      <c r="BB25" s="30">
        <f>=countif(M25:AN25, BB2)</f>
        <v/>
      </c>
      <c r="BC25" s="30">
        <f>=countif(M25:AN25, BC2)</f>
        <v/>
      </c>
      <c r="BD25" s="30">
        <f>=countif(M25:AN25, BD2)</f>
        <v/>
      </c>
      <c r="BE25" s="30">
        <f>=countif(M25:AN25, BE2)</f>
        <v/>
      </c>
      <c r="BF25" s="30">
        <f>=countif(M25:AN25, BF2)</f>
        <v/>
      </c>
      <c r="BG25" s="30">
        <f>=countif(M25:AN25, BG2)</f>
        <v/>
      </c>
      <c r="BH25" s="30">
        <f>=countif(M25:AN25, BH2)</f>
        <v/>
      </c>
      <c r="BI25" s="192">
        <f>=countif(M25:AN25, BI2)</f>
        <v/>
      </c>
      <c r="BJ25" s="201">
        <v>1</v>
      </c>
    </row>
    <row r="26" spans="1:62" customFormat="false">
      <c r="A26" s="135">
        <v>24</v>
      </c>
      <c r="B26" s="6" t="str">
        <v>平田　彩奈</v>
      </c>
      <c r="C26" s="6" t="str">
        <v>助産師</v>
      </c>
      <c r="D26" s="6" t="str">
        <v>0384164</v>
      </c>
      <c r="E26" s="138">
        <v>2</v>
      </c>
      <c r="F26" s="154" t="str">
        <v>○</v>
      </c>
      <c r="G26" s="51" t="str">
        <v>Ｎ</v>
      </c>
      <c r="H26" s="56" t="str">
        <v>Ｊ</v>
      </c>
      <c r="I26" s="61" t="str">
        <v>Ｓ</v>
      </c>
      <c r="J26" s="41" t="str">
        <v>○</v>
      </c>
      <c r="K26" s="51" t="str">
        <v>Ｎ</v>
      </c>
      <c r="L26" s="165" t="str">
        <v>Ｊ</v>
      </c>
      <c r="M26" s="61" t="str">
        <v>Ｓ</v>
      </c>
      <c r="N26" s="41" t="str">
        <v>◎</v>
      </c>
      <c r="O26" s="51" t="str">
        <v>Ｎ</v>
      </c>
      <c r="P26" s="41" t="str">
        <v>○</v>
      </c>
      <c r="Q26" s="46" t="str">
        <v>日</v>
      </c>
      <c r="R26" s="51" t="str">
        <v>Ｎ</v>
      </c>
      <c r="S26" s="56" t="str">
        <v>Ｊ</v>
      </c>
      <c r="T26" s="61" t="str">
        <v>Ｓ</v>
      </c>
      <c r="U26" s="41" t="str">
        <v>○</v>
      </c>
      <c r="V26" s="51" t="str">
        <v>Ｎ</v>
      </c>
      <c r="W26" s="41" t="str">
        <v>○</v>
      </c>
      <c r="X26" s="76" t="str">
        <v>Ｐ</v>
      </c>
      <c r="Y26" s="56" t="str">
        <v>Ｊ</v>
      </c>
      <c r="Z26" s="61" t="str">
        <v>Ｓ</v>
      </c>
      <c r="AA26" s="56" t="str">
        <v>Ｊ</v>
      </c>
      <c r="AB26" s="61" t="str">
        <v>Ｓ</v>
      </c>
      <c r="AC26" s="41" t="str">
        <v>○</v>
      </c>
      <c r="AD26" s="41" t="str">
        <v>○</v>
      </c>
      <c r="AE26" s="46" t="str">
        <v>日</v>
      </c>
      <c r="AF26" s="46" t="str">
        <v>日</v>
      </c>
      <c r="AG26" s="41" t="str">
        <v>○</v>
      </c>
      <c r="AH26" s="41" t="str">
        <v>○</v>
      </c>
      <c r="AI26" s="51" t="str">
        <v>Ｎ</v>
      </c>
      <c r="AJ26" s="56" t="str">
        <v>Ｊ</v>
      </c>
      <c r="AK26" s="61" t="str">
        <v>Ｓ</v>
      </c>
      <c r="AL26" s="41" t="str">
        <v>○</v>
      </c>
      <c r="AM26" s="46" t="str">
        <v>日</v>
      </c>
      <c r="AN26" s="76" t="str">
        <v>Ｐ</v>
      </c>
      <c r="AO26" s="154" t="str">
        <v>　</v>
      </c>
      <c r="AP26" s="41" t="str">
        <v>　</v>
      </c>
      <c r="AQ26" s="41" t="str">
        <v>　</v>
      </c>
      <c r="AR26" s="41" t="str">
        <v>　</v>
      </c>
      <c r="AS26" s="41" t="str">
        <v>　</v>
      </c>
      <c r="AT26" s="41" t="str">
        <v>　</v>
      </c>
      <c r="AU26" s="155" t="str">
        <v>　</v>
      </c>
      <c r="AV26" s="191">
        <f>=countif(M26:AN26, AV2)</f>
        <v/>
      </c>
      <c r="AW26" s="30">
        <f>=countif(M26:AN26, AW2)</f>
        <v/>
      </c>
      <c r="AX26" s="30">
        <f>=countif(M26:AN26, AX2)</f>
        <v/>
      </c>
      <c r="AY26" s="30">
        <f>=countif(M26:AN26, AY2)</f>
        <v/>
      </c>
      <c r="AZ26" s="30">
        <f>=countif(M26:AN26, AZ2)</f>
        <v/>
      </c>
      <c r="BA26" s="30">
        <f>=countif(M26:AN26, BA2)</f>
        <v/>
      </c>
      <c r="BB26" s="30">
        <f>=countif(M26:AN26, BB2)</f>
        <v/>
      </c>
      <c r="BC26" s="30">
        <f>=countif(M26:AN26, BC2)</f>
        <v/>
      </c>
      <c r="BD26" s="30">
        <f>=countif(M26:AN26, BD2)</f>
        <v/>
      </c>
      <c r="BE26" s="30">
        <f>=countif(M26:AN26, BE2)</f>
        <v/>
      </c>
      <c r="BF26" s="30">
        <f>=countif(M26:AN26, BF2)</f>
        <v/>
      </c>
      <c r="BG26" s="30">
        <f>=countif(M26:AN26, BG2)</f>
        <v/>
      </c>
      <c r="BH26" s="30">
        <f>=countif(M26:AN26, BH2)</f>
        <v/>
      </c>
      <c r="BI26" s="192">
        <f>=countif(M26:AN26, BI2)</f>
        <v/>
      </c>
      <c r="BJ26" s="201">
        <v>1</v>
      </c>
    </row>
    <row r="27" spans="1:62" customFormat="false">
      <c r="A27" s="135">
        <v>25</v>
      </c>
      <c r="B27" s="6" t="str">
        <v>小林　彩美</v>
      </c>
      <c r="C27" s="6" t="str">
        <v>助産師</v>
      </c>
      <c r="D27" s="6" t="str">
        <v>0329213</v>
      </c>
      <c r="E27" s="138">
        <v>2</v>
      </c>
      <c r="F27" s="159" t="str">
        <v>Ｓ</v>
      </c>
      <c r="G27" s="41" t="str">
        <v>○</v>
      </c>
      <c r="H27" s="41" t="str">
        <v>○</v>
      </c>
      <c r="I27" s="51" t="str">
        <v>Ｎ</v>
      </c>
      <c r="J27" s="56" t="str">
        <v>Ｊ</v>
      </c>
      <c r="K27" s="61" t="str">
        <v>Ｓ</v>
      </c>
      <c r="L27" s="155" t="str">
        <v>○</v>
      </c>
      <c r="M27" s="41" t="str">
        <v>○</v>
      </c>
      <c r="N27" s="51" t="str">
        <v>Ｎ</v>
      </c>
      <c r="O27" s="76" t="str">
        <v>Ｐ</v>
      </c>
      <c r="P27" s="56" t="str">
        <v>Ｊ</v>
      </c>
      <c r="Q27" s="61" t="str">
        <v>Ｓ</v>
      </c>
      <c r="R27" s="41" t="str">
        <v>◎</v>
      </c>
      <c r="S27" s="51" t="str">
        <v>Ｎ</v>
      </c>
      <c r="T27" s="56" t="str">
        <v>Ｊ</v>
      </c>
      <c r="U27" s="61" t="str">
        <v>Ｓ</v>
      </c>
      <c r="V27" s="41" t="str">
        <v>○</v>
      </c>
      <c r="W27" s="41" t="str">
        <v>○</v>
      </c>
      <c r="X27" s="46" t="str">
        <v>日</v>
      </c>
      <c r="Y27" s="51" t="str">
        <v>Ｎ</v>
      </c>
      <c r="Z27" s="56" t="str">
        <v>Ｊ</v>
      </c>
      <c r="AA27" s="61" t="str">
        <v>Ｓ</v>
      </c>
      <c r="AB27" s="41" t="str">
        <v>○</v>
      </c>
      <c r="AC27" s="41" t="str">
        <v>○</v>
      </c>
      <c r="AD27" s="51" t="str">
        <v>Ｎ</v>
      </c>
      <c r="AE27" s="56" t="str">
        <v>Ｊ</v>
      </c>
      <c r="AF27" s="61" t="str">
        <v>Ｓ</v>
      </c>
      <c r="AG27" s="56" t="str">
        <v>Ｊ</v>
      </c>
      <c r="AH27" s="61" t="str">
        <v>Ｓ</v>
      </c>
      <c r="AI27" s="41" t="str">
        <v>◎</v>
      </c>
      <c r="AJ27" s="82" t="str">
        <v>健</v>
      </c>
      <c r="AK27" s="41" t="str">
        <v>○</v>
      </c>
      <c r="AL27" s="41" t="str">
        <v>○</v>
      </c>
      <c r="AM27" s="41" t="str">
        <v>○</v>
      </c>
      <c r="AN27" s="51" t="str">
        <v>Ｎ</v>
      </c>
      <c r="AO27" s="154" t="str">
        <v>　</v>
      </c>
      <c r="AP27" s="41" t="str">
        <v>　</v>
      </c>
      <c r="AQ27" s="41" t="str">
        <v>　</v>
      </c>
      <c r="AR27" s="41" t="str">
        <v>　</v>
      </c>
      <c r="AS27" s="41" t="str">
        <v>　</v>
      </c>
      <c r="AT27" s="41" t="str">
        <v>　</v>
      </c>
      <c r="AU27" s="155" t="str">
        <v>　</v>
      </c>
      <c r="AV27" s="191">
        <f>=countif(M27:AN27, AV2)</f>
        <v/>
      </c>
      <c r="AW27" s="30">
        <f>=countif(M27:AN27, AW2)</f>
        <v/>
      </c>
      <c r="AX27" s="30">
        <f>=countif(M27:AN27, AX2)</f>
        <v/>
      </c>
      <c r="AY27" s="30">
        <f>=countif(M27:AN27, AY2)</f>
        <v/>
      </c>
      <c r="AZ27" s="30">
        <f>=countif(M27:AN27, AZ2)</f>
        <v/>
      </c>
      <c r="BA27" s="30">
        <f>=countif(M27:AN27, BA2)</f>
        <v/>
      </c>
      <c r="BB27" s="30">
        <f>=countif(M27:AN27, BB2)</f>
        <v/>
      </c>
      <c r="BC27" s="30">
        <f>=countif(M27:AN27, BC2)</f>
        <v/>
      </c>
      <c r="BD27" s="30">
        <f>=countif(M27:AN27, BD2)</f>
        <v/>
      </c>
      <c r="BE27" s="30">
        <f>=countif(M27:AN27, BE2)</f>
        <v/>
      </c>
      <c r="BF27" s="30">
        <f>=countif(M27:AN27, BF2)</f>
        <v/>
      </c>
      <c r="BG27" s="30">
        <f>=countif(M27:AN27, BG2)</f>
        <v/>
      </c>
      <c r="BH27" s="30">
        <f>=countif(M27:AN27, BH2)</f>
        <v/>
      </c>
      <c r="BI27" s="192">
        <f>=countif(M27:AN27, BI2)</f>
        <v/>
      </c>
      <c r="BJ27" s="201">
        <v>1</v>
      </c>
    </row>
    <row r="28" spans="1:62" customFormat="false">
      <c r="A28" s="135">
        <v>26</v>
      </c>
      <c r="B28" s="6" t="str">
        <v>武持　舞</v>
      </c>
      <c r="C28" s="6" t="str">
        <v>助産師</v>
      </c>
      <c r="D28" s="6" t="str">
        <v>0329348</v>
      </c>
      <c r="E28" s="138">
        <v>2</v>
      </c>
      <c r="F28" s="157" t="str">
        <v>Ｊ</v>
      </c>
      <c r="G28" s="61" t="str">
        <v>Ｓ</v>
      </c>
      <c r="H28" s="41" t="str">
        <v>○</v>
      </c>
      <c r="I28" s="41" t="str">
        <v>○</v>
      </c>
      <c r="J28" s="46" t="str">
        <v>日</v>
      </c>
      <c r="K28" s="46" t="str">
        <v>日</v>
      </c>
      <c r="L28" s="167" t="str">
        <v>Ｎ</v>
      </c>
      <c r="M28" s="56" t="str">
        <v>Ｊ</v>
      </c>
      <c r="N28" s="61" t="str">
        <v>Ｓ</v>
      </c>
      <c r="O28" s="41" t="str">
        <v>○</v>
      </c>
      <c r="P28" s="51" t="str">
        <v>Ｎ</v>
      </c>
      <c r="Q28" s="56" t="str">
        <v>Ｊ</v>
      </c>
      <c r="R28" s="61" t="str">
        <v>Ｓ</v>
      </c>
      <c r="S28" s="41" t="str">
        <v>○</v>
      </c>
      <c r="T28" s="51" t="str">
        <v>Ｎ</v>
      </c>
      <c r="U28" s="76" t="str">
        <v>Ｐ</v>
      </c>
      <c r="V28" s="56" t="str">
        <v>Ｊ</v>
      </c>
      <c r="W28" s="61" t="str">
        <v>Ｓ</v>
      </c>
      <c r="X28" s="41" t="str">
        <v>○</v>
      </c>
      <c r="Y28" s="51" t="str">
        <v>Ｎ</v>
      </c>
      <c r="Z28" s="41" t="str">
        <v>○</v>
      </c>
      <c r="AA28" s="41" t="str">
        <v>○</v>
      </c>
      <c r="AB28" s="41" t="str">
        <v>○</v>
      </c>
      <c r="AC28" s="51" t="str">
        <v>Ｎ</v>
      </c>
      <c r="AD28" s="56" t="str">
        <v>Ｊ</v>
      </c>
      <c r="AE28" s="61" t="str">
        <v>Ｓ</v>
      </c>
      <c r="AF28" s="41" t="str">
        <v>○</v>
      </c>
      <c r="AG28" s="46" t="str">
        <v>日</v>
      </c>
      <c r="AH28" s="51" t="str">
        <v>Ｎ</v>
      </c>
      <c r="AI28" s="41" t="str">
        <v>◎</v>
      </c>
      <c r="AJ28" s="41" t="str">
        <v>○</v>
      </c>
      <c r="AK28" s="51" t="str">
        <v>Ｎ</v>
      </c>
      <c r="AL28" s="56" t="str">
        <v>Ｊ</v>
      </c>
      <c r="AM28" s="61" t="str">
        <v>Ｓ</v>
      </c>
      <c r="AN28" s="56" t="str">
        <v>Ｊ</v>
      </c>
      <c r="AO28" s="154" t="str">
        <v>　</v>
      </c>
      <c r="AP28" s="41" t="str">
        <v>　</v>
      </c>
      <c r="AQ28" s="41" t="str">
        <v>　</v>
      </c>
      <c r="AR28" s="41" t="str">
        <v>　</v>
      </c>
      <c r="AS28" s="41" t="str">
        <v>　</v>
      </c>
      <c r="AT28" s="41" t="str">
        <v>　</v>
      </c>
      <c r="AU28" s="155" t="str">
        <v>　</v>
      </c>
      <c r="AV28" s="191">
        <f>=countif(M28:AN28, AV2)</f>
        <v/>
      </c>
      <c r="AW28" s="30">
        <f>=countif(M28:AN28, AW2)</f>
        <v/>
      </c>
      <c r="AX28" s="30">
        <f>=countif(M28:AN28, AX2)</f>
        <v/>
      </c>
      <c r="AY28" s="30">
        <f>=countif(M28:AN28, AY2)</f>
        <v/>
      </c>
      <c r="AZ28" s="30">
        <f>=countif(M28:AN28, AZ2)</f>
        <v/>
      </c>
      <c r="BA28" s="30">
        <f>=countif(M28:AN28, BA2)</f>
        <v/>
      </c>
      <c r="BB28" s="30">
        <f>=countif(M28:AN28, BB2)</f>
        <v/>
      </c>
      <c r="BC28" s="30">
        <f>=countif(M28:AN28, BC2)</f>
        <v/>
      </c>
      <c r="BD28" s="30">
        <f>=countif(M28:AN28, BD2)</f>
        <v/>
      </c>
      <c r="BE28" s="30">
        <f>=countif(M28:AN28, BE2)</f>
        <v/>
      </c>
      <c r="BF28" s="30">
        <f>=countif(M28:AN28, BF2)</f>
        <v/>
      </c>
      <c r="BG28" s="30">
        <f>=countif(M28:AN28, BG2)</f>
        <v/>
      </c>
      <c r="BH28" s="30">
        <f>=countif(M28:AN28, BH2)</f>
        <v/>
      </c>
      <c r="BI28" s="192">
        <f>=countif(M28:AN28, BI2)</f>
        <v/>
      </c>
      <c r="BJ28" s="201">
        <v>1</v>
      </c>
    </row>
    <row r="29" spans="1:62" customFormat="false">
      <c r="A29" s="135">
        <v>27</v>
      </c>
      <c r="B29" s="6" t="str">
        <v>小野　聡美</v>
      </c>
      <c r="C29" s="6" t="str">
        <v>助産師</v>
      </c>
      <c r="D29" s="6" t="str">
        <v>0355512</v>
      </c>
      <c r="E29" s="138">
        <v>1</v>
      </c>
      <c r="F29" s="158" t="str">
        <v>日</v>
      </c>
      <c r="G29" s="41" t="str">
        <v>○</v>
      </c>
      <c r="H29" s="51" t="str">
        <v>Ｎ</v>
      </c>
      <c r="I29" s="56" t="str">
        <v>Ｊ</v>
      </c>
      <c r="J29" s="61" t="str">
        <v>Ｓ</v>
      </c>
      <c r="K29" s="41" t="str">
        <v>○</v>
      </c>
      <c r="L29" s="155" t="str">
        <v>○</v>
      </c>
      <c r="M29" s="41" t="str">
        <v>○</v>
      </c>
      <c r="N29" s="51" t="str">
        <v>Ｎ</v>
      </c>
      <c r="O29" s="56" t="str">
        <v>Ｊ</v>
      </c>
      <c r="P29" s="61" t="str">
        <v>Ｓ</v>
      </c>
      <c r="Q29" s="41" t="str">
        <v>○</v>
      </c>
      <c r="R29" s="41" t="str">
        <v>◎</v>
      </c>
      <c r="S29" s="51" t="str">
        <v>Ｎ</v>
      </c>
      <c r="T29" s="56" t="str">
        <v>Ｊ</v>
      </c>
      <c r="U29" s="61" t="str">
        <v>Ｓ</v>
      </c>
      <c r="V29" s="41" t="str">
        <v>○</v>
      </c>
      <c r="W29" s="76" t="str">
        <v>Ｐ</v>
      </c>
      <c r="X29" s="56" t="str">
        <v>Ｊ</v>
      </c>
      <c r="Y29" s="61" t="str">
        <v>Ｓ</v>
      </c>
      <c r="Z29" s="56" t="str">
        <v>Ｊ</v>
      </c>
      <c r="AA29" s="61" t="str">
        <v>Ｓ</v>
      </c>
      <c r="AB29" s="82" t="str">
        <v>健</v>
      </c>
      <c r="AC29" s="82" t="str">
        <v>健</v>
      </c>
      <c r="AD29" s="82" t="str">
        <v>健</v>
      </c>
      <c r="AE29" s="82" t="str">
        <v>健</v>
      </c>
      <c r="AF29" s="41" t="str">
        <v>○</v>
      </c>
      <c r="AG29" s="41" t="str">
        <v>○</v>
      </c>
      <c r="AH29" s="46" t="str">
        <v>日</v>
      </c>
      <c r="AI29" s="46" t="str">
        <v>日</v>
      </c>
      <c r="AJ29" s="41" t="str">
        <v>○</v>
      </c>
      <c r="AK29" s="51" t="str">
        <v>Ｎ</v>
      </c>
      <c r="AL29" s="41" t="str">
        <v>○</v>
      </c>
      <c r="AM29" s="51" t="str">
        <v>Ｎ</v>
      </c>
      <c r="AN29" s="41" t="str">
        <v>○</v>
      </c>
      <c r="AO29" s="154" t="str">
        <v>　</v>
      </c>
      <c r="AP29" s="41" t="str">
        <v>　</v>
      </c>
      <c r="AQ29" s="41" t="str">
        <v>　</v>
      </c>
      <c r="AR29" s="41" t="str">
        <v>　</v>
      </c>
      <c r="AS29" s="41" t="str">
        <v>　</v>
      </c>
      <c r="AT29" s="41" t="str">
        <v>　</v>
      </c>
      <c r="AU29" s="155" t="str">
        <v>　</v>
      </c>
      <c r="AV29" s="191">
        <f>=countif(M29:AN29, AV2)</f>
        <v/>
      </c>
      <c r="AW29" s="30">
        <f>=countif(M29:AN29, AW2)</f>
        <v/>
      </c>
      <c r="AX29" s="30">
        <f>=countif(M29:AN29, AX2)</f>
        <v/>
      </c>
      <c r="AY29" s="30">
        <f>=countif(M29:AN29, AY2)</f>
        <v/>
      </c>
      <c r="AZ29" s="30">
        <f>=countif(M29:AN29, AZ2)</f>
        <v/>
      </c>
      <c r="BA29" s="30">
        <f>=countif(M29:AN29, BA2)</f>
        <v/>
      </c>
      <c r="BB29" s="30">
        <f>=countif(M29:AN29, BB2)</f>
        <v/>
      </c>
      <c r="BC29" s="30">
        <f>=countif(M29:AN29, BC2)</f>
        <v/>
      </c>
      <c r="BD29" s="30">
        <f>=countif(M29:AN29, BD2)</f>
        <v/>
      </c>
      <c r="BE29" s="30">
        <f>=countif(M29:AN29, BE2)</f>
        <v/>
      </c>
      <c r="BF29" s="30">
        <f>=countif(M29:AN29, BF2)</f>
        <v/>
      </c>
      <c r="BG29" s="30">
        <f>=countif(M29:AN29, BG2)</f>
        <v/>
      </c>
      <c r="BH29" s="30">
        <f>=countif(M29:AN29, BH2)</f>
        <v/>
      </c>
      <c r="BI29" s="192">
        <f>=countif(M29:AN29, BI2)</f>
        <v/>
      </c>
      <c r="BJ29" s="201">
        <v>1</v>
      </c>
    </row>
    <row r="30" spans="1:62" customFormat="false">
      <c r="A30" s="135">
        <v>28</v>
      </c>
      <c r="B30" s="6" t="str">
        <v>大村　向日葵</v>
      </c>
      <c r="C30" s="6" t="str">
        <v>助産師</v>
      </c>
      <c r="D30" s="6" t="str">
        <v>0400037</v>
      </c>
      <c r="E30" s="138">
        <v>1</v>
      </c>
      <c r="F30" s="154" t="str">
        <v>○</v>
      </c>
      <c r="G30" s="41" t="str">
        <v>○</v>
      </c>
      <c r="H30" s="46" t="str">
        <v>日</v>
      </c>
      <c r="I30" s="51" t="str">
        <v>Ｎ</v>
      </c>
      <c r="J30" s="56" t="str">
        <v>Ｊ</v>
      </c>
      <c r="K30" s="61" t="str">
        <v>Ｓ</v>
      </c>
      <c r="L30" s="155" t="str">
        <v>○</v>
      </c>
      <c r="M30" s="46" t="str">
        <v>日</v>
      </c>
      <c r="N30" s="46" t="str">
        <v>日</v>
      </c>
      <c r="O30" s="46" t="str">
        <v>日</v>
      </c>
      <c r="P30" s="41" t="str">
        <v>○</v>
      </c>
      <c r="Q30" s="46" t="str">
        <v>日</v>
      </c>
      <c r="R30" s="41" t="str">
        <v>◎</v>
      </c>
      <c r="S30" s="41" t="str">
        <v>○</v>
      </c>
      <c r="T30" s="41" t="str">
        <v>○</v>
      </c>
      <c r="U30" s="46" t="str">
        <v>日</v>
      </c>
      <c r="V30" s="46" t="str">
        <v>日</v>
      </c>
      <c r="W30" s="51" t="str">
        <v>Ｎ</v>
      </c>
      <c r="X30" s="41" t="str">
        <v>○</v>
      </c>
      <c r="Y30" s="46" t="str">
        <v>日</v>
      </c>
      <c r="Z30" s="51" t="str">
        <v>Ｎ</v>
      </c>
      <c r="AA30" s="41" t="str">
        <v>○</v>
      </c>
      <c r="AB30" s="41" t="str">
        <v>○</v>
      </c>
      <c r="AC30" s="46" t="str">
        <v>日</v>
      </c>
      <c r="AD30" s="46" t="str">
        <v>日</v>
      </c>
      <c r="AE30" s="51" t="str">
        <v>Ｎ</v>
      </c>
      <c r="AF30" s="56" t="str">
        <v>Ｊ</v>
      </c>
      <c r="AG30" s="61" t="str">
        <v>Ｓ</v>
      </c>
      <c r="AH30" s="41" t="str">
        <v>○</v>
      </c>
      <c r="AI30" s="41" t="str">
        <v>◎</v>
      </c>
      <c r="AJ30" s="41" t="str">
        <v>○</v>
      </c>
      <c r="AK30" s="76" t="str">
        <v>Ｐ</v>
      </c>
      <c r="AL30" s="88" t="str">
        <v>Ｊ</v>
      </c>
      <c r="AM30" s="88" t="str">
        <v>Ｓ</v>
      </c>
      <c r="AN30" s="56" t="str">
        <v>Ｊ</v>
      </c>
      <c r="AO30" s="154" t="str">
        <v>　</v>
      </c>
      <c r="AP30" s="41" t="str">
        <v>　</v>
      </c>
      <c r="AQ30" s="41" t="str">
        <v>　</v>
      </c>
      <c r="AR30" s="41" t="str">
        <v>　</v>
      </c>
      <c r="AS30" s="41" t="str">
        <v>　</v>
      </c>
      <c r="AT30" s="41" t="str">
        <v>　</v>
      </c>
      <c r="AU30" s="155" t="str">
        <v>　</v>
      </c>
      <c r="AV30" s="191">
        <f>=countif(M30:AN30, AV2)</f>
        <v/>
      </c>
      <c r="AW30" s="30">
        <f>=countif(M30:AN30, AW2)</f>
        <v/>
      </c>
      <c r="AX30" s="30">
        <f>=countif(M30:AN30, AX2)</f>
        <v/>
      </c>
      <c r="AY30" s="30">
        <f>=countif(M30:AN30, AY2)</f>
        <v/>
      </c>
      <c r="AZ30" s="30">
        <f>=countif(M30:AN30, AZ2)</f>
        <v/>
      </c>
      <c r="BA30" s="30">
        <f>=countif(M30:AN30, BA2)</f>
        <v/>
      </c>
      <c r="BB30" s="30">
        <f>=countif(M30:AN30, BB2)</f>
        <v/>
      </c>
      <c r="BC30" s="30">
        <f>=countif(M30:AN30, BC2)</f>
        <v/>
      </c>
      <c r="BD30" s="30">
        <f>=countif(M30:AN30, BD2)</f>
        <v/>
      </c>
      <c r="BE30" s="30">
        <f>=countif(M30:AN30, BE2)</f>
        <v/>
      </c>
      <c r="BF30" s="30">
        <f>=countif(M30:AN30, BF2)</f>
        <v/>
      </c>
      <c r="BG30" s="30">
        <f>=countif(M30:AN30, BG2)</f>
        <v/>
      </c>
      <c r="BH30" s="30">
        <f>=countif(M30:AN30, BH2)</f>
        <v/>
      </c>
      <c r="BI30" s="192">
        <f>=countif(M30:AN30, BI2)</f>
        <v/>
      </c>
      <c r="BJ30" s="201">
        <v>1</v>
      </c>
    </row>
    <row r="31" spans="1:62" customFormat="false">
      <c r="A31" s="135">
        <v>29</v>
      </c>
      <c r="B31" s="6" t="str">
        <v>小林　舞</v>
      </c>
      <c r="C31" s="6" t="str">
        <v>助産師</v>
      </c>
      <c r="D31" s="6" t="str">
        <v>0400015</v>
      </c>
      <c r="E31" s="138">
        <v>1</v>
      </c>
      <c r="F31" s="157" t="str">
        <v>Ｊ</v>
      </c>
      <c r="G31" s="61" t="str">
        <v>Ｓ</v>
      </c>
      <c r="H31" s="41" t="str">
        <v>○</v>
      </c>
      <c r="I31" s="41" t="str">
        <v>○</v>
      </c>
      <c r="J31" s="51" t="str">
        <v>Ｎ</v>
      </c>
      <c r="K31" s="41" t="str">
        <v>○</v>
      </c>
      <c r="L31" s="164" t="str">
        <v>健</v>
      </c>
      <c r="M31" s="82" t="str">
        <v>健</v>
      </c>
      <c r="N31" s="41" t="str">
        <v>◎</v>
      </c>
      <c r="O31" s="41" t="str">
        <v>○</v>
      </c>
      <c r="P31" s="46" t="str">
        <v>日</v>
      </c>
      <c r="Q31" s="41" t="str">
        <v>○</v>
      </c>
      <c r="R31" s="46" t="str">
        <v>日</v>
      </c>
      <c r="S31" s="46" t="str">
        <v>日</v>
      </c>
      <c r="T31" s="46" t="str">
        <v>日</v>
      </c>
      <c r="U31" s="46" t="str">
        <v>日</v>
      </c>
      <c r="V31" s="41" t="str">
        <v>○</v>
      </c>
      <c r="W31" s="46" t="str">
        <v>日</v>
      </c>
      <c r="X31" s="41" t="str">
        <v>○</v>
      </c>
      <c r="Y31" s="46" t="str">
        <v>日</v>
      </c>
      <c r="Z31" s="76" t="str">
        <v>Ｐ</v>
      </c>
      <c r="AA31" s="88" t="str">
        <v>Ｊ</v>
      </c>
      <c r="AB31" s="88" t="str">
        <v>Ｓ</v>
      </c>
      <c r="AC31" s="41" t="str">
        <v>○</v>
      </c>
      <c r="AD31" s="51" t="str">
        <v>Ｎ</v>
      </c>
      <c r="AE31" s="41" t="str">
        <v>○</v>
      </c>
      <c r="AF31" s="46" t="str">
        <v>日</v>
      </c>
      <c r="AG31" s="51" t="str">
        <v>Ｎ</v>
      </c>
      <c r="AH31" s="88" t="str">
        <v>Ｊ</v>
      </c>
      <c r="AI31" s="88" t="str">
        <v>Ｓ</v>
      </c>
      <c r="AJ31" s="41" t="str">
        <v>○</v>
      </c>
      <c r="AK31" s="41" t="str">
        <v>○</v>
      </c>
      <c r="AL31" s="51" t="str">
        <v>Ｎ</v>
      </c>
      <c r="AM31" s="56" t="str">
        <v>Ｊ</v>
      </c>
      <c r="AN31" s="61" t="str">
        <v>Ｓ</v>
      </c>
      <c r="AO31" s="154" t="str">
        <v>　</v>
      </c>
      <c r="AP31" s="41" t="str">
        <v>　</v>
      </c>
      <c r="AQ31" s="41" t="str">
        <v>　</v>
      </c>
      <c r="AR31" s="41" t="str">
        <v>　</v>
      </c>
      <c r="AS31" s="41" t="str">
        <v>　</v>
      </c>
      <c r="AT31" s="41" t="str">
        <v>　</v>
      </c>
      <c r="AU31" s="155" t="str">
        <v>　</v>
      </c>
      <c r="AV31" s="191">
        <f>=countif(M31:AN31, AV2)</f>
        <v/>
      </c>
      <c r="AW31" s="30">
        <f>=countif(M31:AN31, AW2)</f>
        <v/>
      </c>
      <c r="AX31" s="30">
        <f>=countif(M31:AN31, AX2)</f>
        <v/>
      </c>
      <c r="AY31" s="30">
        <f>=countif(M31:AN31, AY2)</f>
        <v/>
      </c>
      <c r="AZ31" s="30">
        <f>=countif(M31:AN31, AZ2)</f>
        <v/>
      </c>
      <c r="BA31" s="30">
        <f>=countif(M31:AN31, BA2)</f>
        <v/>
      </c>
      <c r="BB31" s="30">
        <f>=countif(M31:AN31, BB2)</f>
        <v/>
      </c>
      <c r="BC31" s="30">
        <f>=countif(M31:AN31, BC2)</f>
        <v/>
      </c>
      <c r="BD31" s="30">
        <f>=countif(M31:AN31, BD2)</f>
        <v/>
      </c>
      <c r="BE31" s="30">
        <f>=countif(M31:AN31, BE2)</f>
        <v/>
      </c>
      <c r="BF31" s="30">
        <f>=countif(M31:AN31, BF2)</f>
        <v/>
      </c>
      <c r="BG31" s="30">
        <f>=countif(M31:AN31, BG2)</f>
        <v/>
      </c>
      <c r="BH31" s="30">
        <f>=countif(M31:AN31, BH2)</f>
        <v/>
      </c>
      <c r="BI31" s="192">
        <f>=countif(M31:AN31, BI2)</f>
        <v/>
      </c>
      <c r="BJ31" s="201">
        <v>1</v>
      </c>
    </row>
    <row r="32" spans="1:62" customFormat="false">
      <c r="A32" s="135">
        <v>30</v>
      </c>
      <c r="B32" s="6" t="str">
        <v>田中　里実</v>
      </c>
      <c r="C32" s="6" t="str">
        <v>助産師</v>
      </c>
      <c r="D32" s="6" t="str">
        <v>0347784</v>
      </c>
      <c r="E32" s="138">
        <v>1</v>
      </c>
      <c r="F32" s="156" t="str">
        <v>Ｎ</v>
      </c>
      <c r="G32" s="56" t="str">
        <v>Ｊ</v>
      </c>
      <c r="H32" s="61" t="str">
        <v>Ｓ</v>
      </c>
      <c r="I32" s="41" t="str">
        <v>○</v>
      </c>
      <c r="J32" s="41" t="str">
        <v>○</v>
      </c>
      <c r="K32" s="46" t="str">
        <v>日</v>
      </c>
      <c r="L32" s="162" t="str">
        <v>日</v>
      </c>
      <c r="M32" s="76" t="str">
        <v>Ｐ</v>
      </c>
      <c r="N32" s="56" t="str">
        <v>Ｊ</v>
      </c>
      <c r="O32" s="61" t="str">
        <v>Ｓ</v>
      </c>
      <c r="P32" s="41" t="str">
        <v>○</v>
      </c>
      <c r="Q32" s="51" t="str">
        <v>Ｎ</v>
      </c>
      <c r="R32" s="41" t="str">
        <v>◎</v>
      </c>
      <c r="S32" s="41" t="str">
        <v>○</v>
      </c>
      <c r="T32" s="41" t="str">
        <v>○</v>
      </c>
      <c r="U32" s="46" t="str">
        <v>日</v>
      </c>
      <c r="V32" s="46" t="str">
        <v>日</v>
      </c>
      <c r="W32" s="46" t="str">
        <v>日</v>
      </c>
      <c r="X32" s="41" t="str">
        <v>○</v>
      </c>
      <c r="Y32" s="46" t="str">
        <v>日</v>
      </c>
      <c r="Z32" s="46" t="str">
        <v>日</v>
      </c>
      <c r="AA32" s="51" t="str">
        <v>Ｎ</v>
      </c>
      <c r="AB32" s="88" t="str">
        <v>Ｊ</v>
      </c>
      <c r="AC32" s="88" t="str">
        <v>Ｓ</v>
      </c>
      <c r="AD32" s="41" t="str">
        <v>○</v>
      </c>
      <c r="AE32" s="46" t="str">
        <v>日</v>
      </c>
      <c r="AF32" s="51" t="str">
        <v>Ｎ</v>
      </c>
      <c r="AG32" s="41" t="str">
        <v>○</v>
      </c>
      <c r="AH32" s="51" t="str">
        <v>Ｎ</v>
      </c>
      <c r="AI32" s="88" t="str">
        <v>Ｊ</v>
      </c>
      <c r="AJ32" s="88" t="str">
        <v>Ｓ</v>
      </c>
      <c r="AK32" s="56" t="str">
        <v>Ｊ</v>
      </c>
      <c r="AL32" s="61" t="str">
        <v>Ｓ</v>
      </c>
      <c r="AM32" s="41" t="str">
        <v>○</v>
      </c>
      <c r="AN32" s="41" t="str">
        <v>○</v>
      </c>
      <c r="AO32" s="154" t="str">
        <v>　</v>
      </c>
      <c r="AP32" s="41" t="str">
        <v>　</v>
      </c>
      <c r="AQ32" s="41" t="str">
        <v>　</v>
      </c>
      <c r="AR32" s="41" t="str">
        <v>　</v>
      </c>
      <c r="AS32" s="41" t="str">
        <v>　</v>
      </c>
      <c r="AT32" s="41" t="str">
        <v>　</v>
      </c>
      <c r="AU32" s="155" t="str">
        <v>　</v>
      </c>
      <c r="AV32" s="191">
        <f>=countif(M32:AN32, AV2)</f>
        <v/>
      </c>
      <c r="AW32" s="30">
        <f>=countif(M32:AN32, AW2)</f>
        <v/>
      </c>
      <c r="AX32" s="30">
        <f>=countif(M32:AN32, AX2)</f>
        <v/>
      </c>
      <c r="AY32" s="30">
        <f>=countif(M32:AN32, AY2)</f>
        <v/>
      </c>
      <c r="AZ32" s="30">
        <f>=countif(M32:AN32, AZ2)</f>
        <v/>
      </c>
      <c r="BA32" s="30">
        <f>=countif(M32:AN32, BA2)</f>
        <v/>
      </c>
      <c r="BB32" s="30">
        <f>=countif(M32:AN32, BB2)</f>
        <v/>
      </c>
      <c r="BC32" s="30">
        <f>=countif(M32:AN32, BC2)</f>
        <v/>
      </c>
      <c r="BD32" s="30">
        <f>=countif(M32:AN32, BD2)</f>
        <v/>
      </c>
      <c r="BE32" s="30">
        <f>=countif(M32:AN32, BE2)</f>
        <v/>
      </c>
      <c r="BF32" s="30">
        <f>=countif(M32:AN32, BF2)</f>
        <v/>
      </c>
      <c r="BG32" s="30">
        <f>=countif(M32:AN32, BG2)</f>
        <v/>
      </c>
      <c r="BH32" s="30">
        <f>=countif(M32:AN32, BH2)</f>
        <v/>
      </c>
      <c r="BI32" s="192">
        <f>=countif(M32:AN32, BI2)</f>
        <v/>
      </c>
      <c r="BJ32" s="201">
        <v>1</v>
      </c>
    </row>
    <row r="33" spans="1:62" customFormat="false">
      <c r="A33" s="135">
        <v>31</v>
      </c>
      <c r="B33" s="6" t="str">
        <v>原　奈々子</v>
      </c>
      <c r="C33" s="6" t="str">
        <v>助産師</v>
      </c>
      <c r="D33" s="6" t="str">
        <v>0347820</v>
      </c>
      <c r="E33" s="138">
        <v>1</v>
      </c>
      <c r="F33" s="154" t="str">
        <v>○</v>
      </c>
      <c r="G33" s="51" t="str">
        <v>Ｎ</v>
      </c>
      <c r="H33" s="56" t="str">
        <v>Ｊ</v>
      </c>
      <c r="I33" s="61" t="str">
        <v>Ｓ</v>
      </c>
      <c r="J33" s="41" t="str">
        <v>○</v>
      </c>
      <c r="K33" s="46" t="str">
        <v>日</v>
      </c>
      <c r="L33" s="162" t="str">
        <v>日</v>
      </c>
      <c r="M33" s="46" t="str">
        <v>日</v>
      </c>
      <c r="N33" s="41" t="str">
        <v>◎</v>
      </c>
      <c r="O33" s="41" t="str">
        <v>○</v>
      </c>
      <c r="P33" s="51" t="str">
        <v>Ｎ</v>
      </c>
      <c r="Q33" s="41" t="str">
        <v>○</v>
      </c>
      <c r="R33" s="46" t="str">
        <v>日</v>
      </c>
      <c r="S33" s="41" t="str">
        <v>○</v>
      </c>
      <c r="T33" s="41" t="str">
        <v>○</v>
      </c>
      <c r="U33" s="46" t="str">
        <v>日</v>
      </c>
      <c r="V33" s="41" t="str">
        <v>○</v>
      </c>
      <c r="W33" s="46" t="str">
        <v>日</v>
      </c>
      <c r="X33" s="46" t="str">
        <v>日</v>
      </c>
      <c r="Y33" s="46" t="str">
        <v>日</v>
      </c>
      <c r="Z33" s="46" t="str">
        <v>日</v>
      </c>
      <c r="AA33" s="46" t="str">
        <v>日</v>
      </c>
      <c r="AB33" s="41" t="str">
        <v>○</v>
      </c>
      <c r="AC33" s="76" t="str">
        <v>Ｐ</v>
      </c>
      <c r="AD33" s="88" t="str">
        <v>Ｊ</v>
      </c>
      <c r="AE33" s="88" t="str">
        <v>Ｓ</v>
      </c>
      <c r="AF33" s="41" t="str">
        <v>○</v>
      </c>
      <c r="AG33" s="46" t="str">
        <v>日</v>
      </c>
      <c r="AH33" s="46" t="str">
        <v>日</v>
      </c>
      <c r="AI33" s="51" t="str">
        <v>Ｎ</v>
      </c>
      <c r="AJ33" s="56" t="str">
        <v>Ｊ</v>
      </c>
      <c r="AK33" s="61" t="str">
        <v>Ｓ</v>
      </c>
      <c r="AL33" s="41" t="str">
        <v>○</v>
      </c>
      <c r="AM33" s="46" t="str">
        <v>日</v>
      </c>
      <c r="AN33" s="46" t="str">
        <v>日</v>
      </c>
      <c r="AO33" s="154" t="str">
        <v>　</v>
      </c>
      <c r="AP33" s="41" t="str">
        <v>　</v>
      </c>
      <c r="AQ33" s="41" t="str">
        <v>　</v>
      </c>
      <c r="AR33" s="41" t="str">
        <v>　</v>
      </c>
      <c r="AS33" s="41" t="str">
        <v>　</v>
      </c>
      <c r="AT33" s="41" t="str">
        <v>　</v>
      </c>
      <c r="AU33" s="155" t="str">
        <v>　</v>
      </c>
      <c r="AV33" s="191">
        <f>=countif(M33:AN33, AV2)</f>
        <v/>
      </c>
      <c r="AW33" s="30">
        <f>=countif(M33:AN33, AW2)</f>
        <v/>
      </c>
      <c r="AX33" s="30">
        <f>=countif(M33:AN33, AX2)</f>
        <v/>
      </c>
      <c r="AY33" s="30">
        <f>=countif(M33:AN33, AY2)</f>
        <v/>
      </c>
      <c r="AZ33" s="30">
        <f>=countif(M33:AN33, AZ2)</f>
        <v/>
      </c>
      <c r="BA33" s="30">
        <f>=countif(M33:AN33, BA2)</f>
        <v/>
      </c>
      <c r="BB33" s="30">
        <f>=countif(M33:AN33, BB2)</f>
        <v/>
      </c>
      <c r="BC33" s="30">
        <f>=countif(M33:AN33, BC2)</f>
        <v/>
      </c>
      <c r="BD33" s="30">
        <f>=countif(M33:AN33, BD2)</f>
        <v/>
      </c>
      <c r="BE33" s="30">
        <f>=countif(M33:AN33, BE2)</f>
        <v/>
      </c>
      <c r="BF33" s="30">
        <f>=countif(M33:AN33, BF2)</f>
        <v/>
      </c>
      <c r="BG33" s="30">
        <f>=countif(M33:AN33, BG2)</f>
        <v/>
      </c>
      <c r="BH33" s="30">
        <f>=countif(M33:AN33, BH2)</f>
        <v/>
      </c>
      <c r="BI33" s="192">
        <f>=countif(M33:AN33, BI2)</f>
        <v/>
      </c>
      <c r="BJ33" s="201">
        <v>1</v>
      </c>
    </row>
    <row r="34" spans="1:62" customFormat="false">
      <c r="A34" s="137">
        <v>32</v>
      </c>
      <c r="B34" s="132" t="str">
        <v>渡辺　めい</v>
      </c>
      <c r="C34" s="132" t="str">
        <v>助産師</v>
      </c>
      <c r="D34" s="132" t="str">
        <v>0399732</v>
      </c>
      <c r="E34" s="139">
        <v>1</v>
      </c>
      <c r="F34" s="160" t="str">
        <v>日</v>
      </c>
      <c r="G34" s="149" t="str">
        <v>Ｎ</v>
      </c>
      <c r="H34" s="150" t="str">
        <v>Ｊ</v>
      </c>
      <c r="I34" s="151" t="str">
        <v>Ｓ</v>
      </c>
      <c r="J34" s="152" t="str">
        <v>○</v>
      </c>
      <c r="K34" s="148" t="str">
        <v>日</v>
      </c>
      <c r="L34" s="168" t="str">
        <v>日</v>
      </c>
      <c r="M34" s="149" t="str">
        <v>Ｎ</v>
      </c>
      <c r="N34" s="152" t="str">
        <v>◎</v>
      </c>
      <c r="O34" s="148" t="str">
        <v>日</v>
      </c>
      <c r="P34" s="153" t="str">
        <v>Ｐ</v>
      </c>
      <c r="Q34" s="150" t="str">
        <v>Ｊ</v>
      </c>
      <c r="R34" s="151" t="str">
        <v>Ｓ</v>
      </c>
      <c r="S34" s="152" t="str">
        <v>○</v>
      </c>
      <c r="T34" s="148" t="str">
        <v>日</v>
      </c>
      <c r="U34" s="148" t="str">
        <v>日</v>
      </c>
      <c r="V34" s="148" t="str">
        <v>日</v>
      </c>
      <c r="W34" s="148" t="str">
        <v>日</v>
      </c>
      <c r="X34" s="152" t="str">
        <v>○</v>
      </c>
      <c r="Y34" s="148" t="str">
        <v>日</v>
      </c>
      <c r="Z34" s="148" t="str">
        <v>日</v>
      </c>
      <c r="AA34" s="148" t="str">
        <v>日</v>
      </c>
      <c r="AB34" s="148" t="str">
        <v>日</v>
      </c>
      <c r="AC34" s="148" t="str">
        <v>日</v>
      </c>
      <c r="AD34" s="152" t="str">
        <v>○</v>
      </c>
      <c r="AE34" s="148" t="str">
        <v>日</v>
      </c>
      <c r="AF34" s="152" t="str">
        <v>○</v>
      </c>
      <c r="AG34" s="152" t="str">
        <v>○</v>
      </c>
      <c r="AH34" s="152" t="str">
        <v>○</v>
      </c>
      <c r="AI34" s="148" t="str">
        <v>日</v>
      </c>
      <c r="AJ34" s="152" t="str">
        <v>○</v>
      </c>
      <c r="AK34" s="152" t="str">
        <v>○</v>
      </c>
      <c r="AL34" s="148" t="str">
        <v>日</v>
      </c>
      <c r="AM34" s="148" t="str">
        <v>日</v>
      </c>
      <c r="AN34" s="148" t="str">
        <v>日</v>
      </c>
      <c r="AO34" s="170" t="str">
        <v>　</v>
      </c>
      <c r="AP34" s="152" t="str">
        <v>　</v>
      </c>
      <c r="AQ34" s="152" t="str">
        <v>　</v>
      </c>
      <c r="AR34" s="152" t="str">
        <v>　</v>
      </c>
      <c r="AS34" s="152" t="str">
        <v>　</v>
      </c>
      <c r="AT34" s="152" t="str">
        <v>　</v>
      </c>
      <c r="AU34" s="161" t="str">
        <v>　</v>
      </c>
      <c r="AV34" s="193">
        <f>=countif(M34:AN34, AV2)</f>
        <v/>
      </c>
      <c r="AW34" s="142">
        <f>=countif(M34:AN34, AW2)</f>
        <v/>
      </c>
      <c r="AX34" s="142">
        <f>=countif(M34:AN34, AX2)</f>
        <v/>
      </c>
      <c r="AY34" s="142">
        <f>=countif(M34:AN34, AY2)</f>
        <v/>
      </c>
      <c r="AZ34" s="142">
        <f>=countif(M34:AN34, AZ2)</f>
        <v/>
      </c>
      <c r="BA34" s="142">
        <f>=countif(M34:AN34, BA2)</f>
        <v/>
      </c>
      <c r="BB34" s="142">
        <f>=countif(M34:AN34, BB2)</f>
        <v/>
      </c>
      <c r="BC34" s="142">
        <f>=countif(M34:AN34, BC2)</f>
        <v/>
      </c>
      <c r="BD34" s="142">
        <f>=countif(M34:AN34, BD2)</f>
        <v/>
      </c>
      <c r="BE34" s="142">
        <f>=countif(M34:AN34, BE2)</f>
        <v/>
      </c>
      <c r="BF34" s="142">
        <f>=countif(M34:AN34, BF2)</f>
        <v/>
      </c>
      <c r="BG34" s="142">
        <f>=countif(M34:AN34, BG2)</f>
        <v/>
      </c>
      <c r="BH34" s="142">
        <f>=countif(M34:AN34, BH2)</f>
        <v/>
      </c>
      <c r="BI34" s="194">
        <f>=countif(M34:AN34, BI2)</f>
        <v/>
      </c>
      <c r="BJ34" s="203">
        <v>1</v>
      </c>
    </row>
    <row r="35" spans="1:62" customFormat="false">
      <c r="A35" s="5" t="str">
        <v/>
      </c>
      <c r="B35" s="5" t="str">
        <v/>
      </c>
      <c r="C35" s="5" t="str">
        <v/>
      </c>
      <c r="D35" s="5" t="str">
        <v/>
      </c>
      <c r="E35" s="216" t="str">
        <v>全員</v>
      </c>
      <c r="F35" s="206" t="str">
        <v/>
      </c>
      <c r="G35" s="206" t="str">
        <v/>
      </c>
      <c r="H35" s="223" t="str">
        <v/>
      </c>
      <c r="I35" s="229" t="str">
        <v>日</v>
      </c>
      <c r="J35" s="211" t="str">
        <v/>
      </c>
      <c r="K35" s="230" t="str">
        <v/>
      </c>
      <c r="L35" s="235" t="str">
        <v>人数</v>
      </c>
      <c r="M35" s="215">
        <f>countif(M3:M34, "日")</f>
        <v/>
      </c>
      <c r="N35" s="215">
        <f>countif(N3:N34, "日")</f>
        <v/>
      </c>
      <c r="O35" s="215">
        <f>countif(O3:O34, "日")</f>
        <v/>
      </c>
      <c r="P35" s="215">
        <f>countif(P3:P34, "日")</f>
        <v/>
      </c>
      <c r="Q35" s="215">
        <f>countif(Q3:Q34, "日")</f>
        <v/>
      </c>
      <c r="R35" s="215">
        <f>countif(R3:R34, "日")</f>
        <v/>
      </c>
      <c r="S35" s="215">
        <f>countif(S3:S34, "日")</f>
        <v/>
      </c>
      <c r="T35" s="215">
        <f>countif(T3:T34, "日")</f>
        <v/>
      </c>
      <c r="U35" s="215">
        <f>countif(U3:U34, "日")</f>
        <v/>
      </c>
      <c r="V35" s="215">
        <f>countif(V3:V34, "日")</f>
        <v/>
      </c>
      <c r="W35" s="215">
        <f>countif(W3:W34, "日")</f>
        <v/>
      </c>
      <c r="X35" s="215">
        <f>countif(X3:X34, "日")</f>
        <v/>
      </c>
      <c r="Y35" s="215">
        <f>countif(Y3:Y34, "日")</f>
        <v/>
      </c>
      <c r="Z35" s="215">
        <f>countif(Z3:Z34, "日")</f>
        <v/>
      </c>
      <c r="AA35" s="215">
        <f>countif(AA3:AA34, "日")</f>
        <v/>
      </c>
      <c r="AB35" s="215">
        <f>countif(AB3:AB34, "日")</f>
        <v/>
      </c>
      <c r="AC35" s="215">
        <f>countif(AC3:AC34, "日")</f>
        <v/>
      </c>
      <c r="AD35" s="215">
        <f>countif(AD3:AD34, "日")</f>
        <v/>
      </c>
      <c r="AE35" s="215">
        <f>countif(AE3:AE34, "日")</f>
        <v/>
      </c>
      <c r="AF35" s="215">
        <f>countif(AF3:AF34, "日")</f>
        <v/>
      </c>
      <c r="AG35" s="215">
        <f>countif(AG3:AG34, "日")</f>
        <v/>
      </c>
      <c r="AH35" s="215">
        <f>countif(AH3:AH34, "日")</f>
        <v/>
      </c>
      <c r="AI35" s="215">
        <f>countif(AI3:AI34, "日")</f>
        <v/>
      </c>
      <c r="AJ35" s="215">
        <f>countif(AJ3:AJ34, "日")</f>
        <v/>
      </c>
      <c r="AK35" s="215">
        <f>countif(AK3:AK34, "日")</f>
        <v/>
      </c>
      <c r="AL35" s="215">
        <f>countif(AL3:AL34, "日")</f>
        <v/>
      </c>
      <c r="AM35" s="215">
        <f>countif(AM3:AM34, "日")</f>
        <v/>
      </c>
      <c r="AN35" s="217">
        <f>countif(AN3:AN34, "日")</f>
        <v/>
      </c>
      <c r="AO35" s="13" t="str">
        <v/>
      </c>
      <c r="AP35" s="13" t="str">
        <v/>
      </c>
      <c r="AQ35" s="13" t="str">
        <v/>
      </c>
      <c r="AR35" s="13" t="str">
        <v/>
      </c>
      <c r="AS35" s="13" t="str">
        <v/>
      </c>
      <c r="AT35" s="13" t="str">
        <v/>
      </c>
      <c r="AU35" s="13" t="str">
        <v/>
      </c>
      <c r="AV35" s="13" t="str">
        <v/>
      </c>
      <c r="AW35" s="13" t="str">
        <v/>
      </c>
      <c r="AX35" s="13" t="str">
        <v/>
      </c>
      <c r="AY35" s="13" t="str">
        <v/>
      </c>
      <c r="AZ35" s="13" t="str">
        <v/>
      </c>
      <c r="BA35" s="13" t="str">
        <v/>
      </c>
      <c r="BB35" s="13" t="str">
        <v/>
      </c>
      <c r="BC35" s="13" t="str">
        <v/>
      </c>
      <c r="BD35" s="13" t="str">
        <v/>
      </c>
      <c r="BE35" s="13" t="str">
        <v/>
      </c>
      <c r="BF35" s="13" t="str">
        <v/>
      </c>
      <c r="BG35" s="13" t="str">
        <v/>
      </c>
      <c r="BH35" s="13" t="str">
        <v/>
      </c>
      <c r="BI35" s="13" t="str">
        <v/>
      </c>
      <c r="BJ35" s="110" t="str">
        <v/>
      </c>
    </row>
    <row r="36" spans="1:62" customFormat="false">
      <c r="A36" s="5" t="str">
        <v/>
      </c>
      <c r="B36" s="5" t="str">
        <v/>
      </c>
      <c r="C36" s="5" t="str">
        <v/>
      </c>
      <c r="D36" s="5" t="str">
        <v/>
      </c>
      <c r="E36" s="218" t="str">
        <v/>
      </c>
      <c r="F36" s="13" t="str">
        <v/>
      </c>
      <c r="G36" s="13" t="str">
        <v/>
      </c>
      <c r="H36" s="224" t="str">
        <v/>
      </c>
      <c r="I36" s="231" t="str">
        <v>Ｎ</v>
      </c>
      <c r="J36" s="28" t="str">
        <v/>
      </c>
      <c r="K36" s="227" t="str">
        <v/>
      </c>
      <c r="L36" s="236" t="str">
        <v>人数</v>
      </c>
      <c r="M36" s="30">
        <f>countif(M3:M34, "Ｎ")</f>
        <v/>
      </c>
      <c r="N36" s="30">
        <f>countif(N3:N34, "Ｎ")</f>
        <v/>
      </c>
      <c r="O36" s="30">
        <f>countif(O3:O34, "Ｎ")</f>
        <v/>
      </c>
      <c r="P36" s="30">
        <f>countif(P3:P34, "Ｎ")</f>
        <v/>
      </c>
      <c r="Q36" s="30">
        <f>countif(Q3:Q34, "Ｎ")</f>
        <v/>
      </c>
      <c r="R36" s="30">
        <f>countif(R3:R34, "Ｎ")</f>
        <v/>
      </c>
      <c r="S36" s="30">
        <f>countif(S3:S34, "Ｎ")</f>
        <v/>
      </c>
      <c r="T36" s="30">
        <f>countif(T3:T34, "Ｎ")</f>
        <v/>
      </c>
      <c r="U36" s="30">
        <f>countif(U3:U34, "Ｎ")</f>
        <v/>
      </c>
      <c r="V36" s="30">
        <f>countif(V3:V34, "Ｎ")</f>
        <v/>
      </c>
      <c r="W36" s="30">
        <f>countif(W3:W34, "Ｎ")</f>
        <v/>
      </c>
      <c r="X36" s="30">
        <f>countif(X3:X34, "Ｎ")</f>
        <v/>
      </c>
      <c r="Y36" s="30">
        <f>countif(Y3:Y34, "Ｎ")</f>
        <v/>
      </c>
      <c r="Z36" s="30">
        <f>countif(Z3:Z34, "Ｎ")</f>
        <v/>
      </c>
      <c r="AA36" s="30">
        <f>countif(AA3:AA34, "Ｎ")</f>
        <v/>
      </c>
      <c r="AB36" s="30">
        <f>countif(AB3:AB34, "Ｎ")</f>
        <v/>
      </c>
      <c r="AC36" s="30">
        <f>countif(AC3:AC34, "Ｎ")</f>
        <v/>
      </c>
      <c r="AD36" s="30">
        <f>countif(AD3:AD34, "Ｎ")</f>
        <v/>
      </c>
      <c r="AE36" s="30">
        <f>countif(AE3:AE34, "Ｎ")</f>
        <v/>
      </c>
      <c r="AF36" s="30">
        <f>countif(AF3:AF34, "Ｎ")</f>
        <v/>
      </c>
      <c r="AG36" s="30">
        <f>countif(AG3:AG34, "Ｎ")</f>
        <v/>
      </c>
      <c r="AH36" s="30">
        <f>countif(AH3:AH34, "Ｎ")</f>
        <v/>
      </c>
      <c r="AI36" s="30">
        <f>countif(AI3:AI34, "Ｎ")</f>
        <v/>
      </c>
      <c r="AJ36" s="30">
        <f>countif(AJ3:AJ34, "Ｎ")</f>
        <v/>
      </c>
      <c r="AK36" s="30">
        <f>countif(AK3:AK34, "Ｎ")</f>
        <v/>
      </c>
      <c r="AL36" s="30">
        <f>countif(AL3:AL34, "Ｎ")</f>
        <v/>
      </c>
      <c r="AM36" s="30">
        <f>countif(AM3:AM34, "Ｎ")</f>
        <v/>
      </c>
      <c r="AN36" s="192">
        <f>countif(AN3:AN34, "Ｎ")</f>
        <v/>
      </c>
      <c r="AO36" s="13" t="str">
        <v/>
      </c>
      <c r="AP36" s="13" t="str">
        <v/>
      </c>
      <c r="AQ36" s="13" t="str">
        <v/>
      </c>
      <c r="AR36" s="13" t="str">
        <v/>
      </c>
      <c r="AS36" s="13" t="str">
        <v/>
      </c>
      <c r="AT36" s="13" t="str">
        <v/>
      </c>
      <c r="AU36" s="13" t="str">
        <v/>
      </c>
      <c r="AV36" s="13" t="str">
        <v/>
      </c>
      <c r="AW36" s="13" t="str">
        <v/>
      </c>
      <c r="AX36" s="13" t="str">
        <v/>
      </c>
      <c r="AY36" s="13" t="str">
        <v/>
      </c>
      <c r="AZ36" s="13" t="str">
        <v/>
      </c>
      <c r="BA36" s="13" t="str">
        <v/>
      </c>
      <c r="BB36" s="13" t="str">
        <v/>
      </c>
      <c r="BC36" s="13" t="str">
        <v/>
      </c>
      <c r="BD36" s="13" t="str">
        <v/>
      </c>
      <c r="BE36" s="13" t="str">
        <v/>
      </c>
      <c r="BF36" s="13" t="str">
        <v/>
      </c>
      <c r="BG36" s="13" t="str">
        <v/>
      </c>
      <c r="BH36" s="13" t="str">
        <v/>
      </c>
      <c r="BI36" s="13" t="str">
        <v/>
      </c>
      <c r="BJ36" s="110" t="str">
        <v/>
      </c>
    </row>
    <row r="37" spans="1:62" customFormat="false">
      <c r="A37" s="5" t="str">
        <v/>
      </c>
      <c r="B37" s="5" t="str">
        <v/>
      </c>
      <c r="C37" s="5" t="str">
        <v/>
      </c>
      <c r="D37" s="5" t="str">
        <v/>
      </c>
      <c r="E37" s="218" t="str">
        <v/>
      </c>
      <c r="F37" s="13" t="str">
        <v/>
      </c>
      <c r="G37" s="13" t="str">
        <v/>
      </c>
      <c r="H37" s="224" t="str">
        <v/>
      </c>
      <c r="I37" s="231" t="str">
        <v>Ｊ</v>
      </c>
      <c r="J37" s="28" t="str">
        <v/>
      </c>
      <c r="K37" s="227" t="str">
        <v/>
      </c>
      <c r="L37" s="236" t="str">
        <v>人数</v>
      </c>
      <c r="M37" s="30">
        <f>countif(M3:M34, "Ｊ")</f>
        <v/>
      </c>
      <c r="N37" s="30">
        <f>countif(N3:N34, "Ｊ")</f>
        <v/>
      </c>
      <c r="O37" s="30">
        <f>countif(O3:O34, "Ｊ")</f>
        <v/>
      </c>
      <c r="P37" s="30">
        <f>countif(P3:P34, "Ｊ")</f>
        <v/>
      </c>
      <c r="Q37" s="30">
        <f>countif(Q3:Q34, "Ｊ")</f>
        <v/>
      </c>
      <c r="R37" s="30">
        <f>countif(R3:R34, "Ｊ")</f>
        <v/>
      </c>
      <c r="S37" s="30">
        <f>countif(S3:S34, "Ｊ")</f>
        <v/>
      </c>
      <c r="T37" s="30">
        <f>countif(T3:T34, "Ｊ")</f>
        <v/>
      </c>
      <c r="U37" s="30">
        <f>countif(U3:U34, "Ｊ")</f>
        <v/>
      </c>
      <c r="V37" s="30">
        <f>countif(V3:V34, "Ｊ")</f>
        <v/>
      </c>
      <c r="W37" s="30">
        <f>countif(W3:W34, "Ｊ")</f>
        <v/>
      </c>
      <c r="X37" s="30">
        <f>countif(X3:X34, "Ｊ")</f>
        <v/>
      </c>
      <c r="Y37" s="30">
        <f>countif(Y3:Y34, "Ｊ")</f>
        <v/>
      </c>
      <c r="Z37" s="30">
        <f>countif(Z3:Z34, "Ｊ")</f>
        <v/>
      </c>
      <c r="AA37" s="30">
        <f>countif(AA3:AA34, "Ｊ")</f>
        <v/>
      </c>
      <c r="AB37" s="30">
        <f>countif(AB3:AB34, "Ｊ")</f>
        <v/>
      </c>
      <c r="AC37" s="30">
        <f>countif(AC3:AC34, "Ｊ")</f>
        <v/>
      </c>
      <c r="AD37" s="30">
        <f>countif(AD3:AD34, "Ｊ")</f>
        <v/>
      </c>
      <c r="AE37" s="30">
        <f>countif(AE3:AE34, "Ｊ")</f>
        <v/>
      </c>
      <c r="AF37" s="30">
        <f>countif(AF3:AF34, "Ｊ")</f>
        <v/>
      </c>
      <c r="AG37" s="30">
        <f>countif(AG3:AG34, "Ｊ")</f>
        <v/>
      </c>
      <c r="AH37" s="30">
        <f>countif(AH3:AH34, "Ｊ")</f>
        <v/>
      </c>
      <c r="AI37" s="30">
        <f>countif(AI3:AI34, "Ｊ")</f>
        <v/>
      </c>
      <c r="AJ37" s="30">
        <f>countif(AJ3:AJ34, "Ｊ")</f>
        <v/>
      </c>
      <c r="AK37" s="30">
        <f>countif(AK3:AK34, "Ｊ")</f>
        <v/>
      </c>
      <c r="AL37" s="30">
        <f>countif(AL3:AL34, "Ｊ")</f>
        <v/>
      </c>
      <c r="AM37" s="30">
        <f>countif(AM3:AM34, "Ｊ")</f>
        <v/>
      </c>
      <c r="AN37" s="192">
        <f>countif(AN3:AN34, "Ｊ")</f>
        <v/>
      </c>
      <c r="AO37" s="13" t="str">
        <v/>
      </c>
      <c r="AP37" s="13" t="str">
        <v/>
      </c>
      <c r="AQ37" s="13" t="str">
        <v/>
      </c>
      <c r="AR37" s="13" t="str">
        <v/>
      </c>
      <c r="AS37" s="13" t="str">
        <v/>
      </c>
      <c r="AT37" s="13" t="str">
        <v/>
      </c>
      <c r="AU37" s="13" t="str">
        <v/>
      </c>
      <c r="AV37" s="13" t="str">
        <v/>
      </c>
      <c r="AW37" s="13" t="str">
        <v/>
      </c>
      <c r="AX37" s="13" t="str">
        <v/>
      </c>
      <c r="AY37" s="13" t="str">
        <v/>
      </c>
      <c r="AZ37" s="13" t="str">
        <v/>
      </c>
      <c r="BA37" s="13" t="str">
        <v/>
      </c>
      <c r="BB37" s="13" t="str">
        <v/>
      </c>
      <c r="BC37" s="13" t="str">
        <v/>
      </c>
      <c r="BD37" s="13" t="str">
        <v/>
      </c>
      <c r="BE37" s="13" t="str">
        <v/>
      </c>
      <c r="BF37" s="13" t="str">
        <v/>
      </c>
      <c r="BG37" s="13" t="str">
        <v/>
      </c>
      <c r="BH37" s="13" t="str">
        <v/>
      </c>
      <c r="BI37" s="13" t="str">
        <v/>
      </c>
      <c r="BJ37" s="110" t="str">
        <v/>
      </c>
    </row>
    <row r="38" spans="1:62" customFormat="false">
      <c r="A38" s="5" t="str">
        <v/>
      </c>
      <c r="B38" s="5" t="str">
        <v/>
      </c>
      <c r="C38" s="5" t="str">
        <v/>
      </c>
      <c r="D38" s="5" t="str">
        <v/>
      </c>
      <c r="E38" s="218" t="str">
        <v/>
      </c>
      <c r="F38" s="13" t="str">
        <v/>
      </c>
      <c r="G38" s="13" t="str">
        <v/>
      </c>
      <c r="H38" s="224" t="str">
        <v/>
      </c>
      <c r="I38" s="231" t="str">
        <v>Ｓ</v>
      </c>
      <c r="J38" s="28" t="str">
        <v/>
      </c>
      <c r="K38" s="227" t="str">
        <v/>
      </c>
      <c r="L38" s="236" t="str">
        <v>人数</v>
      </c>
      <c r="M38" s="30">
        <f>countif(M3:M34, "Ｓ")</f>
        <v/>
      </c>
      <c r="N38" s="30">
        <f>countif(N3:N34, "Ｓ")</f>
        <v/>
      </c>
      <c r="O38" s="30">
        <f>countif(O3:O34, "Ｓ")</f>
        <v/>
      </c>
      <c r="P38" s="30">
        <f>countif(P3:P34, "Ｓ")</f>
        <v/>
      </c>
      <c r="Q38" s="30">
        <f>countif(Q3:Q34, "Ｓ")</f>
        <v/>
      </c>
      <c r="R38" s="30">
        <f>countif(R3:R34, "Ｓ")</f>
        <v/>
      </c>
      <c r="S38" s="30">
        <f>countif(S3:S34, "Ｓ")</f>
        <v/>
      </c>
      <c r="T38" s="30">
        <f>countif(T3:T34, "Ｓ")</f>
        <v/>
      </c>
      <c r="U38" s="30">
        <f>countif(U3:U34, "Ｓ")</f>
        <v/>
      </c>
      <c r="V38" s="30">
        <f>countif(V3:V34, "Ｓ")</f>
        <v/>
      </c>
      <c r="W38" s="30">
        <f>countif(W3:W34, "Ｓ")</f>
        <v/>
      </c>
      <c r="X38" s="30">
        <f>countif(X3:X34, "Ｓ")</f>
        <v/>
      </c>
      <c r="Y38" s="30">
        <f>countif(Y3:Y34, "Ｓ")</f>
        <v/>
      </c>
      <c r="Z38" s="30">
        <f>countif(Z3:Z34, "Ｓ")</f>
        <v/>
      </c>
      <c r="AA38" s="30">
        <f>countif(AA3:AA34, "Ｓ")</f>
        <v/>
      </c>
      <c r="AB38" s="30">
        <f>countif(AB3:AB34, "Ｓ")</f>
        <v/>
      </c>
      <c r="AC38" s="30">
        <f>countif(AC3:AC34, "Ｓ")</f>
        <v/>
      </c>
      <c r="AD38" s="30">
        <f>countif(AD3:AD34, "Ｓ")</f>
        <v/>
      </c>
      <c r="AE38" s="30">
        <f>countif(AE3:AE34, "Ｓ")</f>
        <v/>
      </c>
      <c r="AF38" s="30">
        <f>countif(AF3:AF34, "Ｓ")</f>
        <v/>
      </c>
      <c r="AG38" s="30">
        <f>countif(AG3:AG34, "Ｓ")</f>
        <v/>
      </c>
      <c r="AH38" s="30">
        <f>countif(AH3:AH34, "Ｓ")</f>
        <v/>
      </c>
      <c r="AI38" s="30">
        <f>countif(AI3:AI34, "Ｓ")</f>
        <v/>
      </c>
      <c r="AJ38" s="30">
        <f>countif(AJ3:AJ34, "Ｓ")</f>
        <v/>
      </c>
      <c r="AK38" s="30">
        <f>countif(AK3:AK34, "Ｓ")</f>
        <v/>
      </c>
      <c r="AL38" s="30">
        <f>countif(AL3:AL34, "Ｓ")</f>
        <v/>
      </c>
      <c r="AM38" s="30">
        <f>countif(AM3:AM34, "Ｓ")</f>
        <v/>
      </c>
      <c r="AN38" s="192">
        <f>countif(AN3:AN34, "Ｓ")</f>
        <v/>
      </c>
      <c r="AO38" s="13" t="str">
        <v/>
      </c>
      <c r="AP38" s="13" t="str">
        <v/>
      </c>
      <c r="AQ38" s="13" t="str">
        <v/>
      </c>
      <c r="AR38" s="13" t="str">
        <v/>
      </c>
      <c r="AS38" s="13" t="str">
        <v/>
      </c>
      <c r="AT38" s="13" t="str">
        <v/>
      </c>
      <c r="AU38" s="13" t="str">
        <v/>
      </c>
      <c r="AV38" s="13" t="str">
        <v/>
      </c>
      <c r="AW38" s="13" t="str">
        <v/>
      </c>
      <c r="AX38" s="13" t="str">
        <v/>
      </c>
      <c r="AY38" s="13" t="str">
        <v/>
      </c>
      <c r="AZ38" s="13" t="str">
        <v/>
      </c>
      <c r="BA38" s="13" t="str">
        <v/>
      </c>
      <c r="BB38" s="13" t="str">
        <v/>
      </c>
      <c r="BC38" s="13" t="str">
        <v/>
      </c>
      <c r="BD38" s="13" t="str">
        <v/>
      </c>
      <c r="BE38" s="13" t="str">
        <v/>
      </c>
      <c r="BF38" s="13" t="str">
        <v/>
      </c>
      <c r="BG38" s="13" t="str">
        <v/>
      </c>
      <c r="BH38" s="13" t="str">
        <v/>
      </c>
      <c r="BI38" s="13" t="str">
        <v/>
      </c>
      <c r="BJ38" s="110" t="str">
        <v/>
      </c>
    </row>
    <row r="39" spans="1:62" customFormat="false">
      <c r="A39" s="5" t="str">
        <v/>
      </c>
      <c r="B39" s="5" t="str">
        <v/>
      </c>
      <c r="C39" s="5" t="str">
        <v/>
      </c>
      <c r="D39" s="5" t="str">
        <v/>
      </c>
      <c r="E39" s="218" t="str">
        <v/>
      </c>
      <c r="F39" s="13" t="str">
        <v/>
      </c>
      <c r="G39" s="13" t="str">
        <v/>
      </c>
      <c r="H39" s="224" t="str">
        <v/>
      </c>
      <c r="I39" s="231" t="str">
        <v>★</v>
      </c>
      <c r="J39" s="28" t="str">
        <v/>
      </c>
      <c r="K39" s="227" t="str">
        <v/>
      </c>
      <c r="L39" s="236" t="str">
        <v>人数</v>
      </c>
      <c r="M39" s="30">
        <f>countif(M3:M34, "★")</f>
        <v/>
      </c>
      <c r="N39" s="30">
        <f>countif(N3:N34, "★")</f>
        <v/>
      </c>
      <c r="O39" s="30">
        <f>countif(O3:O34, "★")</f>
        <v/>
      </c>
      <c r="P39" s="30">
        <f>countif(P3:P34, "★")</f>
        <v/>
      </c>
      <c r="Q39" s="30">
        <f>countif(Q3:Q34, "★")</f>
        <v/>
      </c>
      <c r="R39" s="30">
        <f>countif(R3:R34, "★")</f>
        <v/>
      </c>
      <c r="S39" s="30">
        <f>countif(S3:S34, "★")</f>
        <v/>
      </c>
      <c r="T39" s="30">
        <f>countif(T3:T34, "★")</f>
        <v/>
      </c>
      <c r="U39" s="30">
        <f>countif(U3:U34, "★")</f>
        <v/>
      </c>
      <c r="V39" s="30">
        <f>countif(V3:V34, "★")</f>
        <v/>
      </c>
      <c r="W39" s="30">
        <f>countif(W3:W34, "★")</f>
        <v/>
      </c>
      <c r="X39" s="30">
        <f>countif(X3:X34, "★")</f>
        <v/>
      </c>
      <c r="Y39" s="30">
        <f>countif(Y3:Y34, "★")</f>
        <v/>
      </c>
      <c r="Z39" s="30">
        <f>countif(Z3:Z34, "★")</f>
        <v/>
      </c>
      <c r="AA39" s="30">
        <f>countif(AA3:AA34, "★")</f>
        <v/>
      </c>
      <c r="AB39" s="30">
        <f>countif(AB3:AB34, "★")</f>
        <v/>
      </c>
      <c r="AC39" s="30">
        <f>countif(AC3:AC34, "★")</f>
        <v/>
      </c>
      <c r="AD39" s="30">
        <f>countif(AD3:AD34, "★")</f>
        <v/>
      </c>
      <c r="AE39" s="30">
        <f>countif(AE3:AE34, "★")</f>
        <v/>
      </c>
      <c r="AF39" s="30">
        <f>countif(AF3:AF34, "★")</f>
        <v/>
      </c>
      <c r="AG39" s="30">
        <f>countif(AG3:AG34, "★")</f>
        <v/>
      </c>
      <c r="AH39" s="30">
        <f>countif(AH3:AH34, "★")</f>
        <v/>
      </c>
      <c r="AI39" s="30">
        <f>countif(AI3:AI34, "★")</f>
        <v/>
      </c>
      <c r="AJ39" s="30">
        <f>countif(AJ3:AJ34, "★")</f>
        <v/>
      </c>
      <c r="AK39" s="30">
        <f>countif(AK3:AK34, "★")</f>
        <v/>
      </c>
      <c r="AL39" s="30">
        <f>countif(AL3:AL34, "★")</f>
        <v/>
      </c>
      <c r="AM39" s="30">
        <f>countif(AM3:AM34, "★")</f>
        <v/>
      </c>
      <c r="AN39" s="192">
        <f>countif(AN3:AN34, "★")</f>
        <v/>
      </c>
      <c r="AO39" s="13" t="str">
        <v/>
      </c>
      <c r="AP39" s="13" t="str">
        <v/>
      </c>
      <c r="AQ39" s="13" t="str">
        <v/>
      </c>
      <c r="AR39" s="13" t="str">
        <v/>
      </c>
      <c r="AS39" s="13" t="str">
        <v/>
      </c>
      <c r="AT39" s="13" t="str">
        <v/>
      </c>
      <c r="AU39" s="13" t="str">
        <v/>
      </c>
      <c r="AV39" s="13" t="str">
        <v/>
      </c>
      <c r="AW39" s="13" t="str">
        <v/>
      </c>
      <c r="AX39" s="13" t="str">
        <v/>
      </c>
      <c r="AY39" s="13" t="str">
        <v/>
      </c>
      <c r="AZ39" s="13" t="str">
        <v/>
      </c>
      <c r="BA39" s="13" t="str">
        <v/>
      </c>
      <c r="BB39" s="13" t="str">
        <v/>
      </c>
      <c r="BC39" s="13" t="str">
        <v/>
      </c>
      <c r="BD39" s="13" t="str">
        <v/>
      </c>
      <c r="BE39" s="13" t="str">
        <v/>
      </c>
      <c r="BF39" s="13" t="str">
        <v/>
      </c>
      <c r="BG39" s="13" t="str">
        <v/>
      </c>
      <c r="BH39" s="13" t="str">
        <v/>
      </c>
      <c r="BI39" s="13" t="str">
        <v/>
      </c>
      <c r="BJ39" s="110" t="str">
        <v/>
      </c>
    </row>
    <row r="40" spans="1:62" customFormat="false">
      <c r="A40" s="5" t="str">
        <v/>
      </c>
      <c r="B40" s="5" t="str">
        <v/>
      </c>
      <c r="C40" s="5" t="str">
        <v/>
      </c>
      <c r="D40" s="5" t="str">
        <v/>
      </c>
      <c r="E40" s="218" t="str">
        <v/>
      </c>
      <c r="F40" s="13" t="str">
        <v/>
      </c>
      <c r="G40" s="13" t="str">
        <v/>
      </c>
      <c r="H40" s="224" t="str">
        <v/>
      </c>
      <c r="I40" s="231" t="str">
        <v>☆</v>
      </c>
      <c r="J40" s="28" t="str">
        <v/>
      </c>
      <c r="K40" s="227" t="str">
        <v/>
      </c>
      <c r="L40" s="236" t="str">
        <v>人数</v>
      </c>
      <c r="M40" s="30">
        <f>countif(M3:M34, "☆")</f>
        <v/>
      </c>
      <c r="N40" s="30">
        <f>countif(N3:N34, "☆")</f>
        <v/>
      </c>
      <c r="O40" s="30">
        <f>countif(O3:O34, "☆")</f>
        <v/>
      </c>
      <c r="P40" s="30">
        <f>countif(P3:P34, "☆")</f>
        <v/>
      </c>
      <c r="Q40" s="30">
        <f>countif(Q3:Q34, "☆")</f>
        <v/>
      </c>
      <c r="R40" s="30">
        <f>countif(R3:R34, "☆")</f>
        <v/>
      </c>
      <c r="S40" s="30">
        <f>countif(S3:S34, "☆")</f>
        <v/>
      </c>
      <c r="T40" s="30">
        <f>countif(T3:T34, "☆")</f>
        <v/>
      </c>
      <c r="U40" s="30">
        <f>countif(U3:U34, "☆")</f>
        <v/>
      </c>
      <c r="V40" s="30">
        <f>countif(V3:V34, "☆")</f>
        <v/>
      </c>
      <c r="W40" s="30">
        <f>countif(W3:W34, "☆")</f>
        <v/>
      </c>
      <c r="X40" s="30">
        <f>countif(X3:X34, "☆")</f>
        <v/>
      </c>
      <c r="Y40" s="30">
        <f>countif(Y3:Y34, "☆")</f>
        <v/>
      </c>
      <c r="Z40" s="30">
        <f>countif(Z3:Z34, "☆")</f>
        <v/>
      </c>
      <c r="AA40" s="30">
        <f>countif(AA3:AA34, "☆")</f>
        <v/>
      </c>
      <c r="AB40" s="30">
        <f>countif(AB3:AB34, "☆")</f>
        <v/>
      </c>
      <c r="AC40" s="30">
        <f>countif(AC3:AC34, "☆")</f>
        <v/>
      </c>
      <c r="AD40" s="30">
        <f>countif(AD3:AD34, "☆")</f>
        <v/>
      </c>
      <c r="AE40" s="30">
        <f>countif(AE3:AE34, "☆")</f>
        <v/>
      </c>
      <c r="AF40" s="30">
        <f>countif(AF3:AF34, "☆")</f>
        <v/>
      </c>
      <c r="AG40" s="30">
        <f>countif(AG3:AG34, "☆")</f>
        <v/>
      </c>
      <c r="AH40" s="30">
        <f>countif(AH3:AH34, "☆")</f>
        <v/>
      </c>
      <c r="AI40" s="30">
        <f>countif(AI3:AI34, "☆")</f>
        <v/>
      </c>
      <c r="AJ40" s="30">
        <f>countif(AJ3:AJ34, "☆")</f>
        <v/>
      </c>
      <c r="AK40" s="30">
        <f>countif(AK3:AK34, "☆")</f>
        <v/>
      </c>
      <c r="AL40" s="30">
        <f>countif(AL3:AL34, "☆")</f>
        <v/>
      </c>
      <c r="AM40" s="30">
        <f>countif(AM3:AM34, "☆")</f>
        <v/>
      </c>
      <c r="AN40" s="192">
        <f>countif(AN3:AN34, "☆")</f>
        <v/>
      </c>
      <c r="AO40" s="13" t="str">
        <v/>
      </c>
      <c r="AP40" s="13" t="str">
        <v/>
      </c>
      <c r="AQ40" s="13" t="str">
        <v/>
      </c>
      <c r="AR40" s="13" t="str">
        <v/>
      </c>
      <c r="AS40" s="13" t="str">
        <v/>
      </c>
      <c r="AT40" s="13" t="str">
        <v/>
      </c>
      <c r="AU40" s="13" t="str">
        <v/>
      </c>
      <c r="AV40" s="13" t="str">
        <v/>
      </c>
      <c r="AW40" s="13" t="str">
        <v/>
      </c>
      <c r="AX40" s="13" t="str">
        <v/>
      </c>
      <c r="AY40" s="13" t="str">
        <v/>
      </c>
      <c r="AZ40" s="13" t="str">
        <v/>
      </c>
      <c r="BA40" s="13" t="str">
        <v/>
      </c>
      <c r="BB40" s="13" t="str">
        <v/>
      </c>
      <c r="BC40" s="13" t="str">
        <v/>
      </c>
      <c r="BD40" s="13" t="str">
        <v/>
      </c>
      <c r="BE40" s="13" t="str">
        <v/>
      </c>
      <c r="BF40" s="13" t="str">
        <v/>
      </c>
      <c r="BG40" s="13" t="str">
        <v/>
      </c>
      <c r="BH40" s="13" t="str">
        <v/>
      </c>
      <c r="BI40" s="13" t="str">
        <v/>
      </c>
      <c r="BJ40" s="110" t="str">
        <v/>
      </c>
    </row>
    <row r="41" spans="1:62" customFormat="false">
      <c r="A41" s="5" t="str">
        <v/>
      </c>
      <c r="B41" s="5" t="str">
        <v/>
      </c>
      <c r="C41" s="5" t="str">
        <v/>
      </c>
      <c r="D41" s="5" t="str">
        <v/>
      </c>
      <c r="E41" s="218" t="str">
        <v/>
      </c>
      <c r="F41" s="13" t="str">
        <v/>
      </c>
      <c r="G41" s="13" t="str">
        <v/>
      </c>
      <c r="H41" s="224" t="str">
        <v/>
      </c>
      <c r="I41" s="231" t="str">
        <v>Ｐ</v>
      </c>
      <c r="J41" s="28" t="str">
        <v/>
      </c>
      <c r="K41" s="227" t="str">
        <v/>
      </c>
      <c r="L41" s="236" t="str">
        <v>人数</v>
      </c>
      <c r="M41" s="30">
        <f>countif(M3:M34, "Ｐ")</f>
        <v/>
      </c>
      <c r="N41" s="30">
        <f>countif(N3:N34, "Ｐ")</f>
        <v/>
      </c>
      <c r="O41" s="30">
        <f>countif(O3:O34, "Ｐ")</f>
        <v/>
      </c>
      <c r="P41" s="30">
        <f>countif(P3:P34, "Ｐ")</f>
        <v/>
      </c>
      <c r="Q41" s="30">
        <f>countif(Q3:Q34, "Ｐ")</f>
        <v/>
      </c>
      <c r="R41" s="30">
        <f>countif(R3:R34, "Ｐ")</f>
        <v/>
      </c>
      <c r="S41" s="30">
        <f>countif(S3:S34, "Ｐ")</f>
        <v/>
      </c>
      <c r="T41" s="30">
        <f>countif(T3:T34, "Ｐ")</f>
        <v/>
      </c>
      <c r="U41" s="30">
        <f>countif(U3:U34, "Ｐ")</f>
        <v/>
      </c>
      <c r="V41" s="30">
        <f>countif(V3:V34, "Ｐ")</f>
        <v/>
      </c>
      <c r="W41" s="30">
        <f>countif(W3:W34, "Ｐ")</f>
        <v/>
      </c>
      <c r="X41" s="30">
        <f>countif(X3:X34, "Ｐ")</f>
        <v/>
      </c>
      <c r="Y41" s="30">
        <f>countif(Y3:Y34, "Ｐ")</f>
        <v/>
      </c>
      <c r="Z41" s="30">
        <f>countif(Z3:Z34, "Ｐ")</f>
        <v/>
      </c>
      <c r="AA41" s="30">
        <f>countif(AA3:AA34, "Ｐ")</f>
        <v/>
      </c>
      <c r="AB41" s="30">
        <f>countif(AB3:AB34, "Ｐ")</f>
        <v/>
      </c>
      <c r="AC41" s="30">
        <f>countif(AC3:AC34, "Ｐ")</f>
        <v/>
      </c>
      <c r="AD41" s="30">
        <f>countif(AD3:AD34, "Ｐ")</f>
        <v/>
      </c>
      <c r="AE41" s="30">
        <f>countif(AE3:AE34, "Ｐ")</f>
        <v/>
      </c>
      <c r="AF41" s="30">
        <f>countif(AF3:AF34, "Ｐ")</f>
        <v/>
      </c>
      <c r="AG41" s="30">
        <f>countif(AG3:AG34, "Ｐ")</f>
        <v/>
      </c>
      <c r="AH41" s="30">
        <f>countif(AH3:AH34, "Ｐ")</f>
        <v/>
      </c>
      <c r="AI41" s="30">
        <f>countif(AI3:AI34, "Ｐ")</f>
        <v/>
      </c>
      <c r="AJ41" s="30">
        <f>countif(AJ3:AJ34, "Ｐ")</f>
        <v/>
      </c>
      <c r="AK41" s="30">
        <f>countif(AK3:AK34, "Ｐ")</f>
        <v/>
      </c>
      <c r="AL41" s="30">
        <f>countif(AL3:AL34, "Ｐ")</f>
        <v/>
      </c>
      <c r="AM41" s="30">
        <f>countif(AM3:AM34, "Ｐ")</f>
        <v/>
      </c>
      <c r="AN41" s="192">
        <f>countif(AN3:AN34, "Ｐ")</f>
        <v/>
      </c>
      <c r="AO41" s="13" t="str">
        <v/>
      </c>
      <c r="AP41" s="13" t="str">
        <v/>
      </c>
      <c r="AQ41" s="13" t="str">
        <v/>
      </c>
      <c r="AR41" s="13" t="str">
        <v/>
      </c>
      <c r="AS41" s="13" t="str">
        <v/>
      </c>
      <c r="AT41" s="13" t="str">
        <v/>
      </c>
      <c r="AU41" s="13" t="str">
        <v/>
      </c>
      <c r="AV41" s="13" t="str">
        <v/>
      </c>
      <c r="AW41" s="13" t="str">
        <v/>
      </c>
      <c r="AX41" s="13" t="str">
        <v/>
      </c>
      <c r="AY41" s="13" t="str">
        <v/>
      </c>
      <c r="AZ41" s="13" t="str">
        <v/>
      </c>
      <c r="BA41" s="13" t="str">
        <v/>
      </c>
      <c r="BB41" s="13" t="str">
        <v/>
      </c>
      <c r="BC41" s="13" t="str">
        <v/>
      </c>
      <c r="BD41" s="13" t="str">
        <v/>
      </c>
      <c r="BE41" s="13" t="str">
        <v/>
      </c>
      <c r="BF41" s="13" t="str">
        <v/>
      </c>
      <c r="BG41" s="13" t="str">
        <v/>
      </c>
      <c r="BH41" s="13" t="str">
        <v/>
      </c>
      <c r="BI41" s="13" t="str">
        <v/>
      </c>
      <c r="BJ41" s="110" t="str">
        <v/>
      </c>
    </row>
    <row r="42" spans="1:62" customFormat="false">
      <c r="A42" s="5" t="str">
        <v/>
      </c>
      <c r="B42" s="5" t="str">
        <v/>
      </c>
      <c r="C42" s="5" t="str">
        <v/>
      </c>
      <c r="D42" s="5" t="str">
        <v/>
      </c>
      <c r="E42" s="218" t="str">
        <v/>
      </c>
      <c r="F42" s="13" t="str">
        <v/>
      </c>
      <c r="G42" s="13" t="str">
        <v/>
      </c>
      <c r="H42" s="224" t="str">
        <v/>
      </c>
      <c r="I42" s="231" t="str">
        <v>Ｎ+Ｐ</v>
      </c>
      <c r="J42" s="28" t="str">
        <v/>
      </c>
      <c r="K42" s="227" t="str">
        <v/>
      </c>
      <c r="L42" s="236" t="str">
        <v>人数</v>
      </c>
      <c r="M42" s="30">
        <f>countif(M3:M34, "Ｎ")+countif(M3:M34, "Ｐ")</f>
        <v/>
      </c>
      <c r="N42" s="30">
        <f>countif(N3:N34, "Ｎ")+countif(N3:N34, "Ｐ")</f>
        <v/>
      </c>
      <c r="O42" s="30">
        <f>countif(O3:O34, "Ｎ")+countif(O3:O34, "Ｐ")</f>
        <v/>
      </c>
      <c r="P42" s="30">
        <f>countif(P3:P34, "Ｎ")+countif(P3:P34, "Ｐ")</f>
        <v/>
      </c>
      <c r="Q42" s="30">
        <f>countif(Q3:Q34, "Ｎ")+countif(Q3:Q34, "Ｐ")</f>
        <v/>
      </c>
      <c r="R42" s="30">
        <f>countif(R3:R34, "Ｎ")+countif(R3:R34, "Ｐ")</f>
        <v/>
      </c>
      <c r="S42" s="30">
        <f>countif(S3:S34, "Ｎ")+countif(S3:S34, "Ｐ")</f>
        <v/>
      </c>
      <c r="T42" s="30">
        <f>countif(T3:T34, "Ｎ")+countif(T3:T34, "Ｐ")</f>
        <v/>
      </c>
      <c r="U42" s="30">
        <f>countif(U3:U34, "Ｎ")+countif(U3:U34, "Ｐ")</f>
        <v/>
      </c>
      <c r="V42" s="30">
        <f>countif(V3:V34, "Ｎ")+countif(V3:V34, "Ｐ")</f>
        <v/>
      </c>
      <c r="W42" s="30">
        <f>countif(W3:W34, "Ｎ")+countif(W3:W34, "Ｐ")</f>
        <v/>
      </c>
      <c r="X42" s="30">
        <f>countif(X3:X34, "Ｎ")+countif(X3:X34, "Ｐ")</f>
        <v/>
      </c>
      <c r="Y42" s="30">
        <f>countif(Y3:Y34, "Ｎ")+countif(Y3:Y34, "Ｐ")</f>
        <v/>
      </c>
      <c r="Z42" s="30">
        <f>countif(Z3:Z34, "Ｎ")+countif(Z3:Z34, "Ｐ")</f>
        <v/>
      </c>
      <c r="AA42" s="30">
        <f>countif(AA3:AA34, "Ｎ")+countif(AA3:AA34, "Ｐ")</f>
        <v/>
      </c>
      <c r="AB42" s="30">
        <f>countif(AB3:AB34, "Ｎ")+countif(AB3:AB34, "Ｐ")</f>
        <v/>
      </c>
      <c r="AC42" s="30">
        <f>countif(AC3:AC34, "Ｎ")+countif(AC3:AC34, "Ｐ")</f>
        <v/>
      </c>
      <c r="AD42" s="30">
        <f>countif(AD3:AD34, "Ｎ")+countif(AD3:AD34, "Ｐ")</f>
        <v/>
      </c>
      <c r="AE42" s="30">
        <f>countif(AE3:AE34, "Ｎ")+countif(AE3:AE34, "Ｐ")</f>
        <v/>
      </c>
      <c r="AF42" s="30">
        <f>countif(AF3:AF34, "Ｎ")+countif(AF3:AF34, "Ｐ")</f>
        <v/>
      </c>
      <c r="AG42" s="30">
        <f>countif(AG3:AG34, "Ｎ")+countif(AG3:AG34, "Ｐ")</f>
        <v/>
      </c>
      <c r="AH42" s="30">
        <f>countif(AH3:AH34, "Ｎ")+countif(AH3:AH34, "Ｐ")</f>
        <v/>
      </c>
      <c r="AI42" s="30">
        <f>countif(AI3:AI34, "Ｎ")+countif(AI3:AI34, "Ｐ")</f>
        <v/>
      </c>
      <c r="AJ42" s="30">
        <f>countif(AJ3:AJ34, "Ｎ")+countif(AJ3:AJ34, "Ｐ")</f>
        <v/>
      </c>
      <c r="AK42" s="30">
        <f>countif(AK3:AK34, "Ｎ")+countif(AK3:AK34, "Ｐ")</f>
        <v/>
      </c>
      <c r="AL42" s="30">
        <f>countif(AL3:AL34, "Ｎ")+countif(AL3:AL34, "Ｐ")</f>
        <v/>
      </c>
      <c r="AM42" s="30">
        <f>countif(AM3:AM34, "Ｎ")+countif(AM3:AM34, "Ｐ")</f>
        <v/>
      </c>
      <c r="AN42" s="192">
        <f>countif(AN3:AN34, "Ｎ")+countif(AN3:AN34, "Ｐ")</f>
        <v/>
      </c>
      <c r="AO42" s="13" t="str">
        <v/>
      </c>
      <c r="AP42" s="13" t="str">
        <v/>
      </c>
      <c r="AQ42" s="13" t="str">
        <v/>
      </c>
      <c r="AR42" s="13" t="str">
        <v/>
      </c>
      <c r="AS42" s="13" t="str">
        <v/>
      </c>
      <c r="AT42" s="13" t="str">
        <v/>
      </c>
      <c r="AU42" s="13" t="str">
        <v/>
      </c>
      <c r="AV42" s="13" t="str">
        <v/>
      </c>
      <c r="AW42" s="13" t="str">
        <v/>
      </c>
      <c r="AX42" s="13" t="str">
        <v/>
      </c>
      <c r="AY42" s="13" t="str">
        <v/>
      </c>
      <c r="AZ42" s="13" t="str">
        <v/>
      </c>
      <c r="BA42" s="13" t="str">
        <v/>
      </c>
      <c r="BB42" s="13" t="str">
        <v/>
      </c>
      <c r="BC42" s="13" t="str">
        <v/>
      </c>
      <c r="BD42" s="13" t="str">
        <v/>
      </c>
      <c r="BE42" s="13" t="str">
        <v/>
      </c>
      <c r="BF42" s="13" t="str">
        <v/>
      </c>
      <c r="BG42" s="13" t="str">
        <v/>
      </c>
      <c r="BH42" s="13" t="str">
        <v/>
      </c>
      <c r="BI42" s="13" t="str">
        <v/>
      </c>
      <c r="BJ42" s="110" t="str">
        <v/>
      </c>
    </row>
    <row r="43" spans="1:62" customFormat="false">
      <c r="A43" s="5" t="str">
        <v/>
      </c>
      <c r="B43" s="5" t="str">
        <v/>
      </c>
      <c r="C43" s="5" t="str">
        <v/>
      </c>
      <c r="D43" s="5" t="str">
        <v/>
      </c>
      <c r="E43" s="222" t="str">
        <v/>
      </c>
      <c r="F43" s="207" t="str">
        <v/>
      </c>
      <c r="G43" s="207" t="str">
        <v/>
      </c>
      <c r="H43" s="228" t="str">
        <v/>
      </c>
      <c r="I43" s="232" t="str">
        <v>Ｎ+Ｐ+★</v>
      </c>
      <c r="J43" s="212" t="str">
        <v/>
      </c>
      <c r="K43" s="233" t="str">
        <v/>
      </c>
      <c r="L43" s="237" t="str">
        <v>人数</v>
      </c>
      <c r="M43" s="142">
        <f>countif(M3:M34, "Ｎ")+countif(M3:M34, "Ｐ")+countif(M3:M34, "★")</f>
        <v/>
      </c>
      <c r="N43" s="142">
        <f>countif(N3:N34, "Ｎ")+countif(N3:N34, "Ｐ")+countif(N3:N34, "★")</f>
        <v/>
      </c>
      <c r="O43" s="142">
        <f>countif(O3:O34, "Ｎ")+countif(O3:O34, "Ｐ")+countif(O3:O34, "★")</f>
        <v/>
      </c>
      <c r="P43" s="142">
        <f>countif(P3:P34, "Ｎ")+countif(P3:P34, "Ｐ")+countif(P3:P34, "★")</f>
        <v/>
      </c>
      <c r="Q43" s="142">
        <f>countif(Q3:Q34, "Ｎ")+countif(Q3:Q34, "Ｐ")+countif(Q3:Q34, "★")</f>
        <v/>
      </c>
      <c r="R43" s="142">
        <f>countif(R3:R34, "Ｎ")+countif(R3:R34, "Ｐ")+countif(R3:R34, "★")</f>
        <v/>
      </c>
      <c r="S43" s="142">
        <f>countif(S3:S34, "Ｎ")+countif(S3:S34, "Ｐ")+countif(S3:S34, "★")</f>
        <v/>
      </c>
      <c r="T43" s="142">
        <f>countif(T3:T34, "Ｎ")+countif(T3:T34, "Ｐ")+countif(T3:T34, "★")</f>
        <v/>
      </c>
      <c r="U43" s="142">
        <f>countif(U3:U34, "Ｎ")+countif(U3:U34, "Ｐ")+countif(U3:U34, "★")</f>
        <v/>
      </c>
      <c r="V43" s="142">
        <f>countif(V3:V34, "Ｎ")+countif(V3:V34, "Ｐ")+countif(V3:V34, "★")</f>
        <v/>
      </c>
      <c r="W43" s="142">
        <f>countif(W3:W34, "Ｎ")+countif(W3:W34, "Ｐ")+countif(W3:W34, "★")</f>
        <v/>
      </c>
      <c r="X43" s="142">
        <f>countif(X3:X34, "Ｎ")+countif(X3:X34, "Ｐ")+countif(X3:X34, "★")</f>
        <v/>
      </c>
      <c r="Y43" s="142">
        <f>countif(Y3:Y34, "Ｎ")+countif(Y3:Y34, "Ｐ")+countif(Y3:Y34, "★")</f>
        <v/>
      </c>
      <c r="Z43" s="142">
        <f>countif(Z3:Z34, "Ｎ")+countif(Z3:Z34, "Ｐ")+countif(Z3:Z34, "★")</f>
        <v/>
      </c>
      <c r="AA43" s="142">
        <f>countif(AA3:AA34, "Ｎ")+countif(AA3:AA34, "Ｐ")+countif(AA3:AA34, "★")</f>
        <v/>
      </c>
      <c r="AB43" s="142">
        <f>countif(AB3:AB34, "Ｎ")+countif(AB3:AB34, "Ｐ")+countif(AB3:AB34, "★")</f>
        <v/>
      </c>
      <c r="AC43" s="142">
        <f>countif(AC3:AC34, "Ｎ")+countif(AC3:AC34, "Ｐ")+countif(AC3:AC34, "★")</f>
        <v/>
      </c>
      <c r="AD43" s="142">
        <f>countif(AD3:AD34, "Ｎ")+countif(AD3:AD34, "Ｐ")+countif(AD3:AD34, "★")</f>
        <v/>
      </c>
      <c r="AE43" s="142">
        <f>countif(AE3:AE34, "Ｎ")+countif(AE3:AE34, "Ｐ")+countif(AE3:AE34, "★")</f>
        <v/>
      </c>
      <c r="AF43" s="142">
        <f>countif(AF3:AF34, "Ｎ")+countif(AF3:AF34, "Ｐ")+countif(AF3:AF34, "★")</f>
        <v/>
      </c>
      <c r="AG43" s="142">
        <f>countif(AG3:AG34, "Ｎ")+countif(AG3:AG34, "Ｐ")+countif(AG3:AG34, "★")</f>
        <v/>
      </c>
      <c r="AH43" s="142">
        <f>countif(AH3:AH34, "Ｎ")+countif(AH3:AH34, "Ｐ")+countif(AH3:AH34, "★")</f>
        <v/>
      </c>
      <c r="AI43" s="142">
        <f>countif(AI3:AI34, "Ｎ")+countif(AI3:AI34, "Ｐ")+countif(AI3:AI34, "★")</f>
        <v/>
      </c>
      <c r="AJ43" s="142">
        <f>countif(AJ3:AJ34, "Ｎ")+countif(AJ3:AJ34, "Ｐ")+countif(AJ3:AJ34, "★")</f>
        <v/>
      </c>
      <c r="AK43" s="142">
        <f>countif(AK3:AK34, "Ｎ")+countif(AK3:AK34, "Ｐ")+countif(AK3:AK34, "★")</f>
        <v/>
      </c>
      <c r="AL43" s="142">
        <f>countif(AL3:AL34, "Ｎ")+countif(AL3:AL34, "Ｐ")+countif(AL3:AL34, "★")</f>
        <v/>
      </c>
      <c r="AM43" s="142">
        <f>countif(AM3:AM34, "Ｎ")+countif(AM3:AM34, "Ｐ")+countif(AM3:AM34, "★")</f>
        <v/>
      </c>
      <c r="AN43" s="194">
        <f>countif(AN3:AN34, "Ｎ")+countif(AN3:AN34, "Ｐ")+countif(AN3:AN34, "★")</f>
        <v/>
      </c>
      <c r="AO43" s="13" t="str">
        <v/>
      </c>
      <c r="AP43" s="13" t="str">
        <v/>
      </c>
      <c r="AQ43" s="13" t="str">
        <v/>
      </c>
      <c r="AR43" s="13" t="str">
        <v/>
      </c>
      <c r="AS43" s="13" t="str">
        <v/>
      </c>
      <c r="AT43" s="13" t="str">
        <v/>
      </c>
      <c r="AU43" s="13" t="str">
        <v/>
      </c>
      <c r="AV43" s="13" t="str">
        <v/>
      </c>
      <c r="AW43" s="13" t="str">
        <v/>
      </c>
      <c r="AX43" s="13" t="str">
        <v/>
      </c>
      <c r="AY43" s="13" t="str">
        <v/>
      </c>
      <c r="AZ43" s="13" t="str">
        <v/>
      </c>
      <c r="BA43" s="13" t="str">
        <v/>
      </c>
      <c r="BB43" s="13" t="str">
        <v/>
      </c>
      <c r="BC43" s="13" t="str">
        <v/>
      </c>
      <c r="BD43" s="13" t="str">
        <v/>
      </c>
      <c r="BE43" s="13" t="str">
        <v/>
      </c>
      <c r="BF43" s="13" t="str">
        <v/>
      </c>
      <c r="BG43" s="13" t="str">
        <v/>
      </c>
      <c r="BH43" s="13" t="str">
        <v/>
      </c>
      <c r="BI43" s="13" t="str">
        <v/>
      </c>
      <c r="BJ43" s="110" t="str">
        <v/>
      </c>
    </row>
    <row r="44" spans="1:62" customFormat="false">
      <c r="A44" s="5" t="str">
        <v/>
      </c>
      <c r="B44" s="5" t="str">
        <v/>
      </c>
      <c r="C44" s="5" t="str">
        <v/>
      </c>
      <c r="D44" s="5" t="str">
        <v/>
      </c>
      <c r="E44" s="216" t="str">
        <v>熟練グループ１</v>
      </c>
      <c r="F44" s="206" t="str">
        <v/>
      </c>
      <c r="G44" s="206" t="str">
        <v/>
      </c>
      <c r="H44" s="223" t="str">
        <v/>
      </c>
      <c r="I44" s="229" t="str">
        <v>Ｊ</v>
      </c>
      <c r="J44" s="211" t="str">
        <v/>
      </c>
      <c r="K44" s="230" t="str">
        <v/>
      </c>
      <c r="L44" s="235" t="str">
        <v>人数</v>
      </c>
      <c r="M44" s="215">
        <f>countif(M3:M4, "Ｊ")+countif(M6:M15, "Ｊ")</f>
        <v/>
      </c>
      <c r="N44" s="215">
        <f>countif(N3:N4, "Ｊ")+countif(N6:N15, "Ｊ")</f>
        <v/>
      </c>
      <c r="O44" s="215">
        <f>countif(O3:O4, "Ｊ")+countif(O6:O15, "Ｊ")</f>
        <v/>
      </c>
      <c r="P44" s="215">
        <f>countif(P3:P4, "Ｊ")+countif(P6:P15, "Ｊ")</f>
        <v/>
      </c>
      <c r="Q44" s="215">
        <f>countif(Q3:Q4, "Ｊ")+countif(Q6:Q15, "Ｊ")</f>
        <v/>
      </c>
      <c r="R44" s="215">
        <f>countif(R3:R4, "Ｊ")+countif(R6:R15, "Ｊ")</f>
        <v/>
      </c>
      <c r="S44" s="215">
        <f>countif(S3:S4, "Ｊ")+countif(S6:S15, "Ｊ")</f>
        <v/>
      </c>
      <c r="T44" s="215">
        <f>countif(T3:T4, "Ｊ")+countif(T6:T15, "Ｊ")</f>
        <v/>
      </c>
      <c r="U44" s="215">
        <f>countif(U3:U4, "Ｊ")+countif(U6:U15, "Ｊ")</f>
        <v/>
      </c>
      <c r="V44" s="215">
        <f>countif(V3:V4, "Ｊ")+countif(V6:V15, "Ｊ")</f>
        <v/>
      </c>
      <c r="W44" s="215">
        <f>countif(W3:W4, "Ｊ")+countif(W6:W15, "Ｊ")</f>
        <v/>
      </c>
      <c r="X44" s="215">
        <f>countif(X3:X4, "Ｊ")+countif(X6:X15, "Ｊ")</f>
        <v/>
      </c>
      <c r="Y44" s="215">
        <f>countif(Y3:Y4, "Ｊ")+countif(Y6:Y15, "Ｊ")</f>
        <v/>
      </c>
      <c r="Z44" s="215">
        <f>countif(Z3:Z4, "Ｊ")+countif(Z6:Z15, "Ｊ")</f>
        <v/>
      </c>
      <c r="AA44" s="215">
        <f>countif(AA3:AA4, "Ｊ")+countif(AA6:AA15, "Ｊ")</f>
        <v/>
      </c>
      <c r="AB44" s="215">
        <f>countif(AB3:AB4, "Ｊ")+countif(AB6:AB15, "Ｊ")</f>
        <v/>
      </c>
      <c r="AC44" s="215">
        <f>countif(AC3:AC4, "Ｊ")+countif(AC6:AC15, "Ｊ")</f>
        <v/>
      </c>
      <c r="AD44" s="215">
        <f>countif(AD3:AD4, "Ｊ")+countif(AD6:AD15, "Ｊ")</f>
        <v/>
      </c>
      <c r="AE44" s="215">
        <f>countif(AE3:AE4, "Ｊ")+countif(AE6:AE15, "Ｊ")</f>
        <v/>
      </c>
      <c r="AF44" s="215">
        <f>countif(AF3:AF4, "Ｊ")+countif(AF6:AF15, "Ｊ")</f>
        <v/>
      </c>
      <c r="AG44" s="215">
        <f>countif(AG3:AG4, "Ｊ")+countif(AG6:AG15, "Ｊ")</f>
        <v/>
      </c>
      <c r="AH44" s="215">
        <f>countif(AH3:AH4, "Ｊ")+countif(AH6:AH15, "Ｊ")</f>
        <v/>
      </c>
      <c r="AI44" s="215">
        <f>countif(AI3:AI4, "Ｊ")+countif(AI6:AI15, "Ｊ")</f>
        <v/>
      </c>
      <c r="AJ44" s="215">
        <f>countif(AJ3:AJ4, "Ｊ")+countif(AJ6:AJ15, "Ｊ")</f>
        <v/>
      </c>
      <c r="AK44" s="215">
        <f>countif(AK3:AK4, "Ｊ")+countif(AK6:AK15, "Ｊ")</f>
        <v/>
      </c>
      <c r="AL44" s="215">
        <f>countif(AL3:AL4, "Ｊ")+countif(AL6:AL15, "Ｊ")</f>
        <v/>
      </c>
      <c r="AM44" s="215">
        <f>countif(AM3:AM4, "Ｊ")+countif(AM6:AM15, "Ｊ")</f>
        <v/>
      </c>
      <c r="AN44" s="217">
        <f>countif(AN3:AN4, "Ｊ")+countif(AN6:AN15, "Ｊ")</f>
        <v/>
      </c>
      <c r="AO44" s="13" t="str">
        <v/>
      </c>
      <c r="AP44" s="13" t="str">
        <v/>
      </c>
      <c r="AQ44" s="13" t="str">
        <v/>
      </c>
      <c r="AR44" s="13" t="str">
        <v/>
      </c>
      <c r="AS44" s="13" t="str">
        <v/>
      </c>
      <c r="AT44" s="13" t="str">
        <v/>
      </c>
      <c r="AU44" s="13" t="str">
        <v/>
      </c>
      <c r="AV44" s="13" t="str">
        <v/>
      </c>
      <c r="AW44" s="13" t="str">
        <v/>
      </c>
      <c r="AX44" s="13" t="str">
        <v/>
      </c>
      <c r="AY44" s="13" t="str">
        <v/>
      </c>
      <c r="AZ44" s="13" t="str">
        <v/>
      </c>
      <c r="BA44" s="13" t="str">
        <v/>
      </c>
      <c r="BB44" s="13" t="str">
        <v/>
      </c>
      <c r="BC44" s="13" t="str">
        <v/>
      </c>
      <c r="BD44" s="13" t="str">
        <v/>
      </c>
      <c r="BE44" s="13" t="str">
        <v/>
      </c>
      <c r="BF44" s="13" t="str">
        <v/>
      </c>
      <c r="BG44" s="13" t="str">
        <v/>
      </c>
      <c r="BH44" s="13" t="str">
        <v/>
      </c>
      <c r="BI44" s="13" t="str">
        <v/>
      </c>
      <c r="BJ44" s="110" t="str">
        <v/>
      </c>
    </row>
    <row r="45" spans="1:62" customFormat="false">
      <c r="A45" s="5" t="str">
        <v/>
      </c>
      <c r="B45" s="5" t="str">
        <v/>
      </c>
      <c r="C45" s="5" t="str">
        <v/>
      </c>
      <c r="D45" s="5" t="str">
        <v/>
      </c>
      <c r="E45" s="222" t="str">
        <v/>
      </c>
      <c r="F45" s="207" t="str">
        <v/>
      </c>
      <c r="G45" s="207" t="str">
        <v/>
      </c>
      <c r="H45" s="228" t="str">
        <v/>
      </c>
      <c r="I45" s="232" t="str">
        <v>Ｓ</v>
      </c>
      <c r="J45" s="212" t="str">
        <v/>
      </c>
      <c r="K45" s="233" t="str">
        <v/>
      </c>
      <c r="L45" s="237" t="str">
        <v>人数</v>
      </c>
      <c r="M45" s="142">
        <f>countif(M3:M4, "Ｓ")+countif(M6:M15, "Ｓ")</f>
        <v/>
      </c>
      <c r="N45" s="142">
        <f>countif(N3:N4, "Ｓ")+countif(N6:N15, "Ｓ")</f>
        <v/>
      </c>
      <c r="O45" s="142">
        <f>countif(O3:O4, "Ｓ")+countif(O6:O15, "Ｓ")</f>
        <v/>
      </c>
      <c r="P45" s="142">
        <f>countif(P3:P4, "Ｓ")+countif(P6:P15, "Ｓ")</f>
        <v/>
      </c>
      <c r="Q45" s="142">
        <f>countif(Q3:Q4, "Ｓ")+countif(Q6:Q15, "Ｓ")</f>
        <v/>
      </c>
      <c r="R45" s="142">
        <f>countif(R3:R4, "Ｓ")+countif(R6:R15, "Ｓ")</f>
        <v/>
      </c>
      <c r="S45" s="142">
        <f>countif(S3:S4, "Ｓ")+countif(S6:S15, "Ｓ")</f>
        <v/>
      </c>
      <c r="T45" s="142">
        <f>countif(T3:T4, "Ｓ")+countif(T6:T15, "Ｓ")</f>
        <v/>
      </c>
      <c r="U45" s="142">
        <f>countif(U3:U4, "Ｓ")+countif(U6:U15, "Ｓ")</f>
        <v/>
      </c>
      <c r="V45" s="142">
        <f>countif(V3:V4, "Ｓ")+countif(V6:V15, "Ｓ")</f>
        <v/>
      </c>
      <c r="W45" s="142">
        <f>countif(W3:W4, "Ｓ")+countif(W6:W15, "Ｓ")</f>
        <v/>
      </c>
      <c r="X45" s="142">
        <f>countif(X3:X4, "Ｓ")+countif(X6:X15, "Ｓ")</f>
        <v/>
      </c>
      <c r="Y45" s="142">
        <f>countif(Y3:Y4, "Ｓ")+countif(Y6:Y15, "Ｓ")</f>
        <v/>
      </c>
      <c r="Z45" s="142">
        <f>countif(Z3:Z4, "Ｓ")+countif(Z6:Z15, "Ｓ")</f>
        <v/>
      </c>
      <c r="AA45" s="142">
        <f>countif(AA3:AA4, "Ｓ")+countif(AA6:AA15, "Ｓ")</f>
        <v/>
      </c>
      <c r="AB45" s="142">
        <f>countif(AB3:AB4, "Ｓ")+countif(AB6:AB15, "Ｓ")</f>
        <v/>
      </c>
      <c r="AC45" s="142">
        <f>countif(AC3:AC4, "Ｓ")+countif(AC6:AC15, "Ｓ")</f>
        <v/>
      </c>
      <c r="AD45" s="142">
        <f>countif(AD3:AD4, "Ｓ")+countif(AD6:AD15, "Ｓ")</f>
        <v/>
      </c>
      <c r="AE45" s="142">
        <f>countif(AE3:AE4, "Ｓ")+countif(AE6:AE15, "Ｓ")</f>
        <v/>
      </c>
      <c r="AF45" s="142">
        <f>countif(AF3:AF4, "Ｓ")+countif(AF6:AF15, "Ｓ")</f>
        <v/>
      </c>
      <c r="AG45" s="142">
        <f>countif(AG3:AG4, "Ｓ")+countif(AG6:AG15, "Ｓ")</f>
        <v/>
      </c>
      <c r="AH45" s="142">
        <f>countif(AH3:AH4, "Ｓ")+countif(AH6:AH15, "Ｓ")</f>
        <v/>
      </c>
      <c r="AI45" s="142">
        <f>countif(AI3:AI4, "Ｓ")+countif(AI6:AI15, "Ｓ")</f>
        <v/>
      </c>
      <c r="AJ45" s="142">
        <f>countif(AJ3:AJ4, "Ｓ")+countif(AJ6:AJ15, "Ｓ")</f>
        <v/>
      </c>
      <c r="AK45" s="142">
        <f>countif(AK3:AK4, "Ｓ")+countif(AK6:AK15, "Ｓ")</f>
        <v/>
      </c>
      <c r="AL45" s="142">
        <f>countif(AL3:AL4, "Ｓ")+countif(AL6:AL15, "Ｓ")</f>
        <v/>
      </c>
      <c r="AM45" s="142">
        <f>countif(AM3:AM4, "Ｓ")+countif(AM6:AM15, "Ｓ")</f>
        <v/>
      </c>
      <c r="AN45" s="194">
        <f>countif(AN3:AN4, "Ｓ")+countif(AN6:AN15, "Ｓ")</f>
        <v/>
      </c>
      <c r="AO45" s="13" t="str">
        <v/>
      </c>
      <c r="AP45" s="13" t="str">
        <v/>
      </c>
      <c r="AQ45" s="13" t="str">
        <v/>
      </c>
      <c r="AR45" s="13" t="str">
        <v/>
      </c>
      <c r="AS45" s="13" t="str">
        <v/>
      </c>
      <c r="AT45" s="13" t="str">
        <v/>
      </c>
      <c r="AU45" s="13" t="str">
        <v/>
      </c>
      <c r="AV45" s="13" t="str">
        <v/>
      </c>
      <c r="AW45" s="13" t="str">
        <v/>
      </c>
      <c r="AX45" s="13" t="str">
        <v/>
      </c>
      <c r="AY45" s="13" t="str">
        <v/>
      </c>
      <c r="AZ45" s="13" t="str">
        <v/>
      </c>
      <c r="BA45" s="13" t="str">
        <v/>
      </c>
      <c r="BB45" s="13" t="str">
        <v/>
      </c>
      <c r="BC45" s="13" t="str">
        <v/>
      </c>
      <c r="BD45" s="13" t="str">
        <v/>
      </c>
      <c r="BE45" s="13" t="str">
        <v/>
      </c>
      <c r="BF45" s="13" t="str">
        <v/>
      </c>
      <c r="BG45" s="13" t="str">
        <v/>
      </c>
      <c r="BH45" s="13" t="str">
        <v/>
      </c>
      <c r="BI45" s="13" t="str">
        <v/>
      </c>
      <c r="BJ45" s="110" t="str">
        <v/>
      </c>
    </row>
    <row r="46" spans="1:62" customFormat="false">
      <c r="A46" s="5" t="str">
        <v/>
      </c>
      <c r="B46" s="5" t="str">
        <v/>
      </c>
      <c r="C46" s="5" t="str">
        <v/>
      </c>
      <c r="D46" s="5" t="str">
        <v/>
      </c>
      <c r="E46" s="216" t="str">
        <v>中堅グループ</v>
      </c>
      <c r="F46" s="206" t="str">
        <v/>
      </c>
      <c r="G46" s="206" t="str">
        <v/>
      </c>
      <c r="H46" s="223" t="str">
        <v/>
      </c>
      <c r="I46" s="229" t="str">
        <v>Ｊ</v>
      </c>
      <c r="J46" s="211" t="str">
        <v/>
      </c>
      <c r="K46" s="230" t="str">
        <v/>
      </c>
      <c r="L46" s="235" t="str">
        <v>人数</v>
      </c>
      <c r="M46" s="215">
        <f>countif(M16:M20, "Ｊ")</f>
        <v/>
      </c>
      <c r="N46" s="215">
        <f>countif(N16:N20, "Ｊ")</f>
        <v/>
      </c>
      <c r="O46" s="215">
        <f>countif(O16:O20, "Ｊ")</f>
        <v/>
      </c>
      <c r="P46" s="215">
        <f>countif(P16:P20, "Ｊ")</f>
        <v/>
      </c>
      <c r="Q46" s="215">
        <f>countif(Q16:Q20, "Ｊ")</f>
        <v/>
      </c>
      <c r="R46" s="215">
        <f>countif(R16:R20, "Ｊ")</f>
        <v/>
      </c>
      <c r="S46" s="215">
        <f>countif(S16:S20, "Ｊ")</f>
        <v/>
      </c>
      <c r="T46" s="215">
        <f>countif(T16:T20, "Ｊ")</f>
        <v/>
      </c>
      <c r="U46" s="215">
        <f>countif(U16:U20, "Ｊ")</f>
        <v/>
      </c>
      <c r="V46" s="215">
        <f>countif(V16:V20, "Ｊ")</f>
        <v/>
      </c>
      <c r="W46" s="215">
        <f>countif(W16:W20, "Ｊ")</f>
        <v/>
      </c>
      <c r="X46" s="215">
        <f>countif(X16:X20, "Ｊ")</f>
        <v/>
      </c>
      <c r="Y46" s="215">
        <f>countif(Y16:Y20, "Ｊ")</f>
        <v/>
      </c>
      <c r="Z46" s="215">
        <f>countif(Z16:Z20, "Ｊ")</f>
        <v/>
      </c>
      <c r="AA46" s="215">
        <f>countif(AA16:AA20, "Ｊ")</f>
        <v/>
      </c>
      <c r="AB46" s="215">
        <f>countif(AB16:AB20, "Ｊ")</f>
        <v/>
      </c>
      <c r="AC46" s="215">
        <f>countif(AC16:AC20, "Ｊ")</f>
        <v/>
      </c>
      <c r="AD46" s="215">
        <f>countif(AD16:AD20, "Ｊ")</f>
        <v/>
      </c>
      <c r="AE46" s="215">
        <f>countif(AE16:AE20, "Ｊ")</f>
        <v/>
      </c>
      <c r="AF46" s="215">
        <f>countif(AF16:AF20, "Ｊ")</f>
        <v/>
      </c>
      <c r="AG46" s="215">
        <f>countif(AG16:AG20, "Ｊ")</f>
        <v/>
      </c>
      <c r="AH46" s="215">
        <f>countif(AH16:AH20, "Ｊ")</f>
        <v/>
      </c>
      <c r="AI46" s="215">
        <f>countif(AI16:AI20, "Ｊ")</f>
        <v/>
      </c>
      <c r="AJ46" s="215">
        <f>countif(AJ16:AJ20, "Ｊ")</f>
        <v/>
      </c>
      <c r="AK46" s="215">
        <f>countif(AK16:AK20, "Ｊ")</f>
        <v/>
      </c>
      <c r="AL46" s="215">
        <f>countif(AL16:AL20, "Ｊ")</f>
        <v/>
      </c>
      <c r="AM46" s="215">
        <f>countif(AM16:AM20, "Ｊ")</f>
        <v/>
      </c>
      <c r="AN46" s="217">
        <f>countif(AN16:AN20, "Ｊ")</f>
        <v/>
      </c>
      <c r="AO46" s="13" t="str">
        <v/>
      </c>
      <c r="AP46" s="13" t="str">
        <v/>
      </c>
      <c r="AQ46" s="13" t="str">
        <v/>
      </c>
      <c r="AR46" s="13" t="str">
        <v/>
      </c>
      <c r="AS46" s="13" t="str">
        <v/>
      </c>
      <c r="AT46" s="13" t="str">
        <v/>
      </c>
      <c r="AU46" s="13" t="str">
        <v/>
      </c>
      <c r="AV46" s="13" t="str">
        <v/>
      </c>
      <c r="AW46" s="13" t="str">
        <v/>
      </c>
      <c r="AX46" s="13" t="str">
        <v/>
      </c>
      <c r="AY46" s="13" t="str">
        <v/>
      </c>
      <c r="AZ46" s="13" t="str">
        <v/>
      </c>
      <c r="BA46" s="13" t="str">
        <v/>
      </c>
      <c r="BB46" s="13" t="str">
        <v/>
      </c>
      <c r="BC46" s="13" t="str">
        <v/>
      </c>
      <c r="BD46" s="13" t="str">
        <v/>
      </c>
      <c r="BE46" s="13" t="str">
        <v/>
      </c>
      <c r="BF46" s="13" t="str">
        <v/>
      </c>
      <c r="BG46" s="13" t="str">
        <v/>
      </c>
      <c r="BH46" s="13" t="str">
        <v/>
      </c>
      <c r="BI46" s="13" t="str">
        <v/>
      </c>
      <c r="BJ46" s="110" t="str">
        <v/>
      </c>
    </row>
    <row r="47" spans="1:62" customFormat="false">
      <c r="A47" s="5" t="str">
        <v/>
      </c>
      <c r="B47" s="5" t="str">
        <v/>
      </c>
      <c r="C47" s="5" t="str">
        <v/>
      </c>
      <c r="D47" s="5" t="str">
        <v/>
      </c>
      <c r="E47" s="222" t="str">
        <v/>
      </c>
      <c r="F47" s="207" t="str">
        <v/>
      </c>
      <c r="G47" s="207" t="str">
        <v/>
      </c>
      <c r="H47" s="228" t="str">
        <v/>
      </c>
      <c r="I47" s="232" t="str">
        <v>Ｓ</v>
      </c>
      <c r="J47" s="212" t="str">
        <v/>
      </c>
      <c r="K47" s="233" t="str">
        <v/>
      </c>
      <c r="L47" s="237" t="str">
        <v>人数</v>
      </c>
      <c r="M47" s="142">
        <f>countif(M16:M20, "Ｓ")</f>
        <v/>
      </c>
      <c r="N47" s="142">
        <f>countif(N16:N20, "Ｓ")</f>
        <v/>
      </c>
      <c r="O47" s="142">
        <f>countif(O16:O20, "Ｓ")</f>
        <v/>
      </c>
      <c r="P47" s="142">
        <f>countif(P16:P20, "Ｓ")</f>
        <v/>
      </c>
      <c r="Q47" s="142">
        <f>countif(Q16:Q20, "Ｓ")</f>
        <v/>
      </c>
      <c r="R47" s="142">
        <f>countif(R16:R20, "Ｓ")</f>
        <v/>
      </c>
      <c r="S47" s="142">
        <f>countif(S16:S20, "Ｓ")</f>
        <v/>
      </c>
      <c r="T47" s="142">
        <f>countif(T16:T20, "Ｓ")</f>
        <v/>
      </c>
      <c r="U47" s="142">
        <f>countif(U16:U20, "Ｓ")</f>
        <v/>
      </c>
      <c r="V47" s="142">
        <f>countif(V16:V20, "Ｓ")</f>
        <v/>
      </c>
      <c r="W47" s="142">
        <f>countif(W16:W20, "Ｓ")</f>
        <v/>
      </c>
      <c r="X47" s="142">
        <f>countif(X16:X20, "Ｓ")</f>
        <v/>
      </c>
      <c r="Y47" s="142">
        <f>countif(Y16:Y20, "Ｓ")</f>
        <v/>
      </c>
      <c r="Z47" s="142">
        <f>countif(Z16:Z20, "Ｓ")</f>
        <v/>
      </c>
      <c r="AA47" s="142">
        <f>countif(AA16:AA20, "Ｓ")</f>
        <v/>
      </c>
      <c r="AB47" s="142">
        <f>countif(AB16:AB20, "Ｓ")</f>
        <v/>
      </c>
      <c r="AC47" s="142">
        <f>countif(AC16:AC20, "Ｓ")</f>
        <v/>
      </c>
      <c r="AD47" s="142">
        <f>countif(AD16:AD20, "Ｓ")</f>
        <v/>
      </c>
      <c r="AE47" s="142">
        <f>countif(AE16:AE20, "Ｓ")</f>
        <v/>
      </c>
      <c r="AF47" s="142">
        <f>countif(AF16:AF20, "Ｓ")</f>
        <v/>
      </c>
      <c r="AG47" s="142">
        <f>countif(AG16:AG20, "Ｓ")</f>
        <v/>
      </c>
      <c r="AH47" s="142">
        <f>countif(AH16:AH20, "Ｓ")</f>
        <v/>
      </c>
      <c r="AI47" s="142">
        <f>countif(AI16:AI20, "Ｓ")</f>
        <v/>
      </c>
      <c r="AJ47" s="142">
        <f>countif(AJ16:AJ20, "Ｓ")</f>
        <v/>
      </c>
      <c r="AK47" s="142">
        <f>countif(AK16:AK20, "Ｓ")</f>
        <v/>
      </c>
      <c r="AL47" s="142">
        <f>countif(AL16:AL20, "Ｓ")</f>
        <v/>
      </c>
      <c r="AM47" s="142">
        <f>countif(AM16:AM20, "Ｓ")</f>
        <v/>
      </c>
      <c r="AN47" s="194">
        <f>countif(AN16:AN20, "Ｓ")</f>
        <v/>
      </c>
      <c r="AO47" s="13" t="str">
        <v/>
      </c>
      <c r="AP47" s="13" t="str">
        <v/>
      </c>
      <c r="AQ47" s="13" t="str">
        <v/>
      </c>
      <c r="AR47" s="13" t="str">
        <v/>
      </c>
      <c r="AS47" s="13" t="str">
        <v/>
      </c>
      <c r="AT47" s="13" t="str">
        <v/>
      </c>
      <c r="AU47" s="13" t="str">
        <v/>
      </c>
      <c r="AV47" s="13" t="str">
        <v/>
      </c>
      <c r="AW47" s="13" t="str">
        <v/>
      </c>
      <c r="AX47" s="13" t="str">
        <v/>
      </c>
      <c r="AY47" s="13" t="str">
        <v/>
      </c>
      <c r="AZ47" s="13" t="str">
        <v/>
      </c>
      <c r="BA47" s="13" t="str">
        <v/>
      </c>
      <c r="BB47" s="13" t="str">
        <v/>
      </c>
      <c r="BC47" s="13" t="str">
        <v/>
      </c>
      <c r="BD47" s="13" t="str">
        <v/>
      </c>
      <c r="BE47" s="13" t="str">
        <v/>
      </c>
      <c r="BF47" s="13" t="str">
        <v/>
      </c>
      <c r="BG47" s="13" t="str">
        <v/>
      </c>
      <c r="BH47" s="13" t="str">
        <v/>
      </c>
      <c r="BI47" s="13" t="str">
        <v/>
      </c>
      <c r="BJ47" s="110" t="str">
        <v/>
      </c>
    </row>
    <row r="48" spans="1:62" customFormat="false">
      <c r="A48" s="5" t="str">
        <v/>
      </c>
      <c r="B48" s="5" t="str">
        <v/>
      </c>
      <c r="C48" s="5" t="str">
        <v/>
      </c>
      <c r="D48" s="5" t="str">
        <v/>
      </c>
      <c r="E48" s="216" t="str">
        <v>新人グループ</v>
      </c>
      <c r="F48" s="206" t="str">
        <v/>
      </c>
      <c r="G48" s="206" t="str">
        <v/>
      </c>
      <c r="H48" s="223" t="str">
        <v/>
      </c>
      <c r="I48" s="229" t="str">
        <v>Ｊ</v>
      </c>
      <c r="J48" s="211" t="str">
        <v/>
      </c>
      <c r="K48" s="230" t="str">
        <v/>
      </c>
      <c r="L48" s="235" t="str">
        <v>人数</v>
      </c>
      <c r="M48" s="215">
        <f>countif(M5:M5, "Ｊ")+countif(M21:M34, "Ｊ")</f>
        <v/>
      </c>
      <c r="N48" s="215">
        <f>countif(N5:N5, "Ｊ")+countif(N21:N34, "Ｊ")</f>
        <v/>
      </c>
      <c r="O48" s="215">
        <f>countif(O5:O5, "Ｊ")+countif(O21:O34, "Ｊ")</f>
        <v/>
      </c>
      <c r="P48" s="215">
        <f>countif(P5:P5, "Ｊ")+countif(P21:P34, "Ｊ")</f>
        <v/>
      </c>
      <c r="Q48" s="215">
        <f>countif(Q5:Q5, "Ｊ")+countif(Q21:Q34, "Ｊ")</f>
        <v/>
      </c>
      <c r="R48" s="215">
        <f>countif(R5:R5, "Ｊ")+countif(R21:R34, "Ｊ")</f>
        <v/>
      </c>
      <c r="S48" s="215">
        <f>countif(S5:S5, "Ｊ")+countif(S21:S34, "Ｊ")</f>
        <v/>
      </c>
      <c r="T48" s="215">
        <f>countif(T5:T5, "Ｊ")+countif(T21:T34, "Ｊ")</f>
        <v/>
      </c>
      <c r="U48" s="215">
        <f>countif(U5:U5, "Ｊ")+countif(U21:U34, "Ｊ")</f>
        <v/>
      </c>
      <c r="V48" s="215">
        <f>countif(V5:V5, "Ｊ")+countif(V21:V34, "Ｊ")</f>
        <v/>
      </c>
      <c r="W48" s="215">
        <f>countif(W5:W5, "Ｊ")+countif(W21:W34, "Ｊ")</f>
        <v/>
      </c>
      <c r="X48" s="215">
        <f>countif(X5:X5, "Ｊ")+countif(X21:X34, "Ｊ")</f>
        <v/>
      </c>
      <c r="Y48" s="215">
        <f>countif(Y5:Y5, "Ｊ")+countif(Y21:Y34, "Ｊ")</f>
        <v/>
      </c>
      <c r="Z48" s="215">
        <f>countif(Z5:Z5, "Ｊ")+countif(Z21:Z34, "Ｊ")</f>
        <v/>
      </c>
      <c r="AA48" s="215">
        <f>countif(AA5:AA5, "Ｊ")+countif(AA21:AA34, "Ｊ")</f>
        <v/>
      </c>
      <c r="AB48" s="215">
        <f>countif(AB5:AB5, "Ｊ")+countif(AB21:AB34, "Ｊ")</f>
        <v/>
      </c>
      <c r="AC48" s="215">
        <f>countif(AC5:AC5, "Ｊ")+countif(AC21:AC34, "Ｊ")</f>
        <v/>
      </c>
      <c r="AD48" s="215">
        <f>countif(AD5:AD5, "Ｊ")+countif(AD21:AD34, "Ｊ")</f>
        <v/>
      </c>
      <c r="AE48" s="215">
        <f>countif(AE5:AE5, "Ｊ")+countif(AE21:AE34, "Ｊ")</f>
        <v/>
      </c>
      <c r="AF48" s="215">
        <f>countif(AF5:AF5, "Ｊ")+countif(AF21:AF34, "Ｊ")</f>
        <v/>
      </c>
      <c r="AG48" s="215">
        <f>countif(AG5:AG5, "Ｊ")+countif(AG21:AG34, "Ｊ")</f>
        <v/>
      </c>
      <c r="AH48" s="215">
        <f>countif(AH5:AH5, "Ｊ")+countif(AH21:AH34, "Ｊ")</f>
        <v/>
      </c>
      <c r="AI48" s="215">
        <f>countif(AI5:AI5, "Ｊ")+countif(AI21:AI34, "Ｊ")</f>
        <v/>
      </c>
      <c r="AJ48" s="215">
        <f>countif(AJ5:AJ5, "Ｊ")+countif(AJ21:AJ34, "Ｊ")</f>
        <v/>
      </c>
      <c r="AK48" s="215">
        <f>countif(AK5:AK5, "Ｊ")+countif(AK21:AK34, "Ｊ")</f>
        <v/>
      </c>
      <c r="AL48" s="215">
        <f>countif(AL5:AL5, "Ｊ")+countif(AL21:AL34, "Ｊ")</f>
        <v/>
      </c>
      <c r="AM48" s="215">
        <f>countif(AM5:AM5, "Ｊ")+countif(AM21:AM34, "Ｊ")</f>
        <v/>
      </c>
      <c r="AN48" s="217">
        <f>countif(AN5:AN5, "Ｊ")+countif(AN21:AN34, "Ｊ")</f>
        <v/>
      </c>
      <c r="AO48" s="13" t="str">
        <v/>
      </c>
      <c r="AP48" s="13" t="str">
        <v/>
      </c>
      <c r="AQ48" s="13" t="str">
        <v/>
      </c>
      <c r="AR48" s="13" t="str">
        <v/>
      </c>
      <c r="AS48" s="13" t="str">
        <v/>
      </c>
      <c r="AT48" s="13" t="str">
        <v/>
      </c>
      <c r="AU48" s="13" t="str">
        <v/>
      </c>
      <c r="AV48" s="13" t="str">
        <v/>
      </c>
      <c r="AW48" s="13" t="str">
        <v/>
      </c>
      <c r="AX48" s="13" t="str">
        <v/>
      </c>
      <c r="AY48" s="13" t="str">
        <v/>
      </c>
      <c r="AZ48" s="13" t="str">
        <v/>
      </c>
      <c r="BA48" s="13" t="str">
        <v/>
      </c>
      <c r="BB48" s="13" t="str">
        <v/>
      </c>
      <c r="BC48" s="13" t="str">
        <v/>
      </c>
      <c r="BD48" s="13" t="str">
        <v/>
      </c>
      <c r="BE48" s="13" t="str">
        <v/>
      </c>
      <c r="BF48" s="13" t="str">
        <v/>
      </c>
      <c r="BG48" s="13" t="str">
        <v/>
      </c>
      <c r="BH48" s="13" t="str">
        <v/>
      </c>
      <c r="BI48" s="13" t="str">
        <v/>
      </c>
      <c r="BJ48" s="110" t="str">
        <v/>
      </c>
    </row>
    <row r="49" spans="1:62" customFormat="false">
      <c r="A49" s="5" t="str">
        <v/>
      </c>
      <c r="B49" s="5" t="str">
        <v/>
      </c>
      <c r="C49" s="5" t="str">
        <v/>
      </c>
      <c r="D49" s="5" t="str">
        <v/>
      </c>
      <c r="E49" s="222" t="str">
        <v/>
      </c>
      <c r="F49" s="207" t="str">
        <v/>
      </c>
      <c r="G49" s="207" t="str">
        <v/>
      </c>
      <c r="H49" s="228" t="str">
        <v/>
      </c>
      <c r="I49" s="232" t="str">
        <v>Ｓ</v>
      </c>
      <c r="J49" s="212" t="str">
        <v/>
      </c>
      <c r="K49" s="233" t="str">
        <v/>
      </c>
      <c r="L49" s="237" t="str">
        <v>人数</v>
      </c>
      <c r="M49" s="142">
        <f>countif(M5:M5, "Ｓ")+countif(M21:M34, "Ｓ")</f>
        <v/>
      </c>
      <c r="N49" s="142">
        <f>countif(N5:N5, "Ｓ")+countif(N21:N34, "Ｓ")</f>
        <v/>
      </c>
      <c r="O49" s="142">
        <f>countif(O5:O5, "Ｓ")+countif(O21:O34, "Ｓ")</f>
        <v/>
      </c>
      <c r="P49" s="142">
        <f>countif(P5:P5, "Ｓ")+countif(P21:P34, "Ｓ")</f>
        <v/>
      </c>
      <c r="Q49" s="142">
        <f>countif(Q5:Q5, "Ｓ")+countif(Q21:Q34, "Ｓ")</f>
        <v/>
      </c>
      <c r="R49" s="142">
        <f>countif(R5:R5, "Ｓ")+countif(R21:R34, "Ｓ")</f>
        <v/>
      </c>
      <c r="S49" s="142">
        <f>countif(S5:S5, "Ｓ")+countif(S21:S34, "Ｓ")</f>
        <v/>
      </c>
      <c r="T49" s="142">
        <f>countif(T5:T5, "Ｓ")+countif(T21:T34, "Ｓ")</f>
        <v/>
      </c>
      <c r="U49" s="142">
        <f>countif(U5:U5, "Ｓ")+countif(U21:U34, "Ｓ")</f>
        <v/>
      </c>
      <c r="V49" s="142">
        <f>countif(V5:V5, "Ｓ")+countif(V21:V34, "Ｓ")</f>
        <v/>
      </c>
      <c r="W49" s="142">
        <f>countif(W5:W5, "Ｓ")+countif(W21:W34, "Ｓ")</f>
        <v/>
      </c>
      <c r="X49" s="142">
        <f>countif(X5:X5, "Ｓ")+countif(X21:X34, "Ｓ")</f>
        <v/>
      </c>
      <c r="Y49" s="142">
        <f>countif(Y5:Y5, "Ｓ")+countif(Y21:Y34, "Ｓ")</f>
        <v/>
      </c>
      <c r="Z49" s="142">
        <f>countif(Z5:Z5, "Ｓ")+countif(Z21:Z34, "Ｓ")</f>
        <v/>
      </c>
      <c r="AA49" s="142">
        <f>countif(AA5:AA5, "Ｓ")+countif(AA21:AA34, "Ｓ")</f>
        <v/>
      </c>
      <c r="AB49" s="142">
        <f>countif(AB5:AB5, "Ｓ")+countif(AB21:AB34, "Ｓ")</f>
        <v/>
      </c>
      <c r="AC49" s="142">
        <f>countif(AC5:AC5, "Ｓ")+countif(AC21:AC34, "Ｓ")</f>
        <v/>
      </c>
      <c r="AD49" s="142">
        <f>countif(AD5:AD5, "Ｓ")+countif(AD21:AD34, "Ｓ")</f>
        <v/>
      </c>
      <c r="AE49" s="142">
        <f>countif(AE5:AE5, "Ｓ")+countif(AE21:AE34, "Ｓ")</f>
        <v/>
      </c>
      <c r="AF49" s="142">
        <f>countif(AF5:AF5, "Ｓ")+countif(AF21:AF34, "Ｓ")</f>
        <v/>
      </c>
      <c r="AG49" s="142">
        <f>countif(AG5:AG5, "Ｓ")+countif(AG21:AG34, "Ｓ")</f>
        <v/>
      </c>
      <c r="AH49" s="142">
        <f>countif(AH5:AH5, "Ｓ")+countif(AH21:AH34, "Ｓ")</f>
        <v/>
      </c>
      <c r="AI49" s="142">
        <f>countif(AI5:AI5, "Ｓ")+countif(AI21:AI34, "Ｓ")</f>
        <v/>
      </c>
      <c r="AJ49" s="142">
        <f>countif(AJ5:AJ5, "Ｓ")+countif(AJ21:AJ34, "Ｓ")</f>
        <v/>
      </c>
      <c r="AK49" s="142">
        <f>countif(AK5:AK5, "Ｓ")+countif(AK21:AK34, "Ｓ")</f>
        <v/>
      </c>
      <c r="AL49" s="142">
        <f>countif(AL5:AL5, "Ｓ")+countif(AL21:AL34, "Ｓ")</f>
        <v/>
      </c>
      <c r="AM49" s="142">
        <f>countif(AM5:AM5, "Ｓ")+countif(AM21:AM34, "Ｓ")</f>
        <v/>
      </c>
      <c r="AN49" s="194">
        <f>countif(AN5:AN5, "Ｓ")+countif(AN21:AN34, "Ｓ")</f>
        <v/>
      </c>
      <c r="AO49" s="13" t="str">
        <v/>
      </c>
      <c r="AP49" s="13" t="str">
        <v/>
      </c>
      <c r="AQ49" s="13" t="str">
        <v/>
      </c>
      <c r="AR49" s="13" t="str">
        <v/>
      </c>
      <c r="AS49" s="13" t="str">
        <v/>
      </c>
      <c r="AT49" s="13" t="str">
        <v/>
      </c>
      <c r="AU49" s="13" t="str">
        <v/>
      </c>
      <c r="AV49" s="13" t="str">
        <v/>
      </c>
      <c r="AW49" s="13" t="str">
        <v/>
      </c>
      <c r="AX49" s="13" t="str">
        <v/>
      </c>
      <c r="AY49" s="13" t="str">
        <v/>
      </c>
      <c r="AZ49" s="13" t="str">
        <v/>
      </c>
      <c r="BA49" s="13" t="str">
        <v/>
      </c>
      <c r="BB49" s="13" t="str">
        <v/>
      </c>
      <c r="BC49" s="13" t="str">
        <v/>
      </c>
      <c r="BD49" s="13" t="str">
        <v/>
      </c>
      <c r="BE49" s="13" t="str">
        <v/>
      </c>
      <c r="BF49" s="13" t="str">
        <v/>
      </c>
      <c r="BG49" s="13" t="str">
        <v/>
      </c>
      <c r="BH49" s="13" t="str">
        <v/>
      </c>
      <c r="BI49" s="13" t="str">
        <v/>
      </c>
      <c r="BJ49" s="110" t="str">
        <v/>
      </c>
    </row>
    <row r="50" spans="1:62" customFormat="false">
      <c r="A50" s="5" t="str">
        <v/>
      </c>
      <c r="B50" s="5" t="str">
        <v/>
      </c>
      <c r="C50" s="5" t="str">
        <v/>
      </c>
      <c r="D50" s="5" t="str">
        <v/>
      </c>
      <c r="E50" s="216" t="str">
        <v>新人グループ１</v>
      </c>
      <c r="F50" s="206" t="str">
        <v/>
      </c>
      <c r="G50" s="206" t="str">
        <v/>
      </c>
      <c r="H50" s="223" t="str">
        <v/>
      </c>
      <c r="I50" s="229" t="str">
        <v>Ｊ</v>
      </c>
      <c r="J50" s="211" t="str">
        <v/>
      </c>
      <c r="K50" s="230" t="str">
        <v/>
      </c>
      <c r="L50" s="235" t="str">
        <v>人数</v>
      </c>
      <c r="M50" s="215">
        <f>countif(M5:M5, "Ｊ")+countif(M21:M28, "Ｊ")</f>
        <v/>
      </c>
      <c r="N50" s="215">
        <f>countif(N5:N5, "Ｊ")+countif(N21:N28, "Ｊ")</f>
        <v/>
      </c>
      <c r="O50" s="215">
        <f>countif(O5:O5, "Ｊ")+countif(O21:O28, "Ｊ")</f>
        <v/>
      </c>
      <c r="P50" s="215">
        <f>countif(P5:P5, "Ｊ")+countif(P21:P28, "Ｊ")</f>
        <v/>
      </c>
      <c r="Q50" s="215">
        <f>countif(Q5:Q5, "Ｊ")+countif(Q21:Q28, "Ｊ")</f>
        <v/>
      </c>
      <c r="R50" s="215">
        <f>countif(R5:R5, "Ｊ")+countif(R21:R28, "Ｊ")</f>
        <v/>
      </c>
      <c r="S50" s="215">
        <f>countif(S5:S5, "Ｊ")+countif(S21:S28, "Ｊ")</f>
        <v/>
      </c>
      <c r="T50" s="215">
        <f>countif(T5:T5, "Ｊ")+countif(T21:T28, "Ｊ")</f>
        <v/>
      </c>
      <c r="U50" s="215">
        <f>countif(U5:U5, "Ｊ")+countif(U21:U28, "Ｊ")</f>
        <v/>
      </c>
      <c r="V50" s="215">
        <f>countif(V5:V5, "Ｊ")+countif(V21:V28, "Ｊ")</f>
        <v/>
      </c>
      <c r="W50" s="215">
        <f>countif(W5:W5, "Ｊ")+countif(W21:W28, "Ｊ")</f>
        <v/>
      </c>
      <c r="X50" s="215">
        <f>countif(X5:X5, "Ｊ")+countif(X21:X28, "Ｊ")</f>
        <v/>
      </c>
      <c r="Y50" s="215">
        <f>countif(Y5:Y5, "Ｊ")+countif(Y21:Y28, "Ｊ")</f>
        <v/>
      </c>
      <c r="Z50" s="215">
        <f>countif(Z5:Z5, "Ｊ")+countif(Z21:Z28, "Ｊ")</f>
        <v/>
      </c>
      <c r="AA50" s="215">
        <f>countif(AA5:AA5, "Ｊ")+countif(AA21:AA28, "Ｊ")</f>
        <v/>
      </c>
      <c r="AB50" s="215">
        <f>countif(AB5:AB5, "Ｊ")+countif(AB21:AB28, "Ｊ")</f>
        <v/>
      </c>
      <c r="AC50" s="215">
        <f>countif(AC5:AC5, "Ｊ")+countif(AC21:AC28, "Ｊ")</f>
        <v/>
      </c>
      <c r="AD50" s="215">
        <f>countif(AD5:AD5, "Ｊ")+countif(AD21:AD28, "Ｊ")</f>
        <v/>
      </c>
      <c r="AE50" s="215">
        <f>countif(AE5:AE5, "Ｊ")+countif(AE21:AE28, "Ｊ")</f>
        <v/>
      </c>
      <c r="AF50" s="215">
        <f>countif(AF5:AF5, "Ｊ")+countif(AF21:AF28, "Ｊ")</f>
        <v/>
      </c>
      <c r="AG50" s="215">
        <f>countif(AG5:AG5, "Ｊ")+countif(AG21:AG28, "Ｊ")</f>
        <v/>
      </c>
      <c r="AH50" s="215">
        <f>countif(AH5:AH5, "Ｊ")+countif(AH21:AH28, "Ｊ")</f>
        <v/>
      </c>
      <c r="AI50" s="215">
        <f>countif(AI5:AI5, "Ｊ")+countif(AI21:AI28, "Ｊ")</f>
        <v/>
      </c>
      <c r="AJ50" s="215">
        <f>countif(AJ5:AJ5, "Ｊ")+countif(AJ21:AJ28, "Ｊ")</f>
        <v/>
      </c>
      <c r="AK50" s="215">
        <f>countif(AK5:AK5, "Ｊ")+countif(AK21:AK28, "Ｊ")</f>
        <v/>
      </c>
      <c r="AL50" s="215">
        <f>countif(AL5:AL5, "Ｊ")+countif(AL21:AL28, "Ｊ")</f>
        <v/>
      </c>
      <c r="AM50" s="215">
        <f>countif(AM5:AM5, "Ｊ")+countif(AM21:AM28, "Ｊ")</f>
        <v/>
      </c>
      <c r="AN50" s="217">
        <f>countif(AN5:AN5, "Ｊ")+countif(AN21:AN28, "Ｊ")</f>
        <v/>
      </c>
      <c r="AO50" s="13" t="str">
        <v/>
      </c>
      <c r="AP50" s="13" t="str">
        <v/>
      </c>
      <c r="AQ50" s="13" t="str">
        <v/>
      </c>
      <c r="AR50" s="13" t="str">
        <v/>
      </c>
      <c r="AS50" s="13" t="str">
        <v/>
      </c>
      <c r="AT50" s="13" t="str">
        <v/>
      </c>
      <c r="AU50" s="13" t="str">
        <v/>
      </c>
      <c r="AV50" s="13" t="str">
        <v/>
      </c>
      <c r="AW50" s="13" t="str">
        <v/>
      </c>
      <c r="AX50" s="13" t="str">
        <v/>
      </c>
      <c r="AY50" s="13" t="str">
        <v/>
      </c>
      <c r="AZ50" s="13" t="str">
        <v/>
      </c>
      <c r="BA50" s="13" t="str">
        <v/>
      </c>
      <c r="BB50" s="13" t="str">
        <v/>
      </c>
      <c r="BC50" s="13" t="str">
        <v/>
      </c>
      <c r="BD50" s="13" t="str">
        <v/>
      </c>
      <c r="BE50" s="13" t="str">
        <v/>
      </c>
      <c r="BF50" s="13" t="str">
        <v/>
      </c>
      <c r="BG50" s="13" t="str">
        <v/>
      </c>
      <c r="BH50" s="13" t="str">
        <v/>
      </c>
      <c r="BI50" s="13" t="str">
        <v/>
      </c>
      <c r="BJ50" s="110" t="str">
        <v/>
      </c>
    </row>
    <row r="51" spans="1:62" customFormat="false">
      <c r="A51" s="5" t="str">
        <v/>
      </c>
      <c r="B51" s="5" t="str">
        <v/>
      </c>
      <c r="C51" s="5" t="str">
        <v/>
      </c>
      <c r="D51" s="5" t="str">
        <v/>
      </c>
      <c r="E51" s="222" t="str">
        <v/>
      </c>
      <c r="F51" s="207" t="str">
        <v/>
      </c>
      <c r="G51" s="207" t="str">
        <v/>
      </c>
      <c r="H51" s="228" t="str">
        <v/>
      </c>
      <c r="I51" s="232" t="str">
        <v>Ｓ</v>
      </c>
      <c r="J51" s="212" t="str">
        <v/>
      </c>
      <c r="K51" s="233" t="str">
        <v/>
      </c>
      <c r="L51" s="237" t="str">
        <v>人数</v>
      </c>
      <c r="M51" s="142">
        <f>countif(M5:M5, "Ｓ")+countif(M21:M28, "Ｓ")</f>
        <v/>
      </c>
      <c r="N51" s="142">
        <f>countif(N5:N5, "Ｓ")+countif(N21:N28, "Ｓ")</f>
        <v/>
      </c>
      <c r="O51" s="142">
        <f>countif(O5:O5, "Ｓ")+countif(O21:O28, "Ｓ")</f>
        <v/>
      </c>
      <c r="P51" s="142">
        <f>countif(P5:P5, "Ｓ")+countif(P21:P28, "Ｓ")</f>
        <v/>
      </c>
      <c r="Q51" s="142">
        <f>countif(Q5:Q5, "Ｓ")+countif(Q21:Q28, "Ｓ")</f>
        <v/>
      </c>
      <c r="R51" s="142">
        <f>countif(R5:R5, "Ｓ")+countif(R21:R28, "Ｓ")</f>
        <v/>
      </c>
      <c r="S51" s="142">
        <f>countif(S5:S5, "Ｓ")+countif(S21:S28, "Ｓ")</f>
        <v/>
      </c>
      <c r="T51" s="142">
        <f>countif(T5:T5, "Ｓ")+countif(T21:T28, "Ｓ")</f>
        <v/>
      </c>
      <c r="U51" s="142">
        <f>countif(U5:U5, "Ｓ")+countif(U21:U28, "Ｓ")</f>
        <v/>
      </c>
      <c r="V51" s="142">
        <f>countif(V5:V5, "Ｓ")+countif(V21:V28, "Ｓ")</f>
        <v/>
      </c>
      <c r="W51" s="142">
        <f>countif(W5:W5, "Ｓ")+countif(W21:W28, "Ｓ")</f>
        <v/>
      </c>
      <c r="X51" s="142">
        <f>countif(X5:X5, "Ｓ")+countif(X21:X28, "Ｓ")</f>
        <v/>
      </c>
      <c r="Y51" s="142">
        <f>countif(Y5:Y5, "Ｓ")+countif(Y21:Y28, "Ｓ")</f>
        <v/>
      </c>
      <c r="Z51" s="142">
        <f>countif(Z5:Z5, "Ｓ")+countif(Z21:Z28, "Ｓ")</f>
        <v/>
      </c>
      <c r="AA51" s="142">
        <f>countif(AA5:AA5, "Ｓ")+countif(AA21:AA28, "Ｓ")</f>
        <v/>
      </c>
      <c r="AB51" s="142">
        <f>countif(AB5:AB5, "Ｓ")+countif(AB21:AB28, "Ｓ")</f>
        <v/>
      </c>
      <c r="AC51" s="142">
        <f>countif(AC5:AC5, "Ｓ")+countif(AC21:AC28, "Ｓ")</f>
        <v/>
      </c>
      <c r="AD51" s="142">
        <f>countif(AD5:AD5, "Ｓ")+countif(AD21:AD28, "Ｓ")</f>
        <v/>
      </c>
      <c r="AE51" s="142">
        <f>countif(AE5:AE5, "Ｓ")+countif(AE21:AE28, "Ｓ")</f>
        <v/>
      </c>
      <c r="AF51" s="142">
        <f>countif(AF5:AF5, "Ｓ")+countif(AF21:AF28, "Ｓ")</f>
        <v/>
      </c>
      <c r="AG51" s="142">
        <f>countif(AG5:AG5, "Ｓ")+countif(AG21:AG28, "Ｓ")</f>
        <v/>
      </c>
      <c r="AH51" s="142">
        <f>countif(AH5:AH5, "Ｓ")+countif(AH21:AH28, "Ｓ")</f>
        <v/>
      </c>
      <c r="AI51" s="142">
        <f>countif(AI5:AI5, "Ｓ")+countif(AI21:AI28, "Ｓ")</f>
        <v/>
      </c>
      <c r="AJ51" s="142">
        <f>countif(AJ5:AJ5, "Ｓ")+countif(AJ21:AJ28, "Ｓ")</f>
        <v/>
      </c>
      <c r="AK51" s="142">
        <f>countif(AK5:AK5, "Ｓ")+countif(AK21:AK28, "Ｓ")</f>
        <v/>
      </c>
      <c r="AL51" s="142">
        <f>countif(AL5:AL5, "Ｓ")+countif(AL21:AL28, "Ｓ")</f>
        <v/>
      </c>
      <c r="AM51" s="142">
        <f>countif(AM5:AM5, "Ｓ")+countif(AM21:AM28, "Ｓ")</f>
        <v/>
      </c>
      <c r="AN51" s="194">
        <f>countif(AN5:AN5, "Ｓ")+countif(AN21:AN28, "Ｓ")</f>
        <v/>
      </c>
      <c r="AO51" s="13" t="str">
        <v/>
      </c>
      <c r="AP51" s="13" t="str">
        <v/>
      </c>
      <c r="AQ51" s="13" t="str">
        <v/>
      </c>
      <c r="AR51" s="13" t="str">
        <v/>
      </c>
      <c r="AS51" s="13" t="str">
        <v/>
      </c>
      <c r="AT51" s="13" t="str">
        <v/>
      </c>
      <c r="AU51" s="13" t="str">
        <v/>
      </c>
      <c r="AV51" s="13" t="str">
        <v/>
      </c>
      <c r="AW51" s="13" t="str">
        <v/>
      </c>
      <c r="AX51" s="13" t="str">
        <v/>
      </c>
      <c r="AY51" s="13" t="str">
        <v/>
      </c>
      <c r="AZ51" s="13" t="str">
        <v/>
      </c>
      <c r="BA51" s="13" t="str">
        <v/>
      </c>
      <c r="BB51" s="13" t="str">
        <v/>
      </c>
      <c r="BC51" s="13" t="str">
        <v/>
      </c>
      <c r="BD51" s="13" t="str">
        <v/>
      </c>
      <c r="BE51" s="13" t="str">
        <v/>
      </c>
      <c r="BF51" s="13" t="str">
        <v/>
      </c>
      <c r="BG51" s="13" t="str">
        <v/>
      </c>
      <c r="BH51" s="13" t="str">
        <v/>
      </c>
      <c r="BI51" s="13" t="str">
        <v/>
      </c>
      <c r="BJ51" s="110" t="str">
        <v/>
      </c>
    </row>
    <row r="52" spans="1:62" customFormat="false">
      <c r="A52" s="5" t="str">
        <v/>
      </c>
      <c r="B52" s="5" t="str">
        <v/>
      </c>
      <c r="C52" s="5" t="str">
        <v/>
      </c>
      <c r="D52" s="5" t="str">
        <v/>
      </c>
      <c r="E52" s="216" t="str">
        <v>新人グループ２</v>
      </c>
      <c r="F52" s="206" t="str">
        <v/>
      </c>
      <c r="G52" s="206" t="str">
        <v/>
      </c>
      <c r="H52" s="223" t="str">
        <v/>
      </c>
      <c r="I52" s="229" t="str">
        <v>Ｎ</v>
      </c>
      <c r="J52" s="211" t="str">
        <v/>
      </c>
      <c r="K52" s="230" t="str">
        <v/>
      </c>
      <c r="L52" s="235" t="str">
        <v>人数</v>
      </c>
      <c r="M52" s="215">
        <f>countif(M29:M34, "Ｎ")</f>
        <v/>
      </c>
      <c r="N52" s="215">
        <f>countif(N29:N34, "Ｎ")</f>
        <v/>
      </c>
      <c r="O52" s="215">
        <f>countif(O29:O34, "Ｎ")</f>
        <v/>
      </c>
      <c r="P52" s="215">
        <f>countif(P29:P34, "Ｎ")</f>
        <v/>
      </c>
      <c r="Q52" s="215">
        <f>countif(Q29:Q34, "Ｎ")</f>
        <v/>
      </c>
      <c r="R52" s="215">
        <f>countif(R29:R34, "Ｎ")</f>
        <v/>
      </c>
      <c r="S52" s="215">
        <f>countif(S29:S34, "Ｎ")</f>
        <v/>
      </c>
      <c r="T52" s="215">
        <f>countif(T29:T34, "Ｎ")</f>
        <v/>
      </c>
      <c r="U52" s="215">
        <f>countif(U29:U34, "Ｎ")</f>
        <v/>
      </c>
      <c r="V52" s="215">
        <f>countif(V29:V34, "Ｎ")</f>
        <v/>
      </c>
      <c r="W52" s="215">
        <f>countif(W29:W34, "Ｎ")</f>
        <v/>
      </c>
      <c r="X52" s="215">
        <f>countif(X29:X34, "Ｎ")</f>
        <v/>
      </c>
      <c r="Y52" s="215">
        <f>countif(Y29:Y34, "Ｎ")</f>
        <v/>
      </c>
      <c r="Z52" s="215">
        <f>countif(Z29:Z34, "Ｎ")</f>
        <v/>
      </c>
      <c r="AA52" s="215">
        <f>countif(AA29:AA34, "Ｎ")</f>
        <v/>
      </c>
      <c r="AB52" s="215">
        <f>countif(AB29:AB34, "Ｎ")</f>
        <v/>
      </c>
      <c r="AC52" s="215">
        <f>countif(AC29:AC34, "Ｎ")</f>
        <v/>
      </c>
      <c r="AD52" s="215">
        <f>countif(AD29:AD34, "Ｎ")</f>
        <v/>
      </c>
      <c r="AE52" s="215">
        <f>countif(AE29:AE34, "Ｎ")</f>
        <v/>
      </c>
      <c r="AF52" s="215">
        <f>countif(AF29:AF34, "Ｎ")</f>
        <v/>
      </c>
      <c r="AG52" s="215">
        <f>countif(AG29:AG34, "Ｎ")</f>
        <v/>
      </c>
      <c r="AH52" s="215">
        <f>countif(AH29:AH34, "Ｎ")</f>
        <v/>
      </c>
      <c r="AI52" s="215">
        <f>countif(AI29:AI34, "Ｎ")</f>
        <v/>
      </c>
      <c r="AJ52" s="215">
        <f>countif(AJ29:AJ34, "Ｎ")</f>
        <v/>
      </c>
      <c r="AK52" s="215">
        <f>countif(AK29:AK34, "Ｎ")</f>
        <v/>
      </c>
      <c r="AL52" s="215">
        <f>countif(AL29:AL34, "Ｎ")</f>
        <v/>
      </c>
      <c r="AM52" s="215">
        <f>countif(AM29:AM34, "Ｎ")</f>
        <v/>
      </c>
      <c r="AN52" s="217">
        <f>countif(AN29:AN34, "Ｎ")</f>
        <v/>
      </c>
      <c r="AO52" s="13" t="str">
        <v/>
      </c>
      <c r="AP52" s="13" t="str">
        <v/>
      </c>
      <c r="AQ52" s="13" t="str">
        <v/>
      </c>
      <c r="AR52" s="13" t="str">
        <v/>
      </c>
      <c r="AS52" s="13" t="str">
        <v/>
      </c>
      <c r="AT52" s="13" t="str">
        <v/>
      </c>
      <c r="AU52" s="13" t="str">
        <v/>
      </c>
      <c r="AV52" s="13" t="str">
        <v/>
      </c>
      <c r="AW52" s="13" t="str">
        <v/>
      </c>
      <c r="AX52" s="13" t="str">
        <v/>
      </c>
      <c r="AY52" s="13" t="str">
        <v/>
      </c>
      <c r="AZ52" s="13" t="str">
        <v/>
      </c>
      <c r="BA52" s="13" t="str">
        <v/>
      </c>
      <c r="BB52" s="13" t="str">
        <v/>
      </c>
      <c r="BC52" s="13" t="str">
        <v/>
      </c>
      <c r="BD52" s="13" t="str">
        <v/>
      </c>
      <c r="BE52" s="13" t="str">
        <v/>
      </c>
      <c r="BF52" s="13" t="str">
        <v/>
      </c>
      <c r="BG52" s="13" t="str">
        <v/>
      </c>
      <c r="BH52" s="13" t="str">
        <v/>
      </c>
      <c r="BI52" s="13" t="str">
        <v/>
      </c>
      <c r="BJ52" s="110" t="str">
        <v/>
      </c>
    </row>
    <row r="53" spans="1:62" customFormat="false">
      <c r="A53" s="5" t="str">
        <v/>
      </c>
      <c r="B53" s="5" t="str">
        <v/>
      </c>
      <c r="C53" s="5" t="str">
        <v/>
      </c>
      <c r="D53" s="5" t="str">
        <v/>
      </c>
      <c r="E53" s="218" t="str">
        <v/>
      </c>
      <c r="F53" s="13" t="str">
        <v/>
      </c>
      <c r="G53" s="13" t="str">
        <v/>
      </c>
      <c r="H53" s="224" t="str">
        <v/>
      </c>
      <c r="I53" s="231" t="str">
        <v>Ｊ</v>
      </c>
      <c r="J53" s="28" t="str">
        <v/>
      </c>
      <c r="K53" s="227" t="str">
        <v/>
      </c>
      <c r="L53" s="236" t="str">
        <v>人数</v>
      </c>
      <c r="M53" s="30">
        <f>countif(M29:M34, "Ｊ")</f>
        <v/>
      </c>
      <c r="N53" s="30">
        <f>countif(N29:N34, "Ｊ")</f>
        <v/>
      </c>
      <c r="O53" s="30">
        <f>countif(O29:O34, "Ｊ")</f>
        <v/>
      </c>
      <c r="P53" s="30">
        <f>countif(P29:P34, "Ｊ")</f>
        <v/>
      </c>
      <c r="Q53" s="30">
        <f>countif(Q29:Q34, "Ｊ")</f>
        <v/>
      </c>
      <c r="R53" s="30">
        <f>countif(R29:R34, "Ｊ")</f>
        <v/>
      </c>
      <c r="S53" s="30">
        <f>countif(S29:S34, "Ｊ")</f>
        <v/>
      </c>
      <c r="T53" s="30">
        <f>countif(T29:T34, "Ｊ")</f>
        <v/>
      </c>
      <c r="U53" s="30">
        <f>countif(U29:U34, "Ｊ")</f>
        <v/>
      </c>
      <c r="V53" s="30">
        <f>countif(V29:V34, "Ｊ")</f>
        <v/>
      </c>
      <c r="W53" s="30">
        <f>countif(W29:W34, "Ｊ")</f>
        <v/>
      </c>
      <c r="X53" s="30">
        <f>countif(X29:X34, "Ｊ")</f>
        <v/>
      </c>
      <c r="Y53" s="30">
        <f>countif(Y29:Y34, "Ｊ")</f>
        <v/>
      </c>
      <c r="Z53" s="30">
        <f>countif(Z29:Z34, "Ｊ")</f>
        <v/>
      </c>
      <c r="AA53" s="30">
        <f>countif(AA29:AA34, "Ｊ")</f>
        <v/>
      </c>
      <c r="AB53" s="30">
        <f>countif(AB29:AB34, "Ｊ")</f>
        <v/>
      </c>
      <c r="AC53" s="30">
        <f>countif(AC29:AC34, "Ｊ")</f>
        <v/>
      </c>
      <c r="AD53" s="30">
        <f>countif(AD29:AD34, "Ｊ")</f>
        <v/>
      </c>
      <c r="AE53" s="30">
        <f>countif(AE29:AE34, "Ｊ")</f>
        <v/>
      </c>
      <c r="AF53" s="30">
        <f>countif(AF29:AF34, "Ｊ")</f>
        <v/>
      </c>
      <c r="AG53" s="30">
        <f>countif(AG29:AG34, "Ｊ")</f>
        <v/>
      </c>
      <c r="AH53" s="30">
        <f>countif(AH29:AH34, "Ｊ")</f>
        <v/>
      </c>
      <c r="AI53" s="30">
        <f>countif(AI29:AI34, "Ｊ")</f>
        <v/>
      </c>
      <c r="AJ53" s="30">
        <f>countif(AJ29:AJ34, "Ｊ")</f>
        <v/>
      </c>
      <c r="AK53" s="30">
        <f>countif(AK29:AK34, "Ｊ")</f>
        <v/>
      </c>
      <c r="AL53" s="30">
        <f>countif(AL29:AL34, "Ｊ")</f>
        <v/>
      </c>
      <c r="AM53" s="30">
        <f>countif(AM29:AM34, "Ｊ")</f>
        <v/>
      </c>
      <c r="AN53" s="192">
        <f>countif(AN29:AN34, "Ｊ")</f>
        <v/>
      </c>
      <c r="AO53" s="13" t="str">
        <v/>
      </c>
      <c r="AP53" s="13" t="str">
        <v/>
      </c>
      <c r="AQ53" s="13" t="str">
        <v/>
      </c>
      <c r="AR53" s="13" t="str">
        <v/>
      </c>
      <c r="AS53" s="13" t="str">
        <v/>
      </c>
      <c r="AT53" s="13" t="str">
        <v/>
      </c>
      <c r="AU53" s="13" t="str">
        <v/>
      </c>
      <c r="AV53" s="13" t="str">
        <v/>
      </c>
      <c r="AW53" s="13" t="str">
        <v/>
      </c>
      <c r="AX53" s="13" t="str">
        <v/>
      </c>
      <c r="AY53" s="13" t="str">
        <v/>
      </c>
      <c r="AZ53" s="13" t="str">
        <v/>
      </c>
      <c r="BA53" s="13" t="str">
        <v/>
      </c>
      <c r="BB53" s="13" t="str">
        <v/>
      </c>
      <c r="BC53" s="13" t="str">
        <v/>
      </c>
      <c r="BD53" s="13" t="str">
        <v/>
      </c>
      <c r="BE53" s="13" t="str">
        <v/>
      </c>
      <c r="BF53" s="13" t="str">
        <v/>
      </c>
      <c r="BG53" s="13" t="str">
        <v/>
      </c>
      <c r="BH53" s="13" t="str">
        <v/>
      </c>
      <c r="BI53" s="13" t="str">
        <v/>
      </c>
      <c r="BJ53" s="110" t="str">
        <v/>
      </c>
    </row>
    <row r="54" spans="1:62" customFormat="false">
      <c r="A54" s="5" t="str">
        <v/>
      </c>
      <c r="B54" s="5" t="str">
        <v/>
      </c>
      <c r="C54" s="5" t="str">
        <v/>
      </c>
      <c r="D54" s="5" t="str">
        <v/>
      </c>
      <c r="E54" s="222" t="str">
        <v/>
      </c>
      <c r="F54" s="207" t="str">
        <v/>
      </c>
      <c r="G54" s="207" t="str">
        <v/>
      </c>
      <c r="H54" s="228" t="str">
        <v/>
      </c>
      <c r="I54" s="232" t="str">
        <v>Ｓ</v>
      </c>
      <c r="J54" s="212" t="str">
        <v/>
      </c>
      <c r="K54" s="233" t="str">
        <v/>
      </c>
      <c r="L54" s="237" t="str">
        <v>人数</v>
      </c>
      <c r="M54" s="142">
        <f>countif(M29:M34, "Ｓ")</f>
        <v/>
      </c>
      <c r="N54" s="142">
        <f>countif(N29:N34, "Ｓ")</f>
        <v/>
      </c>
      <c r="O54" s="142">
        <f>countif(O29:O34, "Ｓ")</f>
        <v/>
      </c>
      <c r="P54" s="142">
        <f>countif(P29:P34, "Ｓ")</f>
        <v/>
      </c>
      <c r="Q54" s="142">
        <f>countif(Q29:Q34, "Ｓ")</f>
        <v/>
      </c>
      <c r="R54" s="142">
        <f>countif(R29:R34, "Ｓ")</f>
        <v/>
      </c>
      <c r="S54" s="142">
        <f>countif(S29:S34, "Ｓ")</f>
        <v/>
      </c>
      <c r="T54" s="142">
        <f>countif(T29:T34, "Ｓ")</f>
        <v/>
      </c>
      <c r="U54" s="142">
        <f>countif(U29:U34, "Ｓ")</f>
        <v/>
      </c>
      <c r="V54" s="142">
        <f>countif(V29:V34, "Ｓ")</f>
        <v/>
      </c>
      <c r="W54" s="142">
        <f>countif(W29:W34, "Ｓ")</f>
        <v/>
      </c>
      <c r="X54" s="142">
        <f>countif(X29:X34, "Ｓ")</f>
        <v/>
      </c>
      <c r="Y54" s="142">
        <f>countif(Y29:Y34, "Ｓ")</f>
        <v/>
      </c>
      <c r="Z54" s="142">
        <f>countif(Z29:Z34, "Ｓ")</f>
        <v/>
      </c>
      <c r="AA54" s="142">
        <f>countif(AA29:AA34, "Ｓ")</f>
        <v/>
      </c>
      <c r="AB54" s="142">
        <f>countif(AB29:AB34, "Ｓ")</f>
        <v/>
      </c>
      <c r="AC54" s="142">
        <f>countif(AC29:AC34, "Ｓ")</f>
        <v/>
      </c>
      <c r="AD54" s="142">
        <f>countif(AD29:AD34, "Ｓ")</f>
        <v/>
      </c>
      <c r="AE54" s="142">
        <f>countif(AE29:AE34, "Ｓ")</f>
        <v/>
      </c>
      <c r="AF54" s="142">
        <f>countif(AF29:AF34, "Ｓ")</f>
        <v/>
      </c>
      <c r="AG54" s="142">
        <f>countif(AG29:AG34, "Ｓ")</f>
        <v/>
      </c>
      <c r="AH54" s="142">
        <f>countif(AH29:AH34, "Ｓ")</f>
        <v/>
      </c>
      <c r="AI54" s="142">
        <f>countif(AI29:AI34, "Ｓ")</f>
        <v/>
      </c>
      <c r="AJ54" s="142">
        <f>countif(AJ29:AJ34, "Ｓ")</f>
        <v/>
      </c>
      <c r="AK54" s="142">
        <f>countif(AK29:AK34, "Ｓ")</f>
        <v/>
      </c>
      <c r="AL54" s="142">
        <f>countif(AL29:AL34, "Ｓ")</f>
        <v/>
      </c>
      <c r="AM54" s="142">
        <f>countif(AM29:AM34, "Ｓ")</f>
        <v/>
      </c>
      <c r="AN54" s="194">
        <f>countif(AN29:AN34, "Ｓ")</f>
        <v/>
      </c>
      <c r="AO54" s="13" t="str">
        <v/>
      </c>
      <c r="AP54" s="13" t="str">
        <v/>
      </c>
      <c r="AQ54" s="13" t="str">
        <v/>
      </c>
      <c r="AR54" s="13" t="str">
        <v/>
      </c>
      <c r="AS54" s="13" t="str">
        <v/>
      </c>
      <c r="AT54" s="13" t="str">
        <v/>
      </c>
      <c r="AU54" s="13" t="str">
        <v/>
      </c>
      <c r="AV54" s="13" t="str">
        <v/>
      </c>
      <c r="AW54" s="13" t="str">
        <v/>
      </c>
      <c r="AX54" s="13" t="str">
        <v/>
      </c>
      <c r="AY54" s="13" t="str">
        <v/>
      </c>
      <c r="AZ54" s="13" t="str">
        <v/>
      </c>
      <c r="BA54" s="13" t="str">
        <v/>
      </c>
      <c r="BB54" s="13" t="str">
        <v/>
      </c>
      <c r="BC54" s="13" t="str">
        <v/>
      </c>
      <c r="BD54" s="13" t="str">
        <v/>
      </c>
      <c r="BE54" s="13" t="str">
        <v/>
      </c>
      <c r="BF54" s="13" t="str">
        <v/>
      </c>
      <c r="BG54" s="13" t="str">
        <v/>
      </c>
      <c r="BH54" s="13" t="str">
        <v/>
      </c>
      <c r="BI54" s="13" t="str">
        <v/>
      </c>
      <c r="BJ54" s="110" t="str">
        <v/>
      </c>
    </row>
    <row r="55" spans="1:62" customFormat="false">
      <c r="A55" s="5" t="str">
        <v/>
      </c>
      <c r="B55" s="5" t="str">
        <v/>
      </c>
      <c r="C55" s="5" t="str">
        <v/>
      </c>
      <c r="D55" s="5" t="str">
        <v/>
      </c>
      <c r="E55" s="239" t="str">
        <v>熟練グループ２</v>
      </c>
      <c r="F55" s="240" t="str">
        <v/>
      </c>
      <c r="G55" s="240" t="str">
        <v/>
      </c>
      <c r="H55" s="241" t="str">
        <v/>
      </c>
      <c r="I55" s="242" t="str">
        <v>Ｎ</v>
      </c>
      <c r="J55" s="240" t="str">
        <v/>
      </c>
      <c r="K55" s="241" t="str">
        <v/>
      </c>
      <c r="L55" s="243" t="str">
        <v>人数</v>
      </c>
      <c r="M55" s="244">
        <f>countif(M4:M4, "Ｎ")+countif(M7:M15, "Ｎ")</f>
        <v/>
      </c>
      <c r="N55" s="244">
        <f>countif(N4:N4, "Ｎ")+countif(N7:N15, "Ｎ")</f>
        <v/>
      </c>
      <c r="O55" s="244">
        <f>countif(O4:O4, "Ｎ")+countif(O7:O15, "Ｎ")</f>
        <v/>
      </c>
      <c r="P55" s="244">
        <f>countif(P4:P4, "Ｎ")+countif(P7:P15, "Ｎ")</f>
        <v/>
      </c>
      <c r="Q55" s="244">
        <f>countif(Q4:Q4, "Ｎ")+countif(Q7:Q15, "Ｎ")</f>
        <v/>
      </c>
      <c r="R55" s="244">
        <f>countif(R4:R4, "Ｎ")+countif(R7:R15, "Ｎ")</f>
        <v/>
      </c>
      <c r="S55" s="244">
        <f>countif(S4:S4, "Ｎ")+countif(S7:S15, "Ｎ")</f>
        <v/>
      </c>
      <c r="T55" s="244">
        <f>countif(T4:T4, "Ｎ")+countif(T7:T15, "Ｎ")</f>
        <v/>
      </c>
      <c r="U55" s="244">
        <f>countif(U4:U4, "Ｎ")+countif(U7:U15, "Ｎ")</f>
        <v/>
      </c>
      <c r="V55" s="244">
        <f>countif(V4:V4, "Ｎ")+countif(V7:V15, "Ｎ")</f>
        <v/>
      </c>
      <c r="W55" s="244">
        <f>countif(W4:W4, "Ｎ")+countif(W7:W15, "Ｎ")</f>
        <v/>
      </c>
      <c r="X55" s="244">
        <f>countif(X4:X4, "Ｎ")+countif(X7:X15, "Ｎ")</f>
        <v/>
      </c>
      <c r="Y55" s="244">
        <f>countif(Y4:Y4, "Ｎ")+countif(Y7:Y15, "Ｎ")</f>
        <v/>
      </c>
      <c r="Z55" s="244">
        <f>countif(Z4:Z4, "Ｎ")+countif(Z7:Z15, "Ｎ")</f>
        <v/>
      </c>
      <c r="AA55" s="244">
        <f>countif(AA4:AA4, "Ｎ")+countif(AA7:AA15, "Ｎ")</f>
        <v/>
      </c>
      <c r="AB55" s="244">
        <f>countif(AB4:AB4, "Ｎ")+countif(AB7:AB15, "Ｎ")</f>
        <v/>
      </c>
      <c r="AC55" s="244">
        <f>countif(AC4:AC4, "Ｎ")+countif(AC7:AC15, "Ｎ")</f>
        <v/>
      </c>
      <c r="AD55" s="244">
        <f>countif(AD4:AD4, "Ｎ")+countif(AD7:AD15, "Ｎ")</f>
        <v/>
      </c>
      <c r="AE55" s="244">
        <f>countif(AE4:AE4, "Ｎ")+countif(AE7:AE15, "Ｎ")</f>
        <v/>
      </c>
      <c r="AF55" s="244">
        <f>countif(AF4:AF4, "Ｎ")+countif(AF7:AF15, "Ｎ")</f>
        <v/>
      </c>
      <c r="AG55" s="244">
        <f>countif(AG4:AG4, "Ｎ")+countif(AG7:AG15, "Ｎ")</f>
        <v/>
      </c>
      <c r="AH55" s="244">
        <f>countif(AH4:AH4, "Ｎ")+countif(AH7:AH15, "Ｎ")</f>
        <v/>
      </c>
      <c r="AI55" s="244">
        <f>countif(AI4:AI4, "Ｎ")+countif(AI7:AI15, "Ｎ")</f>
        <v/>
      </c>
      <c r="AJ55" s="244">
        <f>countif(AJ4:AJ4, "Ｎ")+countif(AJ7:AJ15, "Ｎ")</f>
        <v/>
      </c>
      <c r="AK55" s="244">
        <f>countif(AK4:AK4, "Ｎ")+countif(AK7:AK15, "Ｎ")</f>
        <v/>
      </c>
      <c r="AL55" s="244">
        <f>countif(AL4:AL4, "Ｎ")+countif(AL7:AL15, "Ｎ")</f>
        <v/>
      </c>
      <c r="AM55" s="244">
        <f>countif(AM4:AM4, "Ｎ")+countif(AM7:AM15, "Ｎ")</f>
        <v/>
      </c>
      <c r="AN55" s="245">
        <f>countif(AN4:AN4, "Ｎ")+countif(AN7:AN15, "Ｎ")</f>
        <v/>
      </c>
      <c r="AO55" s="13" t="str">
        <v/>
      </c>
      <c r="AP55" s="13" t="str">
        <v/>
      </c>
      <c r="AQ55" s="13" t="str">
        <v/>
      </c>
      <c r="AR55" s="13" t="str">
        <v/>
      </c>
      <c r="AS55" s="13" t="str">
        <v/>
      </c>
      <c r="AT55" s="13" t="str">
        <v/>
      </c>
      <c r="AU55" s="13" t="str">
        <v/>
      </c>
      <c r="AV55" s="13" t="str">
        <v/>
      </c>
      <c r="AW55" s="13" t="str">
        <v/>
      </c>
      <c r="AX55" s="13" t="str">
        <v/>
      </c>
      <c r="AY55" s="13" t="str">
        <v/>
      </c>
      <c r="AZ55" s="13" t="str">
        <v/>
      </c>
      <c r="BA55" s="13" t="str">
        <v/>
      </c>
      <c r="BB55" s="13" t="str">
        <v/>
      </c>
      <c r="BC55" s="13" t="str">
        <v/>
      </c>
      <c r="BD55" s="13" t="str">
        <v/>
      </c>
      <c r="BE55" s="13" t="str">
        <v/>
      </c>
      <c r="BF55" s="13" t="str">
        <v/>
      </c>
      <c r="BG55" s="13" t="str">
        <v/>
      </c>
      <c r="BH55" s="13" t="str">
        <v/>
      </c>
      <c r="BI55" s="13" t="str">
        <v/>
      </c>
      <c r="BJ55" s="110" t="str">
        <v/>
      </c>
    </row>
    <row r="56" spans="1:62" customFormat="false">
      <c r="A56" s="5" t="str">
        <v/>
      </c>
      <c r="B56" s="5" t="str">
        <v/>
      </c>
      <c r="C56" s="5" t="str">
        <v/>
      </c>
      <c r="D56" s="5" t="str">
        <v/>
      </c>
      <c r="E56" s="239" t="str">
        <v>師長・副師長グループ</v>
      </c>
      <c r="F56" s="240" t="str">
        <v/>
      </c>
      <c r="G56" s="240" t="str">
        <v/>
      </c>
      <c r="H56" s="241" t="str">
        <v/>
      </c>
      <c r="I56" s="242" t="str">
        <v>日</v>
      </c>
      <c r="J56" s="240" t="str">
        <v/>
      </c>
      <c r="K56" s="241" t="str">
        <v/>
      </c>
      <c r="L56" s="243" t="str">
        <v>人数</v>
      </c>
      <c r="M56" s="244">
        <f>countif(M3:M4, "日")+countif(M6:M6, "日")</f>
        <v/>
      </c>
      <c r="N56" s="244">
        <f>countif(N3:N4, "日")+countif(N6:N6, "日")</f>
        <v/>
      </c>
      <c r="O56" s="244">
        <f>countif(O3:O4, "日")+countif(O6:O6, "日")</f>
        <v/>
      </c>
      <c r="P56" s="244">
        <f>countif(P3:P4, "日")+countif(P6:P6, "日")</f>
        <v/>
      </c>
      <c r="Q56" s="244">
        <f>countif(Q3:Q4, "日")+countif(Q6:Q6, "日")</f>
        <v/>
      </c>
      <c r="R56" s="244">
        <f>countif(R3:R4, "日")+countif(R6:R6, "日")</f>
        <v/>
      </c>
      <c r="S56" s="244">
        <f>countif(S3:S4, "日")+countif(S6:S6, "日")</f>
        <v/>
      </c>
      <c r="T56" s="244">
        <f>countif(T3:T4, "日")+countif(T6:T6, "日")</f>
        <v/>
      </c>
      <c r="U56" s="244">
        <f>countif(U3:U4, "日")+countif(U6:U6, "日")</f>
        <v/>
      </c>
      <c r="V56" s="244">
        <f>countif(V3:V4, "日")+countif(V6:V6, "日")</f>
        <v/>
      </c>
      <c r="W56" s="244">
        <f>countif(W3:W4, "日")+countif(W6:W6, "日")</f>
        <v/>
      </c>
      <c r="X56" s="244">
        <f>countif(X3:X4, "日")+countif(X6:X6, "日")</f>
        <v/>
      </c>
      <c r="Y56" s="244">
        <f>countif(Y3:Y4, "日")+countif(Y6:Y6, "日")</f>
        <v/>
      </c>
      <c r="Z56" s="244">
        <f>countif(Z3:Z4, "日")+countif(Z6:Z6, "日")</f>
        <v/>
      </c>
      <c r="AA56" s="244">
        <f>countif(AA3:AA4, "日")+countif(AA6:AA6, "日")</f>
        <v/>
      </c>
      <c r="AB56" s="244">
        <f>countif(AB3:AB4, "日")+countif(AB6:AB6, "日")</f>
        <v/>
      </c>
      <c r="AC56" s="244">
        <f>countif(AC3:AC4, "日")+countif(AC6:AC6, "日")</f>
        <v/>
      </c>
      <c r="AD56" s="244">
        <f>countif(AD3:AD4, "日")+countif(AD6:AD6, "日")</f>
        <v/>
      </c>
      <c r="AE56" s="244">
        <f>countif(AE3:AE4, "日")+countif(AE6:AE6, "日")</f>
        <v/>
      </c>
      <c r="AF56" s="244">
        <f>countif(AF3:AF4, "日")+countif(AF6:AF6, "日")</f>
        <v/>
      </c>
      <c r="AG56" s="244">
        <f>countif(AG3:AG4, "日")+countif(AG6:AG6, "日")</f>
        <v/>
      </c>
      <c r="AH56" s="244">
        <f>countif(AH3:AH4, "日")+countif(AH6:AH6, "日")</f>
        <v/>
      </c>
      <c r="AI56" s="244">
        <f>countif(AI3:AI4, "日")+countif(AI6:AI6, "日")</f>
        <v/>
      </c>
      <c r="AJ56" s="244">
        <f>countif(AJ3:AJ4, "日")+countif(AJ6:AJ6, "日")</f>
        <v/>
      </c>
      <c r="AK56" s="244">
        <f>countif(AK3:AK4, "日")+countif(AK6:AK6, "日")</f>
        <v/>
      </c>
      <c r="AL56" s="244">
        <f>countif(AL3:AL4, "日")+countif(AL6:AL6, "日")</f>
        <v/>
      </c>
      <c r="AM56" s="244">
        <f>countif(AM3:AM4, "日")+countif(AM6:AM6, "日")</f>
        <v/>
      </c>
      <c r="AN56" s="245">
        <f>countif(AN3:AN4, "日")+countif(AN6:AN6, "日")</f>
        <v/>
      </c>
      <c r="AO56" s="13" t="str">
        <v/>
      </c>
      <c r="AP56" s="13" t="str">
        <v/>
      </c>
      <c r="AQ56" s="13" t="str">
        <v/>
      </c>
      <c r="AR56" s="13" t="str">
        <v/>
      </c>
      <c r="AS56" s="13" t="str">
        <v/>
      </c>
      <c r="AT56" s="13" t="str">
        <v/>
      </c>
      <c r="AU56" s="13" t="str">
        <v/>
      </c>
      <c r="AV56" s="13" t="str">
        <v/>
      </c>
      <c r="AW56" s="13" t="str">
        <v/>
      </c>
      <c r="AX56" s="13" t="str">
        <v/>
      </c>
      <c r="AY56" s="13" t="str">
        <v/>
      </c>
      <c r="AZ56" s="13" t="str">
        <v/>
      </c>
      <c r="BA56" s="13" t="str">
        <v/>
      </c>
      <c r="BB56" s="13" t="str">
        <v/>
      </c>
      <c r="BC56" s="13" t="str">
        <v/>
      </c>
      <c r="BD56" s="13" t="str">
        <v/>
      </c>
      <c r="BE56" s="13" t="str">
        <v/>
      </c>
      <c r="BF56" s="13" t="str">
        <v/>
      </c>
      <c r="BG56" s="13" t="str">
        <v/>
      </c>
      <c r="BH56" s="13" t="str">
        <v/>
      </c>
      <c r="BI56" s="13" t="str">
        <v/>
      </c>
      <c r="BJ56" s="110" t="str">
        <v/>
      </c>
    </row>
    <row r="57" spans="1:62" customFormat="false">
      <c r="A57" s="5" t="str">
        <v/>
      </c>
      <c r="B57" s="5" t="str">
        <v/>
      </c>
      <c r="C57" s="5" t="str">
        <v/>
      </c>
      <c r="D57" s="5" t="str">
        <v/>
      </c>
      <c r="E57" s="216" t="str">
        <v>夜勤グループ</v>
      </c>
      <c r="F57" s="206" t="str">
        <v/>
      </c>
      <c r="G57" s="206" t="str">
        <v/>
      </c>
      <c r="H57" s="223" t="str">
        <v/>
      </c>
      <c r="I57" s="229" t="str">
        <v>Ｊ＋★</v>
      </c>
      <c r="J57" s="211" t="str">
        <v/>
      </c>
      <c r="K57" s="230" t="str">
        <v/>
      </c>
      <c r="L57" s="235" t="str">
        <v>人数</v>
      </c>
      <c r="M57" s="215">
        <f>countif(M4:M4, "Ｊ")+countif(M4:M4, "★")+countif(M6:M34, "Ｊ")+countif(M6:M34, "★")</f>
        <v/>
      </c>
      <c r="N57" s="215">
        <f>countif(N4:N4, "Ｊ")+countif(N4:N4, "★")+countif(N6:N34, "Ｊ")+countif(N6:N34, "★")</f>
        <v/>
      </c>
      <c r="O57" s="215">
        <f>countif(O4:O4, "Ｊ")+countif(O4:O4, "★")+countif(O6:O34, "Ｊ")+countif(O6:O34, "★")</f>
        <v/>
      </c>
      <c r="P57" s="215">
        <f>countif(P4:P4, "Ｊ")+countif(P4:P4, "★")+countif(P6:P34, "Ｊ")+countif(P6:P34, "★")</f>
        <v/>
      </c>
      <c r="Q57" s="215">
        <f>countif(Q4:Q4, "Ｊ")+countif(Q4:Q4, "★")+countif(Q6:Q34, "Ｊ")+countif(Q6:Q34, "★")</f>
        <v/>
      </c>
      <c r="R57" s="215">
        <f>countif(R4:R4, "Ｊ")+countif(R4:R4, "★")+countif(R6:R34, "Ｊ")+countif(R6:R34, "★")</f>
        <v/>
      </c>
      <c r="S57" s="215">
        <f>countif(S4:S4, "Ｊ")+countif(S4:S4, "★")+countif(S6:S34, "Ｊ")+countif(S6:S34, "★")</f>
        <v/>
      </c>
      <c r="T57" s="215">
        <f>countif(T4:T4, "Ｊ")+countif(T4:T4, "★")+countif(T6:T34, "Ｊ")+countif(T6:T34, "★")</f>
        <v/>
      </c>
      <c r="U57" s="215">
        <f>countif(U4:U4, "Ｊ")+countif(U4:U4, "★")+countif(U6:U34, "Ｊ")+countif(U6:U34, "★")</f>
        <v/>
      </c>
      <c r="V57" s="215">
        <f>countif(V4:V4, "Ｊ")+countif(V4:V4, "★")+countif(V6:V34, "Ｊ")+countif(V6:V34, "★")</f>
        <v/>
      </c>
      <c r="W57" s="215">
        <f>countif(W4:W4, "Ｊ")+countif(W4:W4, "★")+countif(W6:W34, "Ｊ")+countif(W6:W34, "★")</f>
        <v/>
      </c>
      <c r="X57" s="215">
        <f>countif(X4:X4, "Ｊ")+countif(X4:X4, "★")+countif(X6:X34, "Ｊ")+countif(X6:X34, "★")</f>
        <v/>
      </c>
      <c r="Y57" s="215">
        <f>countif(Y4:Y4, "Ｊ")+countif(Y4:Y4, "★")+countif(Y6:Y34, "Ｊ")+countif(Y6:Y34, "★")</f>
        <v/>
      </c>
      <c r="Z57" s="215">
        <f>countif(Z4:Z4, "Ｊ")+countif(Z4:Z4, "★")+countif(Z6:Z34, "Ｊ")+countif(Z6:Z34, "★")</f>
        <v/>
      </c>
      <c r="AA57" s="215">
        <f>countif(AA4:AA4, "Ｊ")+countif(AA4:AA4, "★")+countif(AA6:AA34, "Ｊ")+countif(AA6:AA34, "★")</f>
        <v/>
      </c>
      <c r="AB57" s="215">
        <f>countif(AB4:AB4, "Ｊ")+countif(AB4:AB4, "★")+countif(AB6:AB34, "Ｊ")+countif(AB6:AB34, "★")</f>
        <v/>
      </c>
      <c r="AC57" s="215">
        <f>countif(AC4:AC4, "Ｊ")+countif(AC4:AC4, "★")+countif(AC6:AC34, "Ｊ")+countif(AC6:AC34, "★")</f>
        <v/>
      </c>
      <c r="AD57" s="215">
        <f>countif(AD4:AD4, "Ｊ")+countif(AD4:AD4, "★")+countif(AD6:AD34, "Ｊ")+countif(AD6:AD34, "★")</f>
        <v/>
      </c>
      <c r="AE57" s="215">
        <f>countif(AE4:AE4, "Ｊ")+countif(AE4:AE4, "★")+countif(AE6:AE34, "Ｊ")+countif(AE6:AE34, "★")</f>
        <v/>
      </c>
      <c r="AF57" s="215">
        <f>countif(AF4:AF4, "Ｊ")+countif(AF4:AF4, "★")+countif(AF6:AF34, "Ｊ")+countif(AF6:AF34, "★")</f>
        <v/>
      </c>
      <c r="AG57" s="215">
        <f>countif(AG4:AG4, "Ｊ")+countif(AG4:AG4, "★")+countif(AG6:AG34, "Ｊ")+countif(AG6:AG34, "★")</f>
        <v/>
      </c>
      <c r="AH57" s="215">
        <f>countif(AH4:AH4, "Ｊ")+countif(AH4:AH4, "★")+countif(AH6:AH34, "Ｊ")+countif(AH6:AH34, "★")</f>
        <v/>
      </c>
      <c r="AI57" s="215">
        <f>countif(AI4:AI4, "Ｊ")+countif(AI4:AI4, "★")+countif(AI6:AI34, "Ｊ")+countif(AI6:AI34, "★")</f>
        <v/>
      </c>
      <c r="AJ57" s="215">
        <f>countif(AJ4:AJ4, "Ｊ")+countif(AJ4:AJ4, "★")+countif(AJ6:AJ34, "Ｊ")+countif(AJ6:AJ34, "★")</f>
        <v/>
      </c>
      <c r="AK57" s="215">
        <f>countif(AK4:AK4, "Ｊ")+countif(AK4:AK4, "★")+countif(AK6:AK34, "Ｊ")+countif(AK6:AK34, "★")</f>
        <v/>
      </c>
      <c r="AL57" s="215">
        <f>countif(AL4:AL4, "Ｊ")+countif(AL4:AL4, "★")+countif(AL6:AL34, "Ｊ")+countif(AL6:AL34, "★")</f>
        <v/>
      </c>
      <c r="AM57" s="215">
        <f>countif(AM4:AM4, "Ｊ")+countif(AM4:AM4, "★")+countif(AM6:AM34, "Ｊ")+countif(AM6:AM34, "★")</f>
        <v/>
      </c>
      <c r="AN57" s="217">
        <f>countif(AN4:AN4, "Ｊ")+countif(AN4:AN4, "★")+countif(AN6:AN34, "Ｊ")+countif(AN6:AN34, "★")</f>
        <v/>
      </c>
      <c r="AO57" s="13" t="str">
        <v/>
      </c>
      <c r="AP57" s="13" t="str">
        <v/>
      </c>
      <c r="AQ57" s="13" t="str">
        <v/>
      </c>
      <c r="AR57" s="13" t="str">
        <v/>
      </c>
      <c r="AS57" s="13" t="str">
        <v/>
      </c>
      <c r="AT57" s="13" t="str">
        <v/>
      </c>
      <c r="AU57" s="13" t="str">
        <v/>
      </c>
      <c r="AV57" s="13" t="str">
        <v/>
      </c>
      <c r="AW57" s="13" t="str">
        <v/>
      </c>
      <c r="AX57" s="13" t="str">
        <v/>
      </c>
      <c r="AY57" s="13" t="str">
        <v/>
      </c>
      <c r="AZ57" s="13" t="str">
        <v/>
      </c>
      <c r="BA57" s="13" t="str">
        <v/>
      </c>
      <c r="BB57" s="13" t="str">
        <v/>
      </c>
      <c r="BC57" s="13" t="str">
        <v/>
      </c>
      <c r="BD57" s="13" t="str">
        <v/>
      </c>
      <c r="BE57" s="13" t="str">
        <v/>
      </c>
      <c r="BF57" s="13" t="str">
        <v/>
      </c>
      <c r="BG57" s="13" t="str">
        <v/>
      </c>
      <c r="BH57" s="13" t="str">
        <v/>
      </c>
      <c r="BI57" s="13" t="str">
        <v/>
      </c>
      <c r="BJ57" s="110" t="str">
        <v/>
      </c>
    </row>
    <row r="58" spans="1:62" customFormat="false">
      <c r="A58" s="5" t="str">
        <v/>
      </c>
      <c r="B58" s="5" t="str">
        <v/>
      </c>
      <c r="C58" s="5" t="str">
        <v/>
      </c>
      <c r="D58" s="5" t="str">
        <v/>
      </c>
      <c r="E58" s="219" t="str">
        <v/>
      </c>
      <c r="F58" s="118" t="str">
        <v/>
      </c>
      <c r="G58" s="118" t="str">
        <v/>
      </c>
      <c r="H58" s="225" t="str">
        <v/>
      </c>
      <c r="I58" s="231" t="str">
        <v>Ｊ＋★</v>
      </c>
      <c r="J58" s="28" t="str">
        <v/>
      </c>
      <c r="K58" s="227" t="str">
        <v/>
      </c>
      <c r="L58" s="236" t="str">
        <v>点数</v>
      </c>
      <c r="M58" s="30">
        <f>sumproduct((M4:M4="Ｊ")*(E4:E4))+sumproduct((M4:M4="★")*(E4:E4))+sumproduct((M6:M34="Ｊ")*(E6:E34))+sumproduct((M6:M34="★")*(E6:E34))</f>
        <v/>
      </c>
      <c r="N58" s="30">
        <f>sumproduct((N4:N4="Ｊ")*(E4:E4))+sumproduct((N4:N4="★")*(E4:E4))+sumproduct((N6:N34="Ｊ")*(E6:E34))+sumproduct((N6:N34="★")*(E6:E34))</f>
        <v/>
      </c>
      <c r="O58" s="30">
        <f>sumproduct((O4:O4="Ｊ")*(E4:E4))+sumproduct((O4:O4="★")*(E4:E4))+sumproduct((O6:O34="Ｊ")*(E6:E34))+sumproduct((O6:O34="★")*(E6:E34))</f>
        <v/>
      </c>
      <c r="P58" s="30">
        <f>sumproduct((P4:P4="Ｊ")*(E4:E4))+sumproduct((P4:P4="★")*(E4:E4))+sumproduct((P6:P34="Ｊ")*(E6:E34))+sumproduct((P6:P34="★")*(E6:E34))</f>
        <v/>
      </c>
      <c r="Q58" s="30">
        <f>sumproduct((Q4:Q4="Ｊ")*(E4:E4))+sumproduct((Q4:Q4="★")*(E4:E4))+sumproduct((Q6:Q34="Ｊ")*(E6:E34))+sumproduct((Q6:Q34="★")*(E6:E34))</f>
        <v/>
      </c>
      <c r="R58" s="30">
        <f>sumproduct((R4:R4="Ｊ")*(E4:E4))+sumproduct((R4:R4="★")*(E4:E4))+sumproduct((R6:R34="Ｊ")*(E6:E34))+sumproduct((R6:R34="★")*(E6:E34))</f>
        <v/>
      </c>
      <c r="S58" s="30">
        <f>sumproduct((S4:S4="Ｊ")*(E4:E4))+sumproduct((S4:S4="★")*(E4:E4))+sumproduct((S6:S34="Ｊ")*(E6:E34))+sumproduct((S6:S34="★")*(E6:E34))</f>
        <v/>
      </c>
      <c r="T58" s="30">
        <f>sumproduct((T4:T4="Ｊ")*(E4:E4))+sumproduct((T4:T4="★")*(E4:E4))+sumproduct((T6:T34="Ｊ")*(E6:E34))+sumproduct((T6:T34="★")*(E6:E34))</f>
        <v/>
      </c>
      <c r="U58" s="30">
        <f>sumproduct((U4:U4="Ｊ")*(E4:E4))+sumproduct((U4:U4="★")*(E4:E4))+sumproduct((U6:U34="Ｊ")*(E6:E34))+sumproduct((U6:U34="★")*(E6:E34))</f>
        <v/>
      </c>
      <c r="V58" s="30">
        <f>sumproduct((V4:V4="Ｊ")*(E4:E4))+sumproduct((V4:V4="★")*(E4:E4))+sumproduct((V6:V34="Ｊ")*(E6:E34))+sumproduct((V6:V34="★")*(E6:E34))</f>
        <v/>
      </c>
      <c r="W58" s="30">
        <f>sumproduct((W4:W4="Ｊ")*(E4:E4))+sumproduct((W4:W4="★")*(E4:E4))+sumproduct((W6:W34="Ｊ")*(E6:E34))+sumproduct((W6:W34="★")*(E6:E34))</f>
        <v/>
      </c>
      <c r="X58" s="30">
        <f>sumproduct((X4:X4="Ｊ")*(E4:E4))+sumproduct((X4:X4="★")*(E4:E4))+sumproduct((X6:X34="Ｊ")*(E6:E34))+sumproduct((X6:X34="★")*(E6:E34))</f>
        <v/>
      </c>
      <c r="Y58" s="30">
        <f>sumproduct((Y4:Y4="Ｊ")*(E4:E4))+sumproduct((Y4:Y4="★")*(E4:E4))+sumproduct((Y6:Y34="Ｊ")*(E6:E34))+sumproduct((Y6:Y34="★")*(E6:E34))</f>
        <v/>
      </c>
      <c r="Z58" s="30">
        <f>sumproduct((Z4:Z4="Ｊ")*(E4:E4))+sumproduct((Z4:Z4="★")*(E4:E4))+sumproduct((Z6:Z34="Ｊ")*(E6:E34))+sumproduct((Z6:Z34="★")*(E6:E34))</f>
        <v/>
      </c>
      <c r="AA58" s="30">
        <f>sumproduct((AA4:AA4="Ｊ")*(E4:E4))+sumproduct((AA4:AA4="★")*(E4:E4))+sumproduct((AA6:AA34="Ｊ")*(E6:E34))+sumproduct((AA6:AA34="★")*(E6:E34))</f>
        <v/>
      </c>
      <c r="AB58" s="30">
        <f>sumproduct((AB4:AB4="Ｊ")*(E4:E4))+sumproduct((AB4:AB4="★")*(E4:E4))+sumproduct((AB6:AB34="Ｊ")*(E6:E34))+sumproduct((AB6:AB34="★")*(E6:E34))</f>
        <v/>
      </c>
      <c r="AC58" s="30">
        <f>sumproduct((AC4:AC4="Ｊ")*(E4:E4))+sumproduct((AC4:AC4="★")*(E4:E4))+sumproduct((AC6:AC34="Ｊ")*(E6:E34))+sumproduct((AC6:AC34="★")*(E6:E34))</f>
        <v/>
      </c>
      <c r="AD58" s="30">
        <f>sumproduct((AD4:AD4="Ｊ")*(E4:E4))+sumproduct((AD4:AD4="★")*(E4:E4))+sumproduct((AD6:AD34="Ｊ")*(E6:E34))+sumproduct((AD6:AD34="★")*(E6:E34))</f>
        <v/>
      </c>
      <c r="AE58" s="30">
        <f>sumproduct((AE4:AE4="Ｊ")*(E4:E4))+sumproduct((AE4:AE4="★")*(E4:E4))+sumproduct((AE6:AE34="Ｊ")*(E6:E34))+sumproduct((AE6:AE34="★")*(E6:E34))</f>
        <v/>
      </c>
      <c r="AF58" s="30">
        <f>sumproduct((AF4:AF4="Ｊ")*(E4:E4))+sumproduct((AF4:AF4="★")*(E4:E4))+sumproduct((AF6:AF34="Ｊ")*(E6:E34))+sumproduct((AF6:AF34="★")*(E6:E34))</f>
        <v/>
      </c>
      <c r="AG58" s="30">
        <f>sumproduct((AG4:AG4="Ｊ")*(E4:E4))+sumproduct((AG4:AG4="★")*(E4:E4))+sumproduct((AG6:AG34="Ｊ")*(E6:E34))+sumproduct((AG6:AG34="★")*(E6:E34))</f>
        <v/>
      </c>
      <c r="AH58" s="30">
        <f>sumproduct((AH4:AH4="Ｊ")*(E4:E4))+sumproduct((AH4:AH4="★")*(E4:E4))+sumproduct((AH6:AH34="Ｊ")*(E6:E34))+sumproduct((AH6:AH34="★")*(E6:E34))</f>
        <v/>
      </c>
      <c r="AI58" s="30">
        <f>sumproduct((AI4:AI4="Ｊ")*(E4:E4))+sumproduct((AI4:AI4="★")*(E4:E4))+sumproduct((AI6:AI34="Ｊ")*(E6:E34))+sumproduct((AI6:AI34="★")*(E6:E34))</f>
        <v/>
      </c>
      <c r="AJ58" s="30">
        <f>sumproduct((AJ4:AJ4="Ｊ")*(E4:E4))+sumproduct((AJ4:AJ4="★")*(E4:E4))+sumproduct((AJ6:AJ34="Ｊ")*(E6:E34))+sumproduct((AJ6:AJ34="★")*(E6:E34))</f>
        <v/>
      </c>
      <c r="AK58" s="30">
        <f>sumproduct((AK4:AK4="Ｊ")*(E4:E4))+sumproduct((AK4:AK4="★")*(E4:E4))+sumproduct((AK6:AK34="Ｊ")*(E6:E34))+sumproduct((AK6:AK34="★")*(E6:E34))</f>
        <v/>
      </c>
      <c r="AL58" s="30">
        <f>sumproduct((AL4:AL4="Ｊ")*(E4:E4))+sumproduct((AL4:AL4="★")*(E4:E4))+sumproduct((AL6:AL34="Ｊ")*(E6:E34))+sumproduct((AL6:AL34="★")*(E6:E34))</f>
        <v/>
      </c>
      <c r="AM58" s="30">
        <f>sumproduct((AM4:AM4="Ｊ")*(E4:E4))+sumproduct((AM4:AM4="★")*(E4:E4))+sumproduct((AM6:AM34="Ｊ")*(E6:E34))+sumproduct((AM6:AM34="★")*(E6:E34))</f>
        <v/>
      </c>
      <c r="AN58" s="192">
        <f>sumproduct((AN4:AN4="Ｊ")*(E4:E4))+sumproduct((AN4:AN4="★")*(E4:E4))+sumproduct((AN6:AN34="Ｊ")*(E6:E34))+sumproduct((AN6:AN34="★")*(E6:E34))</f>
        <v/>
      </c>
      <c r="AO58" s="13" t="str">
        <v/>
      </c>
      <c r="AP58" s="13" t="str">
        <v/>
      </c>
      <c r="AQ58" s="13" t="str">
        <v/>
      </c>
      <c r="AR58" s="13" t="str">
        <v/>
      </c>
      <c r="AS58" s="13" t="str">
        <v/>
      </c>
      <c r="AT58" s="13" t="str">
        <v/>
      </c>
      <c r="AU58" s="13" t="str">
        <v/>
      </c>
      <c r="AV58" s="13" t="str">
        <v/>
      </c>
      <c r="AW58" s="13" t="str">
        <v/>
      </c>
      <c r="AX58" s="13" t="str">
        <v/>
      </c>
      <c r="AY58" s="13" t="str">
        <v/>
      </c>
      <c r="AZ58" s="13" t="str">
        <v/>
      </c>
      <c r="BA58" s="13" t="str">
        <v/>
      </c>
      <c r="BB58" s="13" t="str">
        <v/>
      </c>
      <c r="BC58" s="13" t="str">
        <v/>
      </c>
      <c r="BD58" s="13" t="str">
        <v/>
      </c>
      <c r="BE58" s="13" t="str">
        <v/>
      </c>
      <c r="BF58" s="13" t="str">
        <v/>
      </c>
      <c r="BG58" s="13" t="str">
        <v/>
      </c>
      <c r="BH58" s="13" t="str">
        <v/>
      </c>
      <c r="BI58" s="13" t="str">
        <v/>
      </c>
      <c r="BJ58" s="110" t="str">
        <v/>
      </c>
    </row>
    <row r="59" spans="1:62" customFormat="false">
      <c r="A59" s="5" t="str">
        <v/>
      </c>
      <c r="B59" s="5" t="str">
        <v/>
      </c>
      <c r="C59" s="5" t="str">
        <v/>
      </c>
      <c r="D59" s="5" t="str">
        <v/>
      </c>
      <c r="E59" s="218" t="str">
        <v/>
      </c>
      <c r="F59" s="13" t="str">
        <v/>
      </c>
      <c r="G59" s="13" t="str">
        <v/>
      </c>
      <c r="H59" s="224" t="str">
        <v/>
      </c>
      <c r="I59" s="231" t="str">
        <v>Ｓ＋☆</v>
      </c>
      <c r="J59" s="28" t="str">
        <v/>
      </c>
      <c r="K59" s="227" t="str">
        <v/>
      </c>
      <c r="L59" s="236" t="str">
        <v>人数</v>
      </c>
      <c r="M59" s="30">
        <f>countif(M4:M4, "Ｓ")+countif(M4:M4, "☆")+countif(M6:M34, "Ｓ")+countif(M6:M34, "☆")</f>
        <v/>
      </c>
      <c r="N59" s="30">
        <f>countif(N4:N4, "Ｓ")+countif(N4:N4, "☆")+countif(N6:N34, "Ｓ")+countif(N6:N34, "☆")</f>
        <v/>
      </c>
      <c r="O59" s="30">
        <f>countif(O4:O4, "Ｓ")+countif(O4:O4, "☆")+countif(O6:O34, "Ｓ")+countif(O6:O34, "☆")</f>
        <v/>
      </c>
      <c r="P59" s="30">
        <f>countif(P4:P4, "Ｓ")+countif(P4:P4, "☆")+countif(P6:P34, "Ｓ")+countif(P6:P34, "☆")</f>
        <v/>
      </c>
      <c r="Q59" s="30">
        <f>countif(Q4:Q4, "Ｓ")+countif(Q4:Q4, "☆")+countif(Q6:Q34, "Ｓ")+countif(Q6:Q34, "☆")</f>
        <v/>
      </c>
      <c r="R59" s="30">
        <f>countif(R4:R4, "Ｓ")+countif(R4:R4, "☆")+countif(R6:R34, "Ｓ")+countif(R6:R34, "☆")</f>
        <v/>
      </c>
      <c r="S59" s="30">
        <f>countif(S4:S4, "Ｓ")+countif(S4:S4, "☆")+countif(S6:S34, "Ｓ")+countif(S6:S34, "☆")</f>
        <v/>
      </c>
      <c r="T59" s="30">
        <f>countif(T4:T4, "Ｓ")+countif(T4:T4, "☆")+countif(T6:T34, "Ｓ")+countif(T6:T34, "☆")</f>
        <v/>
      </c>
      <c r="U59" s="30">
        <f>countif(U4:U4, "Ｓ")+countif(U4:U4, "☆")+countif(U6:U34, "Ｓ")+countif(U6:U34, "☆")</f>
        <v/>
      </c>
      <c r="V59" s="30">
        <f>countif(V4:V4, "Ｓ")+countif(V4:V4, "☆")+countif(V6:V34, "Ｓ")+countif(V6:V34, "☆")</f>
        <v/>
      </c>
      <c r="W59" s="30">
        <f>countif(W4:W4, "Ｓ")+countif(W4:W4, "☆")+countif(W6:W34, "Ｓ")+countif(W6:W34, "☆")</f>
        <v/>
      </c>
      <c r="X59" s="30">
        <f>countif(X4:X4, "Ｓ")+countif(X4:X4, "☆")+countif(X6:X34, "Ｓ")+countif(X6:X34, "☆")</f>
        <v/>
      </c>
      <c r="Y59" s="30">
        <f>countif(Y4:Y4, "Ｓ")+countif(Y4:Y4, "☆")+countif(Y6:Y34, "Ｓ")+countif(Y6:Y34, "☆")</f>
        <v/>
      </c>
      <c r="Z59" s="30">
        <f>countif(Z4:Z4, "Ｓ")+countif(Z4:Z4, "☆")+countif(Z6:Z34, "Ｓ")+countif(Z6:Z34, "☆")</f>
        <v/>
      </c>
      <c r="AA59" s="30">
        <f>countif(AA4:AA4, "Ｓ")+countif(AA4:AA4, "☆")+countif(AA6:AA34, "Ｓ")+countif(AA6:AA34, "☆")</f>
        <v/>
      </c>
      <c r="AB59" s="30">
        <f>countif(AB4:AB4, "Ｓ")+countif(AB4:AB4, "☆")+countif(AB6:AB34, "Ｓ")+countif(AB6:AB34, "☆")</f>
        <v/>
      </c>
      <c r="AC59" s="30">
        <f>countif(AC4:AC4, "Ｓ")+countif(AC4:AC4, "☆")+countif(AC6:AC34, "Ｓ")+countif(AC6:AC34, "☆")</f>
        <v/>
      </c>
      <c r="AD59" s="30">
        <f>countif(AD4:AD4, "Ｓ")+countif(AD4:AD4, "☆")+countif(AD6:AD34, "Ｓ")+countif(AD6:AD34, "☆")</f>
        <v/>
      </c>
      <c r="AE59" s="30">
        <f>countif(AE4:AE4, "Ｓ")+countif(AE4:AE4, "☆")+countif(AE6:AE34, "Ｓ")+countif(AE6:AE34, "☆")</f>
        <v/>
      </c>
      <c r="AF59" s="30">
        <f>countif(AF4:AF4, "Ｓ")+countif(AF4:AF4, "☆")+countif(AF6:AF34, "Ｓ")+countif(AF6:AF34, "☆")</f>
        <v/>
      </c>
      <c r="AG59" s="30">
        <f>countif(AG4:AG4, "Ｓ")+countif(AG4:AG4, "☆")+countif(AG6:AG34, "Ｓ")+countif(AG6:AG34, "☆")</f>
        <v/>
      </c>
      <c r="AH59" s="30">
        <f>countif(AH4:AH4, "Ｓ")+countif(AH4:AH4, "☆")+countif(AH6:AH34, "Ｓ")+countif(AH6:AH34, "☆")</f>
        <v/>
      </c>
      <c r="AI59" s="30">
        <f>countif(AI4:AI4, "Ｓ")+countif(AI4:AI4, "☆")+countif(AI6:AI34, "Ｓ")+countif(AI6:AI34, "☆")</f>
        <v/>
      </c>
      <c r="AJ59" s="30">
        <f>countif(AJ4:AJ4, "Ｓ")+countif(AJ4:AJ4, "☆")+countif(AJ6:AJ34, "Ｓ")+countif(AJ6:AJ34, "☆")</f>
        <v/>
      </c>
      <c r="AK59" s="30">
        <f>countif(AK4:AK4, "Ｓ")+countif(AK4:AK4, "☆")+countif(AK6:AK34, "Ｓ")+countif(AK6:AK34, "☆")</f>
        <v/>
      </c>
      <c r="AL59" s="30">
        <f>countif(AL4:AL4, "Ｓ")+countif(AL4:AL4, "☆")+countif(AL6:AL34, "Ｓ")+countif(AL6:AL34, "☆")</f>
        <v/>
      </c>
      <c r="AM59" s="30">
        <f>countif(AM4:AM4, "Ｓ")+countif(AM4:AM4, "☆")+countif(AM6:AM34, "Ｓ")+countif(AM6:AM34, "☆")</f>
        <v/>
      </c>
      <c r="AN59" s="192">
        <f>countif(AN4:AN4, "Ｓ")+countif(AN4:AN4, "☆")+countif(AN6:AN34, "Ｓ")+countif(AN6:AN34, "☆")</f>
        <v/>
      </c>
      <c r="AO59" s="13" t="str">
        <v/>
      </c>
      <c r="AP59" s="13" t="str">
        <v/>
      </c>
      <c r="AQ59" s="13" t="str">
        <v/>
      </c>
      <c r="AR59" s="13" t="str">
        <v/>
      </c>
      <c r="AS59" s="13" t="str">
        <v/>
      </c>
      <c r="AT59" s="13" t="str">
        <v/>
      </c>
      <c r="AU59" s="13" t="str">
        <v/>
      </c>
      <c r="AV59" s="13" t="str">
        <v/>
      </c>
      <c r="AW59" s="13" t="str">
        <v/>
      </c>
      <c r="AX59" s="13" t="str">
        <v/>
      </c>
      <c r="AY59" s="13" t="str">
        <v/>
      </c>
      <c r="AZ59" s="13" t="str">
        <v/>
      </c>
      <c r="BA59" s="13" t="str">
        <v/>
      </c>
      <c r="BB59" s="13" t="str">
        <v/>
      </c>
      <c r="BC59" s="13" t="str">
        <v/>
      </c>
      <c r="BD59" s="13" t="str">
        <v/>
      </c>
      <c r="BE59" s="13" t="str">
        <v/>
      </c>
      <c r="BF59" s="13" t="str">
        <v/>
      </c>
      <c r="BG59" s="13" t="str">
        <v/>
      </c>
      <c r="BH59" s="13" t="str">
        <v/>
      </c>
      <c r="BI59" s="13" t="str">
        <v/>
      </c>
      <c r="BJ59" s="110" t="str">
        <v/>
      </c>
    </row>
    <row r="60" spans="1:62" customFormat="false">
      <c r="A60" s="5" t="str">
        <v/>
      </c>
      <c r="B60" s="5" t="str">
        <v/>
      </c>
      <c r="C60" s="5" t="str">
        <v/>
      </c>
      <c r="D60" s="5" t="str">
        <v/>
      </c>
      <c r="E60" s="222" t="str">
        <v/>
      </c>
      <c r="F60" s="207" t="str">
        <v/>
      </c>
      <c r="G60" s="207" t="str">
        <v/>
      </c>
      <c r="H60" s="228" t="str">
        <v/>
      </c>
      <c r="I60" s="232" t="str">
        <v>Ｓ＋☆</v>
      </c>
      <c r="J60" s="212" t="str">
        <v/>
      </c>
      <c r="K60" s="233" t="str">
        <v/>
      </c>
      <c r="L60" s="237" t="str">
        <v>点数</v>
      </c>
      <c r="M60" s="142">
        <f>sumproduct((M4:M4="Ｓ")*(E4:E4))+sumproduct((M4:M4="☆")*(E4:E4))+sumproduct((M6:M34="Ｓ")*(E6:E34))+sumproduct((M6:M34="☆")*(E6:E34))</f>
        <v/>
      </c>
      <c r="N60" s="142">
        <f>sumproduct((N4:N4="Ｓ")*(E4:E4))+sumproduct((N4:N4="☆")*(E4:E4))+sumproduct((N6:N34="Ｓ")*(E6:E34))+sumproduct((N6:N34="☆")*(E6:E34))</f>
        <v/>
      </c>
      <c r="O60" s="142">
        <f>sumproduct((O4:O4="Ｓ")*(E4:E4))+sumproduct((O4:O4="☆")*(E4:E4))+sumproduct((O6:O34="Ｓ")*(E6:E34))+sumproduct((O6:O34="☆")*(E6:E34))</f>
        <v/>
      </c>
      <c r="P60" s="142">
        <f>sumproduct((P4:P4="Ｓ")*(E4:E4))+sumproduct((P4:P4="☆")*(E4:E4))+sumproduct((P6:P34="Ｓ")*(E6:E34))+sumproduct((P6:P34="☆")*(E6:E34))</f>
        <v/>
      </c>
      <c r="Q60" s="142">
        <f>sumproduct((Q4:Q4="Ｓ")*(E4:E4))+sumproduct((Q4:Q4="☆")*(E4:E4))+sumproduct((Q6:Q34="Ｓ")*(E6:E34))+sumproduct((Q6:Q34="☆")*(E6:E34))</f>
        <v/>
      </c>
      <c r="R60" s="142">
        <f>sumproduct((R4:R4="Ｓ")*(E4:E4))+sumproduct((R4:R4="☆")*(E4:E4))+sumproduct((R6:R34="Ｓ")*(E6:E34))+sumproduct((R6:R34="☆")*(E6:E34))</f>
        <v/>
      </c>
      <c r="S60" s="142">
        <f>sumproduct((S4:S4="Ｓ")*(E4:E4))+sumproduct((S4:S4="☆")*(E4:E4))+sumproduct((S6:S34="Ｓ")*(E6:E34))+sumproduct((S6:S34="☆")*(E6:E34))</f>
        <v/>
      </c>
      <c r="T60" s="142">
        <f>sumproduct((T4:T4="Ｓ")*(E4:E4))+sumproduct((T4:T4="☆")*(E4:E4))+sumproduct((T6:T34="Ｓ")*(E6:E34))+sumproduct((T6:T34="☆")*(E6:E34))</f>
        <v/>
      </c>
      <c r="U60" s="142">
        <f>sumproduct((U4:U4="Ｓ")*(E4:E4))+sumproduct((U4:U4="☆")*(E4:E4))+sumproduct((U6:U34="Ｓ")*(E6:E34))+sumproduct((U6:U34="☆")*(E6:E34))</f>
        <v/>
      </c>
      <c r="V60" s="142">
        <f>sumproduct((V4:V4="Ｓ")*(E4:E4))+sumproduct((V4:V4="☆")*(E4:E4))+sumproduct((V6:V34="Ｓ")*(E6:E34))+sumproduct((V6:V34="☆")*(E6:E34))</f>
        <v/>
      </c>
      <c r="W60" s="142">
        <f>sumproduct((W4:W4="Ｓ")*(E4:E4))+sumproduct((W4:W4="☆")*(E4:E4))+sumproduct((W6:W34="Ｓ")*(E6:E34))+sumproduct((W6:W34="☆")*(E6:E34))</f>
        <v/>
      </c>
      <c r="X60" s="142">
        <f>sumproduct((X4:X4="Ｓ")*(E4:E4))+sumproduct((X4:X4="☆")*(E4:E4))+sumproduct((X6:X34="Ｓ")*(E6:E34))+sumproduct((X6:X34="☆")*(E6:E34))</f>
        <v/>
      </c>
      <c r="Y60" s="142">
        <f>sumproduct((Y4:Y4="Ｓ")*(E4:E4))+sumproduct((Y4:Y4="☆")*(E4:E4))+sumproduct((Y6:Y34="Ｓ")*(E6:E34))+sumproduct((Y6:Y34="☆")*(E6:E34))</f>
        <v/>
      </c>
      <c r="Z60" s="142">
        <f>sumproduct((Z4:Z4="Ｓ")*(E4:E4))+sumproduct((Z4:Z4="☆")*(E4:E4))+sumproduct((Z6:Z34="Ｓ")*(E6:E34))+sumproduct((Z6:Z34="☆")*(E6:E34))</f>
        <v/>
      </c>
      <c r="AA60" s="142">
        <f>sumproduct((AA4:AA4="Ｓ")*(E4:E4))+sumproduct((AA4:AA4="☆")*(E4:E4))+sumproduct((AA6:AA34="Ｓ")*(E6:E34))+sumproduct((AA6:AA34="☆")*(E6:E34))</f>
        <v/>
      </c>
      <c r="AB60" s="142">
        <f>sumproduct((AB4:AB4="Ｓ")*(E4:E4))+sumproduct((AB4:AB4="☆")*(E4:E4))+sumproduct((AB6:AB34="Ｓ")*(E6:E34))+sumproduct((AB6:AB34="☆")*(E6:E34))</f>
        <v/>
      </c>
      <c r="AC60" s="142">
        <f>sumproduct((AC4:AC4="Ｓ")*(E4:E4))+sumproduct((AC4:AC4="☆")*(E4:E4))+sumproduct((AC6:AC34="Ｓ")*(E6:E34))+sumproduct((AC6:AC34="☆")*(E6:E34))</f>
        <v/>
      </c>
      <c r="AD60" s="142">
        <f>sumproduct((AD4:AD4="Ｓ")*(E4:E4))+sumproduct((AD4:AD4="☆")*(E4:E4))+sumproduct((AD6:AD34="Ｓ")*(E6:E34))+sumproduct((AD6:AD34="☆")*(E6:E34))</f>
        <v/>
      </c>
      <c r="AE60" s="142">
        <f>sumproduct((AE4:AE4="Ｓ")*(E4:E4))+sumproduct((AE4:AE4="☆")*(E4:E4))+sumproduct((AE6:AE34="Ｓ")*(E6:E34))+sumproduct((AE6:AE34="☆")*(E6:E34))</f>
        <v/>
      </c>
      <c r="AF60" s="142">
        <f>sumproduct((AF4:AF4="Ｓ")*(E4:E4))+sumproduct((AF4:AF4="☆")*(E4:E4))+sumproduct((AF6:AF34="Ｓ")*(E6:E34))+sumproduct((AF6:AF34="☆")*(E6:E34))</f>
        <v/>
      </c>
      <c r="AG60" s="142">
        <f>sumproduct((AG4:AG4="Ｓ")*(E4:E4))+sumproduct((AG4:AG4="☆")*(E4:E4))+sumproduct((AG6:AG34="Ｓ")*(E6:E34))+sumproduct((AG6:AG34="☆")*(E6:E34))</f>
        <v/>
      </c>
      <c r="AH60" s="142">
        <f>sumproduct((AH4:AH4="Ｓ")*(E4:E4))+sumproduct((AH4:AH4="☆")*(E4:E4))+sumproduct((AH6:AH34="Ｓ")*(E6:E34))+sumproduct((AH6:AH34="☆")*(E6:E34))</f>
        <v/>
      </c>
      <c r="AI60" s="142">
        <f>sumproduct((AI4:AI4="Ｓ")*(E4:E4))+sumproduct((AI4:AI4="☆")*(E4:E4))+sumproduct((AI6:AI34="Ｓ")*(E6:E34))+sumproduct((AI6:AI34="☆")*(E6:E34))</f>
        <v/>
      </c>
      <c r="AJ60" s="142">
        <f>sumproduct((AJ4:AJ4="Ｓ")*(E4:E4))+sumproduct((AJ4:AJ4="☆")*(E4:E4))+sumproduct((AJ6:AJ34="Ｓ")*(E6:E34))+sumproduct((AJ6:AJ34="☆")*(E6:E34))</f>
        <v/>
      </c>
      <c r="AK60" s="142">
        <f>sumproduct((AK4:AK4="Ｓ")*(E4:E4))+sumproduct((AK4:AK4="☆")*(E4:E4))+sumproduct((AK6:AK34="Ｓ")*(E6:E34))+sumproduct((AK6:AK34="☆")*(E6:E34))</f>
        <v/>
      </c>
      <c r="AL60" s="142">
        <f>sumproduct((AL4:AL4="Ｓ")*(E4:E4))+sumproduct((AL4:AL4="☆")*(E4:E4))+sumproduct((AL6:AL34="Ｓ")*(E6:E34))+sumproduct((AL6:AL34="☆")*(E6:E34))</f>
        <v/>
      </c>
      <c r="AM60" s="142">
        <f>sumproduct((AM4:AM4="Ｓ")*(E4:E4))+sumproduct((AM4:AM4="☆")*(E4:E4))+sumproduct((AM6:AM34="Ｓ")*(E6:E34))+sumproduct((AM6:AM34="☆")*(E6:E34))</f>
        <v/>
      </c>
      <c r="AN60" s="194">
        <f>sumproduct((AN4:AN4="Ｓ")*(E4:E4))+sumproduct((AN4:AN4="☆")*(E4:E4))+sumproduct((AN6:AN34="Ｓ")*(E6:E34))+sumproduct((AN6:AN34="☆")*(E6:E34))</f>
        <v/>
      </c>
      <c r="AO60" s="13" t="str">
        <v/>
      </c>
      <c r="AP60" s="13" t="str">
        <v/>
      </c>
      <c r="AQ60" s="13" t="str">
        <v/>
      </c>
      <c r="AR60" s="13" t="str">
        <v/>
      </c>
      <c r="AS60" s="13" t="str">
        <v/>
      </c>
      <c r="AT60" s="13" t="str">
        <v/>
      </c>
      <c r="AU60" s="13" t="str">
        <v/>
      </c>
      <c r="AV60" s="13" t="str">
        <v/>
      </c>
      <c r="AW60" s="13" t="str">
        <v/>
      </c>
      <c r="AX60" s="13" t="str">
        <v/>
      </c>
      <c r="AY60" s="13" t="str">
        <v/>
      </c>
      <c r="AZ60" s="13" t="str">
        <v/>
      </c>
      <c r="BA60" s="13" t="str">
        <v/>
      </c>
      <c r="BB60" s="13" t="str">
        <v/>
      </c>
      <c r="BC60" s="13" t="str">
        <v/>
      </c>
      <c r="BD60" s="13" t="str">
        <v/>
      </c>
      <c r="BE60" s="13" t="str">
        <v/>
      </c>
      <c r="BF60" s="13" t="str">
        <v/>
      </c>
      <c r="BG60" s="13" t="str">
        <v/>
      </c>
      <c r="BH60" s="13" t="str">
        <v/>
      </c>
      <c r="BI60" s="13" t="str">
        <v/>
      </c>
      <c r="BJ60" s="110" t="str">
        <v/>
      </c>
    </row>
    <row r="63" spans="1:1" customFormat="false">
      <c r="A63" s="247" t="str">
        <v>Elapsed time</v>
      </c>
    </row>
    <row r="64" spans="1:1" customFormat="false">
      <c r="A64" s="5">
        <v>8.092181625</v>
      </c>
    </row>
    <row r="65" spans="1:1" customFormat="false">
      <c r="A65" s="247" t="str">
        <v>Penalties</v>
      </c>
    </row>
    <row r="66" spans="1:1" customFormat="false">
      <c r="A66" s="246" t="str">
        <v>2 5 diff_national_holiday_offs(2)</v>
      </c>
    </row>
    <row r="67" spans="1:1" customFormat="false">
      <c r="A67" s="246" t="str">
        <v>2 1 pattern_lb(8,"○○",2,0)</v>
      </c>
    </row>
  </sheetData>
  <mergeCells count="35">
    <mergeCell ref="E35:H43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E44:H45"/>
    <mergeCell ref="I44:K44"/>
    <mergeCell ref="I45:K45"/>
    <mergeCell ref="E46:H47"/>
    <mergeCell ref="I46:K46"/>
    <mergeCell ref="I47:K47"/>
    <mergeCell ref="E48:H49"/>
    <mergeCell ref="I48:K48"/>
    <mergeCell ref="I49:K49"/>
    <mergeCell ref="E50:H51"/>
    <mergeCell ref="I50:K50"/>
    <mergeCell ref="I51:K51"/>
    <mergeCell ref="E52:H54"/>
    <mergeCell ref="I52:K52"/>
    <mergeCell ref="I53:K53"/>
    <mergeCell ref="I54:K54"/>
    <mergeCell ref="E55:H55"/>
    <mergeCell ref="I55:K55"/>
    <mergeCell ref="E56:H56"/>
    <mergeCell ref="I56:K56"/>
    <mergeCell ref="E57:H60"/>
    <mergeCell ref="I57:K57"/>
    <mergeCell ref="I58:K58"/>
    <mergeCell ref="I59:K59"/>
    <mergeCell ref="I60:K60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Penalty 0,2,0,0,0,2,0</vt:lpstr>
    </vt:vector>
  </TitlesOfParts>
  <Application>Microsoft Macintosh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2022-11-25T18:19:54+09:00</dcterms:created>
  <dcterms:modified xsi:type="dcterms:W3CDTF">2022-11-25T18:19:54+09:00</dcterms:modified>
</cp:coreProperties>
</file>