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Информатика и Вычислительная Техника\2016\БД\"/>
    </mc:Choice>
  </mc:AlternateContent>
  <bookViews>
    <workbookView xWindow="0" yWindow="0" windowWidth="28800" windowHeight="12435" activeTab="1"/>
  </bookViews>
  <sheets>
    <sheet name="4 семестр" sheetId="1" r:id="rId1"/>
    <sheet name="5 семестр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11" i="2"/>
  <c r="N10" i="2"/>
  <c r="N11" i="2"/>
  <c r="N12" i="2"/>
  <c r="L12" i="2" s="1"/>
  <c r="N13" i="2"/>
  <c r="L13" i="2" s="1"/>
  <c r="N15" i="2"/>
  <c r="L15" i="2" s="1"/>
  <c r="N16" i="2"/>
  <c r="L16" i="2" s="1"/>
  <c r="N17" i="2"/>
  <c r="L17" i="2" s="1"/>
  <c r="N18" i="2"/>
  <c r="L18" i="2" s="1"/>
  <c r="N19" i="2"/>
  <c r="L19" i="2" s="1"/>
  <c r="N20" i="2"/>
  <c r="L20" i="2" s="1"/>
  <c r="N21" i="2"/>
  <c r="L21" i="2" s="1"/>
  <c r="N22" i="2"/>
  <c r="L22" i="2" s="1"/>
  <c r="N23" i="2"/>
  <c r="L23" i="2" s="1"/>
  <c r="N24" i="2"/>
  <c r="N25" i="2"/>
  <c r="N26" i="2"/>
  <c r="N27" i="2"/>
  <c r="L27" i="2" s="1"/>
  <c r="N28" i="2"/>
  <c r="L28" i="2" s="1"/>
  <c r="N29" i="2"/>
  <c r="L29" i="2" s="1"/>
  <c r="N30" i="2"/>
  <c r="L30" i="2" s="1"/>
  <c r="N31" i="2"/>
  <c r="L31" i="2" s="1"/>
  <c r="N32" i="2"/>
  <c r="L32" i="2" s="1"/>
  <c r="N33" i="2"/>
  <c r="L33" i="2" s="1"/>
  <c r="N34" i="2"/>
  <c r="L34" i="2" s="1"/>
  <c r="N35" i="2"/>
  <c r="L35" i="2" s="1"/>
  <c r="N36" i="2"/>
  <c r="L36" i="2" s="1"/>
  <c r="N37" i="2"/>
  <c r="L37" i="2" s="1"/>
  <c r="N38" i="2"/>
  <c r="L38" i="2" s="1"/>
  <c r="N39" i="2"/>
  <c r="L39" i="2" s="1"/>
  <c r="N40" i="2"/>
  <c r="L40" i="2" s="1"/>
  <c r="N41" i="2"/>
  <c r="L41" i="2" s="1"/>
  <c r="N42" i="2"/>
  <c r="N43" i="2"/>
  <c r="N44" i="2"/>
  <c r="L44" i="2" s="1"/>
  <c r="N45" i="2"/>
  <c r="L45" i="2" s="1"/>
  <c r="N46" i="2"/>
  <c r="L46" i="2" s="1"/>
  <c r="N47" i="2"/>
  <c r="L47" i="2" s="1"/>
  <c r="N48" i="2"/>
  <c r="L48" i="2" s="1"/>
  <c r="N49" i="2"/>
  <c r="L49" i="2" s="1"/>
  <c r="N50" i="2"/>
  <c r="L50" i="2" s="1"/>
  <c r="N51" i="2"/>
  <c r="L51" i="2" s="1"/>
  <c r="N52" i="2"/>
  <c r="L52" i="2" s="1"/>
  <c r="N53" i="2"/>
  <c r="L53" i="2" s="1"/>
  <c r="N54" i="2"/>
  <c r="L54" i="2" s="1"/>
  <c r="N55" i="2"/>
  <c r="L55" i="2" s="1"/>
  <c r="N56" i="2"/>
  <c r="N57" i="2"/>
  <c r="N58" i="2"/>
  <c r="N59" i="2"/>
  <c r="L59" i="2" s="1"/>
  <c r="N60" i="2"/>
  <c r="L60" i="2" s="1"/>
  <c r="N61" i="2"/>
  <c r="L61" i="2" s="1"/>
  <c r="N62" i="2"/>
  <c r="L62" i="2" s="1"/>
  <c r="N63" i="2"/>
  <c r="L63" i="2" s="1"/>
  <c r="N64" i="2"/>
  <c r="L64" i="2" s="1"/>
  <c r="N65" i="2"/>
  <c r="L65" i="2" s="1"/>
  <c r="N66" i="2"/>
  <c r="L66" i="2" s="1"/>
  <c r="N67" i="2"/>
  <c r="L67" i="2" s="1"/>
  <c r="N68" i="2"/>
  <c r="L68" i="2" s="1"/>
  <c r="N69" i="2"/>
  <c r="L69" i="2" s="1"/>
  <c r="N70" i="2"/>
  <c r="L70" i="2" s="1"/>
  <c r="N71" i="2"/>
  <c r="N72" i="2"/>
  <c r="N73" i="2"/>
  <c r="N74" i="2"/>
  <c r="L74" i="2" s="1"/>
  <c r="N75" i="2"/>
  <c r="L75" i="2" s="1"/>
  <c r="N76" i="2"/>
  <c r="L76" i="2" s="1"/>
  <c r="N77" i="2"/>
  <c r="L77" i="2" s="1"/>
  <c r="N78" i="2"/>
  <c r="L78" i="2" s="1"/>
  <c r="N79" i="2"/>
  <c r="L79" i="2" s="1"/>
  <c r="N80" i="2"/>
  <c r="L80" i="2" s="1"/>
  <c r="N81" i="2"/>
  <c r="N82" i="2"/>
  <c r="N83" i="2"/>
  <c r="N84" i="2"/>
  <c r="L84" i="2" s="1"/>
  <c r="N85" i="2"/>
  <c r="L85" i="2" s="1"/>
  <c r="N86" i="2"/>
  <c r="L86" i="2" s="1"/>
  <c r="N87" i="2"/>
  <c r="L87" i="2" s="1"/>
  <c r="N88" i="2"/>
  <c r="L88" i="2" s="1"/>
  <c r="N89" i="2"/>
  <c r="L89" i="2" s="1"/>
  <c r="N14" i="2"/>
  <c r="L14" i="2" s="1"/>
  <c r="M38" i="2" l="1"/>
  <c r="M24" i="2" l="1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K99" i="1" l="1"/>
  <c r="M99" i="1" s="1"/>
  <c r="K144" i="1" l="1"/>
  <c r="M144" i="1" s="1"/>
  <c r="K143" i="1"/>
  <c r="M143" i="1" s="1"/>
  <c r="K142" i="1"/>
  <c r="M142" i="1" s="1"/>
  <c r="K141" i="1"/>
  <c r="M141" i="1" s="1"/>
  <c r="K140" i="1"/>
  <c r="M140" i="1" s="1"/>
  <c r="K139" i="1"/>
  <c r="M139" i="1" s="1"/>
  <c r="K134" i="1"/>
  <c r="M134" i="1" s="1"/>
  <c r="K133" i="1"/>
  <c r="M133" i="1" s="1"/>
  <c r="K132" i="1"/>
  <c r="M132" i="1" s="1"/>
  <c r="K131" i="1"/>
  <c r="M131" i="1" s="1"/>
  <c r="K130" i="1"/>
  <c r="M130" i="1" s="1"/>
  <c r="K129" i="1"/>
  <c r="M129" i="1" s="1"/>
  <c r="K128" i="1"/>
  <c r="M128" i="1" s="1"/>
  <c r="K127" i="1"/>
  <c r="M127" i="1" s="1"/>
  <c r="K126" i="1"/>
  <c r="M126" i="1" s="1"/>
  <c r="K125" i="1"/>
  <c r="M125" i="1" s="1"/>
  <c r="K124" i="1"/>
  <c r="M124" i="1" s="1"/>
  <c r="K120" i="1"/>
  <c r="M120" i="1" s="1"/>
  <c r="K119" i="1"/>
  <c r="M119" i="1" s="1"/>
  <c r="K118" i="1"/>
  <c r="M118" i="1" s="1"/>
  <c r="K117" i="1"/>
  <c r="M117" i="1" s="1"/>
  <c r="K116" i="1"/>
  <c r="M116" i="1" s="1"/>
  <c r="K115" i="1"/>
  <c r="M115" i="1" s="1"/>
  <c r="K114" i="1"/>
  <c r="M114" i="1" s="1"/>
  <c r="K113" i="1"/>
  <c r="M113" i="1" s="1"/>
  <c r="K112" i="1"/>
  <c r="M112" i="1" s="1"/>
  <c r="K111" i="1"/>
  <c r="M111" i="1" s="1"/>
  <c r="K110" i="1"/>
  <c r="M110" i="1" s="1"/>
  <c r="K109" i="1"/>
  <c r="M109" i="1" s="1"/>
  <c r="K105" i="1"/>
  <c r="M105" i="1" s="1"/>
  <c r="K104" i="1"/>
  <c r="M104" i="1" s="1"/>
  <c r="K103" i="1"/>
  <c r="M103" i="1" s="1"/>
  <c r="K102" i="1"/>
  <c r="M102" i="1" s="1"/>
  <c r="K101" i="1"/>
  <c r="M101" i="1" s="1"/>
  <c r="K100" i="1"/>
  <c r="M100" i="1" s="1"/>
  <c r="K98" i="1"/>
  <c r="M98" i="1" s="1"/>
  <c r="K97" i="1"/>
  <c r="M97" i="1" s="1"/>
  <c r="K96" i="1"/>
  <c r="M96" i="1" s="1"/>
  <c r="K95" i="1"/>
  <c r="M95" i="1" s="1"/>
  <c r="K94" i="1"/>
  <c r="M94" i="1" s="1"/>
  <c r="K93" i="1"/>
  <c r="M93" i="1" s="1"/>
  <c r="K92" i="1"/>
  <c r="M92" i="1" s="1"/>
  <c r="K91" i="1"/>
  <c r="M91" i="1" s="1"/>
  <c r="K90" i="1"/>
  <c r="M90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7" i="1"/>
  <c r="M77" i="1" s="1"/>
  <c r="K76" i="1"/>
  <c r="M76" i="1" s="1"/>
  <c r="K75" i="1"/>
  <c r="M75" i="1" s="1"/>
  <c r="K74" i="1"/>
  <c r="M74" i="1" s="1"/>
  <c r="K73" i="1"/>
  <c r="M73" i="1" s="1"/>
  <c r="K72" i="1"/>
  <c r="M72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8" i="1"/>
  <c r="M58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K31" i="1"/>
  <c r="M31" i="1" s="1"/>
  <c r="K30" i="1"/>
  <c r="M30" i="1" s="1"/>
  <c r="K29" i="1"/>
  <c r="M29" i="1" s="1"/>
  <c r="K28" i="1"/>
  <c r="M28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</calcChain>
</file>

<file path=xl/sharedStrings.xml><?xml version="1.0" encoding="utf-8"?>
<sst xmlns="http://schemas.openxmlformats.org/spreadsheetml/2006/main" count="395" uniqueCount="163">
  <si>
    <t>ДЛЯ ПОЛУЧЕНИЯ ЗАЧЕТА ПО БД НЕОБХОДИМО НАБРАТЬ НЕ МЕНЕЕ 70 БАЛЛОВ.</t>
  </si>
  <si>
    <t xml:space="preserve">ЗА ПОСЕЩАЕМОСТЬ (семинары) -ДО 16 БАЛЛОВ (ПО 1 ЗА КАЖДОЕ ЗАНЯТИЕ) </t>
  </si>
  <si>
    <t xml:space="preserve">ЗА ДЗ -ДО 14 БАЛЛОВ (ПО 1 ЗА КАЖДОЕ ЗАНЯТИЕ) </t>
  </si>
  <si>
    <t>1 ЗАПРОС =5 БАЛЛОВ, 1 УСТНЫЙ ВОПРОС =5 БАЛЛОВ</t>
  </si>
  <si>
    <t>Группа 2011</t>
  </si>
  <si>
    <t>Посещаемость</t>
  </si>
  <si>
    <t>ДЗ</t>
  </si>
  <si>
    <t>КР</t>
  </si>
  <si>
    <t>Вопросы</t>
  </si>
  <si>
    <t>Запросы</t>
  </si>
  <si>
    <t>ИТОГ</t>
  </si>
  <si>
    <t>Осталось до зачета</t>
  </si>
  <si>
    <t>Группа 2012</t>
  </si>
  <si>
    <t>Группа 2013</t>
  </si>
  <si>
    <t>Группа 2014</t>
  </si>
  <si>
    <t>Группа 2015</t>
  </si>
  <si>
    <t>Группа 2072</t>
  </si>
  <si>
    <t>Боровков Александр Алексеевич</t>
  </si>
  <si>
    <t>Возакова Алена Сергеевна</t>
  </si>
  <si>
    <t>Воронов Никита Витальевич</t>
  </si>
  <si>
    <t>Гусев Иван Сергеевич</t>
  </si>
  <si>
    <t>Давыдов Семен Сергеевич</t>
  </si>
  <si>
    <t>Кавин Алексей Александрович</t>
  </si>
  <si>
    <t>Кузьмин Артём Сергеевич</t>
  </si>
  <si>
    <t>Кучкасков Григорий Михайлович</t>
  </si>
  <si>
    <t>Резвая Екатерина Петровна</t>
  </si>
  <si>
    <t>Татаринов Виктор Павлович</t>
  </si>
  <si>
    <t>Шиврин Андрей Михайлович</t>
  </si>
  <si>
    <t>Бетербиев Ислам Ильясович</t>
  </si>
  <si>
    <t>Вялов Максим Алексеевич</t>
  </si>
  <si>
    <t>Глобчук Даниил Владимирович</t>
  </si>
  <si>
    <t>Дмитриев Дмитрий Сергеевич</t>
  </si>
  <si>
    <t>Кославский Даниил Александрович</t>
  </si>
  <si>
    <t>Котов Иван Вячеславович</t>
  </si>
  <si>
    <t>Максименко Алена Андреевна</t>
  </si>
  <si>
    <t>Сметанин Артём Алексеевич</t>
  </si>
  <si>
    <t>Татаринов Александр Ильич</t>
  </si>
  <si>
    <t>Шишаев Алексей Васильевич</t>
  </si>
  <si>
    <t>Алексеев Виктор Вячеславович</t>
  </si>
  <si>
    <t>Балыкин Михаил Анатольевич</t>
  </si>
  <si>
    <t>Верещагина Алина Александровна</t>
  </si>
  <si>
    <t>Говоруха Илья Вячеславович</t>
  </si>
  <si>
    <t>Денисов Никита Алексеевич</t>
  </si>
  <si>
    <t>Котляров Игорь Андреевич</t>
  </si>
  <si>
    <t>Мокрушин Георгий Александрович</t>
  </si>
  <si>
    <t>Петрова Алена Игоревна</t>
  </si>
  <si>
    <t>Смирнов Дмитрий Сергеевич</t>
  </si>
  <si>
    <t>Хохлова Ксения Валерьевна</t>
  </si>
  <si>
    <t>Цветков Кирилл Андреевич</t>
  </si>
  <si>
    <t>Шевченко Максим Валентинович</t>
  </si>
  <si>
    <t>Кравченко Сергей Александрович</t>
  </si>
  <si>
    <t>Абдуллаев Улугбек Илхомович</t>
  </si>
  <si>
    <t>Артемьев Александр Анатольевич</t>
  </si>
  <si>
    <t>Братчик Борис Валерьевич</t>
  </si>
  <si>
    <t>Карасёв Сергей Ярославович</t>
  </si>
  <si>
    <t>Лебедев Роман Сергеевич</t>
  </si>
  <si>
    <t>Лучин Александр Сергеевич</t>
  </si>
  <si>
    <t>Мосин Глеб Евгеньевич</t>
  </si>
  <si>
    <t>Охлопков Николай Валерьевич</t>
  </si>
  <si>
    <t>Попов Сергей Борисович</t>
  </si>
  <si>
    <t>Потапов Александр Сергеевич</t>
  </si>
  <si>
    <t>Ферин Димитрий Мирославович</t>
  </si>
  <si>
    <t>Киян Андрей Игоревич</t>
  </si>
  <si>
    <t>Кузьменков Игорь Викторович</t>
  </si>
  <si>
    <t>Кузьмин Максим Глебович</t>
  </si>
  <si>
    <t>Лукашов Максим Александрович</t>
  </si>
  <si>
    <t>Нечитайло Владислав Сергеевич</t>
  </si>
  <si>
    <t>Никифорова Анна Павловна</t>
  </si>
  <si>
    <t>Прохоренко Юлия Вадимовна</t>
  </si>
  <si>
    <t>Хайдар Алкасим Мохамед</t>
  </si>
  <si>
    <t>Шмаль Андрей Алексеевич</t>
  </si>
  <si>
    <t>Поддубцев Руслан Александрович</t>
  </si>
  <si>
    <t>Чарский Игорь Андреевич</t>
  </si>
  <si>
    <t>Коротаев Андрей Петрович</t>
  </si>
  <si>
    <t>Зыбин Дмитрий Андреевич</t>
  </si>
  <si>
    <t>Петров Илья Константинович</t>
  </si>
  <si>
    <t>Беляева Анна Алексеевна</t>
  </si>
  <si>
    <t>Власов Павел Алексеевич</t>
  </si>
  <si>
    <t>Грознов Олег Денисович</t>
  </si>
  <si>
    <t>Егорова Мария Петровна</t>
  </si>
  <si>
    <t>Ермаков Виталий Михайлович</t>
  </si>
  <si>
    <t>Ершова Анна Владимировна</t>
  </si>
  <si>
    <t>Ефимов Михаил Юрьевич</t>
  </si>
  <si>
    <t>Загудаев Василий Алексеевич</t>
  </si>
  <si>
    <t>Ли Михаил Алексеевич</t>
  </si>
  <si>
    <t>Новоженин Аркадий Русланович</t>
  </si>
  <si>
    <t>Носова Анна Владимировна</t>
  </si>
  <si>
    <t>Петренко Сергей Александрович</t>
  </si>
  <si>
    <t>Пугачев Александр Евгеньевич</t>
  </si>
  <si>
    <t>Романов Илья Александрович</t>
  </si>
  <si>
    <t>Смирнова Анастасия Александровна</t>
  </si>
  <si>
    <t>Группа 2251</t>
  </si>
  <si>
    <t>Батурина Виктория Дмитриевна</t>
  </si>
  <si>
    <t>Евсеев Александр Алексеевич</t>
  </si>
  <si>
    <t>Евсеев Артур Эдуардович</t>
  </si>
  <si>
    <t>Зизганов Тимофей Андреевич</t>
  </si>
  <si>
    <t>Карявин Алексей Романович</t>
  </si>
  <si>
    <t>Лопатин Никита Андреевич</t>
  </si>
  <si>
    <t>Маслов Александр Александрович</t>
  </si>
  <si>
    <t>Махлов Егор Вячеславович</t>
  </si>
  <si>
    <t>Пинчук Анастасия Андреевна</t>
  </si>
  <si>
    <t>Резник Максим Александрович</t>
  </si>
  <si>
    <t>Цветков Дмитрий Владимирович</t>
  </si>
  <si>
    <t>Шамаров Станислав Вадимович</t>
  </si>
  <si>
    <t>Группа 2252</t>
  </si>
  <si>
    <t>Автайкина Кристина Дмитриевна</t>
  </si>
  <si>
    <t>Антонова Наталья Сергеевна</t>
  </si>
  <si>
    <t>Булавин Александр Сергеевич</t>
  </si>
  <si>
    <t>Гудков Григорий Станиславович</t>
  </si>
  <si>
    <t>Онучин Иван Михайлович</t>
  </si>
  <si>
    <t>Рекстин Никита Александрович</t>
  </si>
  <si>
    <t>Суяргулов Ильнур Ильясович</t>
  </si>
  <si>
    <t>Четверик Кирилл Иванович</t>
  </si>
  <si>
    <t>Шаталович Павел Алексеевич</t>
  </si>
  <si>
    <t>Группа 2181</t>
  </si>
  <si>
    <t>Анисимов Иван Владимирович</t>
  </si>
  <si>
    <t>Беркунов Артем Викторович</t>
  </si>
  <si>
    <t>Кайгородов Никита Сергеевич</t>
  </si>
  <si>
    <t>Ковалева Мария Сергеевна</t>
  </si>
  <si>
    <t>Смирягина Елена Александровна</t>
  </si>
  <si>
    <t>Тияков Антон Владиславович</t>
  </si>
  <si>
    <t>Тест</t>
  </si>
  <si>
    <t>ЗА КОНТР_РАБОТУ - ДО 20 (1 ВОПРОС=2 БАЛЛА)</t>
  </si>
  <si>
    <t>Аурите Маргарита</t>
  </si>
  <si>
    <t>Румянцева Ксения</t>
  </si>
  <si>
    <t xml:space="preserve"> </t>
  </si>
  <si>
    <t>ЗА ТЕСТ - ДО 20 БАЛЛОВ (1 ВОПРОС=2 БАЛЛА)</t>
  </si>
  <si>
    <t>НФ</t>
  </si>
  <si>
    <t>Проектирование БД (до 10 баллов)</t>
  </si>
  <si>
    <t>Мацегора Владислав</t>
  </si>
  <si>
    <t>ATP турнир</t>
  </si>
  <si>
    <t>Алексеев ВикторВячеславович</t>
  </si>
  <si>
    <t>Костюченко Никита Григорьевич</t>
  </si>
  <si>
    <t>Группа 3011</t>
  </si>
  <si>
    <t>Группа 3012</t>
  </si>
  <si>
    <t>Группа 3014</t>
  </si>
  <si>
    <t>Рябенький Павел Михайлович</t>
  </si>
  <si>
    <t>Группа 3251</t>
  </si>
  <si>
    <t>Группа 3252</t>
  </si>
  <si>
    <t>Группа 3181</t>
  </si>
  <si>
    <t>отчислен</t>
  </si>
  <si>
    <t>академ</t>
  </si>
  <si>
    <t>Ф/Процедуры</t>
  </si>
  <si>
    <t>Н</t>
  </si>
  <si>
    <t>Курсоры</t>
  </si>
  <si>
    <t>Пакеты</t>
  </si>
  <si>
    <t>Триггеры</t>
  </si>
  <si>
    <t>Посещаемость - до 15 баллов</t>
  </si>
  <si>
    <t>Процедуры, Курсоры, Пакеты - по 5 баллов максимум за каждое задание</t>
  </si>
  <si>
    <t xml:space="preserve">Триггеры - до 10 баллов </t>
  </si>
  <si>
    <t>Тесты (2 теста) -до 10 баллов за каждый</t>
  </si>
  <si>
    <t>Тест1</t>
  </si>
  <si>
    <t xml:space="preserve">Тест2 </t>
  </si>
  <si>
    <t>Доп_задания</t>
  </si>
  <si>
    <t>Осталось до Допуска</t>
  </si>
  <si>
    <t>армия</t>
  </si>
  <si>
    <r>
      <rPr>
        <b/>
        <sz val="16"/>
        <color theme="1"/>
        <rFont val="Calibri"/>
        <family val="2"/>
        <charset val="204"/>
        <scheme val="minor"/>
      </rPr>
      <t>ДОПУСК</t>
    </r>
    <r>
      <rPr>
        <sz val="16"/>
        <color theme="1"/>
        <rFont val="Calibri"/>
        <family val="2"/>
        <charset val="204"/>
        <scheme val="minor"/>
      </rPr>
      <t xml:space="preserve"> к экзамену по БД получают студенты, </t>
    </r>
    <r>
      <rPr>
        <b/>
        <sz val="16"/>
        <color rgb="FFFF0000"/>
        <rFont val="Calibri"/>
        <family val="2"/>
        <charset val="204"/>
        <scheme val="minor"/>
      </rPr>
      <t>имеющие ЗАЧЕТ за 4 семестр</t>
    </r>
    <r>
      <rPr>
        <sz val="16"/>
        <color theme="1"/>
        <rFont val="Calibri"/>
        <family val="2"/>
        <charset val="204"/>
        <scheme val="minor"/>
      </rPr>
      <t xml:space="preserve">, и набравшие </t>
    </r>
    <r>
      <rPr>
        <b/>
        <sz val="16"/>
        <color theme="1"/>
        <rFont val="Calibri"/>
        <family val="2"/>
        <charset val="204"/>
        <scheme val="minor"/>
      </rPr>
      <t>не менее 50 баллов в текущем семестре</t>
    </r>
    <r>
      <rPr>
        <sz val="16"/>
        <color theme="1"/>
        <rFont val="Calibri"/>
        <family val="2"/>
        <charset val="204"/>
        <scheme val="minor"/>
      </rPr>
      <t>.</t>
    </r>
  </si>
  <si>
    <t>н</t>
  </si>
  <si>
    <t>ДАННЫЕ ДЕЙСТВИТЕЛЬНЫ НА 14 ноября  2018 ГОДА</t>
  </si>
  <si>
    <t xml:space="preserve">отчислен </t>
  </si>
  <si>
    <t>Доп_баллы</t>
  </si>
  <si>
    <t>Дополнительные баллы - за активность на семинаре и  выполнение д/з</t>
  </si>
  <si>
    <t>Дополнительные задания - по 5-20 баллов в зависимости от уровня сложности.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</si>
</sst>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00206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4" borderId="1" xfId="0" applyFont="1" applyFill="1" applyBorder="1"/>
    <xf numFmtId="0" fontId="0" fillId="0" borderId="1" xfId="0" applyBorder="1"/>
    <xf numFmtId="0" fontId="1" fillId="3" borderId="0" xfId="0" applyFont="1" applyFill="1"/>
    <xf numFmtId="0" fontId="1" fillId="5" borderId="0" xfId="0" applyFont="1" applyFill="1"/>
    <xf numFmtId="0" fontId="0" fillId="6" borderId="1" xfId="0" applyFill="1" applyBorder="1"/>
    <xf numFmtId="0" fontId="0" fillId="7" borderId="1" xfId="0" applyFill="1" applyBorder="1"/>
    <xf numFmtId="0" fontId="1" fillId="2" borderId="0" xfId="0" applyFont="1" applyFill="1"/>
    <xf numFmtId="0" fontId="1" fillId="7" borderId="0" xfId="0" applyFont="1" applyFill="1"/>
    <xf numFmtId="0" fontId="0" fillId="5" borderId="0" xfId="0" applyFill="1"/>
    <xf numFmtId="0" fontId="1" fillId="4" borderId="0" xfId="0" applyFont="1" applyFill="1"/>
    <xf numFmtId="0" fontId="1" fillId="8" borderId="0" xfId="0" applyFont="1" applyFill="1"/>
    <xf numFmtId="0" fontId="0" fillId="4" borderId="3" xfId="0" applyFill="1" applyBorder="1"/>
    <xf numFmtId="0" fontId="0" fillId="9" borderId="1" xfId="0" applyFill="1" applyBorder="1"/>
    <xf numFmtId="0" fontId="0" fillId="8" borderId="2" xfId="0" applyFill="1" applyBorder="1"/>
    <xf numFmtId="0" fontId="0" fillId="8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3" borderId="1" xfId="0" applyFont="1" applyFill="1" applyBorder="1"/>
    <xf numFmtId="0" fontId="0" fillId="4" borderId="0" xfId="0" applyFill="1" applyBorder="1"/>
    <xf numFmtId="0" fontId="0" fillId="7" borderId="0" xfId="0" applyFill="1"/>
    <xf numFmtId="0" fontId="3" fillId="5" borderId="0" xfId="0" applyFont="1" applyFill="1"/>
    <xf numFmtId="0" fontId="0" fillId="5" borderId="1" xfId="0" applyFill="1" applyBorder="1"/>
    <xf numFmtId="0" fontId="0" fillId="12" borderId="0" xfId="0" applyFill="1"/>
    <xf numFmtId="0" fontId="0" fillId="8" borderId="0" xfId="0" applyFill="1"/>
    <xf numFmtId="0" fontId="5" fillId="8" borderId="0" xfId="0" applyFont="1" applyFill="1"/>
    <xf numFmtId="0" fontId="4" fillId="0" borderId="0" xfId="0" applyFont="1"/>
    <xf numFmtId="0" fontId="0" fillId="13" borderId="1" xfId="0" applyFill="1" applyBorder="1"/>
    <xf numFmtId="0" fontId="0" fillId="13" borderId="2" xfId="0" applyFill="1" applyBorder="1"/>
    <xf numFmtId="0" fontId="4" fillId="0" borderId="0" xfId="0" applyFont="1" applyBorder="1"/>
    <xf numFmtId="0" fontId="8" fillId="3" borderId="0" xfId="0" applyFont="1" applyFill="1" applyBorder="1"/>
    <xf numFmtId="0" fontId="4" fillId="4" borderId="0" xfId="0" applyFont="1" applyFill="1"/>
    <xf numFmtId="0" fontId="0" fillId="0" borderId="1" xfId="0" applyFill="1" applyBorder="1"/>
    <xf numFmtId="0" fontId="0" fillId="0" borderId="3" xfId="0" applyFill="1" applyBorder="1"/>
    <xf numFmtId="0" fontId="0" fillId="14" borderId="0" xfId="0" applyFill="1"/>
    <xf numFmtId="0" fontId="0" fillId="14" borderId="1" xfId="0" applyFill="1" applyBorder="1"/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</cellXfs>
  <cellStyles count="2">
    <cellStyle name="Обычный" xfId="0" builtinId="0"/>
    <cellStyle name="Обычный 3" xfId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55" workbookViewId="0">
      <selection activeCell="O100" sqref="O100"/>
    </sheetView>
  </sheetViews>
  <sheetFormatPr defaultRowHeight="15" x14ac:dyDescent="0.25"/>
  <cols>
    <col min="2" max="2" width="37.5703125" customWidth="1"/>
    <col min="3" max="3" width="2.42578125" customWidth="1"/>
    <col min="4" max="4" width="17" customWidth="1"/>
    <col min="5" max="7" width="14.28515625" customWidth="1"/>
    <col min="12" max="12" width="14.140625" customWidth="1"/>
    <col min="14" max="14" width="18.42578125" customWidth="1"/>
  </cols>
  <sheetData>
    <row r="1" spans="1:18" x14ac:dyDescent="0.25">
      <c r="F1" s="8" t="s">
        <v>158</v>
      </c>
      <c r="G1" s="8"/>
      <c r="H1" s="13"/>
      <c r="I1" s="13"/>
      <c r="J1" s="13"/>
      <c r="K1" s="13"/>
    </row>
    <row r="2" spans="1:18" x14ac:dyDescent="0.25">
      <c r="L2" s="3"/>
      <c r="M2" s="14"/>
      <c r="N2" s="14"/>
      <c r="O2" s="14"/>
      <c r="P2" s="14"/>
      <c r="Q2" s="14"/>
      <c r="R2" s="3"/>
    </row>
    <row r="3" spans="1:18" x14ac:dyDescent="0.25">
      <c r="A3" s="7" t="s">
        <v>0</v>
      </c>
      <c r="B3" s="7"/>
      <c r="C3" s="7"/>
      <c r="D3" s="7"/>
      <c r="E3" s="7"/>
      <c r="F3" s="1"/>
      <c r="G3" s="1"/>
      <c r="H3" s="1"/>
      <c r="I3" s="1"/>
      <c r="J3" s="1"/>
    </row>
    <row r="4" spans="1:18" x14ac:dyDescent="0.25">
      <c r="A4" s="7"/>
      <c r="B4" s="7"/>
      <c r="C4" s="7"/>
      <c r="D4" s="7"/>
      <c r="E4" s="7"/>
      <c r="F4" s="1"/>
      <c r="G4" s="1"/>
      <c r="H4" s="1"/>
      <c r="I4" s="1"/>
      <c r="J4" s="1"/>
    </row>
    <row r="5" spans="1:18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</row>
    <row r="6" spans="1:18" x14ac:dyDescent="0.25">
      <c r="A6" s="1" t="s">
        <v>2</v>
      </c>
      <c r="B6" s="1"/>
      <c r="C6" s="1"/>
      <c r="D6" s="1"/>
      <c r="E6" s="1"/>
      <c r="F6" s="1"/>
      <c r="G6" s="1"/>
      <c r="H6" s="1"/>
      <c r="I6" s="1"/>
      <c r="J6" s="1"/>
    </row>
    <row r="7" spans="1:18" x14ac:dyDescent="0.25">
      <c r="A7" s="1" t="s">
        <v>122</v>
      </c>
      <c r="B7" s="1"/>
      <c r="C7" s="1"/>
      <c r="D7" s="1"/>
      <c r="E7" s="1"/>
      <c r="F7" s="1"/>
      <c r="G7" s="1"/>
      <c r="H7" s="1"/>
      <c r="I7" s="1"/>
    </row>
    <row r="8" spans="1:18" x14ac:dyDescent="0.25">
      <c r="A8" s="1" t="s">
        <v>126</v>
      </c>
      <c r="B8" s="1"/>
      <c r="C8" s="1"/>
      <c r="D8" s="1"/>
      <c r="E8" s="1"/>
      <c r="F8" s="1"/>
      <c r="G8" s="1"/>
      <c r="H8" s="1"/>
      <c r="I8" s="1"/>
    </row>
    <row r="9" spans="1:18" x14ac:dyDescent="0.25">
      <c r="A9" s="1" t="s">
        <v>128</v>
      </c>
      <c r="B9" s="1"/>
      <c r="C9" s="1"/>
      <c r="D9" s="1"/>
      <c r="E9" s="1"/>
      <c r="F9" s="1"/>
      <c r="G9" s="1"/>
      <c r="H9" s="1"/>
      <c r="I9" s="1"/>
      <c r="J9" s="1"/>
    </row>
    <row r="10" spans="1:18" x14ac:dyDescent="0.25">
      <c r="A10" s="1" t="s">
        <v>3</v>
      </c>
      <c r="B10" s="1"/>
      <c r="C10" s="1"/>
      <c r="D10" s="1"/>
      <c r="E10" s="1"/>
      <c r="F10" s="1"/>
      <c r="G10" s="1"/>
      <c r="H10" s="1"/>
      <c r="I10" s="1"/>
      <c r="J10" s="1"/>
    </row>
    <row r="12" spans="1:18" x14ac:dyDescent="0.25">
      <c r="B12" s="2" t="s">
        <v>4</v>
      </c>
      <c r="C12" s="2"/>
      <c r="D12" s="1" t="s">
        <v>5</v>
      </c>
      <c r="E12" s="1" t="s">
        <v>6</v>
      </c>
      <c r="F12" s="15" t="s">
        <v>121</v>
      </c>
      <c r="G12" s="15" t="s">
        <v>127</v>
      </c>
      <c r="H12" s="12" t="s">
        <v>7</v>
      </c>
      <c r="I12" s="1" t="s">
        <v>8</v>
      </c>
      <c r="J12" s="1" t="s">
        <v>9</v>
      </c>
      <c r="K12" s="1" t="s">
        <v>10</v>
      </c>
      <c r="L12" s="11" t="s">
        <v>11</v>
      </c>
      <c r="M12" s="11"/>
    </row>
    <row r="13" spans="1:18" x14ac:dyDescent="0.25">
      <c r="A13" s="4">
        <v>1</v>
      </c>
      <c r="B13" s="4" t="s">
        <v>17</v>
      </c>
      <c r="C13" s="4"/>
      <c r="D13" s="4">
        <v>14</v>
      </c>
      <c r="E13" s="4"/>
      <c r="F13" s="4">
        <v>14</v>
      </c>
      <c r="G13" s="4">
        <v>9</v>
      </c>
      <c r="H13" s="4">
        <v>18</v>
      </c>
      <c r="I13" s="4">
        <v>5</v>
      </c>
      <c r="J13" s="4">
        <v>10</v>
      </c>
      <c r="K13" s="4">
        <f t="shared" ref="K13:K23" si="0">SUM(D13:J13)</f>
        <v>70</v>
      </c>
      <c r="L13" s="4"/>
      <c r="M13" s="20" t="str">
        <f>IF(K13&gt;=70,"ЗАЧЕТ",70-K13)</f>
        <v>ЗАЧЕТ</v>
      </c>
    </row>
    <row r="14" spans="1:18" x14ac:dyDescent="0.25">
      <c r="A14" s="4">
        <v>2</v>
      </c>
      <c r="B14" s="4" t="s">
        <v>18</v>
      </c>
      <c r="C14" s="4"/>
      <c r="D14" s="4">
        <v>14</v>
      </c>
      <c r="E14" s="4"/>
      <c r="F14" s="4">
        <v>18</v>
      </c>
      <c r="G14" s="4">
        <v>7</v>
      </c>
      <c r="H14" s="4">
        <v>20</v>
      </c>
      <c r="I14" s="4">
        <v>6</v>
      </c>
      <c r="J14" s="4">
        <v>5</v>
      </c>
      <c r="K14" s="4">
        <f t="shared" si="0"/>
        <v>70</v>
      </c>
      <c r="L14" s="4"/>
      <c r="M14" s="20" t="str">
        <f t="shared" ref="M14:M23" si="1">IF(K14&gt;=70,"ЗАЧЕТ",70-K14)</f>
        <v>ЗАЧЕТ</v>
      </c>
    </row>
    <row r="15" spans="1:18" x14ac:dyDescent="0.25">
      <c r="A15" s="4">
        <v>3</v>
      </c>
      <c r="B15" s="4" t="s">
        <v>19</v>
      </c>
      <c r="C15" s="4"/>
      <c r="D15" s="4">
        <v>14</v>
      </c>
      <c r="E15" s="4"/>
      <c r="F15" s="4">
        <v>12</v>
      </c>
      <c r="G15" s="4">
        <v>3</v>
      </c>
      <c r="H15" s="4">
        <v>12</v>
      </c>
      <c r="I15" s="4">
        <v>15</v>
      </c>
      <c r="J15" s="4">
        <v>15</v>
      </c>
      <c r="K15" s="4">
        <f t="shared" si="0"/>
        <v>71</v>
      </c>
      <c r="L15" s="4"/>
      <c r="M15" s="20" t="str">
        <f t="shared" si="1"/>
        <v>ЗАЧЕТ</v>
      </c>
    </row>
    <row r="16" spans="1:18" x14ac:dyDescent="0.25">
      <c r="A16" s="5">
        <v>4</v>
      </c>
      <c r="B16" s="5" t="s">
        <v>20</v>
      </c>
      <c r="C16" s="5"/>
      <c r="D16" s="4">
        <v>14</v>
      </c>
      <c r="E16" s="4"/>
      <c r="F16" s="5">
        <v>18</v>
      </c>
      <c r="G16" s="5">
        <v>0</v>
      </c>
      <c r="H16" s="5">
        <v>16</v>
      </c>
      <c r="I16" s="5">
        <v>12</v>
      </c>
      <c r="J16" s="5">
        <v>10</v>
      </c>
      <c r="K16" s="5">
        <f t="shared" si="0"/>
        <v>70</v>
      </c>
      <c r="L16" s="5"/>
      <c r="M16" s="24" t="str">
        <f t="shared" si="1"/>
        <v>ЗАЧЕТ</v>
      </c>
    </row>
    <row r="17" spans="1:14" x14ac:dyDescent="0.25">
      <c r="A17" s="5">
        <v>5</v>
      </c>
      <c r="B17" s="5" t="s">
        <v>21</v>
      </c>
      <c r="C17" s="5"/>
      <c r="D17" s="4">
        <v>14</v>
      </c>
      <c r="E17" s="4"/>
      <c r="F17" s="5">
        <v>16</v>
      </c>
      <c r="G17" s="5">
        <v>0</v>
      </c>
      <c r="H17" s="5">
        <v>16</v>
      </c>
      <c r="I17" s="5">
        <v>5</v>
      </c>
      <c r="J17" s="5">
        <v>20</v>
      </c>
      <c r="K17" s="5">
        <f t="shared" si="0"/>
        <v>71</v>
      </c>
      <c r="L17" s="5"/>
      <c r="M17" s="24" t="str">
        <f t="shared" si="1"/>
        <v>ЗАЧЕТ</v>
      </c>
    </row>
    <row r="18" spans="1:14" x14ac:dyDescent="0.25">
      <c r="A18" s="4">
        <v>6</v>
      </c>
      <c r="B18" s="4" t="s">
        <v>22</v>
      </c>
      <c r="C18" s="4"/>
      <c r="D18" s="4">
        <v>14</v>
      </c>
      <c r="E18" s="4"/>
      <c r="F18" s="4">
        <v>10</v>
      </c>
      <c r="G18" s="4">
        <v>0</v>
      </c>
      <c r="H18" s="4">
        <v>12</v>
      </c>
      <c r="I18" s="4">
        <v>5</v>
      </c>
      <c r="J18" s="4">
        <v>30</v>
      </c>
      <c r="K18" s="4">
        <f t="shared" si="0"/>
        <v>71</v>
      </c>
      <c r="L18" s="4"/>
      <c r="M18" s="20" t="str">
        <f t="shared" si="1"/>
        <v>ЗАЧЕТ</v>
      </c>
    </row>
    <row r="19" spans="1:14" x14ac:dyDescent="0.25">
      <c r="A19" s="4">
        <v>7</v>
      </c>
      <c r="B19" s="4" t="s">
        <v>23</v>
      </c>
      <c r="C19" s="4"/>
      <c r="D19" s="4">
        <v>14</v>
      </c>
      <c r="E19" s="4"/>
      <c r="F19" s="4">
        <v>16</v>
      </c>
      <c r="G19" s="4">
        <v>5</v>
      </c>
      <c r="H19" s="4">
        <v>20</v>
      </c>
      <c r="I19" s="4">
        <v>10</v>
      </c>
      <c r="J19" s="4">
        <v>5</v>
      </c>
      <c r="K19" s="4">
        <f t="shared" si="0"/>
        <v>70</v>
      </c>
      <c r="L19" s="4"/>
      <c r="M19" s="20" t="str">
        <f t="shared" si="1"/>
        <v>ЗАЧЕТ</v>
      </c>
    </row>
    <row r="20" spans="1:14" x14ac:dyDescent="0.25">
      <c r="A20" s="4">
        <v>8</v>
      </c>
      <c r="B20" s="4" t="s">
        <v>24</v>
      </c>
      <c r="C20" s="4"/>
      <c r="D20" s="4">
        <v>14</v>
      </c>
      <c r="E20" s="4"/>
      <c r="F20" s="4">
        <v>14</v>
      </c>
      <c r="G20" s="4">
        <v>7</v>
      </c>
      <c r="H20" s="4">
        <v>20</v>
      </c>
      <c r="I20" s="4">
        <v>10</v>
      </c>
      <c r="J20" s="4">
        <v>5</v>
      </c>
      <c r="K20" s="4">
        <f t="shared" si="0"/>
        <v>70</v>
      </c>
      <c r="L20" s="4"/>
      <c r="M20" s="20" t="str">
        <f t="shared" si="1"/>
        <v>ЗАЧЕТ</v>
      </c>
    </row>
    <row r="21" spans="1:14" x14ac:dyDescent="0.25">
      <c r="A21" s="4">
        <v>9</v>
      </c>
      <c r="B21" s="4" t="s">
        <v>25</v>
      </c>
      <c r="C21" s="4"/>
      <c r="D21" s="4">
        <v>14</v>
      </c>
      <c r="E21" s="4"/>
      <c r="F21" s="4">
        <v>14</v>
      </c>
      <c r="G21" s="4">
        <v>7</v>
      </c>
      <c r="H21" s="4">
        <v>10</v>
      </c>
      <c r="I21" s="4">
        <v>10</v>
      </c>
      <c r="J21" s="4">
        <v>15</v>
      </c>
      <c r="K21" s="4">
        <f t="shared" si="0"/>
        <v>70</v>
      </c>
      <c r="L21" s="4"/>
      <c r="M21" s="20" t="str">
        <f t="shared" si="1"/>
        <v>ЗАЧЕТ</v>
      </c>
    </row>
    <row r="22" spans="1:14" x14ac:dyDescent="0.25">
      <c r="A22" s="4">
        <v>10</v>
      </c>
      <c r="B22" s="4" t="s">
        <v>26</v>
      </c>
      <c r="C22" s="4"/>
      <c r="D22" s="4">
        <v>14</v>
      </c>
      <c r="E22" s="4"/>
      <c r="F22" s="4">
        <v>16</v>
      </c>
      <c r="G22" s="4">
        <v>7</v>
      </c>
      <c r="H22" s="4">
        <v>18</v>
      </c>
      <c r="I22" s="4">
        <v>10</v>
      </c>
      <c r="J22" s="4">
        <v>5</v>
      </c>
      <c r="K22" s="4">
        <f t="shared" si="0"/>
        <v>70</v>
      </c>
      <c r="L22" s="4"/>
      <c r="M22" s="20" t="str">
        <f t="shared" si="1"/>
        <v>ЗАЧЕТ</v>
      </c>
    </row>
    <row r="23" spans="1:14" x14ac:dyDescent="0.25">
      <c r="A23" s="4">
        <v>11</v>
      </c>
      <c r="B23" s="4" t="s">
        <v>27</v>
      </c>
      <c r="C23" s="4"/>
      <c r="D23" s="4">
        <v>14</v>
      </c>
      <c r="E23" s="4"/>
      <c r="F23" s="4">
        <v>18</v>
      </c>
      <c r="G23" s="4">
        <v>8</v>
      </c>
      <c r="H23" s="4">
        <v>16</v>
      </c>
      <c r="I23" s="4">
        <v>10</v>
      </c>
      <c r="J23" s="4">
        <v>5</v>
      </c>
      <c r="K23" s="4">
        <f t="shared" si="0"/>
        <v>71</v>
      </c>
      <c r="L23" s="4"/>
      <c r="M23" s="20" t="str">
        <f t="shared" si="1"/>
        <v>ЗАЧЕТ</v>
      </c>
    </row>
    <row r="24" spans="1:14" x14ac:dyDescent="0.25">
      <c r="J24" t="s">
        <v>125</v>
      </c>
      <c r="M24" s="3"/>
    </row>
    <row r="25" spans="1:14" x14ac:dyDescent="0.25">
      <c r="G25" t="s">
        <v>125</v>
      </c>
    </row>
    <row r="27" spans="1:14" x14ac:dyDescent="0.25">
      <c r="B27" s="2" t="s">
        <v>12</v>
      </c>
      <c r="C27" s="2"/>
      <c r="D27" s="1" t="s">
        <v>5</v>
      </c>
      <c r="E27" s="1" t="s">
        <v>6</v>
      </c>
      <c r="F27" s="15" t="s">
        <v>121</v>
      </c>
      <c r="G27" s="15" t="s">
        <v>127</v>
      </c>
      <c r="H27" s="12" t="s">
        <v>7</v>
      </c>
      <c r="I27" s="1" t="s">
        <v>8</v>
      </c>
      <c r="J27" s="1" t="s">
        <v>9</v>
      </c>
      <c r="K27" s="1" t="s">
        <v>10</v>
      </c>
      <c r="L27" s="11" t="s">
        <v>11</v>
      </c>
      <c r="M27" s="11"/>
    </row>
    <row r="28" spans="1:14" x14ac:dyDescent="0.25">
      <c r="A28" s="4">
        <v>1</v>
      </c>
      <c r="B28" s="4" t="s">
        <v>28</v>
      </c>
      <c r="C28" s="4"/>
      <c r="D28" s="4">
        <v>12</v>
      </c>
      <c r="E28" s="4"/>
      <c r="F28" s="4">
        <v>16</v>
      </c>
      <c r="G28" s="4"/>
      <c r="H28" s="4">
        <v>18</v>
      </c>
      <c r="I28" s="4">
        <v>5</v>
      </c>
      <c r="J28" s="4">
        <v>10</v>
      </c>
      <c r="K28" s="4">
        <f t="shared" ref="K28:K37" si="2">SUM(D28:J28)</f>
        <v>61</v>
      </c>
      <c r="L28" s="4"/>
      <c r="M28" s="20" t="str">
        <f>IF(K28&gt;=60,"ЗАЧЕТ",60-K28)</f>
        <v>ЗАЧЕТ</v>
      </c>
    </row>
    <row r="29" spans="1:14" x14ac:dyDescent="0.25">
      <c r="A29" s="4">
        <v>2</v>
      </c>
      <c r="B29" s="4" t="s">
        <v>29</v>
      </c>
      <c r="C29" s="4"/>
      <c r="D29" s="4">
        <v>12</v>
      </c>
      <c r="E29" s="4"/>
      <c r="F29" s="4">
        <v>20</v>
      </c>
      <c r="G29" s="4"/>
      <c r="H29" s="4">
        <v>20</v>
      </c>
      <c r="I29" s="4">
        <v>5</v>
      </c>
      <c r="J29" s="4">
        <v>5</v>
      </c>
      <c r="K29" s="4">
        <f t="shared" si="2"/>
        <v>62</v>
      </c>
      <c r="L29" s="4"/>
      <c r="M29" s="20" t="str">
        <f t="shared" ref="M29:M37" si="3">IF(K29&gt;=60,"ЗАЧЕТ",60-K29)</f>
        <v>ЗАЧЕТ</v>
      </c>
    </row>
    <row r="30" spans="1:14" x14ac:dyDescent="0.25">
      <c r="A30" s="28">
        <v>3</v>
      </c>
      <c r="B30" s="28" t="s">
        <v>30</v>
      </c>
      <c r="C30" s="28"/>
      <c r="D30" s="28">
        <v>1</v>
      </c>
      <c r="E30" s="28"/>
      <c r="F30" s="28"/>
      <c r="G30" s="28">
        <v>0</v>
      </c>
      <c r="H30" s="28">
        <v>0</v>
      </c>
      <c r="I30" s="28"/>
      <c r="J30" s="28"/>
      <c r="K30" s="28">
        <f t="shared" si="2"/>
        <v>1</v>
      </c>
      <c r="L30" s="28"/>
      <c r="M30" s="28">
        <f t="shared" si="3"/>
        <v>59</v>
      </c>
      <c r="N30" s="13" t="s">
        <v>141</v>
      </c>
    </row>
    <row r="31" spans="1:14" x14ac:dyDescent="0.25">
      <c r="A31" s="4">
        <v>4</v>
      </c>
      <c r="B31" s="4" t="s">
        <v>31</v>
      </c>
      <c r="C31" s="4"/>
      <c r="D31" s="4">
        <v>12</v>
      </c>
      <c r="E31" s="4"/>
      <c r="F31" s="4">
        <v>20</v>
      </c>
      <c r="G31" s="4">
        <v>9</v>
      </c>
      <c r="H31" s="4">
        <v>14</v>
      </c>
      <c r="I31" s="4">
        <v>5</v>
      </c>
      <c r="J31" s="4">
        <v>5</v>
      </c>
      <c r="K31" s="4">
        <f t="shared" si="2"/>
        <v>65</v>
      </c>
      <c r="L31" s="4"/>
      <c r="M31" s="20" t="str">
        <f t="shared" si="3"/>
        <v>ЗАЧЕТ</v>
      </c>
    </row>
    <row r="32" spans="1:14" x14ac:dyDescent="0.25">
      <c r="A32" s="4">
        <v>5</v>
      </c>
      <c r="B32" s="4" t="s">
        <v>32</v>
      </c>
      <c r="C32" s="4"/>
      <c r="D32" s="4">
        <v>12</v>
      </c>
      <c r="E32" s="4"/>
      <c r="F32" s="4">
        <v>14</v>
      </c>
      <c r="G32" s="4">
        <v>7</v>
      </c>
      <c r="H32" s="4">
        <v>14</v>
      </c>
      <c r="I32" s="4">
        <v>5</v>
      </c>
      <c r="J32" s="4">
        <v>10</v>
      </c>
      <c r="K32" s="4">
        <f t="shared" si="2"/>
        <v>62</v>
      </c>
      <c r="L32" s="4"/>
      <c r="M32" s="20" t="str">
        <f t="shared" si="3"/>
        <v>ЗАЧЕТ</v>
      </c>
    </row>
    <row r="33" spans="1:14" x14ac:dyDescent="0.25">
      <c r="A33" s="4">
        <v>6</v>
      </c>
      <c r="B33" s="4" t="s">
        <v>33</v>
      </c>
      <c r="C33" s="4"/>
      <c r="D33" s="4">
        <v>12</v>
      </c>
      <c r="E33" s="4"/>
      <c r="F33" s="4">
        <v>20</v>
      </c>
      <c r="G33" s="4"/>
      <c r="H33" s="4">
        <v>18</v>
      </c>
      <c r="I33" s="4">
        <v>5</v>
      </c>
      <c r="J33" s="4">
        <v>5</v>
      </c>
      <c r="K33" s="4">
        <f t="shared" si="2"/>
        <v>60</v>
      </c>
      <c r="L33" s="4"/>
      <c r="M33" s="20" t="str">
        <f t="shared" si="3"/>
        <v>ЗАЧЕТ</v>
      </c>
    </row>
    <row r="34" spans="1:14" x14ac:dyDescent="0.25">
      <c r="A34" s="4">
        <v>7</v>
      </c>
      <c r="B34" s="4" t="s">
        <v>34</v>
      </c>
      <c r="C34" s="4"/>
      <c r="D34" s="4">
        <v>11</v>
      </c>
      <c r="E34" s="4"/>
      <c r="F34" s="4">
        <v>20</v>
      </c>
      <c r="G34" s="4"/>
      <c r="H34" s="4">
        <v>20</v>
      </c>
      <c r="I34" s="4">
        <v>5</v>
      </c>
      <c r="J34" s="4">
        <v>5</v>
      </c>
      <c r="K34" s="4">
        <f t="shared" si="2"/>
        <v>61</v>
      </c>
      <c r="L34" s="4"/>
      <c r="M34" s="20" t="str">
        <f t="shared" si="3"/>
        <v>ЗАЧЕТ</v>
      </c>
    </row>
    <row r="35" spans="1:14" x14ac:dyDescent="0.25">
      <c r="A35" s="4">
        <v>9</v>
      </c>
      <c r="B35" s="4" t="s">
        <v>35</v>
      </c>
      <c r="C35" s="4"/>
      <c r="D35" s="4">
        <v>12</v>
      </c>
      <c r="E35" s="4"/>
      <c r="F35" s="4">
        <v>20</v>
      </c>
      <c r="G35" s="4">
        <v>7</v>
      </c>
      <c r="H35" s="4">
        <v>16</v>
      </c>
      <c r="I35" s="4"/>
      <c r="J35" s="4">
        <v>5</v>
      </c>
      <c r="K35" s="4">
        <f t="shared" si="2"/>
        <v>60</v>
      </c>
      <c r="L35" s="4"/>
      <c r="M35" s="20" t="str">
        <f t="shared" si="3"/>
        <v>ЗАЧЕТ</v>
      </c>
    </row>
    <row r="36" spans="1:14" x14ac:dyDescent="0.25">
      <c r="A36" s="23">
        <v>10</v>
      </c>
      <c r="B36" s="23" t="s">
        <v>36</v>
      </c>
      <c r="C36" s="23"/>
      <c r="D36" s="23">
        <v>0</v>
      </c>
      <c r="E36" s="23"/>
      <c r="F36" s="23"/>
      <c r="G36" s="23">
        <v>0</v>
      </c>
      <c r="H36" s="23">
        <v>0</v>
      </c>
      <c r="I36" s="23"/>
      <c r="J36" s="23"/>
      <c r="K36" s="23">
        <f t="shared" si="2"/>
        <v>0</v>
      </c>
      <c r="L36" s="23"/>
      <c r="M36" s="23">
        <f t="shared" si="3"/>
        <v>60</v>
      </c>
    </row>
    <row r="37" spans="1:14" x14ac:dyDescent="0.25">
      <c r="A37" s="4">
        <v>11</v>
      </c>
      <c r="B37" s="4" t="s">
        <v>37</v>
      </c>
      <c r="C37" s="4"/>
      <c r="D37" s="4">
        <v>11</v>
      </c>
      <c r="E37" s="4"/>
      <c r="F37" s="4">
        <v>16</v>
      </c>
      <c r="G37" s="4">
        <v>7</v>
      </c>
      <c r="H37" s="4">
        <v>16</v>
      </c>
      <c r="I37" s="4">
        <v>5</v>
      </c>
      <c r="J37" s="4">
        <v>5</v>
      </c>
      <c r="K37" s="4">
        <f t="shared" si="2"/>
        <v>60</v>
      </c>
      <c r="L37" s="4"/>
      <c r="M37" s="20" t="str">
        <f t="shared" si="3"/>
        <v>ЗАЧЕТ</v>
      </c>
    </row>
    <row r="41" spans="1:14" x14ac:dyDescent="0.25">
      <c r="B41" s="2" t="s">
        <v>13</v>
      </c>
      <c r="C41" s="2"/>
      <c r="D41" s="1" t="s">
        <v>5</v>
      </c>
      <c r="E41" s="1" t="s">
        <v>6</v>
      </c>
      <c r="F41" s="15" t="s">
        <v>121</v>
      </c>
      <c r="G41" s="15" t="s">
        <v>127</v>
      </c>
      <c r="H41" s="12" t="s">
        <v>7</v>
      </c>
      <c r="I41" s="1" t="s">
        <v>8</v>
      </c>
      <c r="J41" s="1" t="s">
        <v>9</v>
      </c>
      <c r="K41" s="1" t="s">
        <v>10</v>
      </c>
      <c r="L41" s="11" t="s">
        <v>11</v>
      </c>
      <c r="M41" s="11"/>
    </row>
    <row r="42" spans="1:14" x14ac:dyDescent="0.25">
      <c r="A42" s="4">
        <v>1</v>
      </c>
      <c r="B42" s="4" t="s">
        <v>38</v>
      </c>
      <c r="C42" s="4"/>
      <c r="D42" s="4">
        <v>12</v>
      </c>
      <c r="E42" s="4"/>
      <c r="F42" s="4">
        <v>14</v>
      </c>
      <c r="G42" s="4">
        <v>7</v>
      </c>
      <c r="H42" s="4">
        <v>16</v>
      </c>
      <c r="I42" s="4">
        <v>6</v>
      </c>
      <c r="J42" s="4">
        <v>5</v>
      </c>
      <c r="K42" s="4">
        <f t="shared" ref="K42:K54" si="4">SUM(D42:J42)</f>
        <v>60</v>
      </c>
      <c r="L42" s="4"/>
      <c r="M42" s="20" t="str">
        <f>IF(K42&gt;=60,"ЗАЧЕТ",60-K42)</f>
        <v>ЗАЧЕТ</v>
      </c>
    </row>
    <row r="43" spans="1:14" x14ac:dyDescent="0.25">
      <c r="A43" s="4">
        <v>2</v>
      </c>
      <c r="B43" s="4" t="s">
        <v>39</v>
      </c>
      <c r="C43" s="4"/>
      <c r="D43" s="4">
        <v>12</v>
      </c>
      <c r="E43" s="4"/>
      <c r="F43" s="4">
        <v>16</v>
      </c>
      <c r="G43" s="4">
        <v>5</v>
      </c>
      <c r="H43" s="4">
        <v>20</v>
      </c>
      <c r="I43" s="4">
        <v>5</v>
      </c>
      <c r="J43" s="4">
        <v>5</v>
      </c>
      <c r="K43" s="4">
        <f t="shared" si="4"/>
        <v>63</v>
      </c>
      <c r="L43" s="4"/>
      <c r="M43" s="20" t="str">
        <f t="shared" ref="M43:M54" si="5">IF(K43&gt;=60,"ЗАЧЕТ",60-K43)</f>
        <v>ЗАЧЕТ</v>
      </c>
    </row>
    <row r="44" spans="1:14" x14ac:dyDescent="0.25">
      <c r="A44" s="4">
        <v>3</v>
      </c>
      <c r="B44" s="4" t="s">
        <v>40</v>
      </c>
      <c r="C44" s="4"/>
      <c r="D44" s="4">
        <v>12</v>
      </c>
      <c r="E44" s="4"/>
      <c r="F44" s="4">
        <v>12</v>
      </c>
      <c r="G44" s="4"/>
      <c r="H44" s="4">
        <v>16</v>
      </c>
      <c r="I44" s="4">
        <v>10</v>
      </c>
      <c r="J44" s="4">
        <v>10</v>
      </c>
      <c r="K44" s="4">
        <f t="shared" si="4"/>
        <v>60</v>
      </c>
      <c r="L44" s="4"/>
      <c r="M44" s="20" t="str">
        <f t="shared" si="5"/>
        <v>ЗАЧЕТ</v>
      </c>
    </row>
    <row r="45" spans="1:14" x14ac:dyDescent="0.25">
      <c r="A45" s="28">
        <v>4</v>
      </c>
      <c r="B45" s="28" t="s">
        <v>41</v>
      </c>
      <c r="C45" s="28"/>
      <c r="D45" s="28">
        <v>5</v>
      </c>
      <c r="E45" s="28"/>
      <c r="F45" s="28">
        <v>0</v>
      </c>
      <c r="G45" s="28">
        <v>0</v>
      </c>
      <c r="H45" s="28">
        <v>18</v>
      </c>
      <c r="I45" s="28"/>
      <c r="J45" s="28">
        <v>20</v>
      </c>
      <c r="K45" s="28">
        <f t="shared" si="4"/>
        <v>43</v>
      </c>
      <c r="L45" s="28"/>
      <c r="M45" s="28">
        <f t="shared" si="5"/>
        <v>17</v>
      </c>
      <c r="N45" s="27" t="s">
        <v>140</v>
      </c>
    </row>
    <row r="46" spans="1:14" x14ac:dyDescent="0.25">
      <c r="A46" s="4">
        <v>5</v>
      </c>
      <c r="B46" s="4" t="s">
        <v>42</v>
      </c>
      <c r="C46" s="4"/>
      <c r="D46" s="4">
        <v>4</v>
      </c>
      <c r="E46" s="4"/>
      <c r="F46" s="4">
        <v>14</v>
      </c>
      <c r="G46" s="4"/>
      <c r="H46" s="4">
        <v>0</v>
      </c>
      <c r="I46" s="4"/>
      <c r="J46" s="4">
        <v>10</v>
      </c>
      <c r="K46" s="4">
        <f t="shared" si="4"/>
        <v>28</v>
      </c>
      <c r="L46" s="4"/>
      <c r="M46" s="4">
        <f t="shared" si="5"/>
        <v>32</v>
      </c>
    </row>
    <row r="47" spans="1:14" x14ac:dyDescent="0.25">
      <c r="A47" s="23">
        <v>6</v>
      </c>
      <c r="B47" s="23" t="s">
        <v>43</v>
      </c>
      <c r="C47" s="23"/>
      <c r="D47" s="23">
        <v>1</v>
      </c>
      <c r="E47" s="23"/>
      <c r="F47" s="23">
        <v>0</v>
      </c>
      <c r="G47" s="23">
        <v>0</v>
      </c>
      <c r="H47" s="23">
        <v>0</v>
      </c>
      <c r="I47" s="23"/>
      <c r="J47" s="23"/>
      <c r="K47" s="23">
        <f t="shared" si="4"/>
        <v>1</v>
      </c>
      <c r="L47" s="23"/>
      <c r="M47" s="23">
        <f t="shared" si="5"/>
        <v>59</v>
      </c>
    </row>
    <row r="48" spans="1:14" x14ac:dyDescent="0.25">
      <c r="A48" s="4">
        <v>7</v>
      </c>
      <c r="B48" s="4" t="s">
        <v>44</v>
      </c>
      <c r="C48" s="4"/>
      <c r="D48" s="4">
        <v>12</v>
      </c>
      <c r="E48" s="4"/>
      <c r="F48" s="4">
        <v>18</v>
      </c>
      <c r="G48" s="4">
        <v>7</v>
      </c>
      <c r="H48" s="4">
        <v>16</v>
      </c>
      <c r="I48" s="4">
        <v>5</v>
      </c>
      <c r="J48" s="4">
        <v>5</v>
      </c>
      <c r="K48" s="4">
        <f t="shared" si="4"/>
        <v>63</v>
      </c>
      <c r="L48" s="4"/>
      <c r="M48" s="20" t="str">
        <f t="shared" si="5"/>
        <v>ЗАЧЕТ</v>
      </c>
    </row>
    <row r="49" spans="1:15" x14ac:dyDescent="0.25">
      <c r="A49" s="4">
        <v>8</v>
      </c>
      <c r="B49" s="4" t="s">
        <v>45</v>
      </c>
      <c r="C49" s="4"/>
      <c r="D49" s="4">
        <v>8</v>
      </c>
      <c r="E49" s="4"/>
      <c r="F49" s="4">
        <v>12</v>
      </c>
      <c r="G49" s="4">
        <v>5</v>
      </c>
      <c r="H49" s="4">
        <v>8</v>
      </c>
      <c r="I49" s="4"/>
      <c r="J49" s="4">
        <v>20</v>
      </c>
      <c r="K49" s="4">
        <f t="shared" si="4"/>
        <v>53</v>
      </c>
      <c r="L49" s="4"/>
      <c r="M49" s="4">
        <f t="shared" si="5"/>
        <v>7</v>
      </c>
    </row>
    <row r="50" spans="1:15" x14ac:dyDescent="0.25">
      <c r="A50" s="4">
        <v>9</v>
      </c>
      <c r="B50" s="4" t="s">
        <v>46</v>
      </c>
      <c r="C50" s="4"/>
      <c r="D50" s="4">
        <v>12</v>
      </c>
      <c r="E50" s="4"/>
      <c r="F50" s="4">
        <v>16</v>
      </c>
      <c r="G50" s="4">
        <v>10</v>
      </c>
      <c r="H50" s="4">
        <v>21</v>
      </c>
      <c r="I50" s="4">
        <v>5</v>
      </c>
      <c r="J50" s="4"/>
      <c r="K50" s="4">
        <f t="shared" si="4"/>
        <v>64</v>
      </c>
      <c r="L50" s="4"/>
      <c r="M50" s="20" t="str">
        <f t="shared" si="5"/>
        <v>ЗАЧЕТ</v>
      </c>
    </row>
    <row r="51" spans="1:15" x14ac:dyDescent="0.25">
      <c r="A51" s="4">
        <v>10</v>
      </c>
      <c r="B51" s="4" t="s">
        <v>47</v>
      </c>
      <c r="C51" s="4"/>
      <c r="D51" s="4">
        <v>12</v>
      </c>
      <c r="E51" s="4"/>
      <c r="F51" s="4">
        <v>14</v>
      </c>
      <c r="G51" s="4">
        <v>7</v>
      </c>
      <c r="H51" s="4">
        <v>18</v>
      </c>
      <c r="I51" s="4">
        <v>5</v>
      </c>
      <c r="J51" s="4">
        <v>5</v>
      </c>
      <c r="K51" s="4">
        <f t="shared" si="4"/>
        <v>61</v>
      </c>
      <c r="L51" s="4"/>
      <c r="M51" s="20" t="str">
        <f t="shared" si="5"/>
        <v>ЗАЧЕТ</v>
      </c>
    </row>
    <row r="52" spans="1:15" x14ac:dyDescent="0.25">
      <c r="A52" s="4">
        <v>11</v>
      </c>
      <c r="B52" s="4" t="s">
        <v>48</v>
      </c>
      <c r="C52" s="4"/>
      <c r="D52" s="4">
        <v>11</v>
      </c>
      <c r="E52" s="4"/>
      <c r="F52" s="4">
        <v>0</v>
      </c>
      <c r="G52" s="4">
        <v>7</v>
      </c>
      <c r="H52" s="4">
        <v>14</v>
      </c>
      <c r="I52" s="4">
        <v>10</v>
      </c>
      <c r="J52" s="4">
        <v>20</v>
      </c>
      <c r="K52" s="4">
        <f t="shared" si="4"/>
        <v>62</v>
      </c>
      <c r="L52" s="4"/>
      <c r="M52" s="20" t="str">
        <f t="shared" si="5"/>
        <v>ЗАЧЕТ</v>
      </c>
    </row>
    <row r="53" spans="1:15" x14ac:dyDescent="0.25">
      <c r="A53" s="23">
        <v>12</v>
      </c>
      <c r="B53" s="23" t="s">
        <v>49</v>
      </c>
      <c r="C53" s="23"/>
      <c r="D53" s="23">
        <v>2</v>
      </c>
      <c r="E53" s="23"/>
      <c r="F53" s="23">
        <v>0</v>
      </c>
      <c r="G53" s="23">
        <v>0</v>
      </c>
      <c r="H53" s="23">
        <v>6</v>
      </c>
      <c r="I53" s="23"/>
      <c r="J53" s="23"/>
      <c r="K53" s="23">
        <f t="shared" si="4"/>
        <v>8</v>
      </c>
      <c r="L53" s="23"/>
      <c r="M53" s="23">
        <f t="shared" si="5"/>
        <v>52</v>
      </c>
    </row>
    <row r="54" spans="1:15" x14ac:dyDescent="0.25">
      <c r="A54" s="4">
        <v>13</v>
      </c>
      <c r="B54" s="4" t="s">
        <v>50</v>
      </c>
      <c r="C54" s="4"/>
      <c r="D54" s="4">
        <v>7</v>
      </c>
      <c r="E54" s="6"/>
      <c r="F54" s="6">
        <v>6</v>
      </c>
      <c r="G54" s="6">
        <v>0</v>
      </c>
      <c r="H54" s="6">
        <v>8</v>
      </c>
      <c r="I54" s="6"/>
      <c r="J54" s="6">
        <v>25</v>
      </c>
      <c r="K54" s="4">
        <f t="shared" si="4"/>
        <v>46</v>
      </c>
      <c r="L54" s="6"/>
      <c r="M54" s="4">
        <f t="shared" si="5"/>
        <v>14</v>
      </c>
    </row>
    <row r="55" spans="1:15" x14ac:dyDescent="0.25">
      <c r="D55" t="s">
        <v>125</v>
      </c>
    </row>
    <row r="57" spans="1:15" x14ac:dyDescent="0.25">
      <c r="B57" s="2" t="s">
        <v>14</v>
      </c>
      <c r="C57" s="2"/>
      <c r="D57" s="1" t="s">
        <v>5</v>
      </c>
      <c r="E57" s="1" t="s">
        <v>6</v>
      </c>
      <c r="F57" s="15" t="s">
        <v>121</v>
      </c>
      <c r="G57" s="15" t="s">
        <v>127</v>
      </c>
      <c r="H57" s="12" t="s">
        <v>7</v>
      </c>
      <c r="I57" s="1" t="s">
        <v>8</v>
      </c>
      <c r="J57" s="1" t="s">
        <v>9</v>
      </c>
      <c r="K57" s="1" t="s">
        <v>10</v>
      </c>
      <c r="L57" s="11" t="s">
        <v>11</v>
      </c>
      <c r="M57" s="11"/>
      <c r="O57" t="s">
        <v>127</v>
      </c>
    </row>
    <row r="58" spans="1:15" x14ac:dyDescent="0.25">
      <c r="A58" s="23">
        <v>1</v>
      </c>
      <c r="B58" s="23" t="s">
        <v>51</v>
      </c>
      <c r="C58" s="23"/>
      <c r="D58" s="23">
        <v>2</v>
      </c>
      <c r="E58" s="23"/>
      <c r="F58" s="23"/>
      <c r="G58" s="23">
        <v>0</v>
      </c>
      <c r="H58" s="23">
        <v>4</v>
      </c>
      <c r="I58" s="23"/>
      <c r="J58" s="23"/>
      <c r="K58" s="23">
        <f t="shared" ref="K58:K68" si="6">SUM(D58:J58)</f>
        <v>6</v>
      </c>
      <c r="L58" s="23"/>
      <c r="M58" s="23">
        <f>IF(K58&gt;=60,"ЗАЧЕТ",60-K58)</f>
        <v>54</v>
      </c>
      <c r="N58" s="13" t="s">
        <v>159</v>
      </c>
      <c r="O58">
        <v>1</v>
      </c>
    </row>
    <row r="59" spans="1:15" x14ac:dyDescent="0.25">
      <c r="A59" s="4">
        <v>2</v>
      </c>
      <c r="B59" s="4" t="s">
        <v>52</v>
      </c>
      <c r="C59" s="4"/>
      <c r="D59" s="4">
        <v>13</v>
      </c>
      <c r="E59" s="4"/>
      <c r="F59" s="4">
        <v>18</v>
      </c>
      <c r="G59" s="4"/>
      <c r="H59" s="4">
        <v>16</v>
      </c>
      <c r="I59" s="4">
        <v>5</v>
      </c>
      <c r="J59" s="4">
        <v>10</v>
      </c>
      <c r="K59" s="4">
        <f t="shared" si="6"/>
        <v>62</v>
      </c>
      <c r="L59" s="4"/>
      <c r="M59" s="20" t="str">
        <f t="shared" ref="M59:M68" si="7">IF(K59&gt;=60,"ЗАЧЕТ",60-K59)</f>
        <v>ЗАЧЕТ</v>
      </c>
      <c r="O59">
        <v>6</v>
      </c>
    </row>
    <row r="60" spans="1:15" x14ac:dyDescent="0.25">
      <c r="A60" s="4">
        <v>3</v>
      </c>
      <c r="B60" s="4" t="s">
        <v>53</v>
      </c>
      <c r="C60" s="4"/>
      <c r="D60" s="4">
        <v>5</v>
      </c>
      <c r="E60" s="4"/>
      <c r="F60" s="4"/>
      <c r="G60" s="4">
        <v>5</v>
      </c>
      <c r="H60" s="4">
        <v>10</v>
      </c>
      <c r="I60" s="4">
        <v>5</v>
      </c>
      <c r="J60" s="4">
        <v>25</v>
      </c>
      <c r="K60" s="4">
        <f t="shared" si="6"/>
        <v>50</v>
      </c>
      <c r="L60" s="4"/>
      <c r="M60" s="4">
        <f t="shared" si="7"/>
        <v>10</v>
      </c>
      <c r="N60" s="3"/>
      <c r="O60">
        <v>17</v>
      </c>
    </row>
    <row r="61" spans="1:15" x14ac:dyDescent="0.25">
      <c r="A61" s="33">
        <v>4</v>
      </c>
      <c r="B61" s="33" t="s">
        <v>54</v>
      </c>
      <c r="C61" s="33"/>
      <c r="D61" s="33">
        <v>8</v>
      </c>
      <c r="E61" s="33"/>
      <c r="F61" s="33"/>
      <c r="G61" s="33">
        <v>0</v>
      </c>
      <c r="H61" s="33">
        <v>6</v>
      </c>
      <c r="I61" s="33"/>
      <c r="J61" s="33"/>
      <c r="K61" s="33">
        <f t="shared" si="6"/>
        <v>14</v>
      </c>
      <c r="L61" s="33"/>
      <c r="M61" s="33">
        <f t="shared" si="7"/>
        <v>46</v>
      </c>
      <c r="O61">
        <v>5</v>
      </c>
    </row>
    <row r="62" spans="1:15" x14ac:dyDescent="0.25">
      <c r="A62" s="28">
        <v>5</v>
      </c>
      <c r="B62" s="28" t="s">
        <v>55</v>
      </c>
      <c r="C62" s="28"/>
      <c r="D62" s="28">
        <v>3</v>
      </c>
      <c r="E62" s="28"/>
      <c r="F62" s="28"/>
      <c r="G62" s="28">
        <v>0</v>
      </c>
      <c r="H62" s="28">
        <v>0</v>
      </c>
      <c r="I62" s="28"/>
      <c r="J62" s="28"/>
      <c r="K62" s="28">
        <f t="shared" si="6"/>
        <v>3</v>
      </c>
      <c r="L62" s="28"/>
      <c r="M62" s="28">
        <f t="shared" si="7"/>
        <v>57</v>
      </c>
      <c r="N62" s="13" t="s">
        <v>155</v>
      </c>
      <c r="O62">
        <v>16</v>
      </c>
    </row>
    <row r="63" spans="1:15" x14ac:dyDescent="0.25">
      <c r="A63" s="4">
        <v>6</v>
      </c>
      <c r="B63" s="4" t="s">
        <v>56</v>
      </c>
      <c r="C63" s="4"/>
      <c r="D63" s="4">
        <v>12</v>
      </c>
      <c r="E63" s="4"/>
      <c r="F63" s="4">
        <v>18</v>
      </c>
      <c r="G63" s="4"/>
      <c r="H63" s="4">
        <v>12</v>
      </c>
      <c r="I63" s="4">
        <v>5</v>
      </c>
      <c r="J63" s="4">
        <v>15</v>
      </c>
      <c r="K63" s="4">
        <f t="shared" si="6"/>
        <v>62</v>
      </c>
      <c r="L63" s="4"/>
      <c r="M63" s="20" t="str">
        <f t="shared" si="7"/>
        <v>ЗАЧЕТ</v>
      </c>
      <c r="O63">
        <v>11</v>
      </c>
    </row>
    <row r="64" spans="1:15" x14ac:dyDescent="0.25">
      <c r="A64" s="4">
        <v>7</v>
      </c>
      <c r="B64" s="4" t="s">
        <v>57</v>
      </c>
      <c r="C64" s="4"/>
      <c r="D64" s="4">
        <v>13</v>
      </c>
      <c r="E64" s="4"/>
      <c r="F64" s="4">
        <v>16</v>
      </c>
      <c r="G64" s="4"/>
      <c r="H64" s="4">
        <v>8</v>
      </c>
      <c r="I64" s="4">
        <v>15</v>
      </c>
      <c r="J64" s="4">
        <v>10</v>
      </c>
      <c r="K64" s="4">
        <f t="shared" si="6"/>
        <v>62</v>
      </c>
      <c r="L64" s="4"/>
      <c r="M64" s="20" t="str">
        <f t="shared" si="7"/>
        <v>ЗАЧЕТ</v>
      </c>
      <c r="O64">
        <v>5</v>
      </c>
    </row>
    <row r="65" spans="1:15" x14ac:dyDescent="0.25">
      <c r="A65" s="23">
        <v>8</v>
      </c>
      <c r="B65" s="23" t="s">
        <v>58</v>
      </c>
      <c r="C65" s="23"/>
      <c r="D65" s="23">
        <v>2</v>
      </c>
      <c r="E65" s="23"/>
      <c r="F65" s="23"/>
      <c r="G65" s="23"/>
      <c r="H65" s="23">
        <v>0</v>
      </c>
      <c r="I65" s="23"/>
      <c r="J65" s="23"/>
      <c r="K65" s="23">
        <f t="shared" si="6"/>
        <v>2</v>
      </c>
      <c r="L65" s="23"/>
      <c r="M65" s="23">
        <f t="shared" si="7"/>
        <v>58</v>
      </c>
      <c r="O65" t="s">
        <v>130</v>
      </c>
    </row>
    <row r="66" spans="1:15" x14ac:dyDescent="0.25">
      <c r="A66" s="23">
        <v>9</v>
      </c>
      <c r="B66" s="23" t="s">
        <v>59</v>
      </c>
      <c r="C66" s="23"/>
      <c r="D66" s="23">
        <v>0</v>
      </c>
      <c r="E66" s="23"/>
      <c r="F66" s="23"/>
      <c r="G66" s="23"/>
      <c r="H66" s="23">
        <v>0</v>
      </c>
      <c r="I66" s="23"/>
      <c r="J66" s="23"/>
      <c r="K66" s="23">
        <f t="shared" si="6"/>
        <v>0</v>
      </c>
      <c r="L66" s="23"/>
      <c r="M66" s="23">
        <f t="shared" si="7"/>
        <v>60</v>
      </c>
    </row>
    <row r="67" spans="1:15" x14ac:dyDescent="0.25">
      <c r="A67" s="4">
        <v>10</v>
      </c>
      <c r="B67" s="4" t="s">
        <v>60</v>
      </c>
      <c r="C67" s="4"/>
      <c r="D67" s="4">
        <v>6</v>
      </c>
      <c r="E67" s="4"/>
      <c r="F67" s="4">
        <v>14</v>
      </c>
      <c r="G67" s="4">
        <v>5</v>
      </c>
      <c r="H67" s="4">
        <v>8</v>
      </c>
      <c r="I67" s="4">
        <v>10</v>
      </c>
      <c r="J67" s="4">
        <v>20</v>
      </c>
      <c r="K67" s="4">
        <f t="shared" si="6"/>
        <v>63</v>
      </c>
      <c r="L67" s="4"/>
      <c r="M67" s="20" t="str">
        <f t="shared" si="7"/>
        <v>ЗАЧЕТ</v>
      </c>
      <c r="O67">
        <v>14</v>
      </c>
    </row>
    <row r="68" spans="1:15" x14ac:dyDescent="0.25">
      <c r="A68" s="23">
        <v>11</v>
      </c>
      <c r="B68" s="23" t="s">
        <v>61</v>
      </c>
      <c r="C68" s="23"/>
      <c r="D68" s="23">
        <v>0</v>
      </c>
      <c r="E68" s="23"/>
      <c r="F68" s="23"/>
      <c r="G68" s="23"/>
      <c r="H68" s="23">
        <v>0</v>
      </c>
      <c r="I68" s="23"/>
      <c r="J68" s="23"/>
      <c r="K68" s="23">
        <f t="shared" si="6"/>
        <v>0</v>
      </c>
      <c r="L68" s="23"/>
      <c r="M68" s="23">
        <f t="shared" si="7"/>
        <v>60</v>
      </c>
      <c r="N68" s="13" t="s">
        <v>140</v>
      </c>
    </row>
    <row r="71" spans="1:15" x14ac:dyDescent="0.25">
      <c r="B71" s="2" t="s">
        <v>15</v>
      </c>
      <c r="C71" s="2"/>
      <c r="D71" s="1" t="s">
        <v>5</v>
      </c>
      <c r="E71" s="1" t="s">
        <v>6</v>
      </c>
      <c r="F71" s="15" t="s">
        <v>121</v>
      </c>
      <c r="G71" s="15" t="s">
        <v>127</v>
      </c>
      <c r="H71" s="12" t="s">
        <v>7</v>
      </c>
      <c r="I71" s="1" t="s">
        <v>8</v>
      </c>
      <c r="J71" s="1" t="s">
        <v>9</v>
      </c>
      <c r="K71" s="1" t="s">
        <v>10</v>
      </c>
      <c r="L71" s="11" t="s">
        <v>11</v>
      </c>
      <c r="M71" s="11"/>
    </row>
    <row r="72" spans="1:15" x14ac:dyDescent="0.25">
      <c r="A72" s="23">
        <v>1</v>
      </c>
      <c r="B72" s="23" t="s">
        <v>62</v>
      </c>
      <c r="C72" s="23"/>
      <c r="D72" s="23">
        <v>0</v>
      </c>
      <c r="E72" s="23"/>
      <c r="F72" s="23"/>
      <c r="G72" s="23"/>
      <c r="H72" s="23"/>
      <c r="I72" s="23"/>
      <c r="J72" s="23"/>
      <c r="K72" s="23">
        <f t="shared" ref="K72:K85" si="8">SUM(D72:J72)</f>
        <v>0</v>
      </c>
      <c r="L72" s="23"/>
      <c r="M72" s="23">
        <f>IF(K72&gt;=70,"ЗАЧЕТ",70-K72)</f>
        <v>70</v>
      </c>
      <c r="N72" s="13" t="s">
        <v>140</v>
      </c>
    </row>
    <row r="73" spans="1:15" x14ac:dyDescent="0.25">
      <c r="A73" s="6">
        <v>2</v>
      </c>
      <c r="B73" s="6" t="s">
        <v>63</v>
      </c>
      <c r="C73" s="6"/>
      <c r="D73" s="6">
        <v>13</v>
      </c>
      <c r="E73" s="6"/>
      <c r="F73" s="6">
        <v>16</v>
      </c>
      <c r="G73" s="10">
        <v>7</v>
      </c>
      <c r="H73" s="6">
        <v>10</v>
      </c>
      <c r="I73" s="6">
        <v>10</v>
      </c>
      <c r="J73" s="6">
        <v>15</v>
      </c>
      <c r="K73" s="6">
        <f t="shared" si="8"/>
        <v>71</v>
      </c>
      <c r="L73" s="6"/>
      <c r="M73" s="20" t="str">
        <f>IF(K73&gt;=70,"ЗАЧЕТ",70-K73)</f>
        <v>ЗАЧЕТ</v>
      </c>
    </row>
    <row r="74" spans="1:15" x14ac:dyDescent="0.25">
      <c r="A74" s="17">
        <v>3</v>
      </c>
      <c r="B74" s="17" t="s">
        <v>64</v>
      </c>
      <c r="C74" s="17"/>
      <c r="D74" s="17">
        <v>7</v>
      </c>
      <c r="E74" s="6"/>
      <c r="F74" s="6">
        <v>14</v>
      </c>
      <c r="G74" s="10">
        <v>5</v>
      </c>
      <c r="H74" s="6">
        <v>8</v>
      </c>
      <c r="I74" s="6">
        <v>16</v>
      </c>
      <c r="J74" s="6">
        <v>20</v>
      </c>
      <c r="K74" s="6">
        <f t="shared" si="8"/>
        <v>70</v>
      </c>
      <c r="L74" s="6"/>
      <c r="M74" s="20" t="str">
        <f>IF(K74&gt;=70,"ЗАЧЕТ",70-K74)</f>
        <v>ЗАЧЕТ</v>
      </c>
    </row>
    <row r="75" spans="1:15" x14ac:dyDescent="0.25">
      <c r="A75" s="23">
        <v>4</v>
      </c>
      <c r="B75" s="23" t="s">
        <v>65</v>
      </c>
      <c r="C75" s="23"/>
      <c r="D75" s="23">
        <v>0</v>
      </c>
      <c r="E75" s="23"/>
      <c r="F75" s="23"/>
      <c r="G75" s="23"/>
      <c r="H75" s="23"/>
      <c r="I75" s="23"/>
      <c r="J75" s="23"/>
      <c r="K75" s="23">
        <f t="shared" si="8"/>
        <v>0</v>
      </c>
      <c r="L75" s="23"/>
      <c r="M75" s="23">
        <f>IF(K75&gt;=70,"ЗАЧЕТ",70-K75)</f>
        <v>70</v>
      </c>
    </row>
    <row r="76" spans="1:15" x14ac:dyDescent="0.25">
      <c r="A76" s="23">
        <v>5</v>
      </c>
      <c r="B76" s="23" t="s">
        <v>66</v>
      </c>
      <c r="C76" s="23"/>
      <c r="D76" s="23">
        <v>0</v>
      </c>
      <c r="E76" s="23"/>
      <c r="F76" s="23"/>
      <c r="G76" s="23"/>
      <c r="H76" s="23"/>
      <c r="I76" s="23"/>
      <c r="J76" s="23"/>
      <c r="K76" s="23">
        <f t="shared" si="8"/>
        <v>0</v>
      </c>
      <c r="L76" s="23"/>
      <c r="M76" s="23">
        <f>IF(K76&gt;=70,"ЗАЧЕТ",70-K76)</f>
        <v>70</v>
      </c>
    </row>
    <row r="77" spans="1:15" x14ac:dyDescent="0.25">
      <c r="A77" s="6">
        <v>6</v>
      </c>
      <c r="B77" s="6" t="s">
        <v>67</v>
      </c>
      <c r="C77" s="6"/>
      <c r="D77" s="6">
        <v>7</v>
      </c>
      <c r="E77" s="6"/>
      <c r="F77" s="6">
        <v>16</v>
      </c>
      <c r="G77" s="4">
        <v>7</v>
      </c>
      <c r="H77" s="6">
        <v>8</v>
      </c>
      <c r="I77" s="6">
        <v>12</v>
      </c>
      <c r="J77" s="6">
        <v>20</v>
      </c>
      <c r="K77" s="6">
        <f t="shared" si="8"/>
        <v>70</v>
      </c>
      <c r="L77" s="6"/>
      <c r="M77" s="20" t="str">
        <f t="shared" ref="M77:M85" si="9">IF(K77&gt;=70,"ЗАЧЕТ",70-K77)</f>
        <v>ЗАЧЕТ</v>
      </c>
    </row>
    <row r="78" spans="1:15" x14ac:dyDescent="0.25">
      <c r="A78" s="23">
        <v>7</v>
      </c>
      <c r="B78" s="23" t="s">
        <v>68</v>
      </c>
      <c r="C78" s="23"/>
      <c r="D78" s="23">
        <v>0</v>
      </c>
      <c r="E78" s="23"/>
      <c r="F78" s="23"/>
      <c r="G78" s="23"/>
      <c r="H78" s="23"/>
      <c r="I78" s="23"/>
      <c r="J78" s="23"/>
      <c r="K78" s="23">
        <f t="shared" si="8"/>
        <v>0</v>
      </c>
      <c r="L78" s="23"/>
      <c r="M78" s="23">
        <f t="shared" si="9"/>
        <v>70</v>
      </c>
    </row>
    <row r="79" spans="1:15" x14ac:dyDescent="0.25">
      <c r="A79" s="23">
        <v>8</v>
      </c>
      <c r="B79" s="23" t="s">
        <v>69</v>
      </c>
      <c r="C79" s="23"/>
      <c r="D79" s="23">
        <v>0</v>
      </c>
      <c r="E79" s="23"/>
      <c r="F79" s="23"/>
      <c r="G79" s="23"/>
      <c r="H79" s="23"/>
      <c r="I79" s="23"/>
      <c r="J79" s="23"/>
      <c r="K79" s="23">
        <f t="shared" si="8"/>
        <v>0</v>
      </c>
      <c r="L79" s="23"/>
      <c r="M79" s="23">
        <f t="shared" si="9"/>
        <v>70</v>
      </c>
      <c r="N79" s="13" t="s">
        <v>159</v>
      </c>
    </row>
    <row r="80" spans="1:15" x14ac:dyDescent="0.25">
      <c r="A80" s="23">
        <v>9</v>
      </c>
      <c r="B80" s="23" t="s">
        <v>70</v>
      </c>
      <c r="C80" s="23"/>
      <c r="D80" s="23">
        <v>1</v>
      </c>
      <c r="E80" s="23"/>
      <c r="F80" s="23"/>
      <c r="G80" s="23"/>
      <c r="H80" s="23"/>
      <c r="I80" s="23"/>
      <c r="J80" s="23">
        <v>20</v>
      </c>
      <c r="K80" s="23">
        <f t="shared" si="8"/>
        <v>21</v>
      </c>
      <c r="L80" s="23"/>
      <c r="M80" s="23">
        <f t="shared" si="9"/>
        <v>49</v>
      </c>
    </row>
    <row r="81" spans="1:14" x14ac:dyDescent="0.25">
      <c r="A81" s="6">
        <v>10</v>
      </c>
      <c r="B81" s="6" t="s">
        <v>71</v>
      </c>
      <c r="C81" s="6"/>
      <c r="D81" s="6">
        <v>10</v>
      </c>
      <c r="E81" s="6"/>
      <c r="F81" s="6"/>
      <c r="G81" s="6"/>
      <c r="H81" s="6"/>
      <c r="I81" s="6"/>
      <c r="J81" s="6">
        <v>10</v>
      </c>
      <c r="K81" s="6">
        <f t="shared" si="8"/>
        <v>20</v>
      </c>
      <c r="L81" s="6"/>
      <c r="M81" s="4">
        <f t="shared" si="9"/>
        <v>50</v>
      </c>
    </row>
    <row r="82" spans="1:14" x14ac:dyDescent="0.25">
      <c r="A82" s="6">
        <v>11</v>
      </c>
      <c r="B82" s="6" t="s">
        <v>72</v>
      </c>
      <c r="C82" s="6"/>
      <c r="D82" s="6">
        <v>11</v>
      </c>
      <c r="E82" s="6"/>
      <c r="F82" s="6"/>
      <c r="G82" s="6"/>
      <c r="H82" s="6">
        <v>10</v>
      </c>
      <c r="I82" s="6"/>
      <c r="J82" s="6">
        <v>10</v>
      </c>
      <c r="K82" s="6">
        <f t="shared" si="8"/>
        <v>31</v>
      </c>
      <c r="L82" s="6"/>
      <c r="M82" s="4">
        <f t="shared" si="9"/>
        <v>39</v>
      </c>
    </row>
    <row r="83" spans="1:14" x14ac:dyDescent="0.25">
      <c r="A83" s="4">
        <v>12</v>
      </c>
      <c r="B83" s="4" t="s">
        <v>73</v>
      </c>
      <c r="C83" s="4"/>
      <c r="D83" s="4">
        <v>1</v>
      </c>
      <c r="E83" s="6"/>
      <c r="F83" s="6"/>
      <c r="G83" s="6"/>
      <c r="H83" s="6"/>
      <c r="I83" s="6"/>
      <c r="J83" s="6">
        <v>70</v>
      </c>
      <c r="K83" s="6">
        <f t="shared" si="8"/>
        <v>71</v>
      </c>
      <c r="L83" s="6"/>
      <c r="M83" s="20" t="str">
        <f t="shared" si="9"/>
        <v>ЗАЧЕТ</v>
      </c>
    </row>
    <row r="84" spans="1:14" x14ac:dyDescent="0.25">
      <c r="A84" s="4">
        <v>13</v>
      </c>
      <c r="B84" s="4" t="s">
        <v>74</v>
      </c>
      <c r="C84" s="4"/>
      <c r="D84" s="4">
        <v>7</v>
      </c>
      <c r="E84" s="6"/>
      <c r="F84" s="6">
        <v>8</v>
      </c>
      <c r="G84" s="6">
        <v>7</v>
      </c>
      <c r="H84" s="6"/>
      <c r="I84" s="6"/>
      <c r="J84" s="6">
        <v>15</v>
      </c>
      <c r="K84" s="6">
        <f t="shared" si="8"/>
        <v>37</v>
      </c>
      <c r="L84" s="6"/>
      <c r="M84" s="4">
        <f t="shared" si="9"/>
        <v>33</v>
      </c>
    </row>
    <row r="85" spans="1:14" x14ac:dyDescent="0.25">
      <c r="A85" s="4">
        <v>14</v>
      </c>
      <c r="B85" s="4" t="s">
        <v>75</v>
      </c>
      <c r="C85" s="4"/>
      <c r="D85" s="4">
        <v>1</v>
      </c>
      <c r="E85" s="6"/>
      <c r="F85" s="6"/>
      <c r="G85" s="6"/>
      <c r="H85" s="6"/>
      <c r="I85" s="6"/>
      <c r="J85" s="6">
        <v>70</v>
      </c>
      <c r="K85" s="6">
        <f t="shared" si="8"/>
        <v>71</v>
      </c>
      <c r="L85" s="6"/>
      <c r="M85" s="20" t="str">
        <f t="shared" si="9"/>
        <v>ЗАЧЕТ</v>
      </c>
    </row>
    <row r="86" spans="1:14" x14ac:dyDescent="0.25">
      <c r="M86" s="3"/>
    </row>
    <row r="89" spans="1:14" x14ac:dyDescent="0.25">
      <c r="B89" s="2" t="s">
        <v>16</v>
      </c>
      <c r="D89" s="1" t="s">
        <v>5</v>
      </c>
      <c r="E89" s="1" t="s">
        <v>6</v>
      </c>
      <c r="F89" s="15" t="s">
        <v>121</v>
      </c>
      <c r="G89" s="15" t="s">
        <v>127</v>
      </c>
      <c r="H89" s="12" t="s">
        <v>7</v>
      </c>
      <c r="I89" s="1" t="s">
        <v>8</v>
      </c>
      <c r="J89" s="1" t="s">
        <v>9</v>
      </c>
      <c r="K89" s="1" t="s">
        <v>10</v>
      </c>
      <c r="L89" s="11" t="s">
        <v>11</v>
      </c>
      <c r="M89" s="11"/>
    </row>
    <row r="90" spans="1:14" x14ac:dyDescent="0.25">
      <c r="A90" s="4">
        <v>1</v>
      </c>
      <c r="B90" s="4" t="s">
        <v>76</v>
      </c>
      <c r="C90" s="4"/>
      <c r="D90" s="9">
        <v>12</v>
      </c>
      <c r="E90" s="4"/>
      <c r="F90" s="4">
        <v>16</v>
      </c>
      <c r="G90" s="10">
        <v>5</v>
      </c>
      <c r="H90" s="4">
        <v>8</v>
      </c>
      <c r="I90" s="4">
        <v>10</v>
      </c>
      <c r="J90" s="4">
        <v>20</v>
      </c>
      <c r="K90" s="4">
        <f t="shared" ref="K90:K99" si="10">SUM(D90:J90)</f>
        <v>71</v>
      </c>
      <c r="L90" s="4"/>
      <c r="M90" s="20" t="str">
        <f t="shared" ref="M90:M99" si="11">IF(K90&gt;=70,"ЗАЧЕТ",70-K90)</f>
        <v>ЗАЧЕТ</v>
      </c>
    </row>
    <row r="91" spans="1:14" x14ac:dyDescent="0.25">
      <c r="A91" s="4">
        <v>2</v>
      </c>
      <c r="B91" s="4" t="s">
        <v>77</v>
      </c>
      <c r="C91" s="4"/>
      <c r="D91" s="9">
        <v>12</v>
      </c>
      <c r="E91" s="4"/>
      <c r="F91" s="4">
        <v>20</v>
      </c>
      <c r="G91" s="4">
        <v>5</v>
      </c>
      <c r="H91" s="4">
        <v>8</v>
      </c>
      <c r="I91" s="4">
        <v>15</v>
      </c>
      <c r="J91" s="4">
        <v>10</v>
      </c>
      <c r="K91" s="4">
        <f t="shared" si="10"/>
        <v>70</v>
      </c>
      <c r="L91" s="4"/>
      <c r="M91" s="20" t="str">
        <f t="shared" si="11"/>
        <v>ЗАЧЕТ</v>
      </c>
    </row>
    <row r="92" spans="1:14" x14ac:dyDescent="0.25">
      <c r="A92" s="4">
        <v>3</v>
      </c>
      <c r="B92" s="4" t="s">
        <v>78</v>
      </c>
      <c r="C92" s="4"/>
      <c r="D92" s="9">
        <v>3</v>
      </c>
      <c r="E92" s="4"/>
      <c r="F92" s="4"/>
      <c r="G92" s="4"/>
      <c r="H92" s="4">
        <v>4</v>
      </c>
      <c r="I92" s="4">
        <v>25</v>
      </c>
      <c r="J92" s="4">
        <v>40</v>
      </c>
      <c r="K92" s="4">
        <f t="shared" si="10"/>
        <v>72</v>
      </c>
      <c r="L92" s="4"/>
      <c r="M92" s="20" t="str">
        <f t="shared" si="11"/>
        <v>ЗАЧЕТ</v>
      </c>
    </row>
    <row r="93" spans="1:14" x14ac:dyDescent="0.25">
      <c r="A93" s="4">
        <v>4</v>
      </c>
      <c r="B93" s="4" t="s">
        <v>79</v>
      </c>
      <c r="C93" s="4"/>
      <c r="D93" s="9">
        <v>12</v>
      </c>
      <c r="E93" s="4"/>
      <c r="F93" s="4">
        <v>6</v>
      </c>
      <c r="G93" s="10">
        <v>5</v>
      </c>
      <c r="H93" s="4">
        <v>6</v>
      </c>
      <c r="I93" s="4">
        <v>16</v>
      </c>
      <c r="J93" s="4">
        <v>25</v>
      </c>
      <c r="K93" s="4">
        <f t="shared" si="10"/>
        <v>70</v>
      </c>
      <c r="L93" s="4"/>
      <c r="M93" s="20" t="str">
        <f t="shared" si="11"/>
        <v>ЗАЧЕТ</v>
      </c>
    </row>
    <row r="94" spans="1:14" x14ac:dyDescent="0.25">
      <c r="A94" s="23">
        <v>5</v>
      </c>
      <c r="B94" s="23" t="s">
        <v>80</v>
      </c>
      <c r="C94" s="23"/>
      <c r="D94" s="23">
        <v>1</v>
      </c>
      <c r="E94" s="23"/>
      <c r="F94" s="23"/>
      <c r="G94" s="23"/>
      <c r="H94" s="23">
        <v>0</v>
      </c>
      <c r="I94" s="23"/>
      <c r="J94" s="23"/>
      <c r="K94" s="23">
        <f t="shared" si="10"/>
        <v>1</v>
      </c>
      <c r="L94" s="23"/>
      <c r="M94" s="23">
        <f t="shared" si="11"/>
        <v>69</v>
      </c>
      <c r="N94" s="13" t="s">
        <v>159</v>
      </c>
    </row>
    <row r="95" spans="1:14" x14ac:dyDescent="0.25">
      <c r="A95" s="4">
        <v>6</v>
      </c>
      <c r="B95" s="4" t="s">
        <v>81</v>
      </c>
      <c r="C95" s="4"/>
      <c r="D95" s="9">
        <v>10</v>
      </c>
      <c r="E95" s="4"/>
      <c r="F95" s="4">
        <v>16</v>
      </c>
      <c r="G95" s="4"/>
      <c r="H95" s="4">
        <v>8</v>
      </c>
      <c r="I95" s="4">
        <v>15</v>
      </c>
      <c r="J95" s="4">
        <v>21</v>
      </c>
      <c r="K95" s="4">
        <f t="shared" si="10"/>
        <v>70</v>
      </c>
      <c r="L95" s="4"/>
      <c r="M95" s="20" t="str">
        <f t="shared" si="11"/>
        <v>ЗАЧЕТ</v>
      </c>
    </row>
    <row r="96" spans="1:14" x14ac:dyDescent="0.25">
      <c r="A96" s="23">
        <v>7</v>
      </c>
      <c r="B96" s="23" t="s">
        <v>82</v>
      </c>
      <c r="C96" s="23"/>
      <c r="D96" s="23">
        <v>1</v>
      </c>
      <c r="E96" s="23"/>
      <c r="F96" s="23"/>
      <c r="G96" s="23"/>
      <c r="H96" s="23">
        <v>0</v>
      </c>
      <c r="I96" s="23"/>
      <c r="J96" s="23"/>
      <c r="K96" s="23">
        <f t="shared" si="10"/>
        <v>1</v>
      </c>
      <c r="L96" s="23"/>
      <c r="M96" s="23">
        <f t="shared" si="11"/>
        <v>69</v>
      </c>
      <c r="N96" s="13" t="s">
        <v>159</v>
      </c>
    </row>
    <row r="97" spans="1:16" x14ac:dyDescent="0.25">
      <c r="A97" s="4">
        <v>8</v>
      </c>
      <c r="B97" s="4" t="s">
        <v>83</v>
      </c>
      <c r="C97" s="4"/>
      <c r="D97" s="9">
        <v>9</v>
      </c>
      <c r="E97" s="4"/>
      <c r="F97" s="4">
        <v>20</v>
      </c>
      <c r="G97" s="4"/>
      <c r="H97" s="4">
        <v>12</v>
      </c>
      <c r="I97" s="4">
        <v>10</v>
      </c>
      <c r="J97" s="4">
        <v>20</v>
      </c>
      <c r="K97" s="4">
        <f t="shared" si="10"/>
        <v>71</v>
      </c>
      <c r="L97" s="4"/>
      <c r="M97" s="20" t="str">
        <f t="shared" si="11"/>
        <v>ЗАЧЕТ</v>
      </c>
    </row>
    <row r="98" spans="1:16" x14ac:dyDescent="0.25">
      <c r="A98" s="4">
        <v>9</v>
      </c>
      <c r="B98" s="4" t="s">
        <v>84</v>
      </c>
      <c r="C98" s="4"/>
      <c r="D98" s="9">
        <v>9</v>
      </c>
      <c r="E98" s="4"/>
      <c r="F98" s="4">
        <v>18</v>
      </c>
      <c r="G98" s="4">
        <v>7</v>
      </c>
      <c r="H98" s="4">
        <v>6</v>
      </c>
      <c r="I98" s="4">
        <v>15</v>
      </c>
      <c r="J98" s="4">
        <v>15</v>
      </c>
      <c r="K98" s="4">
        <f t="shared" si="10"/>
        <v>70</v>
      </c>
      <c r="L98" s="4"/>
      <c r="M98" s="20" t="str">
        <f t="shared" si="11"/>
        <v>ЗАЧЕТ</v>
      </c>
    </row>
    <row r="99" spans="1:16" x14ac:dyDescent="0.25">
      <c r="A99" s="23">
        <v>10</v>
      </c>
      <c r="B99" s="23" t="s">
        <v>129</v>
      </c>
      <c r="C99" s="23"/>
      <c r="D99" s="23">
        <v>5</v>
      </c>
      <c r="E99" s="23"/>
      <c r="F99" s="23">
        <v>0</v>
      </c>
      <c r="G99" s="23"/>
      <c r="H99" s="23">
        <v>0</v>
      </c>
      <c r="I99" s="23"/>
      <c r="J99" s="23"/>
      <c r="K99" s="23">
        <f t="shared" si="10"/>
        <v>5</v>
      </c>
      <c r="L99" s="23"/>
      <c r="M99" s="23">
        <f t="shared" si="11"/>
        <v>65</v>
      </c>
    </row>
    <row r="100" spans="1:16" x14ac:dyDescent="0.25">
      <c r="A100" s="23">
        <v>11</v>
      </c>
      <c r="B100" s="23" t="s">
        <v>85</v>
      </c>
      <c r="C100" s="23"/>
      <c r="D100" s="23">
        <v>1</v>
      </c>
      <c r="E100" s="23"/>
      <c r="F100" s="23"/>
      <c r="G100" s="23"/>
      <c r="H100" s="23">
        <v>0</v>
      </c>
      <c r="I100" s="23"/>
      <c r="J100" s="23"/>
      <c r="K100" s="23">
        <f t="shared" ref="K100:K105" si="12">SUM(D100:J100)</f>
        <v>1</v>
      </c>
      <c r="L100" s="23"/>
      <c r="M100" s="23">
        <f t="shared" ref="M100:M105" si="13">IF(K100&gt;=70,"ЗАЧЕТ",70-K100)</f>
        <v>69</v>
      </c>
    </row>
    <row r="101" spans="1:16" x14ac:dyDescent="0.25">
      <c r="A101" s="4">
        <v>12</v>
      </c>
      <c r="B101" s="4" t="s">
        <v>86</v>
      </c>
      <c r="C101" s="4"/>
      <c r="D101" s="9">
        <v>12</v>
      </c>
      <c r="E101" s="4"/>
      <c r="F101" s="4">
        <v>8</v>
      </c>
      <c r="G101" s="4"/>
      <c r="H101" s="4">
        <v>4</v>
      </c>
      <c r="I101" s="4">
        <v>16</v>
      </c>
      <c r="J101" s="4">
        <v>30</v>
      </c>
      <c r="K101" s="4">
        <f t="shared" si="12"/>
        <v>70</v>
      </c>
      <c r="L101" s="4"/>
      <c r="M101" s="20" t="str">
        <f t="shared" si="13"/>
        <v>ЗАЧЕТ</v>
      </c>
    </row>
    <row r="102" spans="1:16" x14ac:dyDescent="0.25">
      <c r="A102" s="16">
        <v>13</v>
      </c>
      <c r="B102" s="4" t="s">
        <v>87</v>
      </c>
      <c r="C102" s="4"/>
      <c r="D102" s="9">
        <v>8</v>
      </c>
      <c r="E102" s="4"/>
      <c r="F102" s="4">
        <v>12</v>
      </c>
      <c r="G102" s="4"/>
      <c r="H102" s="4">
        <v>9</v>
      </c>
      <c r="I102" s="4"/>
      <c r="J102" s="4"/>
      <c r="K102" s="4">
        <f t="shared" si="12"/>
        <v>29</v>
      </c>
      <c r="L102" s="4"/>
      <c r="M102" s="4">
        <f t="shared" si="13"/>
        <v>41</v>
      </c>
    </row>
    <row r="103" spans="1:16" x14ac:dyDescent="0.25">
      <c r="A103" s="4">
        <v>14</v>
      </c>
      <c r="B103" s="4" t="s">
        <v>88</v>
      </c>
      <c r="C103" s="4"/>
      <c r="D103" s="9">
        <v>12</v>
      </c>
      <c r="E103" s="4"/>
      <c r="F103" s="4">
        <v>12</v>
      </c>
      <c r="G103" s="10">
        <v>5</v>
      </c>
      <c r="H103" s="4">
        <v>6</v>
      </c>
      <c r="I103" s="4">
        <v>15</v>
      </c>
      <c r="J103" s="4">
        <v>20</v>
      </c>
      <c r="K103" s="4">
        <f t="shared" si="12"/>
        <v>70</v>
      </c>
      <c r="L103" s="4"/>
      <c r="M103" s="20" t="str">
        <f t="shared" si="13"/>
        <v>ЗАЧЕТ</v>
      </c>
    </row>
    <row r="104" spans="1:16" x14ac:dyDescent="0.25">
      <c r="A104" s="4">
        <v>15</v>
      </c>
      <c r="B104" s="4" t="s">
        <v>89</v>
      </c>
      <c r="C104" s="4"/>
      <c r="D104" s="9">
        <v>12</v>
      </c>
      <c r="E104" s="4"/>
      <c r="F104" s="4">
        <v>14</v>
      </c>
      <c r="G104" s="10">
        <v>5</v>
      </c>
      <c r="H104" s="4">
        <v>10</v>
      </c>
      <c r="I104" s="4">
        <v>10</v>
      </c>
      <c r="J104" s="4">
        <v>20</v>
      </c>
      <c r="K104" s="4">
        <f t="shared" si="12"/>
        <v>71</v>
      </c>
      <c r="L104" s="4"/>
      <c r="M104" s="20" t="str">
        <f t="shared" si="13"/>
        <v>ЗАЧЕТ</v>
      </c>
    </row>
    <row r="105" spans="1:16" x14ac:dyDescent="0.25">
      <c r="A105" s="4">
        <v>16</v>
      </c>
      <c r="B105" s="4" t="s">
        <v>90</v>
      </c>
      <c r="C105" s="4"/>
      <c r="D105" s="9">
        <v>12</v>
      </c>
      <c r="E105" s="4"/>
      <c r="F105" s="4">
        <v>16</v>
      </c>
      <c r="G105" s="4" t="s">
        <v>125</v>
      </c>
      <c r="H105" s="4">
        <v>16</v>
      </c>
      <c r="I105" s="4">
        <v>15</v>
      </c>
      <c r="J105" s="4">
        <v>12</v>
      </c>
      <c r="K105" s="4">
        <f t="shared" si="12"/>
        <v>71</v>
      </c>
      <c r="L105" s="4"/>
      <c r="M105" s="20" t="str">
        <f t="shared" si="13"/>
        <v>ЗАЧЕТ</v>
      </c>
    </row>
    <row r="107" spans="1:16" x14ac:dyDescent="0.25">
      <c r="O107" s="25"/>
      <c r="P107" s="25"/>
    </row>
    <row r="108" spans="1:16" x14ac:dyDescent="0.25">
      <c r="B108" s="2" t="s">
        <v>91</v>
      </c>
      <c r="C108" s="2"/>
      <c r="D108" s="1" t="s">
        <v>5</v>
      </c>
      <c r="E108" s="1" t="s">
        <v>6</v>
      </c>
      <c r="F108" s="15" t="s">
        <v>121</v>
      </c>
      <c r="G108" s="15" t="s">
        <v>127</v>
      </c>
      <c r="H108" s="12" t="s">
        <v>7</v>
      </c>
      <c r="I108" s="1" t="s">
        <v>8</v>
      </c>
      <c r="J108" s="1" t="s">
        <v>9</v>
      </c>
      <c r="K108" s="1" t="s">
        <v>10</v>
      </c>
      <c r="L108" s="11" t="s">
        <v>11</v>
      </c>
      <c r="M108" s="11"/>
      <c r="O108" s="25"/>
      <c r="P108" s="25"/>
    </row>
    <row r="109" spans="1:16" x14ac:dyDescent="0.25">
      <c r="A109" s="6">
        <v>1</v>
      </c>
      <c r="B109" s="6" t="s">
        <v>92</v>
      </c>
      <c r="C109" s="6" t="s">
        <v>125</v>
      </c>
      <c r="D109" s="6">
        <v>12</v>
      </c>
      <c r="E109" s="6">
        <v>5</v>
      </c>
      <c r="F109" s="6">
        <v>18</v>
      </c>
      <c r="G109" s="6">
        <v>3</v>
      </c>
      <c r="H109" s="6">
        <v>12</v>
      </c>
      <c r="I109" s="6">
        <v>10</v>
      </c>
      <c r="J109" s="6">
        <v>10</v>
      </c>
      <c r="K109" s="6">
        <f t="shared" ref="K109:K120" si="14">SUM(D109:J109)</f>
        <v>70</v>
      </c>
      <c r="L109" s="6"/>
      <c r="M109" s="21" t="str">
        <f t="shared" ref="M109:M120" si="15">IF(K109&gt;=70,"ЗАЧЕТ",70-K109)</f>
        <v>ЗАЧЕТ</v>
      </c>
      <c r="O109" s="25"/>
      <c r="P109" s="25"/>
    </row>
    <row r="110" spans="1:16" x14ac:dyDescent="0.25">
      <c r="A110" s="6">
        <v>2</v>
      </c>
      <c r="B110" s="6" t="s">
        <v>93</v>
      </c>
      <c r="C110" s="6"/>
      <c r="D110" s="6">
        <v>13</v>
      </c>
      <c r="E110" s="6">
        <v>6</v>
      </c>
      <c r="F110" s="6">
        <v>18</v>
      </c>
      <c r="G110" s="6">
        <v>12</v>
      </c>
      <c r="H110" s="6">
        <v>10</v>
      </c>
      <c r="I110" s="6">
        <v>5</v>
      </c>
      <c r="J110" s="6">
        <v>10</v>
      </c>
      <c r="K110" s="6">
        <f t="shared" si="14"/>
        <v>74</v>
      </c>
      <c r="L110" s="6"/>
      <c r="M110" s="21" t="str">
        <f t="shared" si="15"/>
        <v>ЗАЧЕТ</v>
      </c>
      <c r="O110" s="25"/>
      <c r="P110" s="25"/>
    </row>
    <row r="111" spans="1:16" x14ac:dyDescent="0.25">
      <c r="A111" s="6">
        <v>3</v>
      </c>
      <c r="B111" s="6" t="s">
        <v>94</v>
      </c>
      <c r="C111" s="6"/>
      <c r="D111" s="6">
        <v>13</v>
      </c>
      <c r="E111" s="6">
        <v>1</v>
      </c>
      <c r="F111" s="6">
        <v>12</v>
      </c>
      <c r="G111" s="6"/>
      <c r="H111" s="6">
        <v>8</v>
      </c>
      <c r="I111" s="6">
        <v>16</v>
      </c>
      <c r="J111" s="6">
        <v>20</v>
      </c>
      <c r="K111" s="6">
        <f t="shared" si="14"/>
        <v>70</v>
      </c>
      <c r="L111" s="6"/>
      <c r="M111" s="21" t="str">
        <f t="shared" si="15"/>
        <v>ЗАЧЕТ</v>
      </c>
      <c r="O111" s="25"/>
      <c r="P111" s="25"/>
    </row>
    <row r="112" spans="1:16" x14ac:dyDescent="0.25">
      <c r="A112" s="6">
        <v>4</v>
      </c>
      <c r="B112" s="6" t="s">
        <v>95</v>
      </c>
      <c r="C112" s="6"/>
      <c r="D112" s="6">
        <v>13</v>
      </c>
      <c r="E112" s="6">
        <v>6</v>
      </c>
      <c r="F112" s="6">
        <v>12</v>
      </c>
      <c r="G112" s="6">
        <v>7</v>
      </c>
      <c r="H112" s="6">
        <v>20</v>
      </c>
      <c r="I112" s="6">
        <v>5</v>
      </c>
      <c r="J112" s="6">
        <v>10</v>
      </c>
      <c r="K112" s="6">
        <f t="shared" si="14"/>
        <v>73</v>
      </c>
      <c r="L112" s="6"/>
      <c r="M112" s="21" t="str">
        <f t="shared" si="15"/>
        <v>ЗАЧЕТ</v>
      </c>
      <c r="O112" s="25"/>
      <c r="P112" s="25"/>
    </row>
    <row r="113" spans="1:16" x14ac:dyDescent="0.25">
      <c r="A113" s="6">
        <v>5</v>
      </c>
      <c r="B113" s="6" t="s">
        <v>96</v>
      </c>
      <c r="C113" s="6"/>
      <c r="D113" s="6">
        <v>13</v>
      </c>
      <c r="E113" s="6">
        <v>6</v>
      </c>
      <c r="F113" s="6">
        <v>14</v>
      </c>
      <c r="G113" s="6">
        <v>8</v>
      </c>
      <c r="H113" s="6">
        <v>18</v>
      </c>
      <c r="I113" s="6">
        <v>5</v>
      </c>
      <c r="J113" s="6">
        <v>7</v>
      </c>
      <c r="K113" s="6">
        <f t="shared" si="14"/>
        <v>71</v>
      </c>
      <c r="L113" s="6"/>
      <c r="M113" s="21" t="str">
        <f t="shared" si="15"/>
        <v>ЗАЧЕТ</v>
      </c>
      <c r="O113" s="25"/>
      <c r="P113" s="25"/>
    </row>
    <row r="114" spans="1:16" x14ac:dyDescent="0.25">
      <c r="A114" s="6">
        <v>6</v>
      </c>
      <c r="B114" s="6" t="s">
        <v>97</v>
      </c>
      <c r="C114" s="6"/>
      <c r="D114" s="6">
        <v>13</v>
      </c>
      <c r="E114" s="6">
        <v>6</v>
      </c>
      <c r="F114" s="6">
        <v>16</v>
      </c>
      <c r="G114" s="6">
        <v>12</v>
      </c>
      <c r="H114" s="6">
        <v>8</v>
      </c>
      <c r="I114" s="6">
        <v>10</v>
      </c>
      <c r="J114" s="6">
        <v>5</v>
      </c>
      <c r="K114" s="6">
        <f t="shared" si="14"/>
        <v>70</v>
      </c>
      <c r="L114" s="6"/>
      <c r="M114" s="21" t="str">
        <f t="shared" si="15"/>
        <v>ЗАЧЕТ</v>
      </c>
      <c r="O114" s="25"/>
      <c r="P114" s="25"/>
    </row>
    <row r="115" spans="1:16" x14ac:dyDescent="0.25">
      <c r="A115" s="6">
        <v>7</v>
      </c>
      <c r="B115" s="6" t="s">
        <v>98</v>
      </c>
      <c r="C115" s="6"/>
      <c r="D115" s="6">
        <v>13</v>
      </c>
      <c r="E115" s="6">
        <v>6</v>
      </c>
      <c r="F115" s="6">
        <v>18</v>
      </c>
      <c r="G115" s="6"/>
      <c r="H115" s="6">
        <v>18</v>
      </c>
      <c r="I115" s="6">
        <v>10</v>
      </c>
      <c r="J115" s="6">
        <v>5</v>
      </c>
      <c r="K115" s="6">
        <f t="shared" si="14"/>
        <v>70</v>
      </c>
      <c r="L115" s="6"/>
      <c r="M115" s="21" t="str">
        <f t="shared" si="15"/>
        <v>ЗАЧЕТ</v>
      </c>
      <c r="O115" s="25"/>
      <c r="P115" s="25"/>
    </row>
    <row r="116" spans="1:16" x14ac:dyDescent="0.25">
      <c r="A116" s="6">
        <v>8</v>
      </c>
      <c r="B116" s="6" t="s">
        <v>99</v>
      </c>
      <c r="C116" s="6"/>
      <c r="D116" s="6">
        <v>13</v>
      </c>
      <c r="E116" s="6">
        <v>6</v>
      </c>
      <c r="F116" s="6">
        <v>18</v>
      </c>
      <c r="G116" s="6">
        <v>5</v>
      </c>
      <c r="H116" s="6">
        <v>14</v>
      </c>
      <c r="I116" s="6">
        <v>10</v>
      </c>
      <c r="J116" s="6">
        <v>5</v>
      </c>
      <c r="K116" s="6">
        <f t="shared" si="14"/>
        <v>71</v>
      </c>
      <c r="L116" s="6"/>
      <c r="M116" s="21" t="str">
        <f t="shared" si="15"/>
        <v>ЗАЧЕТ</v>
      </c>
      <c r="O116" s="25"/>
      <c r="P116" s="25"/>
    </row>
    <row r="117" spans="1:16" x14ac:dyDescent="0.25">
      <c r="A117" s="6">
        <v>9</v>
      </c>
      <c r="B117" s="6" t="s">
        <v>100</v>
      </c>
      <c r="C117" s="6"/>
      <c r="D117" s="6">
        <v>13</v>
      </c>
      <c r="E117" s="6">
        <v>5</v>
      </c>
      <c r="F117" s="6">
        <v>16</v>
      </c>
      <c r="G117" s="6"/>
      <c r="H117" s="6">
        <v>18</v>
      </c>
      <c r="I117" s="6">
        <v>10</v>
      </c>
      <c r="J117" s="6">
        <v>10</v>
      </c>
      <c r="K117" s="6">
        <f t="shared" si="14"/>
        <v>72</v>
      </c>
      <c r="L117" s="6"/>
      <c r="M117" s="21" t="str">
        <f t="shared" si="15"/>
        <v>ЗАЧЕТ</v>
      </c>
      <c r="O117" s="25"/>
      <c r="P117" s="25"/>
    </row>
    <row r="118" spans="1:16" x14ac:dyDescent="0.25">
      <c r="A118" s="6">
        <v>10</v>
      </c>
      <c r="B118" s="6" t="s">
        <v>101</v>
      </c>
      <c r="C118" s="6"/>
      <c r="D118" s="6">
        <v>13</v>
      </c>
      <c r="E118" s="6">
        <v>6</v>
      </c>
      <c r="F118" s="6">
        <v>18</v>
      </c>
      <c r="G118" s="6"/>
      <c r="H118" s="6">
        <v>14</v>
      </c>
      <c r="I118" s="6">
        <v>10</v>
      </c>
      <c r="J118" s="6">
        <v>10</v>
      </c>
      <c r="K118" s="6">
        <f t="shared" si="14"/>
        <v>71</v>
      </c>
      <c r="L118" s="6"/>
      <c r="M118" s="21" t="str">
        <f t="shared" si="15"/>
        <v>ЗАЧЕТ</v>
      </c>
      <c r="O118" s="25"/>
      <c r="P118" s="25"/>
    </row>
    <row r="119" spans="1:16" x14ac:dyDescent="0.25">
      <c r="A119" s="6">
        <v>11</v>
      </c>
      <c r="B119" s="6" t="s">
        <v>102</v>
      </c>
      <c r="C119" s="6"/>
      <c r="D119" s="6">
        <v>13</v>
      </c>
      <c r="E119" s="6">
        <v>6</v>
      </c>
      <c r="F119" s="6">
        <v>18</v>
      </c>
      <c r="G119" s="6"/>
      <c r="H119" s="6">
        <v>20</v>
      </c>
      <c r="I119" s="6">
        <v>10</v>
      </c>
      <c r="J119" s="6">
        <v>5</v>
      </c>
      <c r="K119" s="6">
        <f t="shared" si="14"/>
        <v>72</v>
      </c>
      <c r="L119" s="6"/>
      <c r="M119" s="21" t="str">
        <f t="shared" si="15"/>
        <v>ЗАЧЕТ</v>
      </c>
      <c r="O119" s="25"/>
      <c r="P119" s="25"/>
    </row>
    <row r="120" spans="1:16" x14ac:dyDescent="0.25">
      <c r="A120" s="6">
        <v>12</v>
      </c>
      <c r="B120" s="6" t="s">
        <v>103</v>
      </c>
      <c r="C120" s="6"/>
      <c r="D120" s="6">
        <v>13</v>
      </c>
      <c r="E120" s="6">
        <v>5</v>
      </c>
      <c r="F120" s="6">
        <v>14</v>
      </c>
      <c r="G120" s="6"/>
      <c r="H120" s="6">
        <v>8</v>
      </c>
      <c r="I120" s="6">
        <v>10</v>
      </c>
      <c r="J120" s="6">
        <v>20</v>
      </c>
      <c r="K120" s="6">
        <f t="shared" si="14"/>
        <v>70</v>
      </c>
      <c r="L120" s="6"/>
      <c r="M120" s="21" t="str">
        <f t="shared" si="15"/>
        <v>ЗАЧЕТ</v>
      </c>
      <c r="O120" s="25"/>
      <c r="P120" s="25"/>
    </row>
    <row r="121" spans="1:16" x14ac:dyDescent="0.25">
      <c r="E121" t="s">
        <v>125</v>
      </c>
      <c r="O121" s="25"/>
      <c r="P121" s="25"/>
    </row>
    <row r="122" spans="1:16" x14ac:dyDescent="0.25">
      <c r="O122" s="25"/>
      <c r="P122" s="25"/>
    </row>
    <row r="123" spans="1:16" x14ac:dyDescent="0.25">
      <c r="B123" s="2" t="s">
        <v>104</v>
      </c>
      <c r="D123" s="1" t="s">
        <v>5</v>
      </c>
      <c r="E123" s="1" t="s">
        <v>6</v>
      </c>
      <c r="F123" s="15" t="s">
        <v>121</v>
      </c>
      <c r="G123" s="15" t="s">
        <v>127</v>
      </c>
      <c r="H123" s="12" t="s">
        <v>7</v>
      </c>
      <c r="I123" s="1" t="s">
        <v>8</v>
      </c>
      <c r="J123" s="1" t="s">
        <v>9</v>
      </c>
      <c r="K123" s="1" t="s">
        <v>10</v>
      </c>
      <c r="L123" s="1" t="s">
        <v>11</v>
      </c>
      <c r="M123" s="1"/>
      <c r="O123" s="25"/>
      <c r="P123" s="25"/>
    </row>
    <row r="124" spans="1:16" x14ac:dyDescent="0.25">
      <c r="A124" s="33">
        <v>1</v>
      </c>
      <c r="B124" s="33" t="s">
        <v>105</v>
      </c>
      <c r="C124" s="33"/>
      <c r="D124" s="33">
        <v>5</v>
      </c>
      <c r="E124" s="33"/>
      <c r="F124" s="33"/>
      <c r="G124" s="33"/>
      <c r="H124" s="33">
        <v>0</v>
      </c>
      <c r="I124" s="33"/>
      <c r="J124" s="33"/>
      <c r="K124" s="33">
        <f>SUM(D124:J124)</f>
        <v>5</v>
      </c>
      <c r="L124" s="33"/>
      <c r="M124" s="33">
        <f>IF(K124&gt;=70,"ЗАЧЕТ",70-K124)</f>
        <v>65</v>
      </c>
    </row>
    <row r="125" spans="1:16" x14ac:dyDescent="0.25">
      <c r="A125" s="34">
        <v>2</v>
      </c>
      <c r="B125" s="33" t="s">
        <v>106</v>
      </c>
      <c r="C125" s="33"/>
      <c r="D125" s="33">
        <v>4</v>
      </c>
      <c r="E125" s="33"/>
      <c r="F125" s="33">
        <v>12</v>
      </c>
      <c r="G125" s="33"/>
      <c r="H125" s="33">
        <v>0</v>
      </c>
      <c r="I125" s="33"/>
      <c r="J125" s="33"/>
      <c r="K125" s="33">
        <f>SUM(D125:J125)</f>
        <v>16</v>
      </c>
      <c r="L125" s="33"/>
      <c r="M125" s="33">
        <f>IF(K125&gt;=70,"ЗАЧЕТ",70-K125)</f>
        <v>54</v>
      </c>
    </row>
    <row r="126" spans="1:16" x14ac:dyDescent="0.25">
      <c r="A126" s="22">
        <v>3</v>
      </c>
      <c r="B126" s="23" t="s">
        <v>123</v>
      </c>
      <c r="C126" s="23"/>
      <c r="D126" s="23">
        <v>0</v>
      </c>
      <c r="E126" s="23"/>
      <c r="F126" s="23"/>
      <c r="G126" s="23"/>
      <c r="H126" s="23">
        <v>0</v>
      </c>
      <c r="I126" s="23"/>
      <c r="J126" s="23"/>
      <c r="K126" s="23">
        <f t="shared" ref="K126:K134" si="16">SUM(D126:J126)</f>
        <v>0</v>
      </c>
      <c r="L126" s="23"/>
      <c r="M126" s="23">
        <f t="shared" ref="M126:M134" si="17">IF(K126&gt;=70,"ЗАЧЕТ",70-K126)</f>
        <v>70</v>
      </c>
      <c r="N126" s="13" t="s">
        <v>159</v>
      </c>
    </row>
    <row r="127" spans="1:16" x14ac:dyDescent="0.25">
      <c r="A127" s="18">
        <v>3</v>
      </c>
      <c r="B127" s="19" t="s">
        <v>107</v>
      </c>
      <c r="C127" s="6"/>
      <c r="D127" s="6">
        <v>13</v>
      </c>
      <c r="E127" s="6"/>
      <c r="F127" s="6">
        <v>16</v>
      </c>
      <c r="G127" s="6">
        <v>8</v>
      </c>
      <c r="H127" s="6">
        <v>12</v>
      </c>
      <c r="I127" s="6">
        <v>6</v>
      </c>
      <c r="J127" s="6">
        <v>15</v>
      </c>
      <c r="K127" s="6">
        <f t="shared" si="16"/>
        <v>70</v>
      </c>
      <c r="L127" s="6"/>
      <c r="M127" s="21" t="str">
        <f t="shared" si="17"/>
        <v>ЗАЧЕТ</v>
      </c>
    </row>
    <row r="128" spans="1:16" x14ac:dyDescent="0.25">
      <c r="A128" s="18">
        <v>4</v>
      </c>
      <c r="B128" s="19" t="s">
        <v>108</v>
      </c>
      <c r="C128" s="6"/>
      <c r="D128" s="6">
        <v>14</v>
      </c>
      <c r="E128" s="6"/>
      <c r="F128" s="6">
        <v>14</v>
      </c>
      <c r="G128" s="6"/>
      <c r="H128" s="6">
        <v>8</v>
      </c>
      <c r="I128" s="6">
        <v>15</v>
      </c>
      <c r="J128" s="6">
        <v>20</v>
      </c>
      <c r="K128" s="6">
        <f t="shared" si="16"/>
        <v>71</v>
      </c>
      <c r="L128" s="6"/>
      <c r="M128" s="21" t="str">
        <f t="shared" si="17"/>
        <v>ЗАЧЕТ</v>
      </c>
    </row>
    <row r="129" spans="1:15" x14ac:dyDescent="0.25">
      <c r="A129" s="22">
        <v>5</v>
      </c>
      <c r="B129" s="23" t="s">
        <v>109</v>
      </c>
      <c r="C129" s="23"/>
      <c r="D129" s="23">
        <v>3</v>
      </c>
      <c r="E129" s="23"/>
      <c r="F129" s="23"/>
      <c r="G129" s="23"/>
      <c r="H129" s="23">
        <v>0</v>
      </c>
      <c r="I129" s="23"/>
      <c r="J129" s="23"/>
      <c r="K129" s="23">
        <f t="shared" si="16"/>
        <v>3</v>
      </c>
      <c r="L129" s="23"/>
      <c r="M129" s="23">
        <f t="shared" si="17"/>
        <v>67</v>
      </c>
    </row>
    <row r="130" spans="1:15" x14ac:dyDescent="0.25">
      <c r="A130" s="22">
        <v>6</v>
      </c>
      <c r="B130" s="23" t="s">
        <v>110</v>
      </c>
      <c r="C130" s="23"/>
      <c r="D130" s="23">
        <v>0</v>
      </c>
      <c r="E130" s="23"/>
      <c r="F130" s="23"/>
      <c r="G130" s="23"/>
      <c r="H130" s="23">
        <v>0</v>
      </c>
      <c r="I130" s="23"/>
      <c r="J130" s="23"/>
      <c r="K130" s="23">
        <f t="shared" si="16"/>
        <v>0</v>
      </c>
      <c r="L130" s="23"/>
      <c r="M130" s="23">
        <f t="shared" si="17"/>
        <v>70</v>
      </c>
    </row>
    <row r="131" spans="1:15" x14ac:dyDescent="0.25">
      <c r="A131" s="22">
        <v>7</v>
      </c>
      <c r="B131" s="23" t="s">
        <v>124</v>
      </c>
      <c r="C131" s="23"/>
      <c r="D131" s="23">
        <v>0</v>
      </c>
      <c r="E131" s="23"/>
      <c r="F131" s="23"/>
      <c r="G131" s="23"/>
      <c r="H131" s="23">
        <v>0</v>
      </c>
      <c r="I131" s="23"/>
      <c r="J131" s="23"/>
      <c r="K131" s="23">
        <f t="shared" si="16"/>
        <v>0</v>
      </c>
      <c r="L131" s="23"/>
      <c r="M131" s="23">
        <f t="shared" si="17"/>
        <v>70</v>
      </c>
    </row>
    <row r="132" spans="1:15" x14ac:dyDescent="0.25">
      <c r="A132" s="19">
        <v>8</v>
      </c>
      <c r="B132" s="19" t="s">
        <v>111</v>
      </c>
      <c r="C132" s="6"/>
      <c r="D132" s="6">
        <v>14</v>
      </c>
      <c r="E132" s="6"/>
      <c r="F132" s="6">
        <v>20</v>
      </c>
      <c r="G132" s="6">
        <v>8</v>
      </c>
      <c r="H132" s="6">
        <v>10</v>
      </c>
      <c r="I132" s="6">
        <v>10</v>
      </c>
      <c r="J132" s="6">
        <v>10</v>
      </c>
      <c r="K132" s="6">
        <f t="shared" si="16"/>
        <v>72</v>
      </c>
      <c r="L132" s="6"/>
      <c r="M132" s="21" t="str">
        <f t="shared" si="17"/>
        <v>ЗАЧЕТ</v>
      </c>
    </row>
    <row r="133" spans="1:15" x14ac:dyDescent="0.25">
      <c r="A133" s="22">
        <v>9</v>
      </c>
      <c r="B133" s="23" t="s">
        <v>112</v>
      </c>
      <c r="C133" s="23"/>
      <c r="D133" s="23">
        <v>3</v>
      </c>
      <c r="E133" s="23"/>
      <c r="F133" s="23"/>
      <c r="G133" s="23"/>
      <c r="H133" s="23">
        <v>0</v>
      </c>
      <c r="I133" s="23"/>
      <c r="J133" s="23"/>
      <c r="K133" s="23">
        <f t="shared" si="16"/>
        <v>3</v>
      </c>
      <c r="L133" s="23"/>
      <c r="M133" s="23">
        <f t="shared" si="17"/>
        <v>67</v>
      </c>
      <c r="N133" s="13" t="s">
        <v>159</v>
      </c>
    </row>
    <row r="134" spans="1:15" x14ac:dyDescent="0.25">
      <c r="A134" s="33">
        <v>10</v>
      </c>
      <c r="B134" s="33" t="s">
        <v>113</v>
      </c>
      <c r="C134" s="33"/>
      <c r="D134" s="33">
        <v>8</v>
      </c>
      <c r="E134" s="33"/>
      <c r="F134" s="33">
        <v>20</v>
      </c>
      <c r="G134" s="33">
        <v>5</v>
      </c>
      <c r="H134" s="33">
        <v>0</v>
      </c>
      <c r="I134" s="33"/>
      <c r="J134" s="33"/>
      <c r="K134" s="33">
        <f t="shared" si="16"/>
        <v>33</v>
      </c>
      <c r="L134" s="33"/>
      <c r="M134" s="33">
        <f t="shared" si="17"/>
        <v>37</v>
      </c>
    </row>
    <row r="136" spans="1:15" x14ac:dyDescent="0.25">
      <c r="D136" t="s">
        <v>125</v>
      </c>
    </row>
    <row r="138" spans="1:15" x14ac:dyDescent="0.25">
      <c r="B138" s="2" t="s">
        <v>114</v>
      </c>
      <c r="C138" s="2"/>
      <c r="D138" s="1" t="s">
        <v>5</v>
      </c>
      <c r="E138" s="1" t="s">
        <v>6</v>
      </c>
      <c r="F138" s="15" t="s">
        <v>121</v>
      </c>
      <c r="G138" s="15" t="s">
        <v>127</v>
      </c>
      <c r="H138" s="12" t="s">
        <v>7</v>
      </c>
      <c r="I138" s="1" t="s">
        <v>8</v>
      </c>
      <c r="J138" s="1" t="s">
        <v>9</v>
      </c>
      <c r="K138" s="1" t="s">
        <v>10</v>
      </c>
      <c r="L138" s="11" t="s">
        <v>11</v>
      </c>
      <c r="M138" s="11"/>
      <c r="O138" t="s">
        <v>127</v>
      </c>
    </row>
    <row r="139" spans="1:15" x14ac:dyDescent="0.25">
      <c r="A139" s="4">
        <v>1</v>
      </c>
      <c r="B139" s="4" t="s">
        <v>115</v>
      </c>
      <c r="C139" s="4"/>
      <c r="D139" s="4">
        <v>11</v>
      </c>
      <c r="E139" s="4">
        <v>7</v>
      </c>
      <c r="F139" s="4">
        <v>16</v>
      </c>
      <c r="G139" s="4">
        <v>8</v>
      </c>
      <c r="H139" s="4">
        <v>12</v>
      </c>
      <c r="I139" s="4">
        <v>6</v>
      </c>
      <c r="J139" s="4">
        <v>10</v>
      </c>
      <c r="K139" s="4">
        <f t="shared" ref="K139:K144" si="18">SUM(D139:J139)</f>
        <v>70</v>
      </c>
      <c r="L139" s="4"/>
      <c r="M139" s="20" t="str">
        <f t="shared" ref="M139:M144" si="19">IF(K139&gt;=70,"ЗАЧЕТ",70-K139)</f>
        <v>ЗАЧЕТ</v>
      </c>
      <c r="O139">
        <v>16</v>
      </c>
    </row>
    <row r="140" spans="1:15" x14ac:dyDescent="0.25">
      <c r="A140" s="23">
        <v>2</v>
      </c>
      <c r="B140" s="23" t="s">
        <v>116</v>
      </c>
      <c r="C140" s="23"/>
      <c r="D140" s="23">
        <v>5</v>
      </c>
      <c r="E140" s="23">
        <v>1</v>
      </c>
      <c r="F140" s="23"/>
      <c r="G140" s="23"/>
      <c r="H140" s="23">
        <v>0</v>
      </c>
      <c r="I140" s="23"/>
      <c r="J140" s="23">
        <v>50</v>
      </c>
      <c r="K140" s="23">
        <f t="shared" si="18"/>
        <v>56</v>
      </c>
      <c r="L140" s="23"/>
      <c r="M140" s="23">
        <f t="shared" si="19"/>
        <v>14</v>
      </c>
      <c r="O140">
        <v>6</v>
      </c>
    </row>
    <row r="141" spans="1:15" x14ac:dyDescent="0.25">
      <c r="A141" s="4">
        <v>3</v>
      </c>
      <c r="B141" s="4" t="s">
        <v>117</v>
      </c>
      <c r="C141" s="4"/>
      <c r="D141" s="4">
        <v>12</v>
      </c>
      <c r="E141" s="4">
        <v>7</v>
      </c>
      <c r="F141" s="4">
        <v>16</v>
      </c>
      <c r="G141" s="4">
        <v>8</v>
      </c>
      <c r="H141" s="4">
        <v>6</v>
      </c>
      <c r="I141" s="4">
        <v>6</v>
      </c>
      <c r="J141" s="4">
        <v>15</v>
      </c>
      <c r="K141" s="4">
        <f t="shared" si="18"/>
        <v>70</v>
      </c>
      <c r="L141" s="4"/>
      <c r="M141" s="20" t="str">
        <f t="shared" si="19"/>
        <v>ЗАЧЕТ</v>
      </c>
      <c r="O141">
        <v>13</v>
      </c>
    </row>
    <row r="142" spans="1:15" x14ac:dyDescent="0.25">
      <c r="A142" s="38">
        <v>4</v>
      </c>
      <c r="B142" s="38" t="s">
        <v>118</v>
      </c>
      <c r="C142" s="38"/>
      <c r="D142" s="38">
        <v>3</v>
      </c>
      <c r="E142" s="38">
        <v>0</v>
      </c>
      <c r="F142" s="38">
        <v>18</v>
      </c>
      <c r="G142" s="38"/>
      <c r="H142" s="38">
        <v>8</v>
      </c>
      <c r="I142" s="38">
        <v>12</v>
      </c>
      <c r="J142" s="38">
        <v>30</v>
      </c>
      <c r="K142" s="38">
        <f t="shared" si="18"/>
        <v>71</v>
      </c>
      <c r="L142" s="38"/>
      <c r="M142" s="20" t="str">
        <f t="shared" si="19"/>
        <v>ЗАЧЕТ</v>
      </c>
      <c r="O142">
        <v>12</v>
      </c>
    </row>
    <row r="143" spans="1:15" x14ac:dyDescent="0.25">
      <c r="A143" s="33">
        <v>5</v>
      </c>
      <c r="B143" s="33" t="s">
        <v>119</v>
      </c>
      <c r="C143" s="33"/>
      <c r="D143" s="33">
        <v>3</v>
      </c>
      <c r="E143" s="33">
        <v>0</v>
      </c>
      <c r="F143" s="33">
        <v>18</v>
      </c>
      <c r="G143" s="33"/>
      <c r="H143" s="33">
        <v>2</v>
      </c>
      <c r="I143" s="33"/>
      <c r="J143" s="33">
        <v>30</v>
      </c>
      <c r="K143" s="33">
        <f t="shared" si="18"/>
        <v>53</v>
      </c>
      <c r="L143" s="33"/>
      <c r="M143" s="33">
        <f t="shared" si="19"/>
        <v>17</v>
      </c>
      <c r="O143">
        <v>10</v>
      </c>
    </row>
    <row r="144" spans="1:15" x14ac:dyDescent="0.25">
      <c r="A144" s="4">
        <v>6</v>
      </c>
      <c r="B144" s="4" t="s">
        <v>120</v>
      </c>
      <c r="C144" s="4"/>
      <c r="D144" s="4">
        <v>12</v>
      </c>
      <c r="E144" s="4">
        <v>7</v>
      </c>
      <c r="F144" s="4">
        <v>16</v>
      </c>
      <c r="G144" s="4">
        <v>8</v>
      </c>
      <c r="H144" s="4">
        <v>14</v>
      </c>
      <c r="I144" s="4">
        <v>5</v>
      </c>
      <c r="J144" s="4">
        <v>10</v>
      </c>
      <c r="K144" s="4">
        <f t="shared" si="18"/>
        <v>72</v>
      </c>
      <c r="L144" s="4"/>
      <c r="M144" s="20" t="str">
        <f t="shared" si="19"/>
        <v>ЗАЧЕТ</v>
      </c>
      <c r="O144">
        <v>14</v>
      </c>
    </row>
  </sheetData>
  <conditionalFormatting sqref="M13">
    <cfRule type="expression" priority="1">
      <formula>"&gt;=70"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topLeftCell="A37" zoomScale="85" zoomScaleNormal="85" workbookViewId="0">
      <selection activeCell="H61" sqref="H61"/>
    </sheetView>
  </sheetViews>
  <sheetFormatPr defaultRowHeight="15" x14ac:dyDescent="0.25"/>
  <cols>
    <col min="1" max="1" width="2.85546875" customWidth="1"/>
    <col min="2" max="2" width="28.5703125" customWidth="1"/>
    <col min="3" max="3" width="14.28515625" customWidth="1"/>
    <col min="4" max="4" width="14.140625" customWidth="1"/>
    <col min="5" max="5" width="8.42578125" customWidth="1"/>
    <col min="6" max="6" width="7.7109375" customWidth="1"/>
    <col min="7" max="7" width="9.5703125" customWidth="1"/>
    <col min="8" max="8" width="6.28515625" customWidth="1"/>
    <col min="9" max="9" width="7.85546875" customWidth="1"/>
    <col min="10" max="11" width="12.7109375" customWidth="1"/>
    <col min="12" max="12" width="20.5703125" style="43" customWidth="1"/>
  </cols>
  <sheetData>
    <row r="1" spans="1:14" ht="31.5" customHeight="1" x14ac:dyDescent="0.35">
      <c r="B1" s="31" t="s">
        <v>156</v>
      </c>
      <c r="C1" s="31"/>
      <c r="D1" s="31"/>
      <c r="E1" s="31"/>
      <c r="F1" s="31"/>
      <c r="G1" s="31"/>
      <c r="H1" s="30"/>
      <c r="I1" s="30"/>
      <c r="J1" s="30"/>
      <c r="K1" s="30"/>
      <c r="L1" s="42"/>
      <c r="M1" s="30"/>
      <c r="N1" s="30"/>
    </row>
    <row r="2" spans="1:14" ht="3" customHeight="1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42"/>
      <c r="M2" s="30"/>
      <c r="N2" s="30"/>
    </row>
    <row r="3" spans="1:14" x14ac:dyDescent="0.25">
      <c r="B3" s="36" t="s">
        <v>147</v>
      </c>
      <c r="C3" s="36"/>
      <c r="D3" s="36"/>
      <c r="E3" s="36"/>
      <c r="F3" s="36"/>
      <c r="G3" s="36"/>
      <c r="H3" s="36"/>
    </row>
    <row r="4" spans="1:14" x14ac:dyDescent="0.25">
      <c r="B4" s="36" t="s">
        <v>148</v>
      </c>
      <c r="C4" s="36"/>
      <c r="D4" s="36"/>
      <c r="E4" s="36"/>
      <c r="F4" s="36"/>
      <c r="G4" s="36"/>
      <c r="H4" s="36"/>
    </row>
    <row r="5" spans="1:14" x14ac:dyDescent="0.25">
      <c r="B5" s="36" t="s">
        <v>149</v>
      </c>
      <c r="C5" s="36"/>
      <c r="D5" s="36"/>
      <c r="E5" s="36"/>
      <c r="F5" s="36"/>
      <c r="G5" s="36"/>
      <c r="H5" s="36"/>
    </row>
    <row r="6" spans="1:14" x14ac:dyDescent="0.25">
      <c r="B6" s="36" t="s">
        <v>150</v>
      </c>
      <c r="C6" s="36"/>
      <c r="D6" s="36"/>
      <c r="E6" s="36"/>
      <c r="F6" s="36"/>
      <c r="G6" s="36"/>
      <c r="H6" s="36"/>
    </row>
    <row r="7" spans="1:14" x14ac:dyDescent="0.25">
      <c r="B7" s="36" t="s">
        <v>162</v>
      </c>
      <c r="C7" s="36"/>
      <c r="D7" s="36"/>
      <c r="E7" s="36"/>
      <c r="F7" s="36"/>
      <c r="G7" s="36"/>
      <c r="H7" s="36"/>
    </row>
    <row r="8" spans="1:14" x14ac:dyDescent="0.25">
      <c r="B8" s="36" t="s">
        <v>161</v>
      </c>
      <c r="C8" s="36"/>
      <c r="D8" s="36"/>
      <c r="E8" s="36"/>
      <c r="F8" s="36"/>
      <c r="G8" s="36"/>
      <c r="H8" s="36"/>
    </row>
    <row r="9" spans="1:14" x14ac:dyDescent="0.25">
      <c r="B9" s="26" t="s">
        <v>133</v>
      </c>
      <c r="C9" s="29" t="s">
        <v>5</v>
      </c>
      <c r="D9" s="29" t="s">
        <v>142</v>
      </c>
      <c r="E9" s="29" t="s">
        <v>144</v>
      </c>
      <c r="F9" s="29" t="s">
        <v>145</v>
      </c>
      <c r="G9" s="29" t="s">
        <v>146</v>
      </c>
      <c r="H9" s="29" t="s">
        <v>151</v>
      </c>
      <c r="I9" s="29" t="s">
        <v>152</v>
      </c>
      <c r="J9" s="29" t="s">
        <v>153</v>
      </c>
      <c r="K9" s="29" t="s">
        <v>160</v>
      </c>
      <c r="L9" s="44" t="s">
        <v>154</v>
      </c>
    </row>
    <row r="10" spans="1:14" x14ac:dyDescent="0.25">
      <c r="A10" s="6">
        <v>1</v>
      </c>
      <c r="B10" s="6" t="s">
        <v>131</v>
      </c>
      <c r="C10" s="6">
        <v>15</v>
      </c>
      <c r="D10" s="6">
        <v>5</v>
      </c>
      <c r="E10" s="6">
        <v>2</v>
      </c>
      <c r="F10" s="6">
        <v>3</v>
      </c>
      <c r="G10" s="6">
        <v>3</v>
      </c>
      <c r="H10" s="6">
        <v>4</v>
      </c>
      <c r="I10" s="6">
        <v>6</v>
      </c>
      <c r="J10" s="6">
        <v>4</v>
      </c>
      <c r="K10" s="6">
        <v>8</v>
      </c>
      <c r="L10" s="45" t="str">
        <f>IF(N10&gt;=80,"ОTЛ", IF(AND(N10&gt;=65, N10&lt;80), "ХОРОШО",IF(N10&gt;=50, "ДОПУСК",50-N10)))</f>
        <v>ДОПУСК</v>
      </c>
      <c r="M10" s="32">
        <f>SUM(C10:J10)</f>
        <v>42</v>
      </c>
      <c r="N10" s="37">
        <f t="shared" ref="N10:N13" si="0">SUM(C10:K10)</f>
        <v>50</v>
      </c>
    </row>
    <row r="11" spans="1:14" x14ac:dyDescent="0.25">
      <c r="A11" s="6">
        <v>2</v>
      </c>
      <c r="B11" s="6" t="s">
        <v>17</v>
      </c>
      <c r="C11" s="6">
        <v>15</v>
      </c>
      <c r="D11" s="6">
        <v>5</v>
      </c>
      <c r="E11" s="6">
        <v>5</v>
      </c>
      <c r="F11" s="6">
        <v>1</v>
      </c>
      <c r="G11" s="6">
        <v>10</v>
      </c>
      <c r="H11" s="6">
        <v>5</v>
      </c>
      <c r="I11" s="6">
        <v>9</v>
      </c>
      <c r="J11" s="4">
        <v>8</v>
      </c>
      <c r="K11" s="4">
        <v>3</v>
      </c>
      <c r="L11" s="45" t="str">
        <f t="shared" ref="L11:L23" si="1">IF(N11&gt;=80,"ОTЛ", IF(AND(N11&gt;=65, N11&lt;80), "ХОРОШО",IF(N11&gt;50, "ДОПУСК",50-N11)))</f>
        <v>ДОПУСК</v>
      </c>
      <c r="M11" s="32">
        <f t="shared" ref="M11:M72" si="2">SUM(C11:J11)</f>
        <v>58</v>
      </c>
      <c r="N11" s="37">
        <f t="shared" si="0"/>
        <v>61</v>
      </c>
    </row>
    <row r="12" spans="1:14" x14ac:dyDescent="0.25">
      <c r="A12" s="6">
        <v>3</v>
      </c>
      <c r="B12" s="6" t="s">
        <v>40</v>
      </c>
      <c r="C12" s="6">
        <v>7</v>
      </c>
      <c r="D12" s="6">
        <v>0</v>
      </c>
      <c r="E12" s="6">
        <v>0</v>
      </c>
      <c r="F12" s="6">
        <v>0</v>
      </c>
      <c r="G12" s="6">
        <v>4</v>
      </c>
      <c r="H12" s="6">
        <v>5</v>
      </c>
      <c r="I12" s="6"/>
      <c r="J12" s="4"/>
      <c r="K12" s="4">
        <v>0</v>
      </c>
      <c r="L12" s="45">
        <f t="shared" si="1"/>
        <v>34</v>
      </c>
      <c r="M12" s="32">
        <f t="shared" si="2"/>
        <v>16</v>
      </c>
      <c r="N12" s="37">
        <f t="shared" si="0"/>
        <v>16</v>
      </c>
    </row>
    <row r="13" spans="1:14" x14ac:dyDescent="0.25">
      <c r="A13" s="6">
        <v>4</v>
      </c>
      <c r="B13" s="6" t="s">
        <v>18</v>
      </c>
      <c r="C13" s="6">
        <v>15</v>
      </c>
      <c r="D13" s="6">
        <v>5</v>
      </c>
      <c r="E13" s="6">
        <v>5</v>
      </c>
      <c r="F13" s="6">
        <v>5</v>
      </c>
      <c r="G13" s="6">
        <v>10</v>
      </c>
      <c r="H13" s="6">
        <v>7</v>
      </c>
      <c r="I13" s="6">
        <v>8</v>
      </c>
      <c r="J13" s="4">
        <v>10</v>
      </c>
      <c r="K13" s="4">
        <v>15</v>
      </c>
      <c r="L13" s="47" t="str">
        <f t="shared" si="1"/>
        <v>ОTЛ</v>
      </c>
      <c r="M13" s="32">
        <f t="shared" si="2"/>
        <v>65</v>
      </c>
      <c r="N13" s="37">
        <f t="shared" si="0"/>
        <v>80</v>
      </c>
    </row>
    <row r="14" spans="1:14" x14ac:dyDescent="0.25">
      <c r="A14" s="6">
        <v>5</v>
      </c>
      <c r="B14" s="6" t="s">
        <v>20</v>
      </c>
      <c r="C14" s="6">
        <v>15</v>
      </c>
      <c r="D14" s="6">
        <v>5</v>
      </c>
      <c r="E14" s="6">
        <v>5</v>
      </c>
      <c r="F14" s="6">
        <v>5</v>
      </c>
      <c r="G14" s="6">
        <v>10</v>
      </c>
      <c r="H14" s="6">
        <v>7</v>
      </c>
      <c r="I14" s="6">
        <v>10</v>
      </c>
      <c r="J14" s="4">
        <v>17</v>
      </c>
      <c r="K14" s="4">
        <v>10</v>
      </c>
      <c r="L14" s="47" t="str">
        <f t="shared" si="1"/>
        <v>ОTЛ</v>
      </c>
      <c r="M14" s="32">
        <f t="shared" si="2"/>
        <v>74</v>
      </c>
      <c r="N14" s="37">
        <f>SUM(C14:K14)</f>
        <v>84</v>
      </c>
    </row>
    <row r="15" spans="1:14" x14ac:dyDescent="0.25">
      <c r="A15" s="6">
        <v>6</v>
      </c>
      <c r="B15" s="6" t="s">
        <v>21</v>
      </c>
      <c r="C15" s="6">
        <v>15</v>
      </c>
      <c r="D15" s="6">
        <v>5</v>
      </c>
      <c r="E15" s="6">
        <v>5</v>
      </c>
      <c r="F15" s="6">
        <v>5</v>
      </c>
      <c r="G15" s="6">
        <v>9</v>
      </c>
      <c r="H15" s="6">
        <v>3</v>
      </c>
      <c r="I15" s="6">
        <v>7</v>
      </c>
      <c r="J15" s="4">
        <v>4</v>
      </c>
      <c r="K15" s="4">
        <v>3</v>
      </c>
      <c r="L15" s="45" t="str">
        <f t="shared" si="1"/>
        <v>ДОПУСК</v>
      </c>
      <c r="M15" s="32">
        <f t="shared" si="2"/>
        <v>53</v>
      </c>
      <c r="N15" s="37">
        <f t="shared" ref="N15:N78" si="3">SUM(C15:K15)</f>
        <v>56</v>
      </c>
    </row>
    <row r="16" spans="1:14" x14ac:dyDescent="0.25">
      <c r="A16" s="6">
        <v>7</v>
      </c>
      <c r="B16" s="6" t="s">
        <v>22</v>
      </c>
      <c r="C16" s="6">
        <v>14</v>
      </c>
      <c r="D16" s="6">
        <v>4</v>
      </c>
      <c r="E16" s="6">
        <v>2</v>
      </c>
      <c r="F16" s="6">
        <v>0</v>
      </c>
      <c r="G16" s="6">
        <v>3</v>
      </c>
      <c r="H16" s="6">
        <v>0</v>
      </c>
      <c r="I16" s="6"/>
      <c r="J16" s="6">
        <v>5</v>
      </c>
      <c r="K16" s="6">
        <v>0</v>
      </c>
      <c r="L16" s="45">
        <f t="shared" si="1"/>
        <v>22</v>
      </c>
      <c r="M16" s="32">
        <f t="shared" si="2"/>
        <v>28</v>
      </c>
      <c r="N16" s="37">
        <f t="shared" si="3"/>
        <v>28</v>
      </c>
    </row>
    <row r="17" spans="1:14" x14ac:dyDescent="0.25">
      <c r="A17" s="6">
        <v>8</v>
      </c>
      <c r="B17" s="6" t="s">
        <v>132</v>
      </c>
      <c r="C17" s="6">
        <v>13</v>
      </c>
      <c r="D17" s="6">
        <v>1</v>
      </c>
      <c r="E17" s="6">
        <v>5</v>
      </c>
      <c r="F17" s="6">
        <v>3</v>
      </c>
      <c r="G17" s="6">
        <v>10</v>
      </c>
      <c r="H17" s="6">
        <v>2</v>
      </c>
      <c r="I17" s="6">
        <v>9</v>
      </c>
      <c r="J17" s="6">
        <v>8</v>
      </c>
      <c r="K17" s="6">
        <v>5</v>
      </c>
      <c r="L17" s="45" t="str">
        <f t="shared" si="1"/>
        <v>ДОПУСК</v>
      </c>
      <c r="M17" s="32">
        <f t="shared" si="2"/>
        <v>51</v>
      </c>
      <c r="N17" s="37">
        <f t="shared" si="3"/>
        <v>56</v>
      </c>
    </row>
    <row r="18" spans="1:14" x14ac:dyDescent="0.25">
      <c r="A18" s="6">
        <v>9</v>
      </c>
      <c r="B18" s="6" t="s">
        <v>23</v>
      </c>
      <c r="C18" s="6">
        <v>15</v>
      </c>
      <c r="D18" s="6">
        <v>5</v>
      </c>
      <c r="E18" s="6">
        <v>5</v>
      </c>
      <c r="F18" s="6">
        <v>5</v>
      </c>
      <c r="G18" s="6">
        <v>10</v>
      </c>
      <c r="H18" s="6">
        <v>8</v>
      </c>
      <c r="I18" s="6">
        <v>10</v>
      </c>
      <c r="J18" s="4">
        <v>13</v>
      </c>
      <c r="K18" s="4">
        <v>10</v>
      </c>
      <c r="L18" s="47" t="str">
        <f t="shared" si="1"/>
        <v>ОTЛ</v>
      </c>
      <c r="M18" s="32">
        <f t="shared" si="2"/>
        <v>71</v>
      </c>
      <c r="N18" s="37">
        <f t="shared" si="3"/>
        <v>81</v>
      </c>
    </row>
    <row r="19" spans="1:14" x14ac:dyDescent="0.25">
      <c r="A19" s="6">
        <v>10</v>
      </c>
      <c r="B19" s="6" t="s">
        <v>24</v>
      </c>
      <c r="C19" s="6">
        <v>14</v>
      </c>
      <c r="D19" s="6">
        <v>1</v>
      </c>
      <c r="E19" s="6">
        <v>5</v>
      </c>
      <c r="F19" s="6">
        <v>5</v>
      </c>
      <c r="G19" s="6">
        <v>10</v>
      </c>
      <c r="H19" s="6">
        <v>5</v>
      </c>
      <c r="I19" s="6">
        <v>7</v>
      </c>
      <c r="J19" s="38">
        <v>5</v>
      </c>
      <c r="K19" s="38">
        <v>1</v>
      </c>
      <c r="L19" s="45" t="str">
        <f t="shared" si="1"/>
        <v>ДОПУСК</v>
      </c>
      <c r="M19" s="32">
        <f t="shared" si="2"/>
        <v>52</v>
      </c>
      <c r="N19" s="37">
        <f t="shared" si="3"/>
        <v>53</v>
      </c>
    </row>
    <row r="20" spans="1:14" x14ac:dyDescent="0.25">
      <c r="A20" s="23">
        <v>11</v>
      </c>
      <c r="B20" s="23" t="s">
        <v>65</v>
      </c>
      <c r="C20" s="6">
        <v>0</v>
      </c>
      <c r="D20" s="6" t="s">
        <v>143</v>
      </c>
      <c r="E20" s="6" t="s">
        <v>143</v>
      </c>
      <c r="F20" s="6" t="s">
        <v>143</v>
      </c>
      <c r="G20" s="6"/>
      <c r="H20" s="6" t="s">
        <v>157</v>
      </c>
      <c r="I20" s="6"/>
      <c r="J20" s="6"/>
      <c r="K20" s="6"/>
      <c r="L20" s="48">
        <f t="shared" si="1"/>
        <v>50</v>
      </c>
      <c r="M20" s="32">
        <f t="shared" si="2"/>
        <v>0</v>
      </c>
      <c r="N20" s="37">
        <f t="shared" si="3"/>
        <v>0</v>
      </c>
    </row>
    <row r="21" spans="1:14" x14ac:dyDescent="0.25">
      <c r="A21" s="6">
        <v>12</v>
      </c>
      <c r="B21" s="6" t="s">
        <v>26</v>
      </c>
      <c r="C21" s="6">
        <v>11</v>
      </c>
      <c r="D21" s="6">
        <v>5</v>
      </c>
      <c r="E21" s="6">
        <v>5</v>
      </c>
      <c r="F21" s="6">
        <v>5</v>
      </c>
      <c r="G21" s="6">
        <v>9</v>
      </c>
      <c r="H21" s="6">
        <v>1</v>
      </c>
      <c r="I21" s="6">
        <v>9</v>
      </c>
      <c r="J21" s="6"/>
      <c r="K21" s="6">
        <v>0</v>
      </c>
      <c r="L21" s="45">
        <f t="shared" si="1"/>
        <v>5</v>
      </c>
      <c r="M21" s="32">
        <f t="shared" si="2"/>
        <v>45</v>
      </c>
      <c r="N21" s="37">
        <f t="shared" si="3"/>
        <v>45</v>
      </c>
    </row>
    <row r="22" spans="1:14" x14ac:dyDescent="0.25">
      <c r="A22" s="6">
        <v>13</v>
      </c>
      <c r="B22" s="6" t="s">
        <v>48</v>
      </c>
      <c r="C22" s="6">
        <v>9</v>
      </c>
      <c r="D22" s="6">
        <v>0</v>
      </c>
      <c r="E22" s="6">
        <v>0</v>
      </c>
      <c r="F22" s="6">
        <v>0</v>
      </c>
      <c r="G22" s="6"/>
      <c r="H22" s="6">
        <v>5</v>
      </c>
      <c r="I22" s="6">
        <v>5</v>
      </c>
      <c r="J22" s="6"/>
      <c r="K22" s="6">
        <v>0</v>
      </c>
      <c r="L22" s="45">
        <f t="shared" si="1"/>
        <v>31</v>
      </c>
      <c r="M22" s="32">
        <f t="shared" si="2"/>
        <v>19</v>
      </c>
      <c r="N22" s="37">
        <f t="shared" si="3"/>
        <v>19</v>
      </c>
    </row>
    <row r="23" spans="1:14" x14ac:dyDescent="0.25">
      <c r="A23" s="6">
        <v>14</v>
      </c>
      <c r="B23" s="6" t="s">
        <v>27</v>
      </c>
      <c r="C23" s="6">
        <v>15</v>
      </c>
      <c r="D23" s="6">
        <v>5</v>
      </c>
      <c r="E23" s="6">
        <v>5</v>
      </c>
      <c r="F23" s="6">
        <v>5</v>
      </c>
      <c r="G23" s="6">
        <v>10</v>
      </c>
      <c r="H23" s="6">
        <v>8</v>
      </c>
      <c r="I23" s="6">
        <v>9</v>
      </c>
      <c r="J23" s="4">
        <v>13</v>
      </c>
      <c r="K23" s="4">
        <v>10</v>
      </c>
      <c r="L23" s="47" t="str">
        <f t="shared" si="1"/>
        <v>ОTЛ</v>
      </c>
      <c r="M23" s="32">
        <f t="shared" si="2"/>
        <v>70</v>
      </c>
      <c r="N23" s="37">
        <f t="shared" si="3"/>
        <v>80</v>
      </c>
    </row>
    <row r="24" spans="1:14" x14ac:dyDescent="0.25">
      <c r="M24" s="32">
        <f t="shared" si="2"/>
        <v>0</v>
      </c>
      <c r="N24" s="37">
        <f t="shared" si="3"/>
        <v>0</v>
      </c>
    </row>
    <row r="25" spans="1:14" x14ac:dyDescent="0.25">
      <c r="M25" s="32">
        <f t="shared" si="2"/>
        <v>0</v>
      </c>
      <c r="N25" s="37">
        <f t="shared" si="3"/>
        <v>0</v>
      </c>
    </row>
    <row r="26" spans="1:14" x14ac:dyDescent="0.25">
      <c r="B26" s="26" t="s">
        <v>134</v>
      </c>
      <c r="C26" s="29" t="s">
        <v>5</v>
      </c>
      <c r="D26" s="29" t="s">
        <v>142</v>
      </c>
      <c r="E26" s="29" t="s">
        <v>144</v>
      </c>
      <c r="F26" s="29" t="s">
        <v>145</v>
      </c>
      <c r="G26" s="29" t="s">
        <v>146</v>
      </c>
      <c r="H26" s="29" t="s">
        <v>151</v>
      </c>
      <c r="I26" s="29" t="s">
        <v>152</v>
      </c>
      <c r="J26" s="29" t="s">
        <v>153</v>
      </c>
      <c r="K26" s="29" t="s">
        <v>160</v>
      </c>
      <c r="L26" s="44" t="s">
        <v>154</v>
      </c>
      <c r="M26" s="32">
        <f t="shared" si="2"/>
        <v>0</v>
      </c>
      <c r="N26" s="37">
        <f t="shared" si="3"/>
        <v>0</v>
      </c>
    </row>
    <row r="27" spans="1:14" x14ac:dyDescent="0.25">
      <c r="A27">
        <v>1</v>
      </c>
      <c r="B27" s="6" t="s">
        <v>28</v>
      </c>
      <c r="C27" s="6">
        <v>15</v>
      </c>
      <c r="D27" s="6">
        <v>1</v>
      </c>
      <c r="E27" s="6">
        <v>5</v>
      </c>
      <c r="F27" s="6">
        <v>5</v>
      </c>
      <c r="G27" s="4">
        <v>7</v>
      </c>
      <c r="H27" s="6">
        <v>6</v>
      </c>
      <c r="I27" s="6">
        <v>7</v>
      </c>
      <c r="J27" s="4">
        <v>9</v>
      </c>
      <c r="K27" s="4">
        <v>5</v>
      </c>
      <c r="L27" s="45" t="str">
        <f t="shared" ref="L27:L41" si="4">IF(N27&gt;=80,"ОTЛ", IF(AND(N27&gt;=65, N27&lt;80), "ХОРОШО",IF(N27&gt;50, "ДОПУСК",50-N27)))</f>
        <v>ДОПУСК</v>
      </c>
      <c r="M27" s="32">
        <f t="shared" si="2"/>
        <v>55</v>
      </c>
      <c r="N27" s="37">
        <f t="shared" si="3"/>
        <v>60</v>
      </c>
    </row>
    <row r="28" spans="1:14" x14ac:dyDescent="0.25">
      <c r="A28">
        <v>2</v>
      </c>
      <c r="B28" s="6" t="s">
        <v>53</v>
      </c>
      <c r="C28" s="6">
        <v>7</v>
      </c>
      <c r="D28" s="6">
        <v>1</v>
      </c>
      <c r="E28" s="6">
        <v>0</v>
      </c>
      <c r="F28" s="6"/>
      <c r="G28" s="6"/>
      <c r="H28" s="6">
        <v>5</v>
      </c>
      <c r="I28" s="6">
        <v>4</v>
      </c>
      <c r="J28" s="6"/>
      <c r="K28" s="6">
        <v>0</v>
      </c>
      <c r="L28" s="45">
        <f t="shared" si="4"/>
        <v>33</v>
      </c>
      <c r="M28" s="32">
        <f t="shared" si="2"/>
        <v>17</v>
      </c>
      <c r="N28" s="37">
        <f t="shared" si="3"/>
        <v>17</v>
      </c>
    </row>
    <row r="29" spans="1:14" x14ac:dyDescent="0.25">
      <c r="A29">
        <v>3</v>
      </c>
      <c r="B29" s="6" t="s">
        <v>29</v>
      </c>
      <c r="C29" s="6">
        <v>15</v>
      </c>
      <c r="D29" s="6">
        <v>5</v>
      </c>
      <c r="E29" s="6">
        <v>5</v>
      </c>
      <c r="F29" s="6">
        <v>5</v>
      </c>
      <c r="G29" s="6">
        <v>7</v>
      </c>
      <c r="H29" s="6">
        <v>5</v>
      </c>
      <c r="I29" s="6">
        <v>8</v>
      </c>
      <c r="J29" s="4">
        <v>8</v>
      </c>
      <c r="K29" s="4">
        <v>5</v>
      </c>
      <c r="L29" s="45" t="str">
        <f t="shared" si="4"/>
        <v>ДОПУСК</v>
      </c>
      <c r="M29" s="32">
        <f t="shared" si="2"/>
        <v>58</v>
      </c>
      <c r="N29" s="37">
        <f t="shared" si="3"/>
        <v>63</v>
      </c>
    </row>
    <row r="30" spans="1:14" x14ac:dyDescent="0.25">
      <c r="A30">
        <v>4</v>
      </c>
      <c r="B30" s="6" t="s">
        <v>31</v>
      </c>
      <c r="C30" s="6">
        <v>15</v>
      </c>
      <c r="D30" s="6">
        <v>5</v>
      </c>
      <c r="E30" s="6">
        <v>5</v>
      </c>
      <c r="F30" s="6">
        <v>5</v>
      </c>
      <c r="G30" s="6">
        <v>10</v>
      </c>
      <c r="H30" s="6">
        <v>6</v>
      </c>
      <c r="I30" s="6">
        <v>9</v>
      </c>
      <c r="J30" s="6">
        <v>16</v>
      </c>
      <c r="K30" s="6">
        <v>10</v>
      </c>
      <c r="L30" s="47" t="str">
        <f t="shared" si="4"/>
        <v>ОTЛ</v>
      </c>
      <c r="M30" s="32">
        <f t="shared" ref="M30:M41" si="5">SUM(C30:J30)</f>
        <v>71</v>
      </c>
      <c r="N30" s="37">
        <f t="shared" si="3"/>
        <v>81</v>
      </c>
    </row>
    <row r="31" spans="1:14" x14ac:dyDescent="0.25">
      <c r="A31">
        <v>5</v>
      </c>
      <c r="B31" s="6" t="s">
        <v>54</v>
      </c>
      <c r="C31" s="6">
        <v>7</v>
      </c>
      <c r="D31" s="6">
        <v>0</v>
      </c>
      <c r="E31" s="6">
        <v>0</v>
      </c>
      <c r="F31" s="6"/>
      <c r="G31" s="6"/>
      <c r="H31" s="6">
        <v>3</v>
      </c>
      <c r="I31" s="6"/>
      <c r="J31" s="6"/>
      <c r="K31" s="6">
        <v>0</v>
      </c>
      <c r="L31" s="45">
        <f t="shared" si="4"/>
        <v>40</v>
      </c>
      <c r="M31" s="32">
        <f t="shared" si="5"/>
        <v>10</v>
      </c>
      <c r="N31" s="37">
        <f t="shared" si="3"/>
        <v>10</v>
      </c>
    </row>
    <row r="32" spans="1:14" x14ac:dyDescent="0.25">
      <c r="A32">
        <v>6</v>
      </c>
      <c r="B32" s="6" t="s">
        <v>32</v>
      </c>
      <c r="C32" s="6">
        <v>13</v>
      </c>
      <c r="D32" s="6">
        <v>4</v>
      </c>
      <c r="E32" s="6">
        <v>5</v>
      </c>
      <c r="F32" s="6">
        <v>3</v>
      </c>
      <c r="G32" s="4"/>
      <c r="H32" s="6">
        <v>4</v>
      </c>
      <c r="I32" s="6">
        <v>7</v>
      </c>
      <c r="J32" s="6">
        <v>3</v>
      </c>
      <c r="K32" s="6">
        <v>1</v>
      </c>
      <c r="L32" s="45">
        <f t="shared" si="4"/>
        <v>10</v>
      </c>
      <c r="M32" s="32">
        <f t="shared" si="5"/>
        <v>39</v>
      </c>
      <c r="N32" s="37">
        <f t="shared" si="3"/>
        <v>40</v>
      </c>
    </row>
    <row r="33" spans="1:14" x14ac:dyDescent="0.25">
      <c r="A33">
        <v>7</v>
      </c>
      <c r="B33" s="6" t="s">
        <v>33</v>
      </c>
      <c r="C33" s="6">
        <v>15</v>
      </c>
      <c r="D33" s="6">
        <v>5</v>
      </c>
      <c r="E33" s="6">
        <v>5</v>
      </c>
      <c r="F33" s="6">
        <v>5</v>
      </c>
      <c r="G33" s="4">
        <v>3</v>
      </c>
      <c r="H33" s="6">
        <v>4</v>
      </c>
      <c r="I33" s="6">
        <v>8</v>
      </c>
      <c r="J33" s="6"/>
      <c r="K33" s="6">
        <v>5</v>
      </c>
      <c r="L33" s="45" t="str">
        <f>IF(N33&gt;=80,"ОTЛ", IF(AND(N33&gt;=65, N33&lt;80), "ХОРОШО",IF(N33&gt;=50, "ДОПУСК",50-N33)))</f>
        <v>ДОПУСК</v>
      </c>
      <c r="M33" s="32">
        <f t="shared" si="5"/>
        <v>45</v>
      </c>
      <c r="N33" s="37">
        <f t="shared" si="3"/>
        <v>50</v>
      </c>
    </row>
    <row r="34" spans="1:14" x14ac:dyDescent="0.25">
      <c r="A34">
        <v>8</v>
      </c>
      <c r="B34" s="6" t="s">
        <v>63</v>
      </c>
      <c r="C34" s="6">
        <v>13</v>
      </c>
      <c r="D34" s="6">
        <v>1</v>
      </c>
      <c r="E34" s="6">
        <v>2</v>
      </c>
      <c r="F34" s="6"/>
      <c r="G34" s="4"/>
      <c r="H34" s="6">
        <v>5</v>
      </c>
      <c r="I34" s="6">
        <v>6</v>
      </c>
      <c r="J34" s="6">
        <v>15</v>
      </c>
      <c r="K34" s="6">
        <v>1</v>
      </c>
      <c r="L34" s="45">
        <f t="shared" si="4"/>
        <v>7</v>
      </c>
      <c r="M34" s="32">
        <f t="shared" si="5"/>
        <v>42</v>
      </c>
      <c r="N34" s="37">
        <f t="shared" si="3"/>
        <v>43</v>
      </c>
    </row>
    <row r="35" spans="1:14" x14ac:dyDescent="0.25">
      <c r="A35">
        <v>9</v>
      </c>
      <c r="B35" s="6" t="s">
        <v>64</v>
      </c>
      <c r="C35" s="6">
        <v>15</v>
      </c>
      <c r="D35" s="6">
        <v>1</v>
      </c>
      <c r="E35" s="6">
        <v>0</v>
      </c>
      <c r="F35" s="6"/>
      <c r="G35" s="6"/>
      <c r="H35" s="6">
        <v>4</v>
      </c>
      <c r="I35" s="6">
        <v>6</v>
      </c>
      <c r="J35" s="6"/>
      <c r="K35" s="6">
        <v>1</v>
      </c>
      <c r="L35" s="45">
        <f t="shared" si="4"/>
        <v>23</v>
      </c>
      <c r="M35" s="32">
        <f t="shared" si="5"/>
        <v>26</v>
      </c>
      <c r="N35" s="37">
        <f t="shared" si="3"/>
        <v>27</v>
      </c>
    </row>
    <row r="36" spans="1:14" x14ac:dyDescent="0.25">
      <c r="A36">
        <v>10</v>
      </c>
      <c r="B36" s="6" t="s">
        <v>34</v>
      </c>
      <c r="C36" s="6">
        <v>14</v>
      </c>
      <c r="D36" s="6">
        <v>5</v>
      </c>
      <c r="E36" s="6">
        <v>5</v>
      </c>
      <c r="F36" s="6">
        <v>5</v>
      </c>
      <c r="G36" s="6">
        <v>10</v>
      </c>
      <c r="H36" s="6">
        <v>8</v>
      </c>
      <c r="I36" s="6">
        <v>10</v>
      </c>
      <c r="J36" s="6">
        <v>9</v>
      </c>
      <c r="K36" s="6">
        <v>15</v>
      </c>
      <c r="L36" s="47" t="str">
        <f t="shared" si="4"/>
        <v>ОTЛ</v>
      </c>
      <c r="M36" s="32">
        <f t="shared" si="5"/>
        <v>66</v>
      </c>
      <c r="N36" s="37">
        <f t="shared" si="3"/>
        <v>81</v>
      </c>
    </row>
    <row r="37" spans="1:14" x14ac:dyDescent="0.25">
      <c r="A37">
        <v>11</v>
      </c>
      <c r="B37" s="6" t="s">
        <v>67</v>
      </c>
      <c r="C37" s="6">
        <v>5</v>
      </c>
      <c r="D37" s="6" t="s">
        <v>143</v>
      </c>
      <c r="E37" s="6">
        <v>0</v>
      </c>
      <c r="F37" s="6"/>
      <c r="G37" s="4"/>
      <c r="H37" s="6">
        <v>1</v>
      </c>
      <c r="I37" s="6">
        <v>4</v>
      </c>
      <c r="J37" s="4">
        <v>7</v>
      </c>
      <c r="K37" s="4">
        <v>0</v>
      </c>
      <c r="L37" s="45">
        <f t="shared" si="4"/>
        <v>33</v>
      </c>
      <c r="M37" s="32">
        <f t="shared" si="5"/>
        <v>17</v>
      </c>
      <c r="N37" s="37">
        <f t="shared" si="3"/>
        <v>17</v>
      </c>
    </row>
    <row r="38" spans="1:14" x14ac:dyDescent="0.25">
      <c r="A38" s="40">
        <v>12</v>
      </c>
      <c r="B38" s="41" t="s">
        <v>59</v>
      </c>
      <c r="C38" s="6">
        <v>0</v>
      </c>
      <c r="D38" s="6" t="s">
        <v>143</v>
      </c>
      <c r="E38" s="6" t="s">
        <v>143</v>
      </c>
      <c r="F38" s="6"/>
      <c r="G38" s="6"/>
      <c r="H38" s="6"/>
      <c r="J38" s="6"/>
      <c r="K38" s="6"/>
      <c r="L38" s="45">
        <f t="shared" si="4"/>
        <v>50</v>
      </c>
      <c r="M38" s="37">
        <f t="shared" si="5"/>
        <v>0</v>
      </c>
      <c r="N38" s="37">
        <f t="shared" si="3"/>
        <v>0</v>
      </c>
    </row>
    <row r="39" spans="1:14" x14ac:dyDescent="0.25">
      <c r="A39" s="40">
        <v>13</v>
      </c>
      <c r="B39" s="41" t="s">
        <v>68</v>
      </c>
      <c r="C39" s="6">
        <v>0</v>
      </c>
      <c r="D39" s="6" t="s">
        <v>143</v>
      </c>
      <c r="E39" s="6" t="s">
        <v>143</v>
      </c>
      <c r="F39" s="6"/>
      <c r="G39" s="6"/>
      <c r="H39" s="6"/>
      <c r="I39" s="6"/>
      <c r="J39" s="6"/>
      <c r="K39" s="6"/>
      <c r="L39" s="45">
        <f t="shared" si="4"/>
        <v>50</v>
      </c>
      <c r="M39" s="37">
        <f t="shared" si="5"/>
        <v>0</v>
      </c>
      <c r="N39" s="37">
        <f t="shared" si="3"/>
        <v>0</v>
      </c>
    </row>
    <row r="40" spans="1:14" x14ac:dyDescent="0.25">
      <c r="A40">
        <v>14</v>
      </c>
      <c r="B40" s="6" t="s">
        <v>35</v>
      </c>
      <c r="C40" s="6">
        <v>15</v>
      </c>
      <c r="D40" s="6">
        <v>5</v>
      </c>
      <c r="E40" s="6">
        <v>5</v>
      </c>
      <c r="F40" s="6">
        <v>5</v>
      </c>
      <c r="G40" s="6">
        <v>10</v>
      </c>
      <c r="H40" s="6">
        <v>8</v>
      </c>
      <c r="I40" s="6">
        <v>8</v>
      </c>
      <c r="J40" s="6">
        <v>17</v>
      </c>
      <c r="K40" s="6">
        <v>10</v>
      </c>
      <c r="L40" s="47" t="str">
        <f t="shared" si="4"/>
        <v>ОTЛ</v>
      </c>
      <c r="M40" s="32">
        <f t="shared" si="5"/>
        <v>73</v>
      </c>
      <c r="N40" s="37">
        <f t="shared" si="3"/>
        <v>83</v>
      </c>
    </row>
    <row r="41" spans="1:14" x14ac:dyDescent="0.25">
      <c r="A41">
        <v>15</v>
      </c>
      <c r="B41" s="6" t="s">
        <v>37</v>
      </c>
      <c r="C41" s="6">
        <v>15</v>
      </c>
      <c r="D41" s="6">
        <v>5</v>
      </c>
      <c r="E41" s="6">
        <v>5</v>
      </c>
      <c r="F41" s="6">
        <v>5</v>
      </c>
      <c r="G41" s="6">
        <v>10</v>
      </c>
      <c r="H41" s="6">
        <v>8</v>
      </c>
      <c r="I41" s="6">
        <v>9</v>
      </c>
      <c r="J41" s="6">
        <v>13</v>
      </c>
      <c r="K41" s="6">
        <v>10</v>
      </c>
      <c r="L41" s="47" t="str">
        <f t="shared" si="4"/>
        <v>ОTЛ</v>
      </c>
      <c r="M41" s="32">
        <f t="shared" si="5"/>
        <v>70</v>
      </c>
      <c r="N41" s="37">
        <f t="shared" si="3"/>
        <v>80</v>
      </c>
    </row>
    <row r="42" spans="1:14" x14ac:dyDescent="0.25">
      <c r="M42" s="32">
        <f t="shared" si="2"/>
        <v>0</v>
      </c>
      <c r="N42" s="37">
        <f t="shared" si="3"/>
        <v>0</v>
      </c>
    </row>
    <row r="43" spans="1:14" x14ac:dyDescent="0.25">
      <c r="B43" s="26" t="s">
        <v>135</v>
      </c>
      <c r="C43" s="29" t="s">
        <v>5</v>
      </c>
      <c r="D43" s="29" t="s">
        <v>142</v>
      </c>
      <c r="E43" s="29" t="s">
        <v>144</v>
      </c>
      <c r="F43" s="29" t="s">
        <v>145</v>
      </c>
      <c r="G43" s="29" t="s">
        <v>146</v>
      </c>
      <c r="H43" s="29" t="s">
        <v>151</v>
      </c>
      <c r="I43" s="29" t="s">
        <v>152</v>
      </c>
      <c r="J43" s="29" t="s">
        <v>153</v>
      </c>
      <c r="K43" s="29" t="s">
        <v>160</v>
      </c>
      <c r="L43" s="44" t="s">
        <v>154</v>
      </c>
      <c r="M43" s="32">
        <f t="shared" si="2"/>
        <v>0</v>
      </c>
      <c r="N43" s="37">
        <f t="shared" si="3"/>
        <v>0</v>
      </c>
    </row>
    <row r="44" spans="1:14" x14ac:dyDescent="0.25">
      <c r="A44">
        <v>1</v>
      </c>
      <c r="B44" s="6" t="s">
        <v>52</v>
      </c>
      <c r="C44" s="6">
        <v>14</v>
      </c>
      <c r="D44" s="6">
        <v>5</v>
      </c>
      <c r="E44" s="6">
        <v>5</v>
      </c>
      <c r="F44" s="6">
        <v>5</v>
      </c>
      <c r="G44" s="4">
        <v>8</v>
      </c>
      <c r="H44" s="4">
        <v>7</v>
      </c>
      <c r="I44" s="6">
        <v>7</v>
      </c>
      <c r="J44" s="6">
        <v>13</v>
      </c>
      <c r="K44" s="6">
        <v>7</v>
      </c>
      <c r="L44" s="46" t="str">
        <f t="shared" ref="L44:L55" si="6">IF(N44&gt;=80,"ОTЛ", IF(AND(N44&gt;=65, N44&lt;80), "ХОРОШО",IF(N44&gt;50, "ДОПУСК",50-N44)))</f>
        <v>ХОРОШО</v>
      </c>
      <c r="M44" s="32">
        <f t="shared" si="2"/>
        <v>64</v>
      </c>
      <c r="N44" s="37">
        <f t="shared" si="3"/>
        <v>71</v>
      </c>
    </row>
    <row r="45" spans="1:14" x14ac:dyDescent="0.25">
      <c r="A45" s="3">
        <v>2</v>
      </c>
      <c r="B45" s="33" t="s">
        <v>74</v>
      </c>
      <c r="C45" s="6">
        <v>4</v>
      </c>
      <c r="D45" s="6" t="s">
        <v>143</v>
      </c>
      <c r="E45" s="6" t="s">
        <v>143</v>
      </c>
      <c r="F45" s="6" t="s">
        <v>143</v>
      </c>
      <c r="G45" s="4">
        <v>0</v>
      </c>
      <c r="H45" s="6"/>
      <c r="I45" s="6"/>
      <c r="J45" s="6"/>
      <c r="K45" s="6"/>
      <c r="L45" s="45">
        <f t="shared" si="6"/>
        <v>46</v>
      </c>
      <c r="M45" s="32">
        <f t="shared" si="2"/>
        <v>4</v>
      </c>
      <c r="N45" s="37">
        <f t="shared" si="3"/>
        <v>4</v>
      </c>
    </row>
    <row r="46" spans="1:14" x14ac:dyDescent="0.25">
      <c r="A46">
        <v>3</v>
      </c>
      <c r="B46" s="23" t="s">
        <v>50</v>
      </c>
      <c r="C46" s="6">
        <v>5</v>
      </c>
      <c r="D46" s="6" t="s">
        <v>143</v>
      </c>
      <c r="E46" s="6" t="s">
        <v>143</v>
      </c>
      <c r="F46" s="6">
        <v>3</v>
      </c>
      <c r="G46" s="4">
        <v>0</v>
      </c>
      <c r="H46" s="6">
        <v>6</v>
      </c>
      <c r="I46" s="6"/>
      <c r="J46" s="6"/>
      <c r="K46" s="6"/>
      <c r="L46" s="45">
        <f t="shared" si="6"/>
        <v>36</v>
      </c>
      <c r="M46" s="32">
        <f t="shared" si="2"/>
        <v>14</v>
      </c>
      <c r="N46" s="37">
        <f t="shared" si="3"/>
        <v>14</v>
      </c>
    </row>
    <row r="47" spans="1:14" x14ac:dyDescent="0.25">
      <c r="A47" s="3">
        <v>4</v>
      </c>
      <c r="B47" s="6" t="s">
        <v>56</v>
      </c>
      <c r="C47" s="6">
        <v>15</v>
      </c>
      <c r="D47" s="6">
        <v>5</v>
      </c>
      <c r="E47" s="6">
        <v>5</v>
      </c>
      <c r="F47" s="6">
        <v>5</v>
      </c>
      <c r="G47" s="4">
        <v>7</v>
      </c>
      <c r="H47" s="6">
        <v>6</v>
      </c>
      <c r="I47" s="6">
        <v>7</v>
      </c>
      <c r="J47" s="6">
        <v>15</v>
      </c>
      <c r="K47" s="6">
        <v>7</v>
      </c>
      <c r="L47" s="46" t="str">
        <f t="shared" si="6"/>
        <v>ХОРОШО</v>
      </c>
      <c r="M47" s="32">
        <f t="shared" si="2"/>
        <v>65</v>
      </c>
      <c r="N47" s="37">
        <f t="shared" si="3"/>
        <v>72</v>
      </c>
    </row>
    <row r="48" spans="1:14" x14ac:dyDescent="0.25">
      <c r="A48">
        <v>5</v>
      </c>
      <c r="B48" s="6" t="s">
        <v>57</v>
      </c>
      <c r="C48" s="6">
        <v>13</v>
      </c>
      <c r="D48" s="6">
        <v>5</v>
      </c>
      <c r="E48" s="6">
        <v>1</v>
      </c>
      <c r="F48" s="6">
        <v>5</v>
      </c>
      <c r="G48" s="4">
        <v>7</v>
      </c>
      <c r="H48" s="4">
        <v>5</v>
      </c>
      <c r="I48" s="6">
        <v>6</v>
      </c>
      <c r="J48" s="6">
        <v>3</v>
      </c>
      <c r="K48" s="6">
        <v>7</v>
      </c>
      <c r="L48" s="45" t="str">
        <f>IF(N48&gt;=80,"ОTЛ", IF(AND(N48&gt;=65, N48&lt;80), "ХОРОШО",IF(N48&gt;=50, "ДОПУСК",50-N48)))</f>
        <v>ДОПУСК</v>
      </c>
      <c r="M48" s="32">
        <f t="shared" si="2"/>
        <v>45</v>
      </c>
      <c r="N48" s="37">
        <f t="shared" si="3"/>
        <v>52</v>
      </c>
    </row>
    <row r="49" spans="1:14" x14ac:dyDescent="0.25">
      <c r="A49" s="3">
        <v>6</v>
      </c>
      <c r="B49" s="23" t="s">
        <v>58</v>
      </c>
      <c r="C49" s="6">
        <v>3</v>
      </c>
      <c r="D49" s="6" t="s">
        <v>143</v>
      </c>
      <c r="E49" s="6" t="s">
        <v>143</v>
      </c>
      <c r="F49" s="6" t="s">
        <v>143</v>
      </c>
      <c r="G49" s="4">
        <v>0</v>
      </c>
      <c r="H49" s="6"/>
      <c r="I49" s="6">
        <v>7</v>
      </c>
      <c r="J49" s="6"/>
      <c r="K49" s="6"/>
      <c r="L49" s="45">
        <f t="shared" si="6"/>
        <v>40</v>
      </c>
      <c r="M49" s="32">
        <f t="shared" si="2"/>
        <v>10</v>
      </c>
      <c r="N49" s="37">
        <f t="shared" si="3"/>
        <v>10</v>
      </c>
    </row>
    <row r="50" spans="1:14" x14ac:dyDescent="0.25">
      <c r="A50">
        <v>7</v>
      </c>
      <c r="B50" s="23" t="s">
        <v>71</v>
      </c>
      <c r="C50" s="6">
        <v>4</v>
      </c>
      <c r="D50" s="6" t="s">
        <v>143</v>
      </c>
      <c r="E50" s="6" t="s">
        <v>143</v>
      </c>
      <c r="F50" s="6" t="s">
        <v>143</v>
      </c>
      <c r="G50" s="4">
        <v>0</v>
      </c>
      <c r="H50" s="6">
        <v>2</v>
      </c>
      <c r="I50" s="6"/>
      <c r="J50" s="6"/>
      <c r="K50" s="6"/>
      <c r="L50" s="45">
        <f t="shared" si="6"/>
        <v>44</v>
      </c>
      <c r="M50" s="32">
        <f t="shared" si="2"/>
        <v>6</v>
      </c>
      <c r="N50" s="37">
        <f t="shared" si="3"/>
        <v>6</v>
      </c>
    </row>
    <row r="51" spans="1:14" x14ac:dyDescent="0.25">
      <c r="A51" s="3">
        <v>8</v>
      </c>
      <c r="B51" s="6" t="s">
        <v>60</v>
      </c>
      <c r="C51" s="6">
        <v>15</v>
      </c>
      <c r="D51" s="6">
        <v>5</v>
      </c>
      <c r="E51" s="6">
        <v>5</v>
      </c>
      <c r="F51" s="6">
        <v>5</v>
      </c>
      <c r="G51" s="4">
        <v>10</v>
      </c>
      <c r="H51" s="6">
        <v>7</v>
      </c>
      <c r="I51" s="6">
        <v>7</v>
      </c>
      <c r="J51" s="4">
        <v>7</v>
      </c>
      <c r="K51" s="4">
        <v>7</v>
      </c>
      <c r="L51" s="46" t="str">
        <f t="shared" si="6"/>
        <v>ХОРОШО</v>
      </c>
      <c r="M51" s="32">
        <f t="shared" si="2"/>
        <v>61</v>
      </c>
      <c r="N51" s="37">
        <f t="shared" si="3"/>
        <v>68</v>
      </c>
    </row>
    <row r="52" spans="1:14" x14ac:dyDescent="0.25">
      <c r="A52">
        <v>9</v>
      </c>
      <c r="B52" s="6" t="s">
        <v>136</v>
      </c>
      <c r="C52" s="6">
        <v>0</v>
      </c>
      <c r="D52" s="6" t="s">
        <v>143</v>
      </c>
      <c r="E52" s="6" t="s">
        <v>143</v>
      </c>
      <c r="F52" s="6" t="s">
        <v>143</v>
      </c>
      <c r="G52" s="4">
        <v>0</v>
      </c>
      <c r="H52" s="6"/>
      <c r="I52" s="6"/>
      <c r="J52" s="6"/>
      <c r="K52" s="6"/>
      <c r="L52" s="45">
        <f t="shared" si="6"/>
        <v>50</v>
      </c>
      <c r="M52" s="32">
        <f t="shared" si="2"/>
        <v>0</v>
      </c>
      <c r="N52" s="37">
        <f t="shared" si="3"/>
        <v>0</v>
      </c>
    </row>
    <row r="53" spans="1:14" x14ac:dyDescent="0.25">
      <c r="A53" s="3">
        <v>10</v>
      </c>
      <c r="B53" s="23" t="s">
        <v>72</v>
      </c>
      <c r="C53" s="6">
        <v>4</v>
      </c>
      <c r="D53" s="6" t="s">
        <v>143</v>
      </c>
      <c r="E53" s="6" t="s">
        <v>143</v>
      </c>
      <c r="F53" s="6"/>
      <c r="G53" s="6">
        <v>0</v>
      </c>
      <c r="H53" s="6">
        <v>2</v>
      </c>
      <c r="I53" s="6"/>
      <c r="J53" s="6"/>
      <c r="K53" s="6"/>
      <c r="L53" s="45">
        <f t="shared" si="6"/>
        <v>44</v>
      </c>
      <c r="M53" s="32">
        <f t="shared" si="2"/>
        <v>6</v>
      </c>
      <c r="N53" s="37">
        <f t="shared" si="3"/>
        <v>6</v>
      </c>
    </row>
    <row r="54" spans="1:14" x14ac:dyDescent="0.25">
      <c r="A54">
        <v>11</v>
      </c>
      <c r="B54" s="23" t="s">
        <v>49</v>
      </c>
      <c r="C54" s="6">
        <v>4</v>
      </c>
      <c r="D54" s="6" t="s">
        <v>143</v>
      </c>
      <c r="E54" s="6" t="s">
        <v>143</v>
      </c>
      <c r="F54" s="6" t="s">
        <v>143</v>
      </c>
      <c r="G54" s="6">
        <v>0</v>
      </c>
      <c r="H54" s="6"/>
      <c r="I54" s="6"/>
      <c r="J54" s="6"/>
      <c r="K54" s="6"/>
      <c r="L54" s="45">
        <f t="shared" si="6"/>
        <v>46</v>
      </c>
      <c r="M54" s="32">
        <f t="shared" si="2"/>
        <v>4</v>
      </c>
      <c r="N54" s="37">
        <f t="shared" si="3"/>
        <v>4</v>
      </c>
    </row>
    <row r="55" spans="1:14" x14ac:dyDescent="0.25">
      <c r="A55" s="3">
        <v>12</v>
      </c>
      <c r="B55" s="23" t="s">
        <v>70</v>
      </c>
      <c r="C55" s="6">
        <v>8</v>
      </c>
      <c r="D55" s="6">
        <v>0</v>
      </c>
      <c r="E55" s="6" t="s">
        <v>143</v>
      </c>
      <c r="F55" s="6" t="s">
        <v>143</v>
      </c>
      <c r="G55" s="6">
        <v>0</v>
      </c>
      <c r="H55" s="6"/>
      <c r="I55" s="6">
        <v>6</v>
      </c>
      <c r="J55" s="6"/>
      <c r="K55" s="6"/>
      <c r="L55" s="45">
        <f t="shared" si="6"/>
        <v>36</v>
      </c>
      <c r="M55" s="32">
        <f t="shared" si="2"/>
        <v>14</v>
      </c>
      <c r="N55" s="37">
        <f t="shared" si="3"/>
        <v>14</v>
      </c>
    </row>
    <row r="56" spans="1:14" x14ac:dyDescent="0.25">
      <c r="M56" s="32">
        <f t="shared" si="2"/>
        <v>0</v>
      </c>
      <c r="N56" s="37">
        <f t="shared" si="3"/>
        <v>0</v>
      </c>
    </row>
    <row r="57" spans="1:14" x14ac:dyDescent="0.25">
      <c r="G57" t="s">
        <v>125</v>
      </c>
      <c r="M57" s="32">
        <f t="shared" si="2"/>
        <v>0</v>
      </c>
      <c r="N57" s="37">
        <f t="shared" si="3"/>
        <v>0</v>
      </c>
    </row>
    <row r="58" spans="1:14" x14ac:dyDescent="0.25">
      <c r="B58" s="26" t="s">
        <v>137</v>
      </c>
      <c r="C58" s="29" t="s">
        <v>5</v>
      </c>
      <c r="D58" s="29" t="s">
        <v>142</v>
      </c>
      <c r="E58" s="29" t="s">
        <v>144</v>
      </c>
      <c r="F58" s="29" t="s">
        <v>145</v>
      </c>
      <c r="G58" s="29" t="s">
        <v>146</v>
      </c>
      <c r="H58" s="29" t="s">
        <v>151</v>
      </c>
      <c r="I58" s="29" t="s">
        <v>152</v>
      </c>
      <c r="J58" s="29" t="s">
        <v>153</v>
      </c>
      <c r="K58" s="29" t="s">
        <v>160</v>
      </c>
      <c r="L58" s="44" t="s">
        <v>154</v>
      </c>
      <c r="M58" s="32">
        <f t="shared" si="2"/>
        <v>0</v>
      </c>
      <c r="N58" s="37">
        <f t="shared" si="3"/>
        <v>0</v>
      </c>
    </row>
    <row r="59" spans="1:14" x14ac:dyDescent="0.25">
      <c r="A59">
        <v>1</v>
      </c>
      <c r="B59" s="6" t="s">
        <v>92</v>
      </c>
      <c r="C59" s="6">
        <v>13</v>
      </c>
      <c r="D59" s="6">
        <v>5</v>
      </c>
      <c r="E59" s="6">
        <v>2</v>
      </c>
      <c r="F59" s="6">
        <v>2</v>
      </c>
      <c r="G59" s="6">
        <v>5</v>
      </c>
      <c r="H59" s="6">
        <v>5</v>
      </c>
      <c r="I59" s="6">
        <v>9</v>
      </c>
      <c r="J59" s="6">
        <v>13</v>
      </c>
      <c r="K59" s="6">
        <v>0</v>
      </c>
      <c r="L59" s="45" t="str">
        <f>IF(N59&gt;=80,"ОTЛ", IF(AND(N59&gt;=65, N59&lt;80), "ХОРОШО",IF(N59&gt;=50, "ДОПУСК",50-N59)))</f>
        <v>ДОПУСК</v>
      </c>
      <c r="M59" s="32">
        <f t="shared" si="2"/>
        <v>54</v>
      </c>
      <c r="N59" s="37">
        <f t="shared" si="3"/>
        <v>54</v>
      </c>
    </row>
    <row r="60" spans="1:14" x14ac:dyDescent="0.25">
      <c r="A60">
        <v>2</v>
      </c>
      <c r="B60" s="6" t="s">
        <v>93</v>
      </c>
      <c r="C60" s="6">
        <v>15</v>
      </c>
      <c r="D60" s="6">
        <v>5</v>
      </c>
      <c r="E60" s="6">
        <v>4</v>
      </c>
      <c r="F60" s="6">
        <v>2</v>
      </c>
      <c r="G60" s="6">
        <v>7</v>
      </c>
      <c r="H60" s="6">
        <v>4</v>
      </c>
      <c r="I60" s="6">
        <v>8</v>
      </c>
      <c r="J60" s="6"/>
      <c r="K60" s="6">
        <v>6</v>
      </c>
      <c r="L60" s="45" t="str">
        <f t="shared" ref="L60:L70" si="7">IF(N60&gt;=80,"ОTЛ", IF(AND(N60&gt;=65, N60&lt;80), "ХОРОШО",IF(N60&gt;=50, "ДОПУСК",50-N60)))</f>
        <v>ДОПУСК</v>
      </c>
      <c r="M60" s="32">
        <f t="shared" si="2"/>
        <v>45</v>
      </c>
      <c r="N60" s="37">
        <f t="shared" si="3"/>
        <v>51</v>
      </c>
    </row>
    <row r="61" spans="1:14" x14ac:dyDescent="0.25">
      <c r="A61">
        <v>3</v>
      </c>
      <c r="B61" s="6" t="s">
        <v>94</v>
      </c>
      <c r="C61" s="6">
        <v>11</v>
      </c>
      <c r="D61" s="6">
        <v>0</v>
      </c>
      <c r="E61" s="6">
        <v>0</v>
      </c>
      <c r="F61" s="6">
        <v>2</v>
      </c>
      <c r="G61" s="6">
        <v>0</v>
      </c>
      <c r="H61" s="6">
        <v>5</v>
      </c>
      <c r="I61" s="6">
        <v>5</v>
      </c>
      <c r="J61" s="6"/>
      <c r="K61" s="6">
        <v>0</v>
      </c>
      <c r="L61" s="45">
        <f t="shared" si="7"/>
        <v>27</v>
      </c>
      <c r="M61" s="32">
        <f t="shared" si="2"/>
        <v>23</v>
      </c>
      <c r="N61" s="37">
        <f t="shared" si="3"/>
        <v>23</v>
      </c>
    </row>
    <row r="62" spans="1:14" x14ac:dyDescent="0.25">
      <c r="A62">
        <v>4</v>
      </c>
      <c r="B62" s="6" t="s">
        <v>95</v>
      </c>
      <c r="C62" s="6">
        <v>15</v>
      </c>
      <c r="D62" s="6">
        <v>4</v>
      </c>
      <c r="E62" s="6">
        <v>4</v>
      </c>
      <c r="F62" s="6">
        <v>2</v>
      </c>
      <c r="G62" s="6">
        <v>9</v>
      </c>
      <c r="H62" s="6">
        <v>4</v>
      </c>
      <c r="I62" s="6">
        <v>6</v>
      </c>
      <c r="J62" s="6"/>
      <c r="K62" s="6">
        <v>6</v>
      </c>
      <c r="L62" s="45" t="str">
        <f t="shared" si="7"/>
        <v>ДОПУСК</v>
      </c>
      <c r="M62" s="32">
        <f t="shared" si="2"/>
        <v>44</v>
      </c>
      <c r="N62" s="37">
        <f t="shared" si="3"/>
        <v>50</v>
      </c>
    </row>
    <row r="63" spans="1:14" x14ac:dyDescent="0.25">
      <c r="A63">
        <v>5</v>
      </c>
      <c r="B63" s="6" t="s">
        <v>96</v>
      </c>
      <c r="C63" s="6">
        <v>14</v>
      </c>
      <c r="D63" s="6">
        <v>4</v>
      </c>
      <c r="E63" s="6">
        <v>4</v>
      </c>
      <c r="F63" s="6">
        <v>2</v>
      </c>
      <c r="G63" s="6">
        <v>6</v>
      </c>
      <c r="H63" s="6">
        <v>7</v>
      </c>
      <c r="I63" s="6">
        <v>8</v>
      </c>
      <c r="J63" s="6">
        <v>7</v>
      </c>
      <c r="K63" s="6">
        <v>1</v>
      </c>
      <c r="L63" s="45" t="str">
        <f t="shared" si="7"/>
        <v>ДОПУСК</v>
      </c>
      <c r="M63" s="32">
        <f t="shared" si="2"/>
        <v>52</v>
      </c>
      <c r="N63" s="37">
        <f t="shared" si="3"/>
        <v>53</v>
      </c>
    </row>
    <row r="64" spans="1:14" x14ac:dyDescent="0.25">
      <c r="A64">
        <v>6</v>
      </c>
      <c r="B64" s="6" t="s">
        <v>97</v>
      </c>
      <c r="C64" s="6">
        <v>11</v>
      </c>
      <c r="D64" s="6">
        <v>5</v>
      </c>
      <c r="E64" s="6">
        <v>2</v>
      </c>
      <c r="F64" s="6">
        <v>2</v>
      </c>
      <c r="G64" s="39">
        <v>9</v>
      </c>
      <c r="H64" s="6">
        <v>6</v>
      </c>
      <c r="I64" s="6">
        <v>8</v>
      </c>
      <c r="J64" s="6">
        <v>7</v>
      </c>
      <c r="K64" s="6">
        <v>1</v>
      </c>
      <c r="L64" s="45" t="str">
        <f t="shared" si="7"/>
        <v>ДОПУСК</v>
      </c>
      <c r="M64" s="32">
        <f t="shared" si="2"/>
        <v>50</v>
      </c>
      <c r="N64" s="37">
        <f t="shared" si="3"/>
        <v>51</v>
      </c>
    </row>
    <row r="65" spans="1:14" x14ac:dyDescent="0.25">
      <c r="A65">
        <v>7</v>
      </c>
      <c r="B65" s="6" t="s">
        <v>98</v>
      </c>
      <c r="C65" s="6">
        <v>14</v>
      </c>
      <c r="D65" s="6">
        <v>5</v>
      </c>
      <c r="E65" s="6">
        <v>5</v>
      </c>
      <c r="F65" s="6">
        <v>3</v>
      </c>
      <c r="G65" s="6">
        <v>6</v>
      </c>
      <c r="H65" s="6">
        <v>6</v>
      </c>
      <c r="I65" s="6">
        <v>9</v>
      </c>
      <c r="J65" s="4">
        <v>8</v>
      </c>
      <c r="K65" s="4">
        <v>9</v>
      </c>
      <c r="L65" s="46" t="str">
        <f t="shared" si="7"/>
        <v>ХОРОШО</v>
      </c>
      <c r="M65" s="32">
        <f t="shared" si="2"/>
        <v>56</v>
      </c>
      <c r="N65" s="37">
        <f t="shared" si="3"/>
        <v>65</v>
      </c>
    </row>
    <row r="66" spans="1:14" x14ac:dyDescent="0.25">
      <c r="A66">
        <v>8</v>
      </c>
      <c r="B66" s="6" t="s">
        <v>99</v>
      </c>
      <c r="C66" s="6">
        <v>15</v>
      </c>
      <c r="D66" s="6">
        <v>5</v>
      </c>
      <c r="E66" s="6">
        <v>4</v>
      </c>
      <c r="F66" s="6">
        <v>2</v>
      </c>
      <c r="G66" s="6">
        <v>6</v>
      </c>
      <c r="H66" s="6">
        <v>6</v>
      </c>
      <c r="I66" s="6">
        <v>6</v>
      </c>
      <c r="J66" s="4">
        <v>7</v>
      </c>
      <c r="K66" s="4">
        <v>6</v>
      </c>
      <c r="L66" s="45" t="str">
        <f t="shared" si="7"/>
        <v>ДОПУСК</v>
      </c>
      <c r="M66" s="32">
        <f t="shared" si="2"/>
        <v>51</v>
      </c>
      <c r="N66" s="37">
        <f t="shared" si="3"/>
        <v>57</v>
      </c>
    </row>
    <row r="67" spans="1:14" x14ac:dyDescent="0.25">
      <c r="A67">
        <v>9</v>
      </c>
      <c r="B67" s="6" t="s">
        <v>100</v>
      </c>
      <c r="C67" s="6">
        <v>13</v>
      </c>
      <c r="D67" s="6">
        <v>4</v>
      </c>
      <c r="E67" s="6">
        <v>4</v>
      </c>
      <c r="F67" s="6">
        <v>3</v>
      </c>
      <c r="G67" s="6">
        <v>6</v>
      </c>
      <c r="H67" s="6">
        <v>8</v>
      </c>
      <c r="I67" s="6">
        <v>6</v>
      </c>
      <c r="J67" s="4">
        <v>10</v>
      </c>
      <c r="K67" s="4">
        <v>6</v>
      </c>
      <c r="L67" s="45" t="str">
        <f t="shared" si="7"/>
        <v>ДОПУСК</v>
      </c>
      <c r="M67" s="32">
        <f t="shared" si="2"/>
        <v>54</v>
      </c>
      <c r="N67" s="37">
        <f t="shared" si="3"/>
        <v>60</v>
      </c>
    </row>
    <row r="68" spans="1:14" x14ac:dyDescent="0.25">
      <c r="A68">
        <v>10</v>
      </c>
      <c r="B68" s="6" t="s">
        <v>101</v>
      </c>
      <c r="C68" s="6">
        <v>12</v>
      </c>
      <c r="D68" s="6">
        <v>5</v>
      </c>
      <c r="E68" s="6">
        <v>1</v>
      </c>
      <c r="F68" s="6">
        <v>3</v>
      </c>
      <c r="G68" s="6">
        <v>8</v>
      </c>
      <c r="H68" s="6">
        <v>4</v>
      </c>
      <c r="I68" s="6">
        <v>8</v>
      </c>
      <c r="J68" s="6">
        <v>5</v>
      </c>
      <c r="K68" s="6">
        <v>4</v>
      </c>
      <c r="L68" s="45" t="str">
        <f t="shared" si="7"/>
        <v>ДОПУСК</v>
      </c>
      <c r="M68" s="32">
        <f t="shared" si="2"/>
        <v>46</v>
      </c>
      <c r="N68" s="37">
        <f t="shared" si="3"/>
        <v>50</v>
      </c>
    </row>
    <row r="69" spans="1:14" x14ac:dyDescent="0.25">
      <c r="A69">
        <v>11</v>
      </c>
      <c r="B69" s="6" t="s">
        <v>102</v>
      </c>
      <c r="C69" s="6">
        <v>12</v>
      </c>
      <c r="D69" s="6">
        <v>5</v>
      </c>
      <c r="E69" s="6">
        <v>5</v>
      </c>
      <c r="F69" s="6">
        <v>5</v>
      </c>
      <c r="G69" s="6">
        <v>7</v>
      </c>
      <c r="H69" s="6">
        <v>7</v>
      </c>
      <c r="I69" s="6">
        <v>8</v>
      </c>
      <c r="J69" s="16">
        <v>15</v>
      </c>
      <c r="K69" s="16">
        <v>10</v>
      </c>
      <c r="L69" s="46" t="str">
        <f t="shared" si="7"/>
        <v>ХОРОШО</v>
      </c>
      <c r="M69" s="32">
        <f>SUM(C69:I69)</f>
        <v>49</v>
      </c>
      <c r="N69" s="37">
        <f t="shared" si="3"/>
        <v>74</v>
      </c>
    </row>
    <row r="70" spans="1:14" x14ac:dyDescent="0.25">
      <c r="A70">
        <v>12</v>
      </c>
      <c r="B70" s="6" t="s">
        <v>103</v>
      </c>
      <c r="C70" s="6">
        <v>15</v>
      </c>
      <c r="D70" s="6">
        <v>5</v>
      </c>
      <c r="E70" s="6">
        <v>4</v>
      </c>
      <c r="F70" s="6">
        <v>2</v>
      </c>
      <c r="G70" s="6">
        <v>9</v>
      </c>
      <c r="H70" s="6">
        <v>4</v>
      </c>
      <c r="I70" s="6">
        <v>6</v>
      </c>
      <c r="J70" s="6"/>
      <c r="K70" s="6">
        <v>1</v>
      </c>
      <c r="L70" s="45">
        <f t="shared" si="7"/>
        <v>4</v>
      </c>
      <c r="M70" s="35">
        <f t="shared" si="2"/>
        <v>45</v>
      </c>
      <c r="N70" s="37">
        <f t="shared" si="3"/>
        <v>46</v>
      </c>
    </row>
    <row r="71" spans="1:14" x14ac:dyDescent="0.25">
      <c r="M71" s="35">
        <f t="shared" si="2"/>
        <v>0</v>
      </c>
      <c r="N71" s="37">
        <f t="shared" si="3"/>
        <v>0</v>
      </c>
    </row>
    <row r="72" spans="1:14" x14ac:dyDescent="0.25">
      <c r="M72" s="35">
        <f t="shared" si="2"/>
        <v>0</v>
      </c>
      <c r="N72" s="37">
        <f t="shared" si="3"/>
        <v>0</v>
      </c>
    </row>
    <row r="73" spans="1:14" x14ac:dyDescent="0.25">
      <c r="B73" s="26" t="s">
        <v>138</v>
      </c>
      <c r="C73" s="29" t="s">
        <v>5</v>
      </c>
      <c r="D73" s="29" t="s">
        <v>142</v>
      </c>
      <c r="E73" s="29" t="s">
        <v>144</v>
      </c>
      <c r="F73" s="29" t="s">
        <v>145</v>
      </c>
      <c r="G73" s="29" t="s">
        <v>146</v>
      </c>
      <c r="H73" s="29" t="s">
        <v>151</v>
      </c>
      <c r="I73" s="29" t="s">
        <v>152</v>
      </c>
      <c r="J73" s="29" t="s">
        <v>153</v>
      </c>
      <c r="K73" s="29" t="s">
        <v>160</v>
      </c>
      <c r="L73" s="44" t="s">
        <v>154</v>
      </c>
      <c r="M73" s="35">
        <f t="shared" ref="M73:M89" si="8">SUM(C73:J73)</f>
        <v>0</v>
      </c>
      <c r="N73" s="37">
        <f t="shared" si="3"/>
        <v>0</v>
      </c>
    </row>
    <row r="74" spans="1:14" x14ac:dyDescent="0.25">
      <c r="A74" s="23">
        <v>1</v>
      </c>
      <c r="B74" s="23" t="s">
        <v>106</v>
      </c>
      <c r="C74" s="6">
        <v>8</v>
      </c>
      <c r="D74" s="6"/>
      <c r="E74" s="6">
        <v>1</v>
      </c>
      <c r="F74" s="6"/>
      <c r="G74" s="6"/>
      <c r="H74" s="6"/>
      <c r="I74" s="6"/>
      <c r="J74" s="6"/>
      <c r="K74" s="6">
        <v>1</v>
      </c>
      <c r="L74" s="45">
        <f>IF(N74&gt;=80,"ОTЛ", IF(AND(N74&gt;=65, N74&lt;80), "ХОРОШО",IF(N74&gt;=50, "ДОПУСК",50-N74)))</f>
        <v>40</v>
      </c>
      <c r="M74" s="35">
        <f t="shared" si="8"/>
        <v>9</v>
      </c>
      <c r="N74" s="37">
        <f t="shared" si="3"/>
        <v>10</v>
      </c>
    </row>
    <row r="75" spans="1:14" x14ac:dyDescent="0.25">
      <c r="A75" s="6">
        <v>2</v>
      </c>
      <c r="B75" s="6" t="s">
        <v>107</v>
      </c>
      <c r="C75" s="6">
        <v>13</v>
      </c>
      <c r="D75" s="6"/>
      <c r="E75" s="6">
        <v>2</v>
      </c>
      <c r="F75" s="6">
        <v>2</v>
      </c>
      <c r="G75" s="6">
        <v>3</v>
      </c>
      <c r="H75" s="6">
        <v>3</v>
      </c>
      <c r="I75" s="6">
        <v>7</v>
      </c>
      <c r="J75" s="6"/>
      <c r="K75" s="6">
        <v>1</v>
      </c>
      <c r="L75" s="45">
        <f t="shared" ref="L75:L80" si="9">IF(N75&gt;=80,"ОTЛ", IF(AND(N75&gt;=65, N75&lt;80), "ХОРОШО",IF(N75&gt;=50, "ДОПУСК",50-N75)))</f>
        <v>19</v>
      </c>
      <c r="M75" s="32">
        <f t="shared" si="8"/>
        <v>30</v>
      </c>
      <c r="N75" s="37">
        <f t="shared" si="3"/>
        <v>31</v>
      </c>
    </row>
    <row r="76" spans="1:14" x14ac:dyDescent="0.25">
      <c r="A76" s="6">
        <v>3</v>
      </c>
      <c r="B76" s="6" t="s">
        <v>108</v>
      </c>
      <c r="C76" s="6">
        <v>10</v>
      </c>
      <c r="D76" s="6">
        <v>0</v>
      </c>
      <c r="E76" s="6">
        <v>0</v>
      </c>
      <c r="F76" s="6"/>
      <c r="G76" s="6">
        <v>9</v>
      </c>
      <c r="H76" s="6"/>
      <c r="I76" s="6">
        <v>8</v>
      </c>
      <c r="J76" s="6"/>
      <c r="K76" s="6">
        <v>1</v>
      </c>
      <c r="L76" s="45">
        <f t="shared" si="9"/>
        <v>22</v>
      </c>
      <c r="M76" s="32">
        <f t="shared" si="8"/>
        <v>27</v>
      </c>
      <c r="N76" s="37">
        <f t="shared" si="3"/>
        <v>28</v>
      </c>
    </row>
    <row r="77" spans="1:14" x14ac:dyDescent="0.25">
      <c r="A77" s="6">
        <v>4</v>
      </c>
      <c r="B77" s="33" t="s">
        <v>109</v>
      </c>
      <c r="C77" s="6">
        <v>0</v>
      </c>
      <c r="D77" s="6"/>
      <c r="E77" s="6"/>
      <c r="F77" s="6"/>
      <c r="G77" s="6"/>
      <c r="H77" s="6">
        <v>3</v>
      </c>
      <c r="I77" s="6"/>
      <c r="J77" s="6"/>
      <c r="K77" s="6"/>
      <c r="L77" s="45">
        <f t="shared" si="9"/>
        <v>47</v>
      </c>
      <c r="M77" s="32">
        <f t="shared" si="8"/>
        <v>3</v>
      </c>
      <c r="N77" s="37">
        <f t="shared" si="3"/>
        <v>3</v>
      </c>
    </row>
    <row r="78" spans="1:14" x14ac:dyDescent="0.25">
      <c r="A78" s="6">
        <v>5</v>
      </c>
      <c r="B78" s="33" t="s">
        <v>110</v>
      </c>
      <c r="C78" s="6">
        <v>0</v>
      </c>
      <c r="D78" s="6"/>
      <c r="E78" s="6"/>
      <c r="F78" s="6"/>
      <c r="G78" s="6"/>
      <c r="H78" s="6"/>
      <c r="I78" s="6"/>
      <c r="J78" s="6"/>
      <c r="K78" s="6"/>
      <c r="L78" s="45">
        <f t="shared" si="9"/>
        <v>50</v>
      </c>
      <c r="M78" s="32">
        <f t="shared" si="8"/>
        <v>0</v>
      </c>
      <c r="N78" s="37">
        <f t="shared" si="3"/>
        <v>0</v>
      </c>
    </row>
    <row r="79" spans="1:14" x14ac:dyDescent="0.25">
      <c r="A79" s="6">
        <v>6</v>
      </c>
      <c r="B79" s="6" t="s">
        <v>111</v>
      </c>
      <c r="C79" s="6">
        <v>9</v>
      </c>
      <c r="D79" s="6">
        <v>0</v>
      </c>
      <c r="E79" s="6">
        <v>0</v>
      </c>
      <c r="F79" s="6"/>
      <c r="G79" s="6"/>
      <c r="H79" s="6">
        <v>3</v>
      </c>
      <c r="I79" s="6">
        <v>8</v>
      </c>
      <c r="J79" s="6"/>
      <c r="K79" s="6">
        <v>0</v>
      </c>
      <c r="L79" s="45">
        <f t="shared" si="9"/>
        <v>30</v>
      </c>
      <c r="M79" s="32">
        <f t="shared" si="8"/>
        <v>20</v>
      </c>
      <c r="N79" s="37">
        <f t="shared" ref="N79:N89" si="10">SUM(C79:K79)</f>
        <v>20</v>
      </c>
    </row>
    <row r="80" spans="1:14" x14ac:dyDescent="0.25">
      <c r="A80" s="6">
        <v>7</v>
      </c>
      <c r="B80" s="4" t="s">
        <v>113</v>
      </c>
      <c r="C80" s="6">
        <v>15</v>
      </c>
      <c r="D80" s="6">
        <v>5</v>
      </c>
      <c r="E80" s="6">
        <v>5</v>
      </c>
      <c r="F80" s="6">
        <v>5</v>
      </c>
      <c r="G80" s="4">
        <v>9</v>
      </c>
      <c r="H80" s="6">
        <v>6</v>
      </c>
      <c r="I80" s="6">
        <v>8</v>
      </c>
      <c r="J80" s="6"/>
      <c r="K80" s="6">
        <v>12</v>
      </c>
      <c r="L80" s="46" t="str">
        <f t="shared" si="9"/>
        <v>ХОРОШО</v>
      </c>
      <c r="M80" s="32">
        <f t="shared" si="8"/>
        <v>53</v>
      </c>
      <c r="N80" s="37">
        <f t="shared" si="10"/>
        <v>65</v>
      </c>
    </row>
    <row r="81" spans="1:14" x14ac:dyDescent="0.25">
      <c r="M81" s="32">
        <f t="shared" si="8"/>
        <v>0</v>
      </c>
      <c r="N81" s="37">
        <f t="shared" si="10"/>
        <v>0</v>
      </c>
    </row>
    <row r="82" spans="1:14" x14ac:dyDescent="0.25">
      <c r="M82" s="32">
        <f t="shared" si="8"/>
        <v>0</v>
      </c>
      <c r="N82" s="37">
        <f t="shared" si="10"/>
        <v>0</v>
      </c>
    </row>
    <row r="83" spans="1:14" x14ac:dyDescent="0.25">
      <c r="B83" s="26" t="s">
        <v>139</v>
      </c>
      <c r="C83" s="29" t="s">
        <v>5</v>
      </c>
      <c r="D83" s="29" t="s">
        <v>142</v>
      </c>
      <c r="E83" s="29" t="s">
        <v>144</v>
      </c>
      <c r="F83" s="29" t="s">
        <v>145</v>
      </c>
      <c r="G83" s="29" t="s">
        <v>146</v>
      </c>
      <c r="H83" s="29" t="s">
        <v>151</v>
      </c>
      <c r="I83" s="29" t="s">
        <v>152</v>
      </c>
      <c r="J83" s="29" t="s">
        <v>153</v>
      </c>
      <c r="K83" s="29" t="s">
        <v>160</v>
      </c>
      <c r="L83" s="44" t="s">
        <v>154</v>
      </c>
      <c r="M83" s="32">
        <f t="shared" si="8"/>
        <v>0</v>
      </c>
      <c r="N83" s="37">
        <f t="shared" si="10"/>
        <v>0</v>
      </c>
    </row>
    <row r="84" spans="1:14" x14ac:dyDescent="0.25">
      <c r="A84" s="6">
        <v>1</v>
      </c>
      <c r="B84" s="6" t="s">
        <v>115</v>
      </c>
      <c r="C84" s="6">
        <v>10</v>
      </c>
      <c r="D84" s="6">
        <v>5</v>
      </c>
      <c r="E84" s="6">
        <v>1</v>
      </c>
      <c r="F84" s="6">
        <v>5</v>
      </c>
      <c r="G84" s="6"/>
      <c r="H84" s="6">
        <v>1</v>
      </c>
      <c r="I84" s="6"/>
      <c r="J84" s="6"/>
      <c r="K84" s="6">
        <v>1</v>
      </c>
      <c r="L84" s="45">
        <f>IF(N84&gt;=80,"ОTЛ", IF(AND(N84&gt;=65, N84&lt;80), "ХОРОШО",IF(N84&gt;=50, "ДОПУСК",50-N84)))</f>
        <v>27</v>
      </c>
      <c r="M84" s="32">
        <f t="shared" si="8"/>
        <v>22</v>
      </c>
      <c r="N84" s="37">
        <f t="shared" si="10"/>
        <v>23</v>
      </c>
    </row>
    <row r="85" spans="1:14" x14ac:dyDescent="0.25">
      <c r="A85" s="33">
        <v>2</v>
      </c>
      <c r="B85" s="33" t="s">
        <v>116</v>
      </c>
      <c r="C85" s="6">
        <v>8</v>
      </c>
      <c r="D85" s="6">
        <v>1</v>
      </c>
      <c r="E85" s="6" t="s">
        <v>143</v>
      </c>
      <c r="F85" s="6"/>
      <c r="G85" s="6"/>
      <c r="H85" s="6"/>
      <c r="I85" s="6"/>
      <c r="J85" s="6"/>
      <c r="K85" s="6">
        <v>1</v>
      </c>
      <c r="L85" s="45">
        <f t="shared" ref="L85:L89" si="11">IF(N85&gt;=80,"ОTЛ", IF(AND(N85&gt;=65, N85&lt;80), "ХОРОШО",IF(N85&gt;=50, "ДОПУСК",50-N85)))</f>
        <v>40</v>
      </c>
      <c r="M85" s="32">
        <f t="shared" si="8"/>
        <v>9</v>
      </c>
      <c r="N85" s="37">
        <f t="shared" si="10"/>
        <v>10</v>
      </c>
    </row>
    <row r="86" spans="1:14" x14ac:dyDescent="0.25">
      <c r="A86" s="6">
        <v>3</v>
      </c>
      <c r="B86" s="6" t="s">
        <v>117</v>
      </c>
      <c r="C86" s="6">
        <v>13</v>
      </c>
      <c r="D86" s="6">
        <v>5</v>
      </c>
      <c r="E86" s="6">
        <v>5</v>
      </c>
      <c r="F86" s="6">
        <v>5</v>
      </c>
      <c r="G86" s="4">
        <v>6</v>
      </c>
      <c r="H86" s="6"/>
      <c r="I86" s="6"/>
      <c r="J86" s="6"/>
      <c r="K86" s="6">
        <v>5</v>
      </c>
      <c r="L86" s="45">
        <f t="shared" si="11"/>
        <v>11</v>
      </c>
      <c r="M86" s="32">
        <f t="shared" si="8"/>
        <v>34</v>
      </c>
      <c r="N86" s="37">
        <f t="shared" si="10"/>
        <v>39</v>
      </c>
    </row>
    <row r="87" spans="1:14" x14ac:dyDescent="0.25">
      <c r="A87" s="4">
        <v>4</v>
      </c>
      <c r="B87" s="4" t="s">
        <v>118</v>
      </c>
      <c r="C87" s="6">
        <v>10</v>
      </c>
      <c r="D87" s="6">
        <v>1</v>
      </c>
      <c r="E87" s="6">
        <v>1</v>
      </c>
      <c r="F87" s="6">
        <v>2</v>
      </c>
      <c r="G87" s="4">
        <v>10</v>
      </c>
      <c r="H87" s="6">
        <v>4</v>
      </c>
      <c r="I87" s="6">
        <v>7</v>
      </c>
      <c r="J87" s="4">
        <v>10</v>
      </c>
      <c r="K87" s="4">
        <v>5</v>
      </c>
      <c r="L87" s="45" t="str">
        <f t="shared" si="11"/>
        <v>ДОПУСК</v>
      </c>
      <c r="M87" s="32">
        <f t="shared" si="8"/>
        <v>45</v>
      </c>
      <c r="N87" s="37">
        <f t="shared" si="10"/>
        <v>50</v>
      </c>
    </row>
    <row r="88" spans="1:14" x14ac:dyDescent="0.25">
      <c r="A88" s="33">
        <v>5</v>
      </c>
      <c r="B88" s="33" t="s">
        <v>119</v>
      </c>
      <c r="C88" s="6">
        <v>6</v>
      </c>
      <c r="D88" s="6">
        <v>1</v>
      </c>
      <c r="E88" s="6">
        <v>3</v>
      </c>
      <c r="F88" s="6">
        <v>2</v>
      </c>
      <c r="G88" s="6"/>
      <c r="H88" s="6">
        <v>3</v>
      </c>
      <c r="I88" s="6"/>
      <c r="J88" s="6"/>
      <c r="K88" s="6">
        <v>1</v>
      </c>
      <c r="L88" s="45">
        <f t="shared" si="11"/>
        <v>34</v>
      </c>
      <c r="M88" s="32">
        <f t="shared" si="8"/>
        <v>15</v>
      </c>
      <c r="N88" s="37">
        <f t="shared" si="10"/>
        <v>16</v>
      </c>
    </row>
    <row r="89" spans="1:14" x14ac:dyDescent="0.25">
      <c r="A89" s="6">
        <v>6</v>
      </c>
      <c r="B89" s="6" t="s">
        <v>120</v>
      </c>
      <c r="C89" s="6">
        <v>11</v>
      </c>
      <c r="D89" s="6">
        <v>5</v>
      </c>
      <c r="E89" s="6">
        <v>4</v>
      </c>
      <c r="F89" s="6">
        <v>5</v>
      </c>
      <c r="G89" s="6"/>
      <c r="H89" s="6">
        <v>2</v>
      </c>
      <c r="I89" s="6"/>
      <c r="J89" s="6"/>
      <c r="K89" s="6">
        <v>5</v>
      </c>
      <c r="L89" s="45">
        <f t="shared" si="11"/>
        <v>18</v>
      </c>
      <c r="M89" s="32">
        <f t="shared" si="8"/>
        <v>27</v>
      </c>
      <c r="N89" s="37">
        <f t="shared" si="10"/>
        <v>32</v>
      </c>
    </row>
    <row r="95" spans="1:14" x14ac:dyDescent="0.25">
      <c r="E95" t="s">
        <v>125</v>
      </c>
    </row>
  </sheetData>
  <conditionalFormatting sqref="M71:M74 L11:L23 L44:L55">
    <cfRule type="containsText" dxfId="9" priority="14" operator="containsText" text="ДОПУСК">
      <formula>NOT(ISERROR(SEARCH("ДОПУСК",L11)))</formula>
    </cfRule>
  </conditionalFormatting>
  <conditionalFormatting sqref="L10:L23">
    <cfRule type="containsText" dxfId="8" priority="13" operator="containsText" text="ДОПУСК">
      <formula>NOT(ISERROR(SEARCH("ДОПУСК",L10)))</formula>
    </cfRule>
  </conditionalFormatting>
  <conditionalFormatting sqref="L28:L40">
    <cfRule type="containsText" dxfId="7" priority="12" operator="containsText" text="ДОПУСК">
      <formula>NOT(ISERROR(SEARCH("ДОПУСК",L28)))</formula>
    </cfRule>
  </conditionalFormatting>
  <conditionalFormatting sqref="L27:L41">
    <cfRule type="containsText" dxfId="6" priority="11" operator="containsText" text="ДОПУСК">
      <formula>NOT(ISERROR(SEARCH("ДОПУСК",L27)))</formula>
    </cfRule>
  </conditionalFormatting>
  <conditionalFormatting sqref="L60:L70">
    <cfRule type="containsText" dxfId="5" priority="8" operator="containsText" text="ДОПУСК">
      <formula>NOT(ISERROR(SEARCH("ДОПУСК",L60)))</formula>
    </cfRule>
  </conditionalFormatting>
  <conditionalFormatting sqref="L59:L70">
    <cfRule type="containsText" dxfId="4" priority="7" operator="containsText" text="ДОПУСК">
      <formula>NOT(ISERROR(SEARCH("ДОПУСК",L59)))</formula>
    </cfRule>
  </conditionalFormatting>
  <conditionalFormatting sqref="L74:L80">
    <cfRule type="containsText" dxfId="3" priority="6" operator="containsText" text="ДОПУСК">
      <formula>NOT(ISERROR(SEARCH("ДОПУСК",L74)))</formula>
    </cfRule>
  </conditionalFormatting>
  <conditionalFormatting sqref="L85:L89">
    <cfRule type="containsText" dxfId="2" priority="4" operator="containsText" text="ДОПУСК">
      <formula>NOT(ISERROR(SEARCH("ДОПУСК",L85)))</formula>
    </cfRule>
  </conditionalFormatting>
  <conditionalFormatting sqref="L84:L89">
    <cfRule type="containsText" dxfId="1" priority="3" operator="containsText" text="ДОПУСК">
      <formula>NOT(ISERROR(SEARCH("ДОПУСК",L84)))</formula>
    </cfRule>
  </conditionalFormatting>
  <conditionalFormatting sqref="M70">
    <cfRule type="containsText" dxfId="0" priority="1" operator="containsText" text="ДОПУСК">
      <formula>NOT(ISERROR(SEARCH("ДОПУСК",M70)))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 семестр</vt:lpstr>
      <vt:lpstr>5 семестр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Иванцова Ольга Владимировна</dc:creator>
  <cp:lastModifiedBy>Иванцова Ольга Владимировна</cp:lastModifiedBy>
  <dcterms:created xsi:type="dcterms:W3CDTF">2018-02-20T10:12:22Z</dcterms:created>
  <dcterms:modified xsi:type="dcterms:W3CDTF">2018-12-19T11:35:52Z</dcterms:modified>
</cp:coreProperties>
</file>