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fc25a1537fd8fb/Документы/Электроника/Лаб 2/"/>
    </mc:Choice>
  </mc:AlternateContent>
  <xr:revisionPtr revIDLastSave="2" documentId="8_{C7F96CE3-0977-4CBD-B482-204238406D16}" xr6:coauthVersionLast="47" xr6:coauthVersionMax="47" xr10:uidLastSave="{5E93A1EF-2110-416E-BC86-2316A0475793}"/>
  <bookViews>
    <workbookView xWindow="14295" yWindow="0" windowWidth="14610" windowHeight="15585" xr2:uid="{CFABCA5A-D625-4224-A2A3-1675D07BAE4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  <c r="D13" i="1"/>
  <c r="D12" i="1"/>
  <c r="D11" i="1"/>
  <c r="D10" i="1"/>
  <c r="D9" i="1"/>
  <c r="D8" i="1"/>
  <c r="D7" i="1"/>
  <c r="D6" i="1"/>
  <c r="D5" i="1"/>
  <c r="D4" i="1"/>
  <c r="D3" i="1"/>
  <c r="D2" i="1"/>
  <c r="D17" i="1"/>
  <c r="D16" i="1"/>
  <c r="A2" i="1"/>
  <c r="E3" i="1"/>
  <c r="E4" i="1" s="1"/>
  <c r="E5" i="1" s="1"/>
  <c r="D18" i="1"/>
  <c r="D15" i="1"/>
  <c r="D19" i="1"/>
  <c r="D20" i="1"/>
  <c r="D21" i="1"/>
  <c r="D22" i="1"/>
  <c r="A3" i="1" l="1"/>
  <c r="E6" i="1"/>
  <c r="A5" i="1"/>
  <c r="A4" i="1"/>
  <c r="A6" i="1" l="1"/>
  <c r="E7" i="1"/>
  <c r="E8" i="1" l="1"/>
  <c r="A7" i="1"/>
  <c r="E9" i="1" l="1"/>
  <c r="A8" i="1"/>
  <c r="E10" i="1" l="1"/>
  <c r="A9" i="1"/>
  <c r="E11" i="1" l="1"/>
  <c r="A10" i="1"/>
  <c r="E12" i="1" l="1"/>
  <c r="A11" i="1"/>
  <c r="E13" i="1" l="1"/>
  <c r="A12" i="1"/>
  <c r="E14" i="1" l="1"/>
  <c r="A13" i="1"/>
  <c r="E15" i="1" l="1"/>
  <c r="A14" i="1"/>
  <c r="E16" i="1" l="1"/>
  <c r="A15" i="1"/>
  <c r="E17" i="1" l="1"/>
  <c r="A16" i="1"/>
  <c r="E18" i="1" l="1"/>
  <c r="A17" i="1"/>
  <c r="A18" i="1" l="1"/>
  <c r="E19" i="1"/>
  <c r="A19" i="1" l="1"/>
  <c r="E20" i="1"/>
  <c r="A20" i="1" l="1"/>
  <c r="E21" i="1"/>
  <c r="A21" i="1" l="1"/>
  <c r="E22" i="1"/>
  <c r="A22" i="1" s="1"/>
</calcChain>
</file>

<file path=xl/sharedStrings.xml><?xml version="1.0" encoding="utf-8"?>
<sst xmlns="http://schemas.openxmlformats.org/spreadsheetml/2006/main" count="4" uniqueCount="4">
  <si>
    <t>Uвх, В</t>
  </si>
  <si>
    <t>Uвых, В</t>
  </si>
  <si>
    <t>Uвых-1, В</t>
  </si>
  <si>
    <t>k,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</si>
</sst>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451443569553806E-2"/>
          <c:y val="5.0925925925925923E-2"/>
          <c:w val="0.90405096237970262"/>
          <c:h val="0.8648228346456693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Лист1!$A$2:$A$14</c:f>
              <c:numCache>
                <c:formatCode>General</c:formatCode>
                <c:ptCount val="13"/>
                <c:pt idx="0">
                  <c:v>1E-4</c:v>
                </c:pt>
                <c:pt idx="1">
                  <c:v>1.7780000000000001E-4</c:v>
                </c:pt>
                <c:pt idx="2">
                  <c:v>3.1619999999999999E-4</c:v>
                </c:pt>
                <c:pt idx="3">
                  <c:v>5.6229999999999995E-4</c:v>
                </c:pt>
                <c:pt idx="4">
                  <c:v>1E-3</c:v>
                </c:pt>
                <c:pt idx="5">
                  <c:v>1.7783E-3</c:v>
                </c:pt>
                <c:pt idx="6">
                  <c:v>3.1622999999999998E-3</c:v>
                </c:pt>
                <c:pt idx="7">
                  <c:v>5.6233999999999998E-3</c:v>
                </c:pt>
                <c:pt idx="8">
                  <c:v>0.01</c:v>
                </c:pt>
                <c:pt idx="9">
                  <c:v>1.7782800000000001E-2</c:v>
                </c:pt>
                <c:pt idx="10">
                  <c:v>3.16228E-2</c:v>
                </c:pt>
                <c:pt idx="11">
                  <c:v>5.6234100000000002E-2</c:v>
                </c:pt>
                <c:pt idx="12">
                  <c:v>0.1</c:v>
                </c:pt>
              </c:numCache>
            </c:numRef>
          </c:xVal>
          <c:yVal>
            <c:numRef>
              <c:f>Лист1!$D$2:$D$14</c:f>
              <c:numCache>
                <c:formatCode>General</c:formatCode>
                <c:ptCount val="13"/>
                <c:pt idx="0">
                  <c:v>0.28090000000000259</c:v>
                </c:pt>
                <c:pt idx="1">
                  <c:v>0.28740000000001942</c:v>
                </c:pt>
                <c:pt idx="2">
                  <c:v>0.29230000000001155</c:v>
                </c:pt>
                <c:pt idx="3">
                  <c:v>0.29870000000002506</c:v>
                </c:pt>
                <c:pt idx="4">
                  <c:v>0.33710000000002083</c:v>
                </c:pt>
                <c:pt idx="5">
                  <c:v>0.38930000000001996</c:v>
                </c:pt>
                <c:pt idx="6">
                  <c:v>0.42190000000002215</c:v>
                </c:pt>
                <c:pt idx="7">
                  <c:v>0.54130000000000678</c:v>
                </c:pt>
                <c:pt idx="8">
                  <c:v>0.62890000000001578</c:v>
                </c:pt>
                <c:pt idx="9">
                  <c:v>0.77630000000002042</c:v>
                </c:pt>
                <c:pt idx="10">
                  <c:v>1.098700000000008</c:v>
                </c:pt>
                <c:pt idx="11">
                  <c:v>2.4796000000000049</c:v>
                </c:pt>
                <c:pt idx="12">
                  <c:v>6.4233000000000118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1F-4B98-81CB-F204AF262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12095"/>
        <c:axId val="512374287"/>
      </c:scatterChart>
      <c:valAx>
        <c:axId val="33712095"/>
        <c:scaling>
          <c:logBase val="10"/>
          <c:orientation val="minMax"/>
          <c:max val="0.1"/>
          <c:min val="1.0000000000000003E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ВХ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, </a:t>
                </a:r>
                <a:r>
                  <a:rPr lang="ru-RU" sz="1000" b="0" i="1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</a:t>
                </a:r>
              </a:p>
            </c:rich>
          </c:tx>
          <c:layout>
            <c:manualLayout>
              <c:xMode val="edge"/>
              <c:yMode val="edge"/>
              <c:x val="0.87427996500437433"/>
              <c:y val="0.84164333624963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2374287"/>
        <c:crosses val="autoZero"/>
        <c:crossBetween val="midCat"/>
        <c:majorUnit val="10"/>
        <c:minorUnit val="10"/>
      </c:valAx>
      <c:valAx>
        <c:axId val="51237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k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, %</a:t>
                </a:r>
                <a:endParaRPr lang="ru-RU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05"/>
              <c:y val="4.488808690580344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712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2</xdr:row>
      <xdr:rowOff>42862</xdr:rowOff>
    </xdr:from>
    <xdr:to>
      <xdr:col>12</xdr:col>
      <xdr:colOff>561975</xdr:colOff>
      <xdr:row>16</xdr:row>
      <xdr:rowOff>119062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9436596-0A32-A30F-C17B-CC2C80A7A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B11D3-1665-430E-9C24-E980EF35657A}">
  <dimension ref="A1:E22"/>
  <sheetViews>
    <sheetView tabSelected="1" zoomScaleNormal="100" workbookViewId="0">
      <selection activeCell="G28" sqref="G28"/>
    </sheetView>
  </sheetViews>
  <sheetFormatPr defaultRowHeight="15" x14ac:dyDescent="0.25"/>
  <cols>
    <col min="1" max="1" width="12" bestFit="1" customWidth="1"/>
    <col min="2" max="3" width="11" bestFit="1" customWidth="1"/>
    <col min="4" max="4" width="9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>
        <f t="shared" ref="A2:A5" si="0">ROUND(POWER(10, E2/4), 7)</f>
        <v>1E-4</v>
      </c>
      <c r="B2">
        <v>2.2200000000000001E-2</v>
      </c>
      <c r="C2">
        <v>4.4200000000000003E-2</v>
      </c>
      <c r="D2">
        <f>198.9809-198.7</f>
        <v>0.28090000000000259</v>
      </c>
      <c r="E2">
        <v>-16</v>
      </c>
    </row>
    <row r="3" spans="1:5" x14ac:dyDescent="0.25">
      <c r="A3">
        <f t="shared" si="0"/>
        <v>1.7780000000000001E-4</v>
      </c>
      <c r="B3">
        <v>3.9399999999999998E-2</v>
      </c>
      <c r="C3">
        <v>7.85E-2</v>
      </c>
      <c r="D3">
        <f>198.9874-198.7</f>
        <v>0.28740000000001942</v>
      </c>
      <c r="E3">
        <f>-15</f>
        <v>-15</v>
      </c>
    </row>
    <row r="4" spans="1:5" x14ac:dyDescent="0.25">
      <c r="A4">
        <f t="shared" si="0"/>
        <v>3.1619999999999999E-4</v>
      </c>
      <c r="B4">
        <v>7.0599999999999996E-2</v>
      </c>
      <c r="C4">
        <v>0.14099999999999999</v>
      </c>
      <c r="D4">
        <f>198.9923-198.7</f>
        <v>0.29230000000001155</v>
      </c>
      <c r="E4">
        <f t="shared" ref="E4:E6" si="1">E3+1</f>
        <v>-14</v>
      </c>
    </row>
    <row r="5" spans="1:5" x14ac:dyDescent="0.25">
      <c r="A5">
        <f t="shared" si="0"/>
        <v>5.6229999999999995E-4</v>
      </c>
      <c r="B5">
        <v>0.124</v>
      </c>
      <c r="C5">
        <v>0.248</v>
      </c>
      <c r="D5">
        <f>198.9987-198.7</f>
        <v>0.29870000000002506</v>
      </c>
      <c r="E5">
        <f t="shared" si="1"/>
        <v>-13</v>
      </c>
    </row>
    <row r="6" spans="1:5" x14ac:dyDescent="0.25">
      <c r="A6">
        <f>ROUND(POWER(10, E6/4), 7)</f>
        <v>1E-3</v>
      </c>
      <c r="B6">
        <v>0.221</v>
      </c>
      <c r="C6">
        <v>0.442</v>
      </c>
      <c r="D6">
        <f>199.0371-198.7</f>
        <v>0.33710000000002083</v>
      </c>
      <c r="E6">
        <f t="shared" si="1"/>
        <v>-12</v>
      </c>
    </row>
    <row r="7" spans="1:5" x14ac:dyDescent="0.25">
      <c r="A7">
        <f t="shared" ref="A7:A22" si="2">ROUND(POWER(10, E7/4), 7)</f>
        <v>1.7783E-3</v>
      </c>
      <c r="B7">
        <v>0.39300000000000002</v>
      </c>
      <c r="C7">
        <v>0.78600000000000003</v>
      </c>
      <c r="D7">
        <f>199.0893-198.7</f>
        <v>0.38930000000001996</v>
      </c>
      <c r="E7">
        <f>E6+1</f>
        <v>-11</v>
      </c>
    </row>
    <row r="8" spans="1:5" x14ac:dyDescent="0.25">
      <c r="A8">
        <f t="shared" si="2"/>
        <v>3.1622999999999998E-3</v>
      </c>
      <c r="B8">
        <v>0.7</v>
      </c>
      <c r="C8">
        <v>1.4</v>
      </c>
      <c r="D8">
        <f>199.1219-198.7</f>
        <v>0.42190000000002215</v>
      </c>
      <c r="E8">
        <f>E7+1</f>
        <v>-10</v>
      </c>
    </row>
    <row r="9" spans="1:5" x14ac:dyDescent="0.25">
      <c r="A9">
        <f t="shared" si="2"/>
        <v>5.6233999999999998E-3</v>
      </c>
      <c r="B9">
        <v>1.24</v>
      </c>
      <c r="C9">
        <v>2.48</v>
      </c>
      <c r="D9">
        <f>199.2413-198.7</f>
        <v>0.54130000000000678</v>
      </c>
      <c r="E9">
        <f t="shared" ref="E9:E22" si="3">E8+1</f>
        <v>-9</v>
      </c>
    </row>
    <row r="10" spans="1:5" x14ac:dyDescent="0.25">
      <c r="A10">
        <f t="shared" si="2"/>
        <v>0.01</v>
      </c>
      <c r="B10">
        <v>2.21</v>
      </c>
      <c r="C10" s="1">
        <v>4.42</v>
      </c>
      <c r="D10">
        <f>199.3289-198.7</f>
        <v>0.62890000000001578</v>
      </c>
      <c r="E10">
        <f t="shared" si="3"/>
        <v>-8</v>
      </c>
    </row>
    <row r="11" spans="1:5" x14ac:dyDescent="0.25">
      <c r="A11">
        <f t="shared" si="2"/>
        <v>1.7782800000000001E-2</v>
      </c>
      <c r="B11">
        <v>3.65</v>
      </c>
      <c r="C11">
        <v>7.56</v>
      </c>
      <c r="D11">
        <f>199.4763-198.7</f>
        <v>0.77630000000002042</v>
      </c>
      <c r="E11">
        <f t="shared" si="3"/>
        <v>-7</v>
      </c>
    </row>
    <row r="12" spans="1:5" x14ac:dyDescent="0.25">
      <c r="A12">
        <f t="shared" si="2"/>
        <v>3.16228E-2</v>
      </c>
      <c r="B12">
        <v>6.03</v>
      </c>
      <c r="C12">
        <v>13</v>
      </c>
      <c r="D12">
        <f>199.7987-198.7</f>
        <v>1.098700000000008</v>
      </c>
      <c r="E12">
        <f t="shared" si="3"/>
        <v>-6</v>
      </c>
    </row>
    <row r="13" spans="1:5" x14ac:dyDescent="0.25">
      <c r="A13">
        <f t="shared" si="2"/>
        <v>5.6234100000000002E-2</v>
      </c>
      <c r="B13">
        <v>1.24E-2</v>
      </c>
      <c r="C13">
        <v>2.4799999999999999E-2</v>
      </c>
      <c r="D13">
        <f>201.1796-198.7</f>
        <v>2.4796000000000049</v>
      </c>
      <c r="E13">
        <f t="shared" si="3"/>
        <v>-5</v>
      </c>
    </row>
    <row r="14" spans="1:5" x14ac:dyDescent="0.25">
      <c r="A14">
        <f t="shared" si="2"/>
        <v>0.1</v>
      </c>
      <c r="B14">
        <v>2.2100000000000002E-2</v>
      </c>
      <c r="C14">
        <v>4.4200000000000003E-2</v>
      </c>
      <c r="D14">
        <f>205.1233-198.7</f>
        <v>6.4233000000000118</v>
      </c>
      <c r="E14">
        <f t="shared" si="3"/>
        <v>-4</v>
      </c>
    </row>
    <row r="15" spans="1:5" x14ac:dyDescent="0.25">
      <c r="A15">
        <f t="shared" si="2"/>
        <v>0.17782790000000001</v>
      </c>
      <c r="B15">
        <v>3.9300000000000002E-2</v>
      </c>
      <c r="C15">
        <v>7.85E-2</v>
      </c>
      <c r="D15">
        <f t="shared" ref="D15:D18" si="4">(C15/B15)*100</f>
        <v>199.74554707379136</v>
      </c>
      <c r="E15">
        <f t="shared" si="3"/>
        <v>-3</v>
      </c>
    </row>
    <row r="16" spans="1:5" x14ac:dyDescent="0.25">
      <c r="A16">
        <f t="shared" si="2"/>
        <v>0.3162278</v>
      </c>
      <c r="D16" t="e">
        <f>(C16/B16)*100</f>
        <v>#DIV/0!</v>
      </c>
      <c r="E16">
        <f t="shared" si="3"/>
        <v>-2</v>
      </c>
    </row>
    <row r="17" spans="1:5" x14ac:dyDescent="0.25">
      <c r="A17">
        <f t="shared" si="2"/>
        <v>0.56234130000000004</v>
      </c>
      <c r="D17" t="e">
        <f>(C17/B17)*100</f>
        <v>#DIV/0!</v>
      </c>
      <c r="E17">
        <f t="shared" si="3"/>
        <v>-1</v>
      </c>
    </row>
    <row r="18" spans="1:5" x14ac:dyDescent="0.25">
      <c r="A18">
        <f t="shared" si="2"/>
        <v>1</v>
      </c>
      <c r="D18" t="e">
        <f t="shared" si="4"/>
        <v>#DIV/0!</v>
      </c>
      <c r="E18">
        <f t="shared" si="3"/>
        <v>0</v>
      </c>
    </row>
    <row r="19" spans="1:5" x14ac:dyDescent="0.25">
      <c r="A19">
        <f t="shared" si="2"/>
        <v>1.7782794</v>
      </c>
      <c r="D19" t="e">
        <f t="shared" ref="D19:D22" si="5">(C19/B19)*100</f>
        <v>#DIV/0!</v>
      </c>
      <c r="E19">
        <f t="shared" si="3"/>
        <v>1</v>
      </c>
    </row>
    <row r="20" spans="1:5" x14ac:dyDescent="0.25">
      <c r="A20">
        <f t="shared" si="2"/>
        <v>3.1622777000000002</v>
      </c>
      <c r="D20" t="e">
        <f t="shared" si="5"/>
        <v>#DIV/0!</v>
      </c>
      <c r="E20">
        <f t="shared" si="3"/>
        <v>2</v>
      </c>
    </row>
    <row r="21" spans="1:5" x14ac:dyDescent="0.25">
      <c r="A21">
        <f t="shared" si="2"/>
        <v>5.6234133000000002</v>
      </c>
      <c r="D21" t="e">
        <f t="shared" si="5"/>
        <v>#DIV/0!</v>
      </c>
      <c r="E21">
        <f t="shared" si="3"/>
        <v>3</v>
      </c>
    </row>
    <row r="22" spans="1:5" x14ac:dyDescent="0.25">
      <c r="A22">
        <f t="shared" si="2"/>
        <v>10</v>
      </c>
      <c r="D22" t="e">
        <f t="shared" si="5"/>
        <v>#DIV/0!</v>
      </c>
      <c r="E22">
        <f t="shared" si="3"/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yaros</dc:creator>
  <cp:lastModifiedBy>Timur Shakirov</cp:lastModifiedBy>
  <dcterms:created xsi:type="dcterms:W3CDTF">2024-04-10T20:27:15Z</dcterms:created>
  <dcterms:modified xsi:type="dcterms:W3CDTF">2024-04-25T10:58:31Z</dcterms:modified>
</cp:coreProperties>
</file>