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学习相关\大物实验一\4十七\"/>
    </mc:Choice>
  </mc:AlternateContent>
  <xr:revisionPtr revIDLastSave="0" documentId="13_ncr:1_{2EFE19FA-641F-4504-98A2-303DE67EE20A}" xr6:coauthVersionLast="46" xr6:coauthVersionMax="46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J27" i="1"/>
  <c r="J23" i="1"/>
  <c r="J19" i="1"/>
  <c r="C27" i="1"/>
  <c r="D27" i="1"/>
  <c r="E27" i="1"/>
  <c r="F27" i="1"/>
  <c r="G27" i="1"/>
  <c r="H27" i="1"/>
  <c r="I27" i="1"/>
  <c r="B27" i="1"/>
  <c r="C31" i="1"/>
  <c r="D31" i="1"/>
  <c r="E31" i="1"/>
  <c r="F31" i="1"/>
  <c r="G31" i="1"/>
  <c r="H31" i="1"/>
  <c r="I31" i="1"/>
  <c r="B31" i="1"/>
  <c r="C4" i="1"/>
  <c r="D4" i="1"/>
  <c r="E4" i="1"/>
  <c r="F4" i="1"/>
  <c r="G4" i="1"/>
  <c r="H4" i="1"/>
  <c r="I4" i="1"/>
  <c r="J4" i="1"/>
  <c r="K4" i="1"/>
  <c r="B4" i="1"/>
  <c r="C23" i="1"/>
  <c r="D23" i="1"/>
  <c r="E23" i="1"/>
  <c r="F23" i="1"/>
  <c r="G23" i="1"/>
  <c r="H23" i="1"/>
  <c r="I23" i="1"/>
  <c r="B23" i="1"/>
  <c r="C19" i="1"/>
  <c r="D19" i="1"/>
  <c r="E19" i="1"/>
  <c r="F19" i="1"/>
  <c r="G19" i="1"/>
  <c r="H19" i="1"/>
  <c r="I19" i="1"/>
  <c r="B19" i="1"/>
</calcChain>
</file>

<file path=xl/sharedStrings.xml><?xml version="1.0" encoding="utf-8"?>
<sst xmlns="http://schemas.openxmlformats.org/spreadsheetml/2006/main" count="20" uniqueCount="9">
  <si>
    <t>α/°</t>
    <phoneticPr fontId="2" type="noConversion"/>
  </si>
  <si>
    <t>I/mA</t>
    <phoneticPr fontId="2" type="noConversion"/>
  </si>
  <si>
    <t>光照特性U=2V</t>
    <phoneticPr fontId="2" type="noConversion"/>
  </si>
  <si>
    <t>伏安特性α=0°</t>
    <phoneticPr fontId="2" type="noConversion"/>
  </si>
  <si>
    <t>伏安特性α=30°</t>
    <phoneticPr fontId="2" type="noConversion"/>
  </si>
  <si>
    <t>伏安特性α=60°</t>
    <phoneticPr fontId="2" type="noConversion"/>
  </si>
  <si>
    <t>伏安特性α=90°</t>
    <phoneticPr fontId="2" type="noConversion"/>
  </si>
  <si>
    <t>U/V</t>
    <phoneticPr fontId="2" type="noConversion"/>
  </si>
  <si>
    <t>R/kΩ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</si>
</sst>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光敏电阻光照特性曲线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U=2V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Sheet1!$B$2:$K$2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1.202</c:v>
                </c:pt>
                <c:pt idx="1">
                  <c:v>1.1819999999999999</c:v>
                </c:pt>
                <c:pt idx="2">
                  <c:v>1.1240000000000001</c:v>
                </c:pt>
                <c:pt idx="3">
                  <c:v>1.018</c:v>
                </c:pt>
                <c:pt idx="4">
                  <c:v>0.877</c:v>
                </c:pt>
                <c:pt idx="5">
                  <c:v>0.71099999999999997</c:v>
                </c:pt>
                <c:pt idx="6">
                  <c:v>0.52600000000000002</c:v>
                </c:pt>
                <c:pt idx="7">
                  <c:v>0.34799999999999998</c:v>
                </c:pt>
                <c:pt idx="8">
                  <c:v>0.20699999999999999</c:v>
                </c:pt>
                <c:pt idx="9">
                  <c:v>0.14599999999999999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7-4AAF-8298-05D7CA8E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95984"/>
        <c:axId val="370492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Sheet1!$B$2:$K$2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Sheet1!$B$3:$K$3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1.202</c:v>
                      </c:pt>
                      <c:pt idx="1">
                        <c:v>1.1819999999999999</c:v>
                      </c:pt>
                      <c:pt idx="2">
                        <c:v>1.1240000000000001</c:v>
                      </c:pt>
                      <c:pt idx="3">
                        <c:v>1.018</c:v>
                      </c:pt>
                      <c:pt idx="4">
                        <c:v>0.877</c:v>
                      </c:pt>
                      <c:pt idx="5">
                        <c:v>0.71099999999999997</c:v>
                      </c:pt>
                      <c:pt idx="6">
                        <c:v>0.52600000000000002</c:v>
                      </c:pt>
                      <c:pt idx="7">
                        <c:v>0.34799999999999998</c:v>
                      </c:pt>
                      <c:pt idx="8">
                        <c:v>0.20699999999999999</c:v>
                      </c:pt>
                      <c:pt idx="9">
                        <c:v>0.14599999999999999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F97-4AAF-8298-05D7CA8E23EC}"/>
                  </c:ext>
                </c:extLst>
              </c15:ser>
            </c15:filteredLineSeries>
          </c:ext>
        </c:extLst>
      </c:lineChart>
      <c:catAx>
        <c:axId val="3704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492656"/>
        <c:crosses val="autoZero"/>
        <c:auto val="1"/>
        <c:lblAlgn val="ctr"/>
        <c:lblOffset val="100"/>
        <c:noMultiLvlLbl val="0"/>
      </c:catAx>
      <c:valAx>
        <c:axId val="3704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49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434898867294339"/>
          <c:y val="0.41956200720361381"/>
          <c:w val="0.15426536679803637"/>
          <c:h val="0.11670511203612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光敏电阻伏安特性曲线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250697545035383E-2"/>
          <c:y val="0.18039370078740158"/>
          <c:w val="0.81123620080068326"/>
          <c:h val="0.60630358705161858"/>
        </c:manualLayout>
      </c:layout>
      <c:lineChart>
        <c:grouping val="standard"/>
        <c:varyColors val="0"/>
        <c:ser>
          <c:idx val="1"/>
          <c:order val="0"/>
          <c:tx>
            <c:v>α=0°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Sheet1!$B$21:$I$21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cat>
          <c:val>
            <c:numRef>
              <c:f>Sheet1!$B$18:$I$18</c:f>
              <c:numCache>
                <c:formatCode>General</c:formatCode>
                <c:ptCount val="8"/>
                <c:pt idx="0">
                  <c:v>8.9999999999999993E-3</c:v>
                </c:pt>
                <c:pt idx="1">
                  <c:v>0.29199999999999998</c:v>
                </c:pt>
                <c:pt idx="2">
                  <c:v>0.58799999999999997</c:v>
                </c:pt>
                <c:pt idx="3">
                  <c:v>0.88700000000000001</c:v>
                </c:pt>
                <c:pt idx="4">
                  <c:v>1.1819999999999999</c:v>
                </c:pt>
                <c:pt idx="5">
                  <c:v>1.4790000000000001</c:v>
                </c:pt>
                <c:pt idx="6">
                  <c:v>1.778</c:v>
                </c:pt>
                <c:pt idx="7">
                  <c:v>1.9970000000000001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A4-4070-85B7-31F403F360B9}"/>
            </c:ext>
          </c:extLst>
        </c:ser>
        <c:ser>
          <c:idx val="0"/>
          <c:order val="1"/>
          <c:tx>
            <c:v>α=30°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Sheet1!$B$21:$I$21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cat>
          <c:val>
            <c:numRef>
              <c:f>Sheet1!$B$22:$I$22</c:f>
              <c:numCache>
                <c:formatCode>General</c:formatCode>
                <c:ptCount val="8"/>
                <c:pt idx="0">
                  <c:v>7.0000000000000001E-3</c:v>
                </c:pt>
                <c:pt idx="1">
                  <c:v>0.25</c:v>
                </c:pt>
                <c:pt idx="2">
                  <c:v>0.5</c:v>
                </c:pt>
                <c:pt idx="3">
                  <c:v>0.751</c:v>
                </c:pt>
                <c:pt idx="4">
                  <c:v>1.0069999999999999</c:v>
                </c:pt>
                <c:pt idx="5">
                  <c:v>1.2609999999999999</c:v>
                </c:pt>
                <c:pt idx="6">
                  <c:v>1.5149999999999999</c:v>
                </c:pt>
                <c:pt idx="7">
                  <c:v>1.7729999999999999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A4-4070-85B7-31F403F360B9}"/>
            </c:ext>
          </c:extLst>
        </c:ser>
        <c:ser>
          <c:idx val="2"/>
          <c:order val="2"/>
          <c:tx>
            <c:v>α=60°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cat>
            <c:numRef>
              <c:f>Sheet1!$B$21:$I$21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cat>
          <c:val>
            <c:numRef>
              <c:f>Sheet1!$B$26:$I$26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0.129</c:v>
                </c:pt>
                <c:pt idx="2">
                  <c:v>0.25900000000000001</c:v>
                </c:pt>
                <c:pt idx="3">
                  <c:v>0.39</c:v>
                </c:pt>
                <c:pt idx="4">
                  <c:v>0.52200000000000002</c:v>
                </c:pt>
                <c:pt idx="5">
                  <c:v>0.65500000000000003</c:v>
                </c:pt>
                <c:pt idx="6">
                  <c:v>0.79200000000000004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A4-4070-85B7-31F403F360B9}"/>
            </c:ext>
          </c:extLst>
        </c:ser>
        <c:ser>
          <c:idx val="3"/>
          <c:order val="3"/>
          <c:tx>
            <c:v>α=90°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Sheet1!$B$21:$I$21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cat>
          <c:val>
            <c:numRef>
              <c:f>Sheet1!$B$30:$I$30</c:f>
              <c:numCache>
                <c:formatCode>General</c:formatCode>
                <c:ptCount val="8"/>
                <c:pt idx="0">
                  <c:v>1E-3</c:v>
                </c:pt>
                <c:pt idx="1">
                  <c:v>3.4000000000000002E-2</c:v>
                </c:pt>
                <c:pt idx="2">
                  <c:v>6.9000000000000006E-2</c:v>
                </c:pt>
                <c:pt idx="3">
                  <c:v>0.104</c:v>
                </c:pt>
                <c:pt idx="4">
                  <c:v>0.14099999999999999</c:v>
                </c:pt>
                <c:pt idx="5">
                  <c:v>0.17799999999999999</c:v>
                </c:pt>
                <c:pt idx="6">
                  <c:v>0.217</c:v>
                </c:pt>
                <c:pt idx="7">
                  <c:v>0.255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A4-4070-85B7-31F403F36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849216"/>
        <c:axId val="368846720"/>
      </c:lineChart>
      <c:catAx>
        <c:axId val="36884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46720"/>
        <c:crosses val="autoZero"/>
        <c:auto val="1"/>
        <c:lblAlgn val="ctr"/>
        <c:lblOffset val="100"/>
        <c:noMultiLvlLbl val="0"/>
      </c:catAx>
      <c:valAx>
        <c:axId val="3688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937793414412688"/>
          <c:y val="0.21340695179269858"/>
          <c:w val="0.12732947555474552"/>
          <c:h val="0.56974695181425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325094</xdr:colOff>
      <xdr:row>4</xdr:row>
      <xdr:rowOff>130451</xdr:rowOff>
    </xdr:from>
    <xdr:to>
      <xdr:col>7</xdr:col>
      <xdr:colOff>141690</xdr:colOff>
      <xdr:row>15</xdr:row>
      <xdr:rowOff>7985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090E94-5D1E-47EC-83F9-783DA86CC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14663</xdr:rowOff>
    </xdr:from>
    <xdr:to>
      <xdr:col>8</xdr:col>
      <xdr:colOff>129574</xdr:colOff>
      <xdr:row>48</xdr:row>
      <xdr:rowOff>156879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7881E4-8757-4AB8-83AA-BD4025A01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15" zoomScaleNormal="115" workbookViewId="0">
      <selection activeCell="J19" sqref="J19"/>
    </sheetView>
  </sheetViews>
  <sheetFormatPr defaultRowHeight="13.9" x14ac:dyDescent="0.4"/>
  <sheetData>
    <row r="1" spans="1:11" x14ac:dyDescent="0.4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</row>
    <row r="3" spans="1:11" x14ac:dyDescent="0.4">
      <c r="A3" t="s">
        <v>1</v>
      </c>
      <c r="B3">
        <v>1.202</v>
      </c>
      <c r="C3">
        <v>1.1819999999999999</v>
      </c>
      <c r="D3">
        <v>1.1240000000000001</v>
      </c>
      <c r="E3">
        <v>1.018</v>
      </c>
      <c r="F3">
        <v>0.877</v>
      </c>
      <c r="G3">
        <v>0.71099999999999997</v>
      </c>
      <c r="H3">
        <v>0.52600000000000002</v>
      </c>
      <c r="I3">
        <v>0.34799999999999998</v>
      </c>
      <c r="J3">
        <v>0.20699999999999999</v>
      </c>
      <c r="K3">
        <v>0.14599999999999999</v>
      </c>
    </row>
    <row r="4" spans="1:11" x14ac:dyDescent="0.4">
      <c r="A4" s="4" t="s">
        <v>8</v>
      </c>
      <c r="B4" s="4">
        <f>2/B3</f>
        <v>1.6638935108153079</v>
      </c>
      <c r="C4" s="4">
        <f t="shared" ref="C4:K4" si="0">2/C3</f>
        <v>1.6920473773265652</v>
      </c>
      <c r="D4" s="4">
        <f t="shared" si="0"/>
        <v>1.779359430604982</v>
      </c>
      <c r="E4" s="4">
        <f t="shared" si="0"/>
        <v>1.9646365422396856</v>
      </c>
      <c r="F4" s="4">
        <f t="shared" si="0"/>
        <v>2.2805017103762828</v>
      </c>
      <c r="G4" s="4">
        <f t="shared" si="0"/>
        <v>2.8129395218002813</v>
      </c>
      <c r="H4" s="4">
        <f t="shared" si="0"/>
        <v>3.8022813688212924</v>
      </c>
      <c r="I4" s="4">
        <f t="shared" si="0"/>
        <v>5.7471264367816097</v>
      </c>
      <c r="J4" s="4">
        <f t="shared" si="0"/>
        <v>9.6618357487922708</v>
      </c>
      <c r="K4" s="4">
        <f t="shared" si="0"/>
        <v>13.698630136986303</v>
      </c>
    </row>
    <row r="16" spans="1:11" x14ac:dyDescent="0.4">
      <c r="A16" s="2" t="s">
        <v>3</v>
      </c>
      <c r="B16" s="2"/>
      <c r="C16" s="2"/>
      <c r="D16" s="2"/>
      <c r="E16" s="2"/>
      <c r="F16" s="2"/>
      <c r="G16" s="2"/>
      <c r="H16" s="2"/>
      <c r="I16" s="2"/>
      <c r="J16" s="1"/>
    </row>
    <row r="17" spans="1:10" x14ac:dyDescent="0.4">
      <c r="A17" t="s">
        <v>7</v>
      </c>
      <c r="B17">
        <v>0</v>
      </c>
      <c r="C17">
        <v>0.5</v>
      </c>
      <c r="D17">
        <v>1</v>
      </c>
      <c r="E17">
        <v>1.5</v>
      </c>
      <c r="F17">
        <v>2</v>
      </c>
      <c r="G17">
        <v>2.5</v>
      </c>
      <c r="H17">
        <v>3</v>
      </c>
      <c r="I17">
        <v>3.37</v>
      </c>
    </row>
    <row r="18" spans="1:10" x14ac:dyDescent="0.4">
      <c r="A18" t="s">
        <v>1</v>
      </c>
      <c r="B18">
        <v>8.9999999999999993E-3</v>
      </c>
      <c r="C18">
        <v>0.29199999999999998</v>
      </c>
      <c r="D18">
        <v>0.58799999999999997</v>
      </c>
      <c r="E18">
        <v>0.88700000000000001</v>
      </c>
      <c r="F18">
        <v>1.1819999999999999</v>
      </c>
      <c r="G18">
        <v>1.4790000000000001</v>
      </c>
      <c r="H18">
        <v>1.778</v>
      </c>
      <c r="I18">
        <v>1.9970000000000001</v>
      </c>
    </row>
    <row r="19" spans="1:10" x14ac:dyDescent="0.4">
      <c r="A19" s="4" t="s">
        <v>8</v>
      </c>
      <c r="B19" s="4">
        <f>B17/B18</f>
        <v>0</v>
      </c>
      <c r="C19" s="4">
        <f t="shared" ref="C19:I19" si="1">C17/C18</f>
        <v>1.7123287671232879</v>
      </c>
      <c r="D19" s="4">
        <f t="shared" si="1"/>
        <v>1.7006802721088436</v>
      </c>
      <c r="E19" s="4">
        <f t="shared" si="1"/>
        <v>1.6910935738444193</v>
      </c>
      <c r="F19" s="4">
        <f t="shared" si="1"/>
        <v>1.6920473773265652</v>
      </c>
      <c r="G19" s="4">
        <f t="shared" si="1"/>
        <v>1.6903313049357673</v>
      </c>
      <c r="H19" s="4">
        <f t="shared" si="1"/>
        <v>1.6872890888638921</v>
      </c>
      <c r="I19" s="4">
        <f t="shared" si="1"/>
        <v>1.6875312969454181</v>
      </c>
      <c r="J19" s="4">
        <f>AVERAGE(C19:I19)</f>
        <v>1.6944716687354562</v>
      </c>
    </row>
    <row r="20" spans="1:10" x14ac:dyDescent="0.4">
      <c r="A20" s="3" t="s">
        <v>4</v>
      </c>
      <c r="B20" s="3"/>
      <c r="C20" s="3"/>
      <c r="D20" s="3"/>
      <c r="E20" s="3"/>
      <c r="F20" s="3"/>
      <c r="G20" s="3"/>
      <c r="H20" s="3"/>
      <c r="I20" s="3"/>
    </row>
    <row r="21" spans="1:10" x14ac:dyDescent="0.4">
      <c r="A21" t="s">
        <v>7</v>
      </c>
      <c r="B21">
        <v>0</v>
      </c>
      <c r="C21">
        <v>0.5</v>
      </c>
      <c r="D21">
        <v>1</v>
      </c>
      <c r="E21">
        <v>1.5</v>
      </c>
      <c r="F21">
        <v>2</v>
      </c>
      <c r="G21">
        <v>2.5</v>
      </c>
      <c r="H21">
        <v>3</v>
      </c>
      <c r="I21">
        <v>3.5</v>
      </c>
    </row>
    <row r="22" spans="1:10" x14ac:dyDescent="0.4">
      <c r="A22" t="s">
        <v>1</v>
      </c>
      <c r="B22">
        <v>7.0000000000000001E-3</v>
      </c>
      <c r="C22">
        <v>0.25</v>
      </c>
      <c r="D22">
        <v>0.5</v>
      </c>
      <c r="E22">
        <v>0.751</v>
      </c>
      <c r="F22">
        <v>1.0069999999999999</v>
      </c>
      <c r="G22">
        <v>1.2609999999999999</v>
      </c>
      <c r="H22">
        <v>1.5149999999999999</v>
      </c>
      <c r="I22">
        <v>1.7729999999999999</v>
      </c>
    </row>
    <row r="23" spans="1:10" x14ac:dyDescent="0.4">
      <c r="A23" s="4" t="s">
        <v>8</v>
      </c>
      <c r="B23" s="4">
        <f>B21/B22</f>
        <v>0</v>
      </c>
      <c r="C23" s="4">
        <f t="shared" ref="C23:I23" si="2">C21/C22</f>
        <v>2</v>
      </c>
      <c r="D23" s="4">
        <f t="shared" si="2"/>
        <v>2</v>
      </c>
      <c r="E23" s="4">
        <f t="shared" si="2"/>
        <v>1.9973368841544608</v>
      </c>
      <c r="F23" s="4">
        <f t="shared" si="2"/>
        <v>1.9860973187686199</v>
      </c>
      <c r="G23" s="4">
        <f t="shared" si="2"/>
        <v>1.9825535289452816</v>
      </c>
      <c r="H23" s="4">
        <f t="shared" si="2"/>
        <v>1.9801980198019804</v>
      </c>
      <c r="I23" s="4">
        <f t="shared" si="2"/>
        <v>1.9740552735476595</v>
      </c>
      <c r="J23" s="4">
        <f>AVERAGE(C23:I23)</f>
        <v>1.9886058607454287</v>
      </c>
    </row>
    <row r="24" spans="1:10" x14ac:dyDescent="0.4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1"/>
    </row>
    <row r="25" spans="1:10" x14ac:dyDescent="0.4">
      <c r="A25" t="s">
        <v>7</v>
      </c>
      <c r="B25">
        <v>0</v>
      </c>
      <c r="C25">
        <v>0.5</v>
      </c>
      <c r="D25">
        <v>1</v>
      </c>
      <c r="E25">
        <v>1.5</v>
      </c>
      <c r="F25">
        <v>2</v>
      </c>
      <c r="G25">
        <v>2.5</v>
      </c>
      <c r="H25">
        <v>3</v>
      </c>
      <c r="I25">
        <v>3.5</v>
      </c>
    </row>
    <row r="26" spans="1:10" x14ac:dyDescent="0.4">
      <c r="A26" t="s">
        <v>1</v>
      </c>
      <c r="B26">
        <v>4.0000000000000001E-3</v>
      </c>
      <c r="C26">
        <v>0.129</v>
      </c>
      <c r="D26">
        <v>0.25900000000000001</v>
      </c>
      <c r="E26">
        <v>0.39</v>
      </c>
      <c r="F26">
        <v>0.52200000000000002</v>
      </c>
      <c r="G26">
        <v>0.65500000000000003</v>
      </c>
      <c r="H26">
        <v>0.79200000000000004</v>
      </c>
      <c r="I26">
        <v>0.92800000000000005</v>
      </c>
    </row>
    <row r="27" spans="1:10" x14ac:dyDescent="0.4">
      <c r="A27" s="4" t="s">
        <v>8</v>
      </c>
      <c r="B27" s="4">
        <f>B25/B26</f>
        <v>0</v>
      </c>
      <c r="C27" s="4">
        <f t="shared" ref="C27:I27" si="3">C25/C26</f>
        <v>3.8759689922480618</v>
      </c>
      <c r="D27" s="4">
        <f t="shared" si="3"/>
        <v>3.8610038610038608</v>
      </c>
      <c r="E27" s="4">
        <f t="shared" si="3"/>
        <v>3.8461538461538458</v>
      </c>
      <c r="F27" s="4">
        <f t="shared" si="3"/>
        <v>3.8314176245210727</v>
      </c>
      <c r="G27" s="4">
        <f t="shared" si="3"/>
        <v>3.8167938931297707</v>
      </c>
      <c r="H27" s="4">
        <f t="shared" si="3"/>
        <v>3.7878787878787876</v>
      </c>
      <c r="I27" s="4">
        <f t="shared" si="3"/>
        <v>3.771551724137931</v>
      </c>
      <c r="J27" s="4">
        <f>AVERAGE(C27:I27)</f>
        <v>3.8272526755819043</v>
      </c>
    </row>
    <row r="28" spans="1:10" x14ac:dyDescent="0.4">
      <c r="A28" s="2" t="s">
        <v>6</v>
      </c>
      <c r="B28" s="2"/>
      <c r="C28" s="2"/>
      <c r="D28" s="2"/>
      <c r="E28" s="2"/>
      <c r="F28" s="2"/>
      <c r="G28" s="2"/>
      <c r="H28" s="2"/>
      <c r="I28" s="2"/>
      <c r="J28" s="1"/>
    </row>
    <row r="29" spans="1:10" x14ac:dyDescent="0.4">
      <c r="A29" t="s">
        <v>7</v>
      </c>
      <c r="B29">
        <v>0</v>
      </c>
      <c r="C29">
        <v>0.5</v>
      </c>
      <c r="D29">
        <v>1</v>
      </c>
      <c r="E29">
        <v>1.5</v>
      </c>
      <c r="F29">
        <v>2</v>
      </c>
      <c r="G29">
        <v>2.5</v>
      </c>
      <c r="H29">
        <v>3</v>
      </c>
      <c r="I29">
        <v>3.5</v>
      </c>
    </row>
    <row r="30" spans="1:10" x14ac:dyDescent="0.4">
      <c r="A30" t="s">
        <v>1</v>
      </c>
      <c r="B30">
        <v>1E-3</v>
      </c>
      <c r="C30">
        <v>3.4000000000000002E-2</v>
      </c>
      <c r="D30">
        <v>6.9000000000000006E-2</v>
      </c>
      <c r="E30">
        <v>0.104</v>
      </c>
      <c r="F30">
        <v>0.14099999999999999</v>
      </c>
      <c r="G30">
        <v>0.17799999999999999</v>
      </c>
      <c r="H30">
        <v>0.217</v>
      </c>
      <c r="I30">
        <v>0.255</v>
      </c>
    </row>
    <row r="31" spans="1:10" x14ac:dyDescent="0.4">
      <c r="A31" s="4" t="s">
        <v>8</v>
      </c>
      <c r="B31" s="4">
        <f>B29/B30</f>
        <v>0</v>
      </c>
      <c r="C31" s="4">
        <f t="shared" ref="C31:I31" si="4">C29/C30</f>
        <v>14.705882352941176</v>
      </c>
      <c r="D31" s="4">
        <f t="shared" si="4"/>
        <v>14.492753623188404</v>
      </c>
      <c r="E31" s="4">
        <f t="shared" si="4"/>
        <v>14.423076923076923</v>
      </c>
      <c r="F31" s="4">
        <f t="shared" si="4"/>
        <v>14.184397163120568</v>
      </c>
      <c r="G31" s="4">
        <f t="shared" si="4"/>
        <v>14.04494382022472</v>
      </c>
      <c r="H31" s="4">
        <f t="shared" si="4"/>
        <v>13.824884792626728</v>
      </c>
      <c r="I31" s="4">
        <f t="shared" si="4"/>
        <v>13.725490196078431</v>
      </c>
      <c r="J31" s="4">
        <f>AVERAGE(C31:I31)</f>
        <v>14.200204124465277</v>
      </c>
    </row>
  </sheetData>
  <mergeCells count="5">
    <mergeCell ref="A1:K1"/>
    <mergeCell ref="A16:I16"/>
    <mergeCell ref="A20:I20"/>
    <mergeCell ref="A24:I24"/>
    <mergeCell ref="A28:I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2021-04-13T07:24:41Z</dcterms:modified>
</cp:coreProperties>
</file>