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.学习相关\.大物实验二\8表面张力系数的测定\"/>
    </mc:Choice>
  </mc:AlternateContent>
  <xr:revisionPtr revIDLastSave="0" documentId="13_ncr:1_{5E2F09F2-6CEC-4D09-8F0F-A050BAD63B2B}" xr6:coauthVersionLast="47" xr6:coauthVersionMax="47" xr10:uidLastSave="{00000000-0000-0000-0000-000000000000}"/>
  <bookViews>
    <workbookView xWindow="2172" yWindow="1428" windowWidth="17280" windowHeight="87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B13" i="1"/>
  <c r="C13" i="1"/>
  <c r="D13" i="1"/>
  <c r="E13" i="1"/>
  <c r="F13" i="1"/>
  <c r="C12" i="1"/>
  <c r="D12" i="1"/>
  <c r="E12" i="1"/>
  <c r="F12" i="1"/>
  <c r="B12" i="1"/>
  <c r="C6" i="1"/>
  <c r="D6" i="1"/>
  <c r="E6" i="1"/>
  <c r="F6" i="1"/>
  <c r="G6" i="1"/>
  <c r="H6" i="1"/>
  <c r="I6" i="1"/>
  <c r="B6" i="1"/>
  <c r="C5" i="1"/>
  <c r="D5" i="1"/>
  <c r="E5" i="1"/>
  <c r="F5" i="1"/>
  <c r="G5" i="1"/>
  <c r="H5" i="1"/>
  <c r="I5" i="1"/>
  <c r="B5" i="1"/>
  <c r="C4" i="1"/>
  <c r="D4" i="1"/>
  <c r="E4" i="1"/>
  <c r="F4" i="1"/>
  <c r="G4" i="1"/>
  <c r="H4" i="1"/>
  <c r="I4" i="1"/>
  <c r="B4" i="1"/>
  <c r="F14" i="1" l="1"/>
  <c r="B14" i="1"/>
  <c r="D14" i="1"/>
  <c r="E14" i="1"/>
  <c r="C14" i="1"/>
  <c r="H14" i="1" l="1"/>
</calcChain>
</file>

<file path=xl/sharedStrings.xml><?xml version="1.0" encoding="utf-8"?>
<sst xmlns="http://schemas.openxmlformats.org/spreadsheetml/2006/main" count="14" uniqueCount="13">
  <si>
    <t>砝码(g)</t>
  </si>
  <si>
    <t>电压(mV)+</t>
  </si>
  <si>
    <t>电压(mV)-</t>
  </si>
  <si>
    <t>次数</t>
  </si>
  <si>
    <t>(mV)</t>
  </si>
  <si>
    <t>平均值(mV)</t>
    <phoneticPr fontId="4" type="noConversion"/>
  </si>
  <si>
    <t>F(N)</t>
    <phoneticPr fontId="4" type="noConversion"/>
  </si>
  <si>
    <t>F'(N)</t>
    <phoneticPr fontId="4" type="noConversion"/>
  </si>
  <si>
    <t>f(N)</t>
    <phoneticPr fontId="4" type="noConversion"/>
  </si>
  <si>
    <t>V</t>
    <phoneticPr fontId="4" type="noConversion"/>
  </si>
  <si>
    <t>N</t>
    <phoneticPr fontId="4" type="noConversion"/>
  </si>
  <si>
    <t>B</t>
    <phoneticPr fontId="4" type="noConversion"/>
  </si>
  <si>
    <t>V/N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</si>
</sst>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0" fillId="0" borderId="1" xfId="0" applyBorder="1"/>
    <xf numFmtId="0" fontId="2" fillId="0" borderId="0" xfId="0" applyFont="1" applyFill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测量硅压阻力敏传感器的灵敏度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063177943465032"/>
          <c:y val="0.20948368064562403"/>
          <c:w val="0.85814414791071481"/>
          <c:h val="0.7679788177554769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Sheet1!$B$6:$I$6</c:f>
              <c:numCache>
                <c:formatCode>General</c:formatCode>
                <c:ptCount val="8"/>
                <c:pt idx="0">
                  <c:v>0</c:v>
                </c:pt>
                <c:pt idx="1">
                  <c:v>4.9000000000000007E-3</c:v>
                </c:pt>
                <c:pt idx="2">
                  <c:v>9.8000000000000014E-3</c:v>
                </c:pt>
                <c:pt idx="3">
                  <c:v>1.4700000000000001E-2</c:v>
                </c:pt>
                <c:pt idx="4">
                  <c:v>1.9600000000000003E-2</c:v>
                </c:pt>
                <c:pt idx="5">
                  <c:v>2.4500000000000001E-2</c:v>
                </c:pt>
                <c:pt idx="6">
                  <c:v>2.9400000000000003E-2</c:v>
                </c:pt>
                <c:pt idx="7">
                  <c:v>3.4300000000000004E-2</c:v>
                </c:pt>
              </c:numCache>
            </c:numRef>
          </c:xVal>
          <c:yVal>
            <c:numRef>
              <c:f>Sheet1!$B$5:$I$5</c:f>
              <c:numCache>
                <c:formatCode>General</c:formatCode>
                <c:ptCount val="8"/>
                <c:pt idx="0">
                  <c:v>-8.4999999999999995E-4</c:v>
                </c:pt>
                <c:pt idx="1">
                  <c:v>4.15E-3</c:v>
                </c:pt>
                <c:pt idx="2">
                  <c:v>9.9499999999999988E-3</c:v>
                </c:pt>
                <c:pt idx="3">
                  <c:v>1.575E-2</c:v>
                </c:pt>
                <c:pt idx="4">
                  <c:v>2.155E-2</c:v>
                </c:pt>
                <c:pt idx="5">
                  <c:v>2.7950000000000003E-2</c:v>
                </c:pt>
                <c:pt idx="6">
                  <c:v>3.2799999999999996E-2</c:v>
                </c:pt>
                <c:pt idx="7">
                  <c:v>3.9E-2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9-49BC-9DBC-25C9B0BC2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037759"/>
        <c:axId val="1244038175"/>
      </c:scatterChart>
      <c:valAx>
        <c:axId val="124403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038175"/>
        <c:crosses val="autoZero"/>
        <c:crossBetween val="midCat"/>
      </c:valAx>
      <c:valAx>
        <c:axId val="12440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03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0</xdr:col>
      <xdr:colOff>142875</xdr:colOff>
      <xdr:row>9</xdr:row>
      <xdr:rowOff>157163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986EFE0-1919-45CB-A383-100A74CA2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14287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142875</xdr:colOff>
      <xdr:row>10</xdr:row>
      <xdr:rowOff>157163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7756646-5FC2-467C-B35D-3DC034D0D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8275"/>
          <a:ext cx="14287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282002</xdr:colOff>
      <xdr:row>0</xdr:row>
      <xdr:rowOff>100716</xdr:rowOff>
    </xdr:from>
    <xdr:to>
      <xdr:col>16</xdr:col>
      <xdr:colOff>320102</xdr:colOff>
      <xdr:row>17</xdr:row>
      <xdr:rowOff>54996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98E8078-612E-495A-8163-CB59566C0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115" zoomScaleNormal="115" workbookViewId="0">
      <selection activeCell="B12" sqref="B12"/>
    </sheetView>
  </sheetViews>
  <sheetFormatPr defaultRowHeight="13.8" x14ac:dyDescent="0.25"/>
  <cols>
    <col min="2" max="2" width="9.5546875" bestFit="1" customWidth="1"/>
  </cols>
  <sheetData>
    <row r="1" spans="1:9" x14ac:dyDescent="0.25">
      <c r="A1" s="1" t="s">
        <v>0</v>
      </c>
      <c r="B1" s="2">
        <v>0</v>
      </c>
      <c r="C1" s="2">
        <v>0.5</v>
      </c>
      <c r="D1" s="2">
        <v>1</v>
      </c>
      <c r="E1" s="2">
        <v>1.5</v>
      </c>
      <c r="F1" s="2">
        <v>2</v>
      </c>
      <c r="G1" s="2">
        <v>2.5</v>
      </c>
      <c r="H1" s="2">
        <v>3</v>
      </c>
      <c r="I1" s="2">
        <v>3.5</v>
      </c>
    </row>
    <row r="2" spans="1:9" x14ac:dyDescent="0.25">
      <c r="A2" s="1" t="s">
        <v>1</v>
      </c>
      <c r="B2" s="2">
        <v>0</v>
      </c>
      <c r="C2" s="2">
        <v>4.7</v>
      </c>
      <c r="D2" s="2">
        <v>10.4</v>
      </c>
      <c r="E2" s="2">
        <v>16.100000000000001</v>
      </c>
      <c r="F2" s="2">
        <v>21.8</v>
      </c>
      <c r="G2" s="2">
        <v>27.6</v>
      </c>
      <c r="H2" s="2">
        <v>33.4</v>
      </c>
      <c r="I2" s="2">
        <v>39</v>
      </c>
    </row>
    <row r="3" spans="1:9" x14ac:dyDescent="0.25">
      <c r="A3" s="1" t="s">
        <v>2</v>
      </c>
      <c r="B3" s="2">
        <v>-1.7</v>
      </c>
      <c r="C3" s="2">
        <v>3.6</v>
      </c>
      <c r="D3" s="2">
        <v>9.5</v>
      </c>
      <c r="E3" s="2">
        <v>15.4</v>
      </c>
      <c r="F3" s="2">
        <v>21.3</v>
      </c>
      <c r="G3" s="2">
        <v>28.3</v>
      </c>
      <c r="H3" s="2">
        <v>32.200000000000003</v>
      </c>
      <c r="I3" s="2">
        <v>39</v>
      </c>
    </row>
    <row r="4" spans="1:9" ht="24" x14ac:dyDescent="0.25">
      <c r="A4" s="2" t="s">
        <v>5</v>
      </c>
      <c r="B4" s="2">
        <f>(B2+B3)/2</f>
        <v>-0.85</v>
      </c>
      <c r="C4" s="2">
        <f t="shared" ref="C4:I4" si="0">(C2+C3)/2</f>
        <v>4.1500000000000004</v>
      </c>
      <c r="D4" s="2">
        <f t="shared" si="0"/>
        <v>9.9499999999999993</v>
      </c>
      <c r="E4" s="2">
        <f t="shared" si="0"/>
        <v>15.75</v>
      </c>
      <c r="F4" s="2">
        <f t="shared" si="0"/>
        <v>21.55</v>
      </c>
      <c r="G4" s="2">
        <f t="shared" si="0"/>
        <v>27.950000000000003</v>
      </c>
      <c r="H4" s="2">
        <f t="shared" si="0"/>
        <v>32.799999999999997</v>
      </c>
      <c r="I4" s="2">
        <f t="shared" si="0"/>
        <v>39</v>
      </c>
    </row>
    <row r="5" spans="1:9" x14ac:dyDescent="0.25">
      <c r="A5" s="7" t="s">
        <v>9</v>
      </c>
      <c r="B5" s="7">
        <f>B4/1000</f>
        <v>-8.4999999999999995E-4</v>
      </c>
      <c r="C5" s="7">
        <f t="shared" ref="C5:I5" si="1">C4/1000</f>
        <v>4.15E-3</v>
      </c>
      <c r="D5" s="7">
        <f t="shared" si="1"/>
        <v>9.9499999999999988E-3</v>
      </c>
      <c r="E5" s="7">
        <f t="shared" si="1"/>
        <v>1.575E-2</v>
      </c>
      <c r="F5" s="7">
        <f t="shared" si="1"/>
        <v>2.155E-2</v>
      </c>
      <c r="G5" s="7">
        <f t="shared" si="1"/>
        <v>2.7950000000000003E-2</v>
      </c>
      <c r="H5" s="7">
        <f t="shared" si="1"/>
        <v>3.2799999999999996E-2</v>
      </c>
      <c r="I5" s="7">
        <f t="shared" si="1"/>
        <v>3.9E-2</v>
      </c>
    </row>
    <row r="6" spans="1:9" x14ac:dyDescent="0.25">
      <c r="A6" s="7" t="s">
        <v>10</v>
      </c>
      <c r="B6" s="7">
        <f>B1*9.8/1000</f>
        <v>0</v>
      </c>
      <c r="C6" s="7">
        <f t="shared" ref="C6:I6" si="2">C1*9.8/1000</f>
        <v>4.9000000000000007E-3</v>
      </c>
      <c r="D6" s="7">
        <f t="shared" si="2"/>
        <v>9.8000000000000014E-3</v>
      </c>
      <c r="E6" s="7">
        <f t="shared" si="2"/>
        <v>1.4700000000000001E-2</v>
      </c>
      <c r="F6" s="7">
        <f t="shared" si="2"/>
        <v>1.9600000000000003E-2</v>
      </c>
      <c r="G6" s="7">
        <f t="shared" si="2"/>
        <v>2.4500000000000001E-2</v>
      </c>
      <c r="H6" s="7">
        <f t="shared" si="2"/>
        <v>2.9400000000000003E-2</v>
      </c>
      <c r="I6" s="7">
        <f t="shared" si="2"/>
        <v>3.4300000000000004E-2</v>
      </c>
    </row>
    <row r="7" spans="1:9" x14ac:dyDescent="0.25">
      <c r="A7" s="4" t="s">
        <v>11</v>
      </c>
      <c r="B7" t="s">
        <v>12</v>
      </c>
    </row>
    <row r="8" spans="1:9" x14ac:dyDescent="0.25">
      <c r="I8" s="4">
        <v>1.171</v>
      </c>
    </row>
    <row r="9" spans="1:9" ht="14.4" x14ac:dyDescent="0.25">
      <c r="A9" s="5" t="s">
        <v>3</v>
      </c>
      <c r="B9" s="5">
        <v>1</v>
      </c>
      <c r="C9" s="5">
        <v>2</v>
      </c>
      <c r="D9" s="5">
        <v>3</v>
      </c>
      <c r="E9" s="5">
        <v>4</v>
      </c>
      <c r="F9" s="5">
        <v>5</v>
      </c>
      <c r="I9" s="4">
        <v>-1.2999999999999999E-3</v>
      </c>
    </row>
    <row r="10" spans="1:9" ht="14.4" x14ac:dyDescent="0.25">
      <c r="A10" s="5" t="s">
        <v>4</v>
      </c>
      <c r="B10" s="5">
        <v>16.8</v>
      </c>
      <c r="C10" s="5">
        <v>16.899999999999999</v>
      </c>
      <c r="D10" s="5">
        <v>16.8</v>
      </c>
      <c r="E10" s="5">
        <v>17</v>
      </c>
      <c r="F10" s="5">
        <v>16.899999999999999</v>
      </c>
    </row>
    <row r="11" spans="1:9" ht="14.4" x14ac:dyDescent="0.25">
      <c r="A11" s="5" t="s">
        <v>4</v>
      </c>
      <c r="B11" s="5">
        <v>-4.8</v>
      </c>
      <c r="C11" s="5">
        <v>-4.7</v>
      </c>
      <c r="D11" s="5">
        <v>-4.7</v>
      </c>
      <c r="E11" s="5">
        <v>-4.7</v>
      </c>
      <c r="F11" s="5">
        <v>-4.5</v>
      </c>
    </row>
    <row r="12" spans="1:9" ht="14.4" x14ac:dyDescent="0.25">
      <c r="A12" s="6" t="s">
        <v>6</v>
      </c>
      <c r="B12" s="3">
        <f>((B10/1000)+$I$9)/$I$8</f>
        <v>1.3236549957301454E-2</v>
      </c>
      <c r="C12" s="3">
        <f t="shared" ref="C12:F13" si="3">((C10/1000)+$I$9)/$I$8</f>
        <v>1.332194705380017E-2</v>
      </c>
      <c r="D12" s="3">
        <f t="shared" si="3"/>
        <v>1.3236549957301454E-2</v>
      </c>
      <c r="E12" s="3">
        <f t="shared" si="3"/>
        <v>1.3407344150298891E-2</v>
      </c>
      <c r="F12" s="3">
        <f t="shared" si="3"/>
        <v>1.332194705380017E-2</v>
      </c>
    </row>
    <row r="13" spans="1:9" ht="14.4" x14ac:dyDescent="0.25">
      <c r="A13" s="6" t="s">
        <v>7</v>
      </c>
      <c r="B13" s="3">
        <f>((B11/1000)+$I$9)/$I$8</f>
        <v>-5.2092228864218607E-3</v>
      </c>
      <c r="C13" s="3">
        <f t="shared" si="3"/>
        <v>-5.1238257899231428E-3</v>
      </c>
      <c r="D13" s="3">
        <f t="shared" si="3"/>
        <v>-5.1238257899231428E-3</v>
      </c>
      <c r="E13" s="3">
        <f t="shared" si="3"/>
        <v>-5.1238257899231428E-3</v>
      </c>
      <c r="F13" s="3">
        <f t="shared" si="3"/>
        <v>-4.9530315969257043E-3</v>
      </c>
    </row>
    <row r="14" spans="1:9" ht="14.4" x14ac:dyDescent="0.25">
      <c r="A14" s="6" t="s">
        <v>8</v>
      </c>
      <c r="B14" s="3">
        <f>B12-B13</f>
        <v>1.8445772843723313E-2</v>
      </c>
      <c r="C14" s="3">
        <f t="shared" ref="C14:F14" si="4">C12-C13</f>
        <v>1.8445772843723313E-2</v>
      </c>
      <c r="D14" s="3">
        <f t="shared" si="4"/>
        <v>1.8360375747224596E-2</v>
      </c>
      <c r="E14" s="3">
        <f t="shared" si="4"/>
        <v>1.8531169940222032E-2</v>
      </c>
      <c r="F14" s="3">
        <f t="shared" si="4"/>
        <v>1.8274978650725873E-2</v>
      </c>
      <c r="H14">
        <f>B14+C14+D14+E14+F14</f>
        <v>9.2058070025619124E-2</v>
      </c>
      <c r="I14">
        <f>H14/5</f>
        <v>1.8411614005123825E-2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2015-06-05T18:19:34Z</dcterms:created>
  <dcterms:modified xsi:type="dcterms:W3CDTF">2021-11-24T09:43:10Z</dcterms:modified>
</cp:coreProperties>
</file>