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Iowa_00_Tracking\Iowa_Tracking_Maps\iowa_ble_tracking\data\tables\"/>
    </mc:Choice>
  </mc:AlternateContent>
  <xr:revisionPtr revIDLastSave="0" documentId="13_ncr:1_{4DC995EE-1768-41CB-8992-CE17625D596C}" xr6:coauthVersionLast="47" xr6:coauthVersionMax="47" xr10:uidLastSave="{00000000-0000-0000-0000-000000000000}"/>
  <bookViews>
    <workbookView xWindow="38280" yWindow="-120" windowWidth="38640" windowHeight="21240" activeTab="2" xr2:uid="{00000000-000D-0000-FFFF-FFFF00000000}"/>
  </bookViews>
  <sheets>
    <sheet name="Tracking_Main" sheetId="1" r:id="rId1"/>
    <sheet name="Progress_Domains" sheetId="2" r:id="rId2"/>
    <sheet name="Tracking_Main_valu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1" l="1"/>
  <c r="Q27" i="1"/>
  <c r="P27" i="1"/>
  <c r="O27" i="1"/>
  <c r="N27" i="1"/>
  <c r="M27" i="1"/>
  <c r="L27" i="1"/>
  <c r="A27" i="1" s="1"/>
  <c r="K27" i="1"/>
  <c r="J27" i="1"/>
  <c r="I27" i="1"/>
  <c r="H27" i="1"/>
  <c r="E27" i="1"/>
  <c r="D27" i="1"/>
  <c r="R26" i="1"/>
  <c r="Q26" i="1"/>
  <c r="P26" i="1"/>
  <c r="O26" i="1"/>
  <c r="N26" i="1"/>
  <c r="M26" i="1"/>
  <c r="L26" i="1"/>
  <c r="K26" i="1"/>
  <c r="J26" i="1"/>
  <c r="I26" i="1"/>
  <c r="H26" i="1"/>
  <c r="E26" i="1"/>
  <c r="D26" i="1"/>
  <c r="A26" i="1"/>
  <c r="R25" i="1"/>
  <c r="Q25" i="1"/>
  <c r="P25" i="1"/>
  <c r="O25" i="1"/>
  <c r="N25" i="1"/>
  <c r="M25" i="1"/>
  <c r="L25" i="1"/>
  <c r="A25" i="1" s="1"/>
  <c r="K25" i="1"/>
  <c r="J25" i="1"/>
  <c r="I25" i="1"/>
  <c r="H25" i="1"/>
  <c r="E25" i="1"/>
  <c r="D25" i="1"/>
  <c r="R24" i="1"/>
  <c r="Q24" i="1"/>
  <c r="P24" i="1"/>
  <c r="O24" i="1"/>
  <c r="N24" i="1"/>
  <c r="M24" i="1"/>
  <c r="L24" i="1"/>
  <c r="A24" i="1" s="1"/>
  <c r="K24" i="1"/>
  <c r="J24" i="1"/>
  <c r="I24" i="1"/>
  <c r="H24" i="1"/>
  <c r="E24" i="1"/>
  <c r="D24" i="1"/>
  <c r="R23" i="1"/>
  <c r="Q23" i="1"/>
  <c r="P23" i="1"/>
  <c r="O23" i="1"/>
  <c r="N23" i="1"/>
  <c r="M23" i="1"/>
  <c r="L23" i="1"/>
  <c r="A23" i="1" s="1"/>
  <c r="K23" i="1"/>
  <c r="J23" i="1"/>
  <c r="I23" i="1"/>
  <c r="H23" i="1"/>
  <c r="E23" i="1"/>
  <c r="D23" i="1"/>
  <c r="R22" i="1"/>
  <c r="Q22" i="1"/>
  <c r="P22" i="1"/>
  <c r="O22" i="1"/>
  <c r="N22" i="1"/>
  <c r="M22" i="1"/>
  <c r="L22" i="1"/>
  <c r="K22" i="1"/>
  <c r="J22" i="1"/>
  <c r="I22" i="1"/>
  <c r="H22" i="1"/>
  <c r="E22" i="1"/>
  <c r="D22" i="1"/>
  <c r="A22" i="1"/>
  <c r="R21" i="1"/>
  <c r="Q21" i="1"/>
  <c r="P21" i="1"/>
  <c r="O21" i="1"/>
  <c r="N21" i="1"/>
  <c r="M21" i="1"/>
  <c r="L21" i="1"/>
  <c r="A21" i="1" s="1"/>
  <c r="K21" i="1"/>
  <c r="J21" i="1"/>
  <c r="I21" i="1"/>
  <c r="H21" i="1"/>
  <c r="E21" i="1"/>
  <c r="D21" i="1"/>
  <c r="R20" i="1"/>
  <c r="Q20" i="1"/>
  <c r="P20" i="1"/>
  <c r="O20" i="1"/>
  <c r="N20" i="1"/>
  <c r="M20" i="1"/>
  <c r="L20" i="1"/>
  <c r="A20" i="1" s="1"/>
  <c r="K20" i="1"/>
  <c r="J20" i="1"/>
  <c r="I20" i="1"/>
  <c r="H20" i="1"/>
  <c r="E20" i="1"/>
  <c r="D20" i="1"/>
  <c r="R19" i="1"/>
  <c r="Q19" i="1"/>
  <c r="P19" i="1"/>
  <c r="O19" i="1"/>
  <c r="N19" i="1"/>
  <c r="M19" i="1"/>
  <c r="L19" i="1"/>
  <c r="K19" i="1"/>
  <c r="J19" i="1"/>
  <c r="I19" i="1"/>
  <c r="H19" i="1"/>
  <c r="E19" i="1"/>
  <c r="D19" i="1"/>
  <c r="A19" i="1"/>
  <c r="R18" i="1"/>
  <c r="Q18" i="1"/>
  <c r="P18" i="1"/>
  <c r="O18" i="1"/>
  <c r="N18" i="1"/>
  <c r="M18" i="1"/>
  <c r="L18" i="1"/>
  <c r="K18" i="1"/>
  <c r="J18" i="1"/>
  <c r="I18" i="1"/>
  <c r="H18" i="1"/>
  <c r="E18" i="1"/>
  <c r="D18" i="1"/>
  <c r="A18" i="1"/>
  <c r="R17" i="1"/>
  <c r="Q17" i="1"/>
  <c r="P17" i="1"/>
  <c r="O17" i="1"/>
  <c r="N17" i="1"/>
  <c r="M17" i="1"/>
  <c r="L17" i="1"/>
  <c r="K17" i="1"/>
  <c r="J17" i="1"/>
  <c r="I17" i="1"/>
  <c r="H17" i="1"/>
  <c r="E17" i="1"/>
  <c r="D17" i="1"/>
  <c r="A17" i="1"/>
  <c r="R16" i="1"/>
  <c r="Q16" i="1"/>
  <c r="P16" i="1"/>
  <c r="O16" i="1"/>
  <c r="N16" i="1"/>
  <c r="M16" i="1"/>
  <c r="L16" i="1"/>
  <c r="K16" i="1"/>
  <c r="J16" i="1"/>
  <c r="I16" i="1"/>
  <c r="H16" i="1"/>
  <c r="E16" i="1"/>
  <c r="D16" i="1"/>
  <c r="A16" i="1"/>
  <c r="R15" i="1"/>
  <c r="Q15" i="1"/>
  <c r="P15" i="1"/>
  <c r="O15" i="1"/>
  <c r="N15" i="1"/>
  <c r="M15" i="1"/>
  <c r="L15" i="1"/>
  <c r="K15" i="1"/>
  <c r="J15" i="1"/>
  <c r="I15" i="1"/>
  <c r="H15" i="1"/>
  <c r="E15" i="1"/>
  <c r="D15" i="1"/>
  <c r="A15" i="1"/>
  <c r="R14" i="1"/>
  <c r="Q14" i="1"/>
  <c r="P14" i="1"/>
  <c r="O14" i="1"/>
  <c r="N14" i="1"/>
  <c r="M14" i="1"/>
  <c r="L14" i="1"/>
  <c r="A14" i="1" s="1"/>
  <c r="K14" i="1"/>
  <c r="J14" i="1"/>
  <c r="I14" i="1"/>
  <c r="H14" i="1"/>
  <c r="E14" i="1"/>
  <c r="D14" i="1"/>
  <c r="R13" i="1"/>
  <c r="Q13" i="1"/>
  <c r="P13" i="1"/>
  <c r="O13" i="1"/>
  <c r="N13" i="1"/>
  <c r="M13" i="1"/>
  <c r="L13" i="1"/>
  <c r="K13" i="1"/>
  <c r="J13" i="1"/>
  <c r="I13" i="1"/>
  <c r="H13" i="1"/>
  <c r="E13" i="1"/>
  <c r="D13" i="1"/>
  <c r="A13" i="1"/>
  <c r="R12" i="1"/>
  <c r="Q12" i="1"/>
  <c r="P12" i="1"/>
  <c r="O12" i="1"/>
  <c r="N12" i="1"/>
  <c r="M12" i="1"/>
  <c r="L12" i="1"/>
  <c r="A12" i="1" s="1"/>
  <c r="K12" i="1"/>
  <c r="J12" i="1"/>
  <c r="I12" i="1"/>
  <c r="H12" i="1"/>
  <c r="E12" i="1"/>
  <c r="D12" i="1"/>
  <c r="R11" i="1"/>
  <c r="Q11" i="1"/>
  <c r="P11" i="1"/>
  <c r="O11" i="1"/>
  <c r="N11" i="1"/>
  <c r="M11" i="1"/>
  <c r="L11" i="1"/>
  <c r="K11" i="1"/>
  <c r="J11" i="1"/>
  <c r="I11" i="1"/>
  <c r="H11" i="1"/>
  <c r="E11" i="1"/>
  <c r="D11" i="1"/>
  <c r="A11" i="1"/>
  <c r="R10" i="1"/>
  <c r="Q10" i="1"/>
  <c r="P10" i="1"/>
  <c r="O10" i="1"/>
  <c r="N10" i="1"/>
  <c r="M10" i="1"/>
  <c r="L10" i="1"/>
  <c r="K10" i="1"/>
  <c r="J10" i="1"/>
  <c r="I10" i="1"/>
  <c r="H10" i="1"/>
  <c r="E10" i="1"/>
  <c r="D10" i="1"/>
  <c r="A10" i="1"/>
  <c r="R9" i="1"/>
  <c r="Q9" i="1"/>
  <c r="P9" i="1"/>
  <c r="O9" i="1"/>
  <c r="N9" i="1"/>
  <c r="M9" i="1"/>
  <c r="L9" i="1"/>
  <c r="K9" i="1"/>
  <c r="J9" i="1"/>
  <c r="I9" i="1"/>
  <c r="H9" i="1"/>
  <c r="E9" i="1"/>
  <c r="D9" i="1"/>
  <c r="A9" i="1"/>
  <c r="R8" i="1"/>
  <c r="Q8" i="1"/>
  <c r="P8" i="1"/>
  <c r="O8" i="1"/>
  <c r="N8" i="1"/>
  <c r="M8" i="1"/>
  <c r="L8" i="1"/>
  <c r="K8" i="1"/>
  <c r="J8" i="1"/>
  <c r="I8" i="1"/>
  <c r="H8" i="1"/>
  <c r="E8" i="1"/>
  <c r="D8" i="1"/>
  <c r="A8" i="1"/>
  <c r="R7" i="1"/>
  <c r="Q7" i="1"/>
  <c r="P7" i="1"/>
  <c r="O7" i="1"/>
  <c r="N7" i="1"/>
  <c r="M7" i="1"/>
  <c r="L7" i="1"/>
  <c r="K7" i="1"/>
  <c r="J7" i="1"/>
  <c r="I7" i="1"/>
  <c r="H7" i="1"/>
  <c r="E7" i="1"/>
  <c r="D7" i="1"/>
  <c r="A7" i="1"/>
  <c r="R6" i="1"/>
  <c r="Q6" i="1"/>
  <c r="P6" i="1"/>
  <c r="O6" i="1"/>
  <c r="N6" i="1"/>
  <c r="M6" i="1"/>
  <c r="L6" i="1"/>
  <c r="K6" i="1"/>
  <c r="J6" i="1"/>
  <c r="I6" i="1"/>
  <c r="H6" i="1"/>
  <c r="E6" i="1"/>
  <c r="D6" i="1"/>
  <c r="A6" i="1"/>
  <c r="R5" i="1"/>
  <c r="Q5" i="1"/>
  <c r="P5" i="1"/>
  <c r="O5" i="1"/>
  <c r="N5" i="1"/>
  <c r="M5" i="1"/>
  <c r="L5" i="1"/>
  <c r="A5" i="1" s="1"/>
  <c r="K5" i="1"/>
  <c r="J5" i="1"/>
  <c r="I5" i="1"/>
  <c r="H5" i="1"/>
  <c r="E5" i="1"/>
  <c r="D5" i="1"/>
  <c r="R4" i="1"/>
  <c r="Q4" i="1"/>
  <c r="P4" i="1"/>
  <c r="O4" i="1"/>
  <c r="N4" i="1"/>
  <c r="M4" i="1"/>
  <c r="L4" i="1"/>
  <c r="K4" i="1"/>
  <c r="J4" i="1"/>
  <c r="I4" i="1"/>
  <c r="H4" i="1"/>
  <c r="E4" i="1"/>
  <c r="D4" i="1"/>
  <c r="A4" i="1"/>
  <c r="R3" i="1"/>
  <c r="Q3" i="1"/>
  <c r="P3" i="1"/>
  <c r="O3" i="1"/>
  <c r="N3" i="1"/>
  <c r="M3" i="1"/>
  <c r="L3" i="1"/>
  <c r="K3" i="1"/>
  <c r="J3" i="1"/>
  <c r="I3" i="1"/>
  <c r="H3" i="1"/>
  <c r="E3" i="1"/>
  <c r="D3" i="1"/>
  <c r="A3" i="1"/>
  <c r="R2" i="1"/>
  <c r="Q2" i="1"/>
  <c r="P2" i="1"/>
  <c r="O2" i="1"/>
  <c r="N2" i="1"/>
  <c r="M2" i="1"/>
  <c r="L2" i="1"/>
  <c r="K2" i="1"/>
  <c r="J2" i="1"/>
  <c r="I2" i="1"/>
  <c r="H2" i="1"/>
  <c r="E2" i="1"/>
  <c r="D2" i="1"/>
  <c r="A2" i="1"/>
</calcChain>
</file>

<file path=xl/sharedStrings.xml><?xml version="1.0" encoding="utf-8"?>
<sst xmlns="http://schemas.openxmlformats.org/spreadsheetml/2006/main" count="494" uniqueCount="175">
  <si>
    <t>Stages Complete</t>
  </si>
  <si>
    <t>HUC8</t>
  </si>
  <si>
    <t>Name</t>
  </si>
  <si>
    <t>FRP %</t>
  </si>
  <si>
    <t>FRP Complete</t>
  </si>
  <si>
    <t>BFE_TODO</t>
  </si>
  <si>
    <t>PBL_Assign</t>
  </si>
  <si>
    <t>P01_MM</t>
  </si>
  <si>
    <t>RAW_Grd_MM</t>
  </si>
  <si>
    <t>DFIRM_Grd_MM</t>
  </si>
  <si>
    <t>Addl_Grd_MM</t>
  </si>
  <si>
    <t>Prod Stage</t>
  </si>
  <si>
    <t>P01 Analyst</t>
  </si>
  <si>
    <t>AECOM Tie-in</t>
  </si>
  <si>
    <t>TO_Area</t>
  </si>
  <si>
    <t>Model Complete</t>
  </si>
  <si>
    <t>Notes</t>
  </si>
  <si>
    <t>Unfinished Grids</t>
  </si>
  <si>
    <t>07060001</t>
  </si>
  <si>
    <t>Coon-Yellow</t>
  </si>
  <si>
    <t>F</t>
  </si>
  <si>
    <t>QB</t>
  </si>
  <si>
    <t>07060002</t>
  </si>
  <si>
    <t>Upper Iowa</t>
  </si>
  <si>
    <t>MB</t>
  </si>
  <si>
    <t>07060004</t>
  </si>
  <si>
    <t>Turkey</t>
  </si>
  <si>
    <t>EC</t>
  </si>
  <si>
    <t>07060006</t>
  </si>
  <si>
    <t>Maquoketa</t>
  </si>
  <si>
    <t>RK</t>
  </si>
  <si>
    <t>07080102</t>
  </si>
  <si>
    <t>Upper Wapsipinicon</t>
  </si>
  <si>
    <t>KTG</t>
  </si>
  <si>
    <t>07080103</t>
  </si>
  <si>
    <t>Lower Wapsipinicon</t>
  </si>
  <si>
    <t>MT</t>
  </si>
  <si>
    <t>07080105</t>
  </si>
  <si>
    <t>South Skunk</t>
  </si>
  <si>
    <t>T</t>
  </si>
  <si>
    <t>07080206</t>
  </si>
  <si>
    <t>Lower Cedar</t>
  </si>
  <si>
    <t>07100006</t>
  </si>
  <si>
    <t>North Raccoon</t>
  </si>
  <si>
    <t>07100007</t>
  </si>
  <si>
    <t>South Raccoon</t>
  </si>
  <si>
    <t>07100008</t>
  </si>
  <si>
    <t>Lake Red Rock</t>
  </si>
  <si>
    <t>07100009</t>
  </si>
  <si>
    <t>Lower Des Moines</t>
  </si>
  <si>
    <t>10230002</t>
  </si>
  <si>
    <t>Floyd</t>
  </si>
  <si>
    <t>10230003</t>
  </si>
  <si>
    <t>Little Sioux</t>
  </si>
  <si>
    <t>10230004</t>
  </si>
  <si>
    <t>Monona-Harrison Ditch</t>
  </si>
  <si>
    <t>10230005</t>
  </si>
  <si>
    <t>Maple</t>
  </si>
  <si>
    <t>10230007</t>
  </si>
  <si>
    <t>Boyer</t>
  </si>
  <si>
    <t>07060005</t>
  </si>
  <si>
    <t>Apple-Plum</t>
  </si>
  <si>
    <t>07080201</t>
  </si>
  <si>
    <t>Upper Cedar</t>
  </si>
  <si>
    <t>10170204</t>
  </si>
  <si>
    <t>Rock</t>
  </si>
  <si>
    <t>10230001</t>
  </si>
  <si>
    <t>Blackbird-Soldier</t>
  </si>
  <si>
    <t>10230006</t>
  </si>
  <si>
    <t>Big Papillion-Mosquito</t>
  </si>
  <si>
    <t>10170203</t>
  </si>
  <si>
    <t>Lower Big Sioux</t>
  </si>
  <si>
    <t>07060003</t>
  </si>
  <si>
    <t>Grant-Little Maquoketa</t>
  </si>
  <si>
    <t>07080101</t>
  </si>
  <si>
    <t>Copperas-Duck</t>
  </si>
  <si>
    <t>07110001</t>
  </si>
  <si>
    <t>Bear-Wyaconda</t>
  </si>
  <si>
    <t>Number</t>
  </si>
  <si>
    <t>Pass 2/2</t>
  </si>
  <si>
    <t>Pass 1/2</t>
  </si>
  <si>
    <t>DD Submit</t>
  </si>
  <si>
    <t>DD Internal</t>
  </si>
  <si>
    <t>DD Mapping</t>
  </si>
  <si>
    <t>Phase 1</t>
  </si>
  <si>
    <t>Mapping In-Progress</t>
  </si>
  <si>
    <t>FRP_Perc_Complete</t>
  </si>
  <si>
    <t>FRP</t>
  </si>
  <si>
    <t>P02a_Assign</t>
  </si>
  <si>
    <t>which_grid</t>
  </si>
  <si>
    <t>CSLF;</t>
  </si>
  <si>
    <t>2023/11/30</t>
  </si>
  <si>
    <t>2024/02/23</t>
  </si>
  <si>
    <t>2024/08/20</t>
  </si>
  <si>
    <t>Matt</t>
  </si>
  <si>
    <t>NO</t>
  </si>
  <si>
    <t>FY20_1A</t>
  </si>
  <si>
    <t>2023/10/12</t>
  </si>
  <si>
    <t>Passed MIP Validation</t>
  </si>
  <si>
    <t>All on MM</t>
  </si>
  <si>
    <t>2024/03/10</t>
  </si>
  <si>
    <t>Reina</t>
  </si>
  <si>
    <t>2024/05/22</t>
  </si>
  <si>
    <t>2024/04/15</t>
  </si>
  <si>
    <t>2024/08/27</t>
  </si>
  <si>
    <t>Multi</t>
  </si>
  <si>
    <t>2023/11/11</t>
  </si>
  <si>
    <t>2024/05/17</t>
  </si>
  <si>
    <t>2024/05/21</t>
  </si>
  <si>
    <t>2023/12/12</t>
  </si>
  <si>
    <t>2023/12/30</t>
  </si>
  <si>
    <t>2024/08/14</t>
  </si>
  <si>
    <t>YES</t>
  </si>
  <si>
    <t>2024/05/09</t>
  </si>
  <si>
    <t>2024/01/10</t>
  </si>
  <si>
    <t>TODO: MIP Exception Error</t>
  </si>
  <si>
    <t>2024/06/03</t>
  </si>
  <si>
    <t>2024/03/05</t>
  </si>
  <si>
    <t>2024/06/17</t>
  </si>
  <si>
    <t>Erika</t>
  </si>
  <si>
    <t>FY21_2A</t>
  </si>
  <si>
    <t>2</t>
  </si>
  <si>
    <t>2024/07/13</t>
  </si>
  <si>
    <t>2024/06/14</t>
  </si>
  <si>
    <t>2024/07/16</t>
  </si>
  <si>
    <t>2024/07/18</t>
  </si>
  <si>
    <t>2024/05/31</t>
  </si>
  <si>
    <t>2024/02/26</t>
  </si>
  <si>
    <t>2024/02/13</t>
  </si>
  <si>
    <t>2023/08/12</t>
  </si>
  <si>
    <t>1, 2</t>
  </si>
  <si>
    <t>2023/07/30</t>
  </si>
  <si>
    <t>2023/08/31</t>
  </si>
  <si>
    <t>2023/06/11</t>
  </si>
  <si>
    <t>TODO: RAW, DRAFT, Addl</t>
  </si>
  <si>
    <t>2024/03/24</t>
  </si>
  <si>
    <t>2024/08/04</t>
  </si>
  <si>
    <t>R+E</t>
  </si>
  <si>
    <t>2024/07/25</t>
  </si>
  <si>
    <t>2024/09/09</t>
  </si>
  <si>
    <t>2024/07/12</t>
  </si>
  <si>
    <t>Erika, Reina</t>
  </si>
  <si>
    <t>FY22_3B</t>
  </si>
  <si>
    <t>2024/07/08</t>
  </si>
  <si>
    <t>UPDATE: Missing Zone A Phase 1; TODO: PBL, BFE, Validation</t>
  </si>
  <si>
    <t>2024/08/05</t>
  </si>
  <si>
    <t>2024/08/07</t>
  </si>
  <si>
    <t>E + M</t>
  </si>
  <si>
    <t>TODO: PBL, BFE, Validation</t>
  </si>
  <si>
    <t>2024/08/01</t>
  </si>
  <si>
    <t>2024/03/12</t>
  </si>
  <si>
    <t>2024/07/11</t>
  </si>
  <si>
    <t>2024/06/12</t>
  </si>
  <si>
    <t>2024/07/30</t>
  </si>
  <si>
    <t>2024/07/21</t>
  </si>
  <si>
    <t>2024/02/28</t>
  </si>
  <si>
    <t>2024/04/04</t>
  </si>
  <si>
    <t>2024/04/05</t>
  </si>
  <si>
    <t>2024/03/15</t>
  </si>
  <si>
    <t>2024/08/15</t>
  </si>
  <si>
    <t>2024/08/19</t>
  </si>
  <si>
    <t>2024/05/29</t>
  </si>
  <si>
    <t>2024/05/28</t>
  </si>
  <si>
    <t>2024/02/10</t>
  </si>
  <si>
    <t>TODO: Validation</t>
  </si>
  <si>
    <t>2024/08/06</t>
  </si>
  <si>
    <t>2024/05/12</t>
  </si>
  <si>
    <t>2024/03/30</t>
  </si>
  <si>
    <t>2024/05/24</t>
  </si>
  <si>
    <t>2024/06/26</t>
  </si>
  <si>
    <t>2024/01/30</t>
  </si>
  <si>
    <t>2024/04/20</t>
  </si>
  <si>
    <t>2024/05/01</t>
  </si>
  <si>
    <t>2024/03/26</t>
  </si>
  <si>
    <t>2026/03/28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</si>
</sst>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name val="Century Gothic"/>
      <family val="2"/>
    </font>
    <font>
      <sz val="11"/>
      <color theme="1"/>
      <name val="Century Gothic"/>
      <family val="2"/>
    </font>
    <font>
      <sz val="11"/>
      <color theme="1" tint="0.499984740745262"/>
      <name val="Calibri"/>
      <family val="2"/>
      <scheme val="minor"/>
    </font>
    <font>
      <b/>
      <i/>
      <sz val="11"/>
      <color theme="1" tint="0.499984740745262"/>
      <name val="Century Gothic"/>
      <family val="2"/>
    </font>
    <font>
      <b/>
      <sz val="9"/>
      <color theme="1" tint="4.9989318521683403E-2"/>
      <name val="Arial"/>
      <family val="2"/>
    </font>
    <font>
      <b/>
      <sz val="11"/>
      <color theme="1" tint="0.499984740745262"/>
      <name val="Century Gothic"/>
      <family val="2"/>
    </font>
    <font>
      <b/>
      <i/>
      <sz val="11"/>
      <color theme="1" tint="4.9989318521683403E-2"/>
      <name val="Century Gothic"/>
      <family val="2"/>
    </font>
    <font>
      <sz val="11"/>
      <color theme="3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entury Gothic"/>
      <family val="2"/>
    </font>
    <font>
      <b/>
      <sz val="9"/>
      <name val="Century Gothic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9" fillId="3" borderId="0"/>
    <xf numFmtId="0" fontId="9" fillId="4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8" fillId="0" borderId="0" xfId="0" applyFont="1"/>
    <xf numFmtId="0" fontId="10" fillId="3" borderId="1" xfId="1" applyFont="1" applyBorder="1" applyAlignment="1">
      <alignment horizontal="center" vertical="center"/>
    </xf>
    <xf numFmtId="0" fontId="10" fillId="4" borderId="1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2" fillId="0" borderId="3" xfId="0" applyFont="1" applyBorder="1" applyAlignment="1">
      <alignment horizontal="center" vertical="top"/>
    </xf>
  </cellXfs>
  <cellStyles count="3">
    <cellStyle name="Accent1" xfId="1" builtinId="29"/>
    <cellStyle name="Accent5" xfId="2" builtinId="45"/>
    <cellStyle name="Normal" xfId="0" builtinId="0"/>
  </cellStyles>
  <dxfs count="40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6" tint="0.59996337778862885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2"/>
      </font>
      <fill>
        <patternFill>
          <bgColor theme="5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4" tint="-0.24994659260841701"/>
      </font>
      <fill>
        <patternFill>
          <bgColor theme="8" tint="0.79998168889431442"/>
        </patternFill>
      </fill>
    </dxf>
    <dxf>
      <font>
        <color theme="4" tint="0.79998168889431442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0"/>
      </font>
    </dxf>
    <dxf>
      <font>
        <b/>
        <color theme="1" tint="0.499984740745262"/>
        <name val="Century Gothic"/>
        <family val="2"/>
      </font>
      <alignment horizontal="left" vertical="center" indent="1"/>
    </dxf>
    <dxf>
      <font>
        <strike val="0"/>
        <outline val="0"/>
        <shadow val="0"/>
        <vertAlign val="baseline"/>
        <sz val="11"/>
        <color theme="1" tint="0.499984740745262"/>
        <name val="Calibri"/>
        <family val="2"/>
        <scheme val="minor"/>
      </font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1"/>
        <color theme="1" tint="0.499984740745262"/>
        <name val="Calibri"/>
        <family val="2"/>
        <scheme val="minor"/>
      </font>
      <alignment horizontal="center" vertical="center"/>
    </dxf>
    <dxf>
      <font>
        <strike val="0"/>
        <outline val="0"/>
        <shadow val="0"/>
        <vertAlign val="baseline"/>
        <sz val="11"/>
        <color theme="1" tint="0.499984740745262"/>
        <name val="Calibri"/>
        <family val="2"/>
        <scheme val="minor"/>
      </font>
      <alignment horizontal="center" vertical="center"/>
    </dxf>
    <dxf>
      <font>
        <strike val="0"/>
        <outline val="0"/>
        <shadow val="0"/>
        <vertAlign val="baseline"/>
        <sz val="11"/>
        <color theme="1" tint="0.499984740745262"/>
        <name val="Calibri"/>
        <family val="2"/>
        <scheme val="minor"/>
      </font>
      <alignment horizontal="center" vertical="center"/>
    </dxf>
    <dxf>
      <alignment horizontal="center"/>
    </dxf>
    <dxf>
      <alignment horizontal="center"/>
    </dxf>
    <dxf>
      <numFmt numFmtId="0" formatCode="General"/>
      <alignment horizontal="center"/>
    </dxf>
    <dxf>
      <font>
        <b/>
        <sz val="12"/>
        <color theme="0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b/>
        <i/>
        <strike val="0"/>
        <outline val="0"/>
        <shadow val="0"/>
        <vertAlign val="baseline"/>
        <sz val="12"/>
        <color theme="0"/>
        <name val="Calibri"/>
        <family val="2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b/>
        <i/>
        <strike val="0"/>
        <outline val="0"/>
        <shadow val="0"/>
        <vertAlign val="baseline"/>
        <sz val="9"/>
        <color theme="1" tint="4.9989318521683403E-2"/>
        <name val="Arial"/>
        <family val="2"/>
      </font>
      <alignment horizontal="center" vertical="bottom" wrapText="1"/>
    </dxf>
    <dxf>
      <font>
        <b/>
        <i/>
        <strike val="0"/>
        <condense val="0"/>
        <extend val="0"/>
        <outline val="0"/>
        <shadow val="0"/>
        <vertAlign val="baseline"/>
        <sz val="11"/>
        <color theme="1" tint="4.9989318521683403E-2"/>
        <name val="Century Gothic"/>
        <family val="2"/>
      </font>
      <alignment horizontal="left" vertical="center" indent="1"/>
    </dxf>
    <dxf>
      <font>
        <b/>
        <i/>
        <strike val="0"/>
        <condense val="0"/>
        <extend val="0"/>
        <outline val="0"/>
        <shadow val="0"/>
        <vertAlign val="baseline"/>
        <sz val="11"/>
        <color theme="1" tint="4.9989318521683403E-2"/>
        <name val="Century Gothic"/>
        <family val="2"/>
      </font>
      <numFmt numFmtId="0" formatCode="General"/>
      <alignment horizontal="left" vertical="center" indent="1"/>
    </dxf>
    <dxf>
      <font>
        <b/>
        <i/>
        <strike val="0"/>
        <outline val="0"/>
        <shadow val="0"/>
        <vertAlign val="baseline"/>
        <sz val="11"/>
        <color theme="1" tint="4.9989318521683403E-2"/>
        <name val="Century Gothic"/>
        <family val="2"/>
      </font>
      <alignment horizontal="left" vertical="center" indent="1"/>
    </dxf>
    <dxf>
      <font>
        <b/>
        <i/>
        <strike val="0"/>
        <outline val="0"/>
        <shadow val="0"/>
        <vertAlign val="baseline"/>
        <sz val="11"/>
        <color theme="1" tint="0.499984740745262"/>
        <name val="Century Gothic"/>
        <family val="2"/>
      </font>
      <alignment horizontal="left" vertical="center" indent="1"/>
    </dxf>
    <dxf>
      <font>
        <strike val="0"/>
        <outline val="0"/>
        <shadow val="0"/>
        <vertAlign val="baseline"/>
        <sz val="11"/>
        <color theme="1" tint="0.499984740745262"/>
        <name val="Calibri"/>
        <family val="2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entury Gothic"/>
        <family val="2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 xr9:uid="{00000000-0011-0000-FFFF-FFFF00000000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27" headerRowDxfId="30" headerRowBorderDxfId="29" tableBorderDxfId="28">
  <tableColumns count="18">
    <tableColumn id="20" xr3:uid="{00000000-0010-0000-0000-000014000000}" name="Stages Complete" dataDxfId="27">
      <calculatedColumnFormula>VLOOKUP(Table1[[#This Row],[Prod Stage]], Progress_Domains!A:B, 2, FALSE)</calculatedColumnFormula>
    </tableColumn>
    <tableColumn id="19" xr3:uid="{00000000-0010-0000-0000-000013000000}" name="HUC8" dataDxfId="26"/>
    <tableColumn id="2" xr3:uid="{00000000-0010-0000-0000-000002000000}" name="Name" dataDxfId="25"/>
    <tableColumn id="13" xr3:uid="{00000000-0010-0000-0000-00000D000000}" name="FRP %" dataDxfId="24">
      <calculatedColumnFormula>INDEX(Tracking_Main_values!D:D, MATCH($B2, Tracking_Main_values!$B:$B, 0))</calculatedColumnFormula>
    </tableColumn>
    <tableColumn id="14" xr3:uid="{00000000-0010-0000-0000-00000E000000}" name="FRP Complete" dataDxfId="23">
      <calculatedColumnFormula>INDEX(Tracking_Main_values!E:E, MATCH($B2, Tracking_Main_values!$B:$B, 0))</calculatedColumnFormula>
    </tableColumn>
    <tableColumn id="17" xr3:uid="{00000000-0010-0000-0000-000011000000}" name="BFE_TODO" dataDxfId="22"/>
    <tableColumn id="3" xr3:uid="{00000000-0010-0000-0000-000003000000}" name="PBL_Assign" dataDxfId="21" totalsRowDxfId="20"/>
    <tableColumn id="4" xr3:uid="{00000000-0010-0000-0000-000004000000}" name="P01_MM" dataDxfId="19">
      <calculatedColumnFormula>INDEX(Tracking_Main_values!H:H, MATCH($B2, Tracking_Main_values!$B:$B, 0))</calculatedColumnFormula>
    </tableColumn>
    <tableColumn id="5" xr3:uid="{00000000-0010-0000-0000-000005000000}" name="RAW_Grd_MM" dataDxfId="18">
      <calculatedColumnFormula>INDEX(Tracking_Main_values!I:I, MATCH($B2, Tracking_Main_values!$B:$B, 0))</calculatedColumnFormula>
    </tableColumn>
    <tableColumn id="6" xr3:uid="{00000000-0010-0000-0000-000006000000}" name="DFIRM_Grd_MM" dataDxfId="17">
      <calculatedColumnFormula>INDEX(Tracking_Main_values!J:J, MATCH($B2, Tracking_Main_values!$B:$B, 0))</calculatedColumnFormula>
    </tableColumn>
    <tableColumn id="7" xr3:uid="{00000000-0010-0000-0000-000007000000}" name="Addl_Grd_MM" dataDxfId="16">
      <calculatedColumnFormula>INDEX(Tracking_Main_values!K:K, MATCH($B2, Tracking_Main_values!$B:$B, 0))</calculatedColumnFormula>
    </tableColumn>
    <tableColumn id="8" xr3:uid="{00000000-0010-0000-0000-000008000000}" name="Prod Stage">
      <calculatedColumnFormula>INDEX(Tracking_Main_values!L:L, MATCH($B2, Tracking_Main_values!$B:$B, 0))</calculatedColumnFormula>
    </tableColumn>
    <tableColumn id="9" xr3:uid="{00000000-0010-0000-0000-000009000000}" name="P01 Analyst">
      <calculatedColumnFormula>INDEX(Tracking_Main_values!M:M, MATCH($B2, Tracking_Main_values!$B:$B, 0))</calculatedColumnFormula>
    </tableColumn>
    <tableColumn id="10" xr3:uid="{00000000-0010-0000-0000-00000A000000}" name="AECOM Tie-in" dataDxfId="15">
      <calculatedColumnFormula>INDEX(Tracking_Main_values!N:N, MATCH($B2, Tracking_Main_values!$B:$B, 0))</calculatedColumnFormula>
    </tableColumn>
    <tableColumn id="11" xr3:uid="{00000000-0010-0000-0000-00000B000000}" name="TO_Area" dataDxfId="14">
      <calculatedColumnFormula>INDEX(Tracking_Main_values!O:O, MATCH($B2, Tracking_Main_values!$B:$B, 0))</calculatedColumnFormula>
    </tableColumn>
    <tableColumn id="12" xr3:uid="{00000000-0010-0000-0000-00000C000000}" name="Model Complete" dataDxfId="13">
      <calculatedColumnFormula>INDEX(Tracking_Main_values!P:P, MATCH($B2, Tracking_Main_values!$B:$B, 0))</calculatedColumnFormula>
    </tableColumn>
    <tableColumn id="15" xr3:uid="{00000000-0010-0000-0000-00000F000000}" name="Notes" dataDxfId="12">
      <calculatedColumnFormula>INDEX(Tracking_Main_values!Q:Q, MATCH($B2, Tracking_Main_values!$B:$B, 0))</calculatedColumnFormula>
    </tableColumn>
    <tableColumn id="1" xr3:uid="{00000000-0010-0000-0000-000001000000}" name="Unfinished Grids" totalsRowLabel="Total" dataDxfId="11">
      <calculatedColumnFormula>INDEX(Tracking_Main_values!R:R,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workbookViewId="0">
      <selection activeCell="G16" sqref="G16"/>
    </sheetView>
  </sheetViews>
  <sheetFormatPr defaultRowHeight="15" x14ac:dyDescent="0.25"/>
  <cols>
    <col min="1" max="1" width="19.28515625" bestFit="1" customWidth="1"/>
    <col min="2" max="2" width="12.42578125" customWidth="1"/>
    <col min="3" max="3" width="28.5703125" bestFit="1" customWidth="1"/>
    <col min="4" max="4" width="7.7109375" bestFit="1" customWidth="1"/>
    <col min="5" max="5" width="15.7109375" customWidth="1"/>
    <col min="6" max="6" width="11.7109375" bestFit="1" customWidth="1"/>
    <col min="7" max="7" width="16.85546875" style="10" customWidth="1"/>
    <col min="8" max="8" width="13" style="1" customWidth="1"/>
    <col min="9" max="9" width="16.28515625" style="1" bestFit="1" customWidth="1"/>
    <col min="10" max="10" width="18" style="1" bestFit="1" customWidth="1"/>
    <col min="11" max="11" width="18" style="1" customWidth="1"/>
    <col min="12" max="12" width="19.42578125" bestFit="1" customWidth="1"/>
    <col min="13" max="13" width="14" customWidth="1"/>
    <col min="14" max="14" width="12.42578125" bestFit="1" customWidth="1"/>
    <col min="15" max="15" width="10.7109375" bestFit="1" customWidth="1"/>
    <col min="16" max="16" width="15.28515625" bestFit="1" customWidth="1"/>
    <col min="17" max="17" width="43.140625" bestFit="1" customWidth="1"/>
    <col min="18" max="19" width="18" bestFit="1" customWidth="1"/>
    <col min="20" max="20" width="12.42578125" style="1" customWidth="1"/>
  </cols>
  <sheetData>
    <row r="1" spans="1:19" s="4" customFormat="1" ht="18.75" customHeight="1" x14ac:dyDescent="0.25">
      <c r="A1" s="7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2" t="s">
        <v>12</v>
      </c>
      <c r="N1" s="17" t="s">
        <v>13</v>
      </c>
      <c r="O1" s="17" t="s">
        <v>14</v>
      </c>
      <c r="P1" s="17" t="s">
        <v>15</v>
      </c>
      <c r="Q1" s="3" t="s">
        <v>16</v>
      </c>
      <c r="R1" s="3" t="s">
        <v>17</v>
      </c>
    </row>
    <row r="2" spans="1:19" ht="18.75" customHeight="1" x14ac:dyDescent="0.25">
      <c r="A2" s="9">
        <f>VLOOKUP(Table1[[#This Row],[Prod Stage]], Progress_Domains!A:B, 2, FALSE)</f>
        <v>6</v>
      </c>
      <c r="B2" s="8" t="s">
        <v>18</v>
      </c>
      <c r="C2" s="13" t="s">
        <v>19</v>
      </c>
      <c r="D2" s="13">
        <f>INDEX(Tracking_Main_values!D:D, MATCH($B2, Tracking_Main_values!$B:$B, 0))</f>
        <v>33</v>
      </c>
      <c r="E2" s="13" t="str">
        <f>INDEX(Tracking_Main_values!E:E, MATCH($B2, Tracking_Main_values!$B:$B, 0))</f>
        <v>CSLF;</v>
      </c>
      <c r="F2" s="11" t="s">
        <v>20</v>
      </c>
      <c r="G2" s="1" t="s">
        <v>21</v>
      </c>
      <c r="H2" s="1" t="str">
        <f>INDEX(Tracking_Main_values!H:H, MATCH($B2, Tracking_Main_values!$B:$B, 0))</f>
        <v>2023/11/30</v>
      </c>
      <c r="I2" s="1" t="str">
        <f>INDEX(Tracking_Main_values!I:I, MATCH($B2, Tracking_Main_values!$B:$B, 0))</f>
        <v>2024/02/23</v>
      </c>
      <c r="J2" s="1" t="str">
        <f>INDEX(Tracking_Main_values!J:J, MATCH($B2, Tracking_Main_values!$B:$B, 0))</f>
        <v>2024/08/20</v>
      </c>
      <c r="K2" s="1" t="str">
        <f>INDEX(Tracking_Main_values!K:K, MATCH($B2, Tracking_Main_values!$B:$B, 0))</f>
        <v>2024/08/20</v>
      </c>
      <c r="L2" t="str">
        <f>INDEX(Tracking_Main_values!L:L, MATCH($B2, Tracking_Main_values!$B:$B, 0))</f>
        <v>Pass 1/2</v>
      </c>
      <c r="M2" t="str">
        <f>INDEX(Tracking_Main_values!M:M, MATCH($B2, Tracking_Main_values!$B:$B, 0))</f>
        <v>Matt</v>
      </c>
      <c r="N2" s="5" t="str">
        <f>INDEX(Tracking_Main_values!N:N, MATCH($B2, Tracking_Main_values!$B:$B, 0))</f>
        <v>NO</v>
      </c>
      <c r="O2" s="5" t="str">
        <f>INDEX(Tracking_Main_values!O:O, MATCH($B2, Tracking_Main_values!$B:$B, 0))</f>
        <v>FY20_1A</v>
      </c>
      <c r="P2" s="5" t="str">
        <f>INDEX(Tracking_Main_values!P:P, MATCH($B2, Tracking_Main_values!$B:$B, 0))</f>
        <v>2023/10/12</v>
      </c>
      <c r="Q2" s="14" t="str">
        <f>INDEX(Tracking_Main_values!Q:Q, MATCH($B2, Tracking_Main_values!$B:$B, 0))</f>
        <v>Passed MIP Validation</v>
      </c>
      <c r="R2" s="12" t="str">
        <f>INDEX(Tracking_Main_values!R:R, MATCH($B2, Tracking_Main_values!$B:$B, 0))</f>
        <v>All on MM</v>
      </c>
      <c r="S2" s="1"/>
    </row>
    <row r="3" spans="1:19" ht="18.75" customHeight="1" x14ac:dyDescent="0.25">
      <c r="A3" s="9">
        <f>VLOOKUP(Table1[[#This Row],[Prod Stage]], Progress_Domains!A:B, 2, FALSE)</f>
        <v>6</v>
      </c>
      <c r="B3" s="8" t="s">
        <v>22</v>
      </c>
      <c r="C3" s="13" t="s">
        <v>23</v>
      </c>
      <c r="D3" s="13">
        <f>INDEX(Tracking_Main_values!D:D, MATCH($B3, Tracking_Main_values!$B:$B, 0))</f>
        <v>33</v>
      </c>
      <c r="E3" s="13" t="str">
        <f>INDEX(Tracking_Main_values!E:E, MATCH($B3, Tracking_Main_values!$B:$B, 0))</f>
        <v>CSLF;</v>
      </c>
      <c r="F3" s="11" t="s">
        <v>20</v>
      </c>
      <c r="G3" s="1" t="s">
        <v>24</v>
      </c>
      <c r="H3" s="1" t="str">
        <f>INDEX(Tracking_Main_values!H:H, MATCH($B3, Tracking_Main_values!$B:$B, 0))</f>
        <v>2023/11/30</v>
      </c>
      <c r="I3" s="1" t="str">
        <f>INDEX(Tracking_Main_values!I:I, MATCH($B3, Tracking_Main_values!$B:$B, 0))</f>
        <v>2024/02/23</v>
      </c>
      <c r="J3" s="1" t="str">
        <f>INDEX(Tracking_Main_values!J:J, MATCH($B3, Tracking_Main_values!$B:$B, 0))</f>
        <v>2024/03/10</v>
      </c>
      <c r="K3" s="1" t="str">
        <f>INDEX(Tracking_Main_values!K:K, MATCH($B3, Tracking_Main_values!$B:$B, 0))</f>
        <v>2024/08/20</v>
      </c>
      <c r="L3" t="str">
        <f>INDEX(Tracking_Main_values!L:L, MATCH($B3, Tracking_Main_values!$B:$B, 0))</f>
        <v>Pass 1/2</v>
      </c>
      <c r="M3" t="str">
        <f>INDEX(Tracking_Main_values!M:M, MATCH($B3, Tracking_Main_values!$B:$B, 0))</f>
        <v>Reina</v>
      </c>
      <c r="N3" s="5" t="str">
        <f>INDEX(Tracking_Main_values!N:N, MATCH($B3, Tracking_Main_values!$B:$B, 0))</f>
        <v>NO</v>
      </c>
      <c r="O3" s="5" t="str">
        <f>INDEX(Tracking_Main_values!O:O, MATCH($B3, Tracking_Main_values!$B:$B, 0))</f>
        <v>FY20_1A</v>
      </c>
      <c r="P3" s="5" t="str">
        <f>INDEX(Tracking_Main_values!P:P, MATCH($B3, Tracking_Main_values!$B:$B, 0))</f>
        <v>2023/10/12</v>
      </c>
      <c r="Q3" s="14" t="str">
        <f>INDEX(Tracking_Main_values!Q:Q, MATCH($B3, Tracking_Main_values!$B:$B, 0))</f>
        <v>Passed MIP Validation</v>
      </c>
      <c r="R3" s="12" t="str">
        <f>INDEX(Tracking_Main_values!R:R, MATCH($B3, Tracking_Main_values!$B:$B, 0))</f>
        <v>All on MM</v>
      </c>
      <c r="S3" s="1"/>
    </row>
    <row r="4" spans="1:19" ht="18.75" customHeight="1" x14ac:dyDescent="0.25">
      <c r="A4" s="9">
        <f>VLOOKUP(Table1[[#This Row],[Prod Stage]], Progress_Domains!A:B, 2, FALSE)</f>
        <v>6</v>
      </c>
      <c r="B4" s="8" t="s">
        <v>25</v>
      </c>
      <c r="C4" s="13" t="s">
        <v>26</v>
      </c>
      <c r="D4" s="13">
        <f>INDEX(Tracking_Main_values!D:D, MATCH($B4, Tracking_Main_values!$B:$B, 0))</f>
        <v>33</v>
      </c>
      <c r="E4" s="13" t="str">
        <f>INDEX(Tracking_Main_values!E:E, MATCH($B4, Tracking_Main_values!$B:$B, 0))</f>
        <v>CSLF;</v>
      </c>
      <c r="F4" s="11" t="s">
        <v>20</v>
      </c>
      <c r="G4" s="1" t="s">
        <v>27</v>
      </c>
      <c r="H4" s="1" t="str">
        <f>INDEX(Tracking_Main_values!H:H, MATCH($B4, Tracking_Main_values!$B:$B, 0))</f>
        <v>2024/05/22</v>
      </c>
      <c r="I4" s="1" t="str">
        <f>INDEX(Tracking_Main_values!I:I, MATCH($B4, Tracking_Main_values!$B:$B, 0))</f>
        <v>2024/04/15</v>
      </c>
      <c r="J4" s="1" t="str">
        <f>INDEX(Tracking_Main_values!J:J, MATCH($B4, Tracking_Main_values!$B:$B, 0))</f>
        <v>2024/08/27</v>
      </c>
      <c r="K4" s="1" t="str">
        <f>INDEX(Tracking_Main_values!K:K, MATCH($B4, Tracking_Main_values!$B:$B, 0))</f>
        <v>2024/05/22</v>
      </c>
      <c r="L4" t="str">
        <f>INDEX(Tracking_Main_values!L:L, MATCH($B4, Tracking_Main_values!$B:$B, 0))</f>
        <v>Pass 1/2</v>
      </c>
      <c r="M4" t="str">
        <f>INDEX(Tracking_Main_values!M:M, MATCH($B4, Tracking_Main_values!$B:$B, 0))</f>
        <v>Multi</v>
      </c>
      <c r="N4" s="5" t="str">
        <f>INDEX(Tracking_Main_values!N:N, MATCH($B4, Tracking_Main_values!$B:$B, 0))</f>
        <v>NO</v>
      </c>
      <c r="O4" s="5" t="str">
        <f>INDEX(Tracking_Main_values!O:O, MATCH($B4, Tracking_Main_values!$B:$B, 0))</f>
        <v>FY20_1A</v>
      </c>
      <c r="P4" s="5" t="str">
        <f>INDEX(Tracking_Main_values!P:P, MATCH($B4, Tracking_Main_values!$B:$B, 0))</f>
        <v>2023/11/11</v>
      </c>
      <c r="Q4" s="14" t="str">
        <f>INDEX(Tracking_Main_values!Q:Q, MATCH($B4, Tracking_Main_values!$B:$B, 0))</f>
        <v>Passed MIP Validation</v>
      </c>
      <c r="R4" s="12" t="str">
        <f>INDEX(Tracking_Main_values!R:R, MATCH($B4, Tracking_Main_values!$B:$B, 0))</f>
        <v>All on MM</v>
      </c>
      <c r="S4" s="1"/>
    </row>
    <row r="5" spans="1:19" ht="18.75" customHeight="1" x14ac:dyDescent="0.25">
      <c r="A5" s="9">
        <f>VLOOKUP(Table1[[#This Row],[Prod Stage]], Progress_Domains!A:B, 2, FALSE)</f>
        <v>6</v>
      </c>
      <c r="B5" s="8" t="s">
        <v>28</v>
      </c>
      <c r="C5" s="13" t="s">
        <v>29</v>
      </c>
      <c r="D5" s="13">
        <f>INDEX(Tracking_Main_values!D:D, MATCH($B5, Tracking_Main_values!$B:$B, 0))</f>
        <v>33</v>
      </c>
      <c r="E5" s="13" t="str">
        <f>INDEX(Tracking_Main_values!E:E, MATCH($B5, Tracking_Main_values!$B:$B, 0))</f>
        <v>CSLF;</v>
      </c>
      <c r="F5" s="11" t="s">
        <v>20</v>
      </c>
      <c r="G5" s="1" t="s">
        <v>30</v>
      </c>
      <c r="H5" s="1" t="str">
        <f>INDEX(Tracking_Main_values!H:H, MATCH($B5, Tracking_Main_values!$B:$B, 0))</f>
        <v>2024/05/22</v>
      </c>
      <c r="I5" s="1" t="str">
        <f>INDEX(Tracking_Main_values!I:I, MATCH($B5, Tracking_Main_values!$B:$B, 0))</f>
        <v>2024/05/17</v>
      </c>
      <c r="J5" s="1" t="str">
        <f>INDEX(Tracking_Main_values!J:J, MATCH($B5, Tracking_Main_values!$B:$B, 0))</f>
        <v>2024/05/21</v>
      </c>
      <c r="K5" s="1" t="str">
        <f>INDEX(Tracking_Main_values!K:K, MATCH($B5, Tracking_Main_values!$B:$B, 0))</f>
        <v>2024/05/21</v>
      </c>
      <c r="L5" t="str">
        <f>INDEX(Tracking_Main_values!L:L, MATCH($B5, Tracking_Main_values!$B:$B, 0))</f>
        <v>Pass 1/2</v>
      </c>
      <c r="M5" t="str">
        <f>INDEX(Tracking_Main_values!M:M, MATCH($B5, Tracking_Main_values!$B:$B, 0))</f>
        <v>Multi</v>
      </c>
      <c r="N5" s="5" t="str">
        <f>INDEX(Tracking_Main_values!N:N, MATCH($B5, Tracking_Main_values!$B:$B, 0))</f>
        <v>NO</v>
      </c>
      <c r="O5" s="5" t="str">
        <f>INDEX(Tracking_Main_values!O:O, MATCH($B5, Tracking_Main_values!$B:$B, 0))</f>
        <v>FY20_1A</v>
      </c>
      <c r="P5" s="5" t="str">
        <f>INDEX(Tracking_Main_values!P:P, MATCH($B5, Tracking_Main_values!$B:$B, 0))</f>
        <v>2023/12/12</v>
      </c>
      <c r="Q5" s="14" t="str">
        <f>INDEX(Tracking_Main_values!Q:Q, MATCH($B5, Tracking_Main_values!$B:$B, 0))</f>
        <v>Passed MIP Validation</v>
      </c>
      <c r="R5" s="12" t="str">
        <f>INDEX(Tracking_Main_values!R:R, MATCH($B5, Tracking_Main_values!$B:$B, 0))</f>
        <v>All on MM</v>
      </c>
      <c r="S5" s="1"/>
    </row>
    <row r="6" spans="1:19" ht="18.75" customHeight="1" x14ac:dyDescent="0.25">
      <c r="A6" s="9">
        <f>VLOOKUP(Table1[[#This Row],[Prod Stage]], Progress_Domains!A:B, 2, FALSE)</f>
        <v>6</v>
      </c>
      <c r="B6" s="8" t="s">
        <v>31</v>
      </c>
      <c r="C6" s="13" t="s">
        <v>32</v>
      </c>
      <c r="D6" s="13">
        <f>INDEX(Tracking_Main_values!D:D, MATCH($B6, Tracking_Main_values!$B:$B, 0))</f>
        <v>33</v>
      </c>
      <c r="E6" s="13" t="str">
        <f>INDEX(Tracking_Main_values!E:E, MATCH($B6, Tracking_Main_values!$B:$B, 0))</f>
        <v>CSLF;</v>
      </c>
      <c r="F6" s="11" t="s">
        <v>20</v>
      </c>
      <c r="G6" s="1" t="s">
        <v>33</v>
      </c>
      <c r="H6" s="1" t="str">
        <f>INDEX(Tracking_Main_values!H:H, MATCH($B6, Tracking_Main_values!$B:$B, 0))</f>
        <v>2023/12/30</v>
      </c>
      <c r="I6" s="1" t="str">
        <f>INDEX(Tracking_Main_values!I:I, MATCH($B6, Tracking_Main_values!$B:$B, 0))</f>
        <v>2024/04/15</v>
      </c>
      <c r="J6" s="1" t="str">
        <f>INDEX(Tracking_Main_values!J:J, MATCH($B6, Tracking_Main_values!$B:$B, 0))</f>
        <v>2024/08/14</v>
      </c>
      <c r="K6" s="1" t="str">
        <f>INDEX(Tracking_Main_values!K:K, MATCH($B6, Tracking_Main_values!$B:$B, 0))</f>
        <v>2024/05/22</v>
      </c>
      <c r="L6" t="str">
        <f>INDEX(Tracking_Main_values!L:L, MATCH($B6, Tracking_Main_values!$B:$B, 0))</f>
        <v>Pass 1/2</v>
      </c>
      <c r="M6" t="str">
        <f>INDEX(Tracking_Main_values!M:M, MATCH($B6, Tracking_Main_values!$B:$B, 0))</f>
        <v>Matt</v>
      </c>
      <c r="N6" s="5" t="str">
        <f>INDEX(Tracking_Main_values!N:N, MATCH($B6, Tracking_Main_values!$B:$B, 0))</f>
        <v>YES</v>
      </c>
      <c r="O6" s="5" t="str">
        <f>INDEX(Tracking_Main_values!O:O, MATCH($B6, Tracking_Main_values!$B:$B, 0))</f>
        <v>FY20_1A</v>
      </c>
      <c r="P6" s="5" t="str">
        <f>INDEX(Tracking_Main_values!P:P, MATCH($B6, Tracking_Main_values!$B:$B, 0))</f>
        <v>2023/11/11</v>
      </c>
      <c r="Q6" s="14" t="str">
        <f>INDEX(Tracking_Main_values!Q:Q, MATCH($B6, Tracking_Main_values!$B:$B, 0))</f>
        <v>Passed MIP Validation</v>
      </c>
      <c r="R6" s="12" t="str">
        <f>INDEX(Tracking_Main_values!R:R, MATCH($B6, Tracking_Main_values!$B:$B, 0))</f>
        <v>All on MM</v>
      </c>
      <c r="S6" s="1"/>
    </row>
    <row r="7" spans="1:19" ht="18.75" customHeight="1" x14ac:dyDescent="0.25">
      <c r="A7" s="9">
        <f>VLOOKUP(Table1[[#This Row],[Prod Stage]], Progress_Domains!A:B, 2, FALSE)</f>
        <v>5</v>
      </c>
      <c r="B7" s="8" t="s">
        <v>34</v>
      </c>
      <c r="C7" s="13" t="s">
        <v>35</v>
      </c>
      <c r="D7" s="13">
        <f>INDEX(Tracking_Main_values!D:D, MATCH($B7, Tracking_Main_values!$B:$B, 0))</f>
        <v>33</v>
      </c>
      <c r="E7" s="13" t="str">
        <f>INDEX(Tracking_Main_values!E:E, MATCH($B7, Tracking_Main_values!$B:$B, 0))</f>
        <v>CSLF;</v>
      </c>
      <c r="F7" s="11" t="s">
        <v>20</v>
      </c>
      <c r="G7" s="1" t="s">
        <v>36</v>
      </c>
      <c r="H7" s="1" t="str">
        <f>INDEX(Tracking_Main_values!H:H, MATCH($B7, Tracking_Main_values!$B:$B, 0))</f>
        <v>2024/05/22</v>
      </c>
      <c r="I7" s="1" t="str">
        <f>INDEX(Tracking_Main_values!I:I, MATCH($B7, Tracking_Main_values!$B:$B, 0))</f>
        <v>2024/05/09</v>
      </c>
      <c r="J7" s="1" t="str">
        <f>INDEX(Tracking_Main_values!J:J, MATCH($B7, Tracking_Main_values!$B:$B, 0))</f>
        <v>2024/08/14</v>
      </c>
      <c r="K7" s="1" t="str">
        <f>INDEX(Tracking_Main_values!K:K, MATCH($B7, Tracking_Main_values!$B:$B, 0))</f>
        <v>2024/05/22</v>
      </c>
      <c r="L7" t="str">
        <f>INDEX(Tracking_Main_values!L:L, MATCH($B7, Tracking_Main_values!$B:$B, 0))</f>
        <v>DD Submit</v>
      </c>
      <c r="M7" t="str">
        <f>INDEX(Tracking_Main_values!M:M, MATCH($B7, Tracking_Main_values!$B:$B, 0))</f>
        <v>Matt</v>
      </c>
      <c r="N7" s="5" t="str">
        <f>INDEX(Tracking_Main_values!N:N, MATCH($B7, Tracking_Main_values!$B:$B, 0))</f>
        <v>NO</v>
      </c>
      <c r="O7" s="5" t="str">
        <f>INDEX(Tracking_Main_values!O:O, MATCH($B7, Tracking_Main_values!$B:$B, 0))</f>
        <v>FY20_1A</v>
      </c>
      <c r="P7" s="5" t="str">
        <f>INDEX(Tracking_Main_values!P:P, MATCH($B7, Tracking_Main_values!$B:$B, 0))</f>
        <v>2024/01/10</v>
      </c>
      <c r="Q7" s="14" t="str">
        <f>INDEX(Tracking_Main_values!Q:Q, MATCH($B7, Tracking_Main_values!$B:$B, 0))</f>
        <v>TODO: MIP Exception Error</v>
      </c>
      <c r="R7" s="12" t="str">
        <f>INDEX(Tracking_Main_values!R:R, MATCH($B7, Tracking_Main_values!$B:$B, 0))</f>
        <v>All on MM</v>
      </c>
      <c r="S7" s="1"/>
    </row>
    <row r="8" spans="1:19" ht="18.75" customHeight="1" x14ac:dyDescent="0.25">
      <c r="A8" s="9">
        <f>VLOOKUP(Table1[[#This Row],[Prod Stage]], Progress_Domains!A:B, 2, FALSE)</f>
        <v>2</v>
      </c>
      <c r="B8" s="8" t="s">
        <v>37</v>
      </c>
      <c r="C8" s="13" t="s">
        <v>38</v>
      </c>
      <c r="D8" s="13">
        <f>INDEX(Tracking_Main_values!D:D, MATCH($B8, Tracking_Main_values!$B:$B, 0))</f>
        <v>0</v>
      </c>
      <c r="E8" s="13">
        <f>INDEX(Tracking_Main_values!E:E, MATCH($B8, Tracking_Main_values!$B:$B, 0))</f>
        <v>0</v>
      </c>
      <c r="F8" s="11" t="s">
        <v>39</v>
      </c>
      <c r="G8" s="1"/>
      <c r="H8" s="1" t="str">
        <f>INDEX(Tracking_Main_values!H:H, MATCH($B8, Tracking_Main_values!$B:$B, 0))</f>
        <v>2024/06/03</v>
      </c>
      <c r="I8" s="1" t="str">
        <f>INDEX(Tracking_Main_values!I:I, MATCH($B8, Tracking_Main_values!$B:$B, 0))</f>
        <v>2024/03/05</v>
      </c>
      <c r="J8" s="1" t="str">
        <f>INDEX(Tracking_Main_values!J:J, MATCH($B8, Tracking_Main_values!$B:$B, 0))</f>
        <v>2024/06/17</v>
      </c>
      <c r="K8" s="1">
        <f>INDEX(Tracking_Main_values!K:K, MATCH($B8, Tracking_Main_values!$B:$B, 0))</f>
        <v>0</v>
      </c>
      <c r="L8" t="str">
        <f>INDEX(Tracking_Main_values!L:L, MATCH($B8, Tracking_Main_values!$B:$B, 0))</f>
        <v>Phase 1</v>
      </c>
      <c r="M8" t="str">
        <f>INDEX(Tracking_Main_values!M:M, MATCH($B8, Tracking_Main_values!$B:$B, 0))</f>
        <v>Erika</v>
      </c>
      <c r="N8" s="5" t="str">
        <f>INDEX(Tracking_Main_values!N:N, MATCH($B8, Tracking_Main_values!$B:$B, 0))</f>
        <v>YES</v>
      </c>
      <c r="O8" s="5" t="str">
        <f>INDEX(Tracking_Main_values!O:O, MATCH($B8, Tracking_Main_values!$B:$B, 0))</f>
        <v>FY21_2A</v>
      </c>
      <c r="P8" s="5" t="str">
        <f>INDEX(Tracking_Main_values!P:P, MATCH($B8, Tracking_Main_values!$B:$B, 0))</f>
        <v>2023/11/11</v>
      </c>
      <c r="Q8" s="14">
        <f>INDEX(Tracking_Main_values!Q:Q, MATCH($B8, Tracking_Main_values!$B:$B, 0))</f>
        <v>0</v>
      </c>
      <c r="R8" s="12" t="str">
        <f>INDEX(Tracking_Main_values!R:R, MATCH($B8, Tracking_Main_values!$B:$B, 0))</f>
        <v>2</v>
      </c>
      <c r="S8" s="1"/>
    </row>
    <row r="9" spans="1:19" ht="18.75" customHeight="1" x14ac:dyDescent="0.25">
      <c r="A9" s="9">
        <f>VLOOKUP(Table1[[#This Row],[Prod Stage]], Progress_Domains!A:B, 2, FALSE)</f>
        <v>6</v>
      </c>
      <c r="B9" s="8" t="s">
        <v>40</v>
      </c>
      <c r="C9" s="13" t="s">
        <v>41</v>
      </c>
      <c r="D9" s="13">
        <f>INDEX(Tracking_Main_values!D:D, MATCH($B9, Tracking_Main_values!$B:$B, 0))</f>
        <v>33</v>
      </c>
      <c r="E9" s="13" t="str">
        <f>INDEX(Tracking_Main_values!E:E, MATCH($B9, Tracking_Main_values!$B:$B, 0))</f>
        <v>CSLF;</v>
      </c>
      <c r="F9" s="11" t="s">
        <v>20</v>
      </c>
      <c r="G9" s="1" t="s">
        <v>21</v>
      </c>
      <c r="H9" s="1" t="str">
        <f>INDEX(Tracking_Main_values!H:H, MATCH($B9, Tracking_Main_values!$B:$B, 0))</f>
        <v>2024/07/13</v>
      </c>
      <c r="I9" s="1" t="str">
        <f>INDEX(Tracking_Main_values!I:I, MATCH($B9, Tracking_Main_values!$B:$B, 0))</f>
        <v>2024/06/14</v>
      </c>
      <c r="J9" s="1" t="str">
        <f>INDEX(Tracking_Main_values!J:J, MATCH($B9, Tracking_Main_values!$B:$B, 0))</f>
        <v>2024/07/16</v>
      </c>
      <c r="K9" s="1" t="str">
        <f>INDEX(Tracking_Main_values!K:K, MATCH($B9, Tracking_Main_values!$B:$B, 0))</f>
        <v>2024/07/18</v>
      </c>
      <c r="L9" t="str">
        <f>INDEX(Tracking_Main_values!L:L, MATCH($B9, Tracking_Main_values!$B:$B, 0))</f>
        <v>Pass 1/2</v>
      </c>
      <c r="M9" t="str">
        <f>INDEX(Tracking_Main_values!M:M, MATCH($B9, Tracking_Main_values!$B:$B, 0))</f>
        <v>Reina</v>
      </c>
      <c r="N9" s="5" t="str">
        <f>INDEX(Tracking_Main_values!N:N, MATCH($B9, Tracking_Main_values!$B:$B, 0))</f>
        <v>YES</v>
      </c>
      <c r="O9" s="5" t="str">
        <f>INDEX(Tracking_Main_values!O:O, MATCH($B9, Tracking_Main_values!$B:$B, 0))</f>
        <v>FY20_1A</v>
      </c>
      <c r="P9" s="5" t="str">
        <f>INDEX(Tracking_Main_values!P:P, MATCH($B9, Tracking_Main_values!$B:$B, 0))</f>
        <v>2024/05/31</v>
      </c>
      <c r="Q9" s="14" t="str">
        <f>INDEX(Tracking_Main_values!Q:Q, MATCH($B9, Tracking_Main_values!$B:$B, 0))</f>
        <v>Passed MIP Validation</v>
      </c>
      <c r="R9" s="12" t="str">
        <f>INDEX(Tracking_Main_values!R:R, MATCH($B9, Tracking_Main_values!$B:$B, 0))</f>
        <v>All on MM</v>
      </c>
      <c r="S9" s="1"/>
    </row>
    <row r="10" spans="1:19" ht="18.75" customHeight="1" x14ac:dyDescent="0.25">
      <c r="A10" s="9">
        <f>VLOOKUP(Table1[[#This Row],[Prod Stage]], Progress_Domains!A:B, 2, FALSE)</f>
        <v>2</v>
      </c>
      <c r="B10" s="8" t="s">
        <v>42</v>
      </c>
      <c r="C10" s="13" t="s">
        <v>43</v>
      </c>
      <c r="D10" s="13">
        <f>INDEX(Tracking_Main_values!D:D, MATCH($B10, Tracking_Main_values!$B:$B, 0))</f>
        <v>0</v>
      </c>
      <c r="E10" s="13">
        <f>INDEX(Tracking_Main_values!E:E, MATCH($B10, Tracking_Main_values!$B:$B, 0))</f>
        <v>0</v>
      </c>
      <c r="F10" s="11" t="s">
        <v>39</v>
      </c>
      <c r="G10" s="1"/>
      <c r="H10" s="1" t="str">
        <f>INDEX(Tracking_Main_values!H:H, MATCH($B10, Tracking_Main_values!$B:$B, 0))</f>
        <v>2024/02/26</v>
      </c>
      <c r="I10" s="1" t="str">
        <f>INDEX(Tracking_Main_values!I:I, MATCH($B10, Tracking_Main_values!$B:$B, 0))</f>
        <v>2024/02/13</v>
      </c>
      <c r="J10" s="1">
        <f>INDEX(Tracking_Main_values!J:J, MATCH($B10, Tracking_Main_values!$B:$B, 0))</f>
        <v>0</v>
      </c>
      <c r="K10" s="1">
        <f>INDEX(Tracking_Main_values!K:K, MATCH($B10, Tracking_Main_values!$B:$B, 0))</f>
        <v>0</v>
      </c>
      <c r="L10" t="str">
        <f>INDEX(Tracking_Main_values!L:L, MATCH($B10, Tracking_Main_values!$B:$B, 0))</f>
        <v>Phase 1</v>
      </c>
      <c r="M10" t="str">
        <f>INDEX(Tracking_Main_values!M:M, MATCH($B10, Tracking_Main_values!$B:$B, 0))</f>
        <v>YES</v>
      </c>
      <c r="N10" s="5" t="str">
        <f>INDEX(Tracking_Main_values!N:N, MATCH($B10, Tracking_Main_values!$B:$B, 0))</f>
        <v>YES</v>
      </c>
      <c r="O10" s="5" t="str">
        <f>INDEX(Tracking_Main_values!O:O, MATCH($B10, Tracking_Main_values!$B:$B, 0))</f>
        <v>FY21_2A</v>
      </c>
      <c r="P10" s="5" t="str">
        <f>INDEX(Tracking_Main_values!P:P, MATCH($B10, Tracking_Main_values!$B:$B, 0))</f>
        <v>2023/08/12</v>
      </c>
      <c r="Q10" s="14">
        <f>INDEX(Tracking_Main_values!Q:Q, MATCH($B10, Tracking_Main_values!$B:$B, 0))</f>
        <v>0</v>
      </c>
      <c r="R10" s="12" t="str">
        <f>INDEX(Tracking_Main_values!R:R, MATCH($B10, Tracking_Main_values!$B:$B, 0))</f>
        <v>1, 2</v>
      </c>
      <c r="S10" s="1"/>
    </row>
    <row r="11" spans="1:19" ht="18.75" customHeight="1" x14ac:dyDescent="0.25">
      <c r="A11" s="9">
        <f>VLOOKUP(Table1[[#This Row],[Prod Stage]], Progress_Domains!A:B, 2, FALSE)</f>
        <v>2</v>
      </c>
      <c r="B11" s="8" t="s">
        <v>44</v>
      </c>
      <c r="C11" s="13" t="s">
        <v>45</v>
      </c>
      <c r="D11" s="13">
        <f>INDEX(Tracking_Main_values!D:D, MATCH($B11, Tracking_Main_values!$B:$B, 0))</f>
        <v>0</v>
      </c>
      <c r="E11" s="13">
        <f>INDEX(Tracking_Main_values!E:E, MATCH($B11, Tracking_Main_values!$B:$B, 0))</f>
        <v>0</v>
      </c>
      <c r="F11" s="11" t="s">
        <v>39</v>
      </c>
      <c r="G11" s="1"/>
      <c r="H11" s="1" t="str">
        <f>INDEX(Tracking_Main_values!H:H, MATCH($B11, Tracking_Main_values!$B:$B, 0))</f>
        <v>2023/07/30</v>
      </c>
      <c r="I11" s="1" t="str">
        <f>INDEX(Tracking_Main_values!I:I, MATCH($B11, Tracking_Main_values!$B:$B, 0))</f>
        <v>2023/08/31</v>
      </c>
      <c r="J11" s="1">
        <f>INDEX(Tracking_Main_values!J:J, MATCH($B11, Tracking_Main_values!$B:$B, 0))</f>
        <v>0</v>
      </c>
      <c r="K11" s="1">
        <f>INDEX(Tracking_Main_values!K:K, MATCH($B11, Tracking_Main_values!$B:$B, 0))</f>
        <v>0</v>
      </c>
      <c r="L11" t="str">
        <f>INDEX(Tracking_Main_values!L:L, MATCH($B11, Tracking_Main_values!$B:$B, 0))</f>
        <v>Phase 1</v>
      </c>
      <c r="M11" t="str">
        <f>INDEX(Tracking_Main_values!M:M, MATCH($B11, Tracking_Main_values!$B:$B, 0))</f>
        <v>YES</v>
      </c>
      <c r="N11" s="5" t="str">
        <f>INDEX(Tracking_Main_values!N:N, MATCH($B11, Tracking_Main_values!$B:$B, 0))</f>
        <v>YES</v>
      </c>
      <c r="O11" s="5" t="str">
        <f>INDEX(Tracking_Main_values!O:O, MATCH($B11, Tracking_Main_values!$B:$B, 0))</f>
        <v>FY21_2A</v>
      </c>
      <c r="P11" s="5" t="str">
        <f>INDEX(Tracking_Main_values!P:P, MATCH($B11, Tracking_Main_values!$B:$B, 0))</f>
        <v>2023/06/11</v>
      </c>
      <c r="Q11" s="14" t="str">
        <f>INDEX(Tracking_Main_values!Q:Q, MATCH($B11, Tracking_Main_values!$B:$B, 0))</f>
        <v>TODO: RAW, DRAFT, Addl</v>
      </c>
      <c r="R11" s="12" t="str">
        <f>INDEX(Tracking_Main_values!R:R, MATCH($B11, Tracking_Main_values!$B:$B, 0))</f>
        <v>1, 2</v>
      </c>
      <c r="S11" s="1"/>
    </row>
    <row r="12" spans="1:19" ht="18.75" customHeight="1" x14ac:dyDescent="0.25">
      <c r="A12" s="9">
        <f>VLOOKUP(Table1[[#This Row],[Prod Stage]], Progress_Domains!A:B, 2, FALSE)</f>
        <v>2</v>
      </c>
      <c r="B12" s="8" t="s">
        <v>46</v>
      </c>
      <c r="C12" s="13" t="s">
        <v>47</v>
      </c>
      <c r="D12" s="13">
        <f>INDEX(Tracking_Main_values!D:D, MATCH($B12, Tracking_Main_values!$B:$B, 0))</f>
        <v>0</v>
      </c>
      <c r="E12" s="13">
        <f>INDEX(Tracking_Main_values!E:E, MATCH($B12, Tracking_Main_values!$B:$B, 0))</f>
        <v>0</v>
      </c>
      <c r="F12" s="11" t="s">
        <v>39</v>
      </c>
      <c r="G12" s="1"/>
      <c r="H12" s="1" t="str">
        <f>INDEX(Tracking_Main_values!H:H, MATCH($B12, Tracking_Main_values!$B:$B, 0))</f>
        <v>2023/12/30</v>
      </c>
      <c r="I12" s="1" t="str">
        <f>INDEX(Tracking_Main_values!I:I, MATCH($B12, Tracking_Main_values!$B:$B, 0))</f>
        <v>2024/03/24</v>
      </c>
      <c r="J12" s="1">
        <f>INDEX(Tracking_Main_values!J:J, MATCH($B12, Tracking_Main_values!$B:$B, 0))</f>
        <v>0</v>
      </c>
      <c r="K12" s="1">
        <f>INDEX(Tracking_Main_values!K:K, MATCH($B12, Tracking_Main_values!$B:$B, 0))</f>
        <v>0</v>
      </c>
      <c r="L12" t="str">
        <f>INDEX(Tracking_Main_values!L:L, MATCH($B12, Tracking_Main_values!$B:$B, 0))</f>
        <v>Phase 1</v>
      </c>
      <c r="M12" t="str">
        <f>INDEX(Tracking_Main_values!M:M, MATCH($B12, Tracking_Main_values!$B:$B, 0))</f>
        <v>Reina</v>
      </c>
      <c r="N12" s="5" t="str">
        <f>INDEX(Tracking_Main_values!N:N, MATCH($B12, Tracking_Main_values!$B:$B, 0))</f>
        <v>YES</v>
      </c>
      <c r="O12" s="5" t="str">
        <f>INDEX(Tracking_Main_values!O:O, MATCH($B12, Tracking_Main_values!$B:$B, 0))</f>
        <v>FY21_2A</v>
      </c>
      <c r="P12" s="5" t="str">
        <f>INDEX(Tracking_Main_values!P:P, MATCH($B12, Tracking_Main_values!$B:$B, 0))</f>
        <v>2023/11/11</v>
      </c>
      <c r="Q12" s="14">
        <f>INDEX(Tracking_Main_values!Q:Q, MATCH($B12, Tracking_Main_values!$B:$B, 0))</f>
        <v>0</v>
      </c>
      <c r="R12" s="12" t="str">
        <f>INDEX(Tracking_Main_values!R:R, MATCH($B12, Tracking_Main_values!$B:$B, 0))</f>
        <v>1, 2</v>
      </c>
      <c r="S12" s="1"/>
    </row>
    <row r="13" spans="1:19" ht="18.75" customHeight="1" x14ac:dyDescent="0.25">
      <c r="A13" s="9">
        <f>VLOOKUP(Table1[[#This Row],[Prod Stage]], Progress_Domains!A:B, 2, FALSE)</f>
        <v>2</v>
      </c>
      <c r="B13" s="8" t="s">
        <v>48</v>
      </c>
      <c r="C13" s="13" t="s">
        <v>49</v>
      </c>
      <c r="D13" s="13">
        <f>INDEX(Tracking_Main_values!D:D, MATCH($B13, Tracking_Main_values!$B:$B, 0))</f>
        <v>0</v>
      </c>
      <c r="E13" s="13">
        <f>INDEX(Tracking_Main_values!E:E, MATCH($B13, Tracking_Main_values!$B:$B, 0))</f>
        <v>0</v>
      </c>
      <c r="F13" s="11" t="s">
        <v>39</v>
      </c>
      <c r="G13" s="1"/>
      <c r="H13" s="1" t="str">
        <f>INDEX(Tracking_Main_values!H:H, MATCH($B13, Tracking_Main_values!$B:$B, 0))</f>
        <v>2024/08/04</v>
      </c>
      <c r="I13" s="1" t="str">
        <f>INDEX(Tracking_Main_values!I:I, MATCH($B13, Tracking_Main_values!$B:$B, 0))</f>
        <v>2024/08/04</v>
      </c>
      <c r="J13" s="1">
        <f>INDEX(Tracking_Main_values!J:J, MATCH($B13, Tracking_Main_values!$B:$B, 0))</f>
        <v>0</v>
      </c>
      <c r="K13" s="1">
        <f>INDEX(Tracking_Main_values!K:K, MATCH($B13, Tracking_Main_values!$B:$B, 0))</f>
        <v>0</v>
      </c>
      <c r="L13" t="str">
        <f>INDEX(Tracking_Main_values!L:L, MATCH($B13, Tracking_Main_values!$B:$B, 0))</f>
        <v>Phase 1</v>
      </c>
      <c r="M13" t="str">
        <f>INDEX(Tracking_Main_values!M:M, MATCH($B13, Tracking_Main_values!$B:$B, 0))</f>
        <v>R+E</v>
      </c>
      <c r="N13" s="5" t="str">
        <f>INDEX(Tracking_Main_values!N:N, MATCH($B13, Tracking_Main_values!$B:$B, 0))</f>
        <v>YES</v>
      </c>
      <c r="O13" s="5" t="str">
        <f>INDEX(Tracking_Main_values!O:O, MATCH($B13, Tracking_Main_values!$B:$B, 0))</f>
        <v>FY21_2A</v>
      </c>
      <c r="P13" s="5" t="str">
        <f>INDEX(Tracking_Main_values!P:P, MATCH($B13, Tracking_Main_values!$B:$B, 0))</f>
        <v>2024/07/25</v>
      </c>
      <c r="Q13" s="14">
        <f>INDEX(Tracking_Main_values!Q:Q, MATCH($B13, Tracking_Main_values!$B:$B, 0))</f>
        <v>0</v>
      </c>
      <c r="R13" s="12" t="str">
        <f>INDEX(Tracking_Main_values!R:R, MATCH($B13, Tracking_Main_values!$B:$B, 0))</f>
        <v>1, 2</v>
      </c>
      <c r="S13" s="1"/>
    </row>
    <row r="14" spans="1:19" ht="18.75" customHeight="1" x14ac:dyDescent="0.25">
      <c r="A14" s="9">
        <f>VLOOKUP(Table1[[#This Row],[Prod Stage]], Progress_Domains!A:B, 2, FALSE)</f>
        <v>2</v>
      </c>
      <c r="B14" s="8" t="s">
        <v>50</v>
      </c>
      <c r="C14" s="13" t="s">
        <v>51</v>
      </c>
      <c r="D14" s="13">
        <f>INDEX(Tracking_Main_values!D:D, MATCH($B14, Tracking_Main_values!$B:$B, 0))</f>
        <v>0</v>
      </c>
      <c r="E14" s="13">
        <f>INDEX(Tracking_Main_values!E:E, MATCH($B14, Tracking_Main_values!$B:$B, 0))</f>
        <v>0</v>
      </c>
      <c r="F14" s="11" t="s">
        <v>39</v>
      </c>
      <c r="G14" s="1"/>
      <c r="H14" s="1" t="str">
        <f>INDEX(Tracking_Main_values!H:H, MATCH($B14, Tracking_Main_values!$B:$B, 0))</f>
        <v>2024/09/09</v>
      </c>
      <c r="I14" s="1" t="str">
        <f>INDEX(Tracking_Main_values!I:I, MATCH($B14, Tracking_Main_values!$B:$B, 0))</f>
        <v>2024/07/12</v>
      </c>
      <c r="J14" s="1">
        <f>INDEX(Tracking_Main_values!J:J, MATCH($B14, Tracking_Main_values!$B:$B, 0))</f>
        <v>0</v>
      </c>
      <c r="K14" s="1">
        <f>INDEX(Tracking_Main_values!K:K, MATCH($B14, Tracking_Main_values!$B:$B, 0))</f>
        <v>0</v>
      </c>
      <c r="L14" t="str">
        <f>INDEX(Tracking_Main_values!L:L, MATCH($B14, Tracking_Main_values!$B:$B, 0))</f>
        <v>Phase 1</v>
      </c>
      <c r="M14" t="str">
        <f>INDEX(Tracking_Main_values!M:M, MATCH($B14, Tracking_Main_values!$B:$B, 0))</f>
        <v>Erika, Reina</v>
      </c>
      <c r="N14" s="5" t="str">
        <f>INDEX(Tracking_Main_values!N:N, MATCH($B14, Tracking_Main_values!$B:$B, 0))</f>
        <v>NO</v>
      </c>
      <c r="O14" s="5" t="str">
        <f>INDEX(Tracking_Main_values!O:O, MATCH($B14, Tracking_Main_values!$B:$B, 0))</f>
        <v>FY22_3B</v>
      </c>
      <c r="P14" s="5" t="str">
        <f>INDEX(Tracking_Main_values!P:P, MATCH($B14, Tracking_Main_values!$B:$B, 0))</f>
        <v>2024/07/08</v>
      </c>
      <c r="Q14" s="14" t="str">
        <f>INDEX(Tracking_Main_values!Q:Q, MATCH($B14, Tracking_Main_values!$B:$B, 0))</f>
        <v>UPDATE: Missing Zone A Phase 1; TODO: PBL, BFE, Validation</v>
      </c>
      <c r="R14" s="12" t="str">
        <f>INDEX(Tracking_Main_values!R:R, MATCH($B14, Tracking_Main_values!$B:$B, 0))</f>
        <v>1, 2</v>
      </c>
      <c r="S14" s="1"/>
    </row>
    <row r="15" spans="1:19" ht="18.75" customHeight="1" x14ac:dyDescent="0.25">
      <c r="A15" s="9">
        <f>VLOOKUP(Table1[[#This Row],[Prod Stage]], Progress_Domains!A:B, 2, FALSE)</f>
        <v>3</v>
      </c>
      <c r="B15" s="8" t="s">
        <v>52</v>
      </c>
      <c r="C15" s="13" t="s">
        <v>53</v>
      </c>
      <c r="D15" s="13">
        <f>INDEX(Tracking_Main_values!D:D, MATCH($B15, Tracking_Main_values!$B:$B, 0))</f>
        <v>0</v>
      </c>
      <c r="E15" s="13">
        <f>INDEX(Tracking_Main_values!E:E, MATCH($B15, Tracking_Main_values!$B:$B, 0))</f>
        <v>0</v>
      </c>
      <c r="F15" s="11" t="s">
        <v>39</v>
      </c>
      <c r="G15" s="1" t="s">
        <v>30</v>
      </c>
      <c r="H15" s="1" t="str">
        <f>INDEX(Tracking_Main_values!H:H, MATCH($B15, Tracking_Main_values!$B:$B, 0))</f>
        <v>2024/08/05</v>
      </c>
      <c r="I15" s="1" t="str">
        <f>INDEX(Tracking_Main_values!I:I, MATCH($B15, Tracking_Main_values!$B:$B, 0))</f>
        <v>2024/08/07</v>
      </c>
      <c r="J15" s="1">
        <f>INDEX(Tracking_Main_values!J:J, MATCH($B15, Tracking_Main_values!$B:$B, 0))</f>
        <v>0</v>
      </c>
      <c r="K15" s="1">
        <f>INDEX(Tracking_Main_values!K:K, MATCH($B15, Tracking_Main_values!$B:$B, 0))</f>
        <v>0</v>
      </c>
      <c r="L15" t="str">
        <f>INDEX(Tracking_Main_values!L:L, MATCH($B15, Tracking_Main_values!$B:$B, 0))</f>
        <v>DD Mapping</v>
      </c>
      <c r="M15" t="str">
        <f>INDEX(Tracking_Main_values!M:M, MATCH($B15, Tracking_Main_values!$B:$B, 0))</f>
        <v>E + M</v>
      </c>
      <c r="N15" s="5" t="str">
        <f>INDEX(Tracking_Main_values!N:N, MATCH($B15, Tracking_Main_values!$B:$B, 0))</f>
        <v>YES</v>
      </c>
      <c r="O15" s="5" t="str">
        <f>INDEX(Tracking_Main_values!O:O, MATCH($B15, Tracking_Main_values!$B:$B, 0))</f>
        <v>FY22_3B</v>
      </c>
      <c r="P15" s="5" t="str">
        <f>INDEX(Tracking_Main_values!P:P, MATCH($B15, Tracking_Main_values!$B:$B, 0))</f>
        <v>2024/07/16</v>
      </c>
      <c r="Q15" s="14" t="str">
        <f>INDEX(Tracking_Main_values!Q:Q, MATCH($B15, Tracking_Main_values!$B:$B, 0))</f>
        <v>TODO: PBL, BFE, Validation</v>
      </c>
      <c r="R15" s="12" t="str">
        <f>INDEX(Tracking_Main_values!R:R, MATCH($B15, Tracking_Main_values!$B:$B, 0))</f>
        <v>1, 2</v>
      </c>
      <c r="S15" s="1"/>
    </row>
    <row r="16" spans="1:19" ht="18.75" customHeight="1" x14ac:dyDescent="0.25">
      <c r="A16" s="9">
        <f>VLOOKUP(Table1[[#This Row],[Prod Stage]], Progress_Domains!A:B, 2, FALSE)</f>
        <v>2</v>
      </c>
      <c r="B16" s="8" t="s">
        <v>54</v>
      </c>
      <c r="C16" s="13" t="s">
        <v>55</v>
      </c>
      <c r="D16" s="13">
        <f>INDEX(Tracking_Main_values!D:D, MATCH($B16, Tracking_Main_values!$B:$B, 0))</f>
        <v>0</v>
      </c>
      <c r="E16" s="13">
        <f>INDEX(Tracking_Main_values!E:E, MATCH($B16, Tracking_Main_values!$B:$B, 0))</f>
        <v>0</v>
      </c>
      <c r="F16" s="11" t="s">
        <v>39</v>
      </c>
      <c r="G16" s="1"/>
      <c r="H16" s="1" t="str">
        <f>INDEX(Tracking_Main_values!H:H, MATCH($B16, Tracking_Main_values!$B:$B, 0))</f>
        <v>2024/08/01</v>
      </c>
      <c r="I16" s="1" t="str">
        <f>INDEX(Tracking_Main_values!I:I, MATCH($B16, Tracking_Main_values!$B:$B, 0))</f>
        <v>2024/08/01</v>
      </c>
      <c r="J16" s="1">
        <f>INDEX(Tracking_Main_values!J:J, MATCH($B16, Tracking_Main_values!$B:$B, 0))</f>
        <v>0</v>
      </c>
      <c r="K16" s="1">
        <f>INDEX(Tracking_Main_values!K:K, MATCH($B16, Tracking_Main_values!$B:$B, 0))</f>
        <v>0</v>
      </c>
      <c r="L16" t="str">
        <f>INDEX(Tracking_Main_values!L:L, MATCH($B16, Tracking_Main_values!$B:$B, 0))</f>
        <v>Phase 1</v>
      </c>
      <c r="M16" t="str">
        <f>INDEX(Tracking_Main_values!M:M, MATCH($B16, Tracking_Main_values!$B:$B, 0))</f>
        <v>Reina</v>
      </c>
      <c r="N16" s="5" t="str">
        <f>INDEX(Tracking_Main_values!N:N, MATCH($B16, Tracking_Main_values!$B:$B, 0))</f>
        <v>NO</v>
      </c>
      <c r="O16" s="5" t="str">
        <f>INDEX(Tracking_Main_values!O:O, MATCH($B16, Tracking_Main_values!$B:$B, 0))</f>
        <v>FY22_3B</v>
      </c>
      <c r="P16" s="5" t="str">
        <f>INDEX(Tracking_Main_values!P:P, MATCH($B16, Tracking_Main_values!$B:$B, 0))</f>
        <v>2024/03/12</v>
      </c>
      <c r="Q16" s="14" t="str">
        <f>INDEX(Tracking_Main_values!Q:Q, MATCH($B16, Tracking_Main_values!$B:$B, 0))</f>
        <v>TODO: PBL, BFE, Validation</v>
      </c>
      <c r="R16" s="12" t="str">
        <f>INDEX(Tracking_Main_values!R:R, MATCH($B16, Tracking_Main_values!$B:$B, 0))</f>
        <v>1, 2</v>
      </c>
      <c r="S16" s="1"/>
    </row>
    <row r="17" spans="1:19" ht="18.75" customHeight="1" x14ac:dyDescent="0.25">
      <c r="A17" s="9">
        <f>VLOOKUP(Table1[[#This Row],[Prod Stage]], Progress_Domains!A:B, 2, FALSE)</f>
        <v>2</v>
      </c>
      <c r="B17" s="8" t="s">
        <v>56</v>
      </c>
      <c r="C17" s="13" t="s">
        <v>57</v>
      </c>
      <c r="D17" s="13">
        <f>INDEX(Tracking_Main_values!D:D, MATCH($B17, Tracking_Main_values!$B:$B, 0))</f>
        <v>0</v>
      </c>
      <c r="E17" s="13">
        <f>INDEX(Tracking_Main_values!E:E, MATCH($B17, Tracking_Main_values!$B:$B, 0))</f>
        <v>0</v>
      </c>
      <c r="F17" s="11" t="s">
        <v>39</v>
      </c>
      <c r="G17" s="1"/>
      <c r="H17" s="1" t="str">
        <f>INDEX(Tracking_Main_values!H:H, MATCH($B17, Tracking_Main_values!$B:$B, 0))</f>
        <v>2024/07/11</v>
      </c>
      <c r="I17" s="1" t="str">
        <f>INDEX(Tracking_Main_values!I:I, MATCH($B17, Tracking_Main_values!$B:$B, 0))</f>
        <v>2024/06/12</v>
      </c>
      <c r="J17" s="1">
        <f>INDEX(Tracking_Main_values!J:J, MATCH($B17, Tracking_Main_values!$B:$B, 0))</f>
        <v>0</v>
      </c>
      <c r="K17" s="1">
        <f>INDEX(Tracking_Main_values!K:K, MATCH($B17, Tracking_Main_values!$B:$B, 0))</f>
        <v>0</v>
      </c>
      <c r="L17" t="str">
        <f>INDEX(Tracking_Main_values!L:L, MATCH($B17, Tracking_Main_values!$B:$B, 0))</f>
        <v>Phase 1</v>
      </c>
      <c r="M17" t="str">
        <f>INDEX(Tracking_Main_values!M:M, MATCH($B17, Tracking_Main_values!$B:$B, 0))</f>
        <v>Erika</v>
      </c>
      <c r="N17" s="5" t="str">
        <f>INDEX(Tracking_Main_values!N:N, MATCH($B17, Tracking_Main_values!$B:$B, 0))</f>
        <v>NO</v>
      </c>
      <c r="O17" s="5" t="str">
        <f>INDEX(Tracking_Main_values!O:O, MATCH($B17, Tracking_Main_values!$B:$B, 0))</f>
        <v>FY22_3B</v>
      </c>
      <c r="P17" s="5" t="str">
        <f>INDEX(Tracking_Main_values!P:P, MATCH($B17, Tracking_Main_values!$B:$B, 0))</f>
        <v>2024/07/08</v>
      </c>
      <c r="Q17" s="14" t="str">
        <f>INDEX(Tracking_Main_values!Q:Q, MATCH($B17, Tracking_Main_values!$B:$B, 0))</f>
        <v>TODO: PBL, BFE, Validation</v>
      </c>
      <c r="R17" s="12" t="str">
        <f>INDEX(Tracking_Main_values!R:R, MATCH($B17, Tracking_Main_values!$B:$B, 0))</f>
        <v>1, 2</v>
      </c>
      <c r="S17" s="1"/>
    </row>
    <row r="18" spans="1:19" ht="18.75" customHeight="1" x14ac:dyDescent="0.25">
      <c r="A18" s="9">
        <f>VLOOKUP(Table1[[#This Row],[Prod Stage]], Progress_Domains!A:B, 2, FALSE)</f>
        <v>3</v>
      </c>
      <c r="B18" s="8" t="s">
        <v>58</v>
      </c>
      <c r="C18" s="13" t="s">
        <v>59</v>
      </c>
      <c r="D18" s="13">
        <f>INDEX(Tracking_Main_values!D:D, MATCH($B18, Tracking_Main_values!$B:$B, 0))</f>
        <v>0</v>
      </c>
      <c r="E18" s="13">
        <f>INDEX(Tracking_Main_values!E:E, MATCH($B18, Tracking_Main_values!$B:$B, 0))</f>
        <v>0</v>
      </c>
      <c r="F18" s="11" t="s">
        <v>39</v>
      </c>
      <c r="G18" s="1"/>
      <c r="H18" s="1" t="str">
        <f>INDEX(Tracking_Main_values!H:H, MATCH($B18, Tracking_Main_values!$B:$B, 0))</f>
        <v>2024/07/30</v>
      </c>
      <c r="I18" s="1" t="str">
        <f>INDEX(Tracking_Main_values!I:I, MATCH($B18, Tracking_Main_values!$B:$B, 0))</f>
        <v>2024/07/30</v>
      </c>
      <c r="J18" s="1">
        <f>INDEX(Tracking_Main_values!J:J, MATCH($B18, Tracking_Main_values!$B:$B, 0))</f>
        <v>0</v>
      </c>
      <c r="K18" s="1">
        <f>INDEX(Tracking_Main_values!K:K, MATCH($B18, Tracking_Main_values!$B:$B, 0))</f>
        <v>0</v>
      </c>
      <c r="L18" t="str">
        <f>INDEX(Tracking_Main_values!L:L, MATCH($B18, Tracking_Main_values!$B:$B, 0))</f>
        <v>DD Mapping</v>
      </c>
      <c r="M18" t="str">
        <f>INDEX(Tracking_Main_values!M:M, MATCH($B18, Tracking_Main_values!$B:$B, 0))</f>
        <v>Reina</v>
      </c>
      <c r="N18" s="5" t="str">
        <f>INDEX(Tracking_Main_values!N:N, MATCH($B18, Tracking_Main_values!$B:$B, 0))</f>
        <v>YES</v>
      </c>
      <c r="O18" s="5" t="str">
        <f>INDEX(Tracking_Main_values!O:O, MATCH($B18, Tracking_Main_values!$B:$B, 0))</f>
        <v>FY22_3B</v>
      </c>
      <c r="P18" s="5" t="str">
        <f>INDEX(Tracking_Main_values!P:P, MATCH($B18, Tracking_Main_values!$B:$B, 0))</f>
        <v>2024/07/21</v>
      </c>
      <c r="Q18" s="14" t="str">
        <f>INDEX(Tracking_Main_values!Q:Q, MATCH($B18, Tracking_Main_values!$B:$B, 0))</f>
        <v>TODO: PBL, BFE, Validation</v>
      </c>
      <c r="R18" s="12" t="str">
        <f>INDEX(Tracking_Main_values!R:R, MATCH($B18, Tracking_Main_values!$B:$B, 0))</f>
        <v>1, 2</v>
      </c>
      <c r="S18" s="1"/>
    </row>
    <row r="19" spans="1:19" ht="18.75" customHeight="1" x14ac:dyDescent="0.25">
      <c r="A19" s="9">
        <f>VLOOKUP(Table1[[#This Row],[Prod Stage]], Progress_Domains!A:B, 2, FALSE)</f>
        <v>6</v>
      </c>
      <c r="B19" s="8" t="s">
        <v>60</v>
      </c>
      <c r="C19" s="13" t="s">
        <v>61</v>
      </c>
      <c r="D19" s="13">
        <f>INDEX(Tracking_Main_values!D:D, MATCH($B19, Tracking_Main_values!$B:$B, 0))</f>
        <v>33</v>
      </c>
      <c r="E19" s="13" t="str">
        <f>INDEX(Tracking_Main_values!E:E, MATCH($B19, Tracking_Main_values!$B:$B, 0))</f>
        <v>CSLF;</v>
      </c>
      <c r="F19" s="11" t="s">
        <v>20</v>
      </c>
      <c r="G19" s="1" t="s">
        <v>27</v>
      </c>
      <c r="H19" s="1" t="str">
        <f>INDEX(Tracking_Main_values!H:H, MATCH($B19, Tracking_Main_values!$B:$B, 0))</f>
        <v>2024/02/28</v>
      </c>
      <c r="I19" s="1" t="str">
        <f>INDEX(Tracking_Main_values!I:I, MATCH($B19, Tracking_Main_values!$B:$B, 0))</f>
        <v>2024/04/04</v>
      </c>
      <c r="J19" s="1" t="str">
        <f>INDEX(Tracking_Main_values!J:J, MATCH($B19, Tracking_Main_values!$B:$B, 0))</f>
        <v>2024/04/05</v>
      </c>
      <c r="K19" s="1" t="str">
        <f>INDEX(Tracking_Main_values!K:K, MATCH($B19, Tracking_Main_values!$B:$B, 0))</f>
        <v>2024/04/05</v>
      </c>
      <c r="L19" t="str">
        <f>INDEX(Tracking_Main_values!L:L, MATCH($B19, Tracking_Main_values!$B:$B, 0))</f>
        <v>Pass 1/2</v>
      </c>
      <c r="M19" t="str">
        <f>INDEX(Tracking_Main_values!M:M, MATCH($B19, Tracking_Main_values!$B:$B, 0))</f>
        <v>Erika</v>
      </c>
      <c r="N19" s="5" t="str">
        <f>INDEX(Tracking_Main_values!N:N, MATCH($B19, Tracking_Main_values!$B:$B, 0))</f>
        <v>NO</v>
      </c>
      <c r="O19" s="5" t="str">
        <f>INDEX(Tracking_Main_values!O:O, MATCH($B19, Tracking_Main_values!$B:$B, 0))</f>
        <v>FY20_1A</v>
      </c>
      <c r="P19" s="5" t="str">
        <f>INDEX(Tracking_Main_values!P:P, MATCH($B19, Tracking_Main_values!$B:$B, 0))</f>
        <v>2024/01/10</v>
      </c>
      <c r="Q19" s="14" t="str">
        <f>INDEX(Tracking_Main_values!Q:Q, MATCH($B19, Tracking_Main_values!$B:$B, 0))</f>
        <v>Passed MIP Validation</v>
      </c>
      <c r="R19" s="12" t="str">
        <f>INDEX(Tracking_Main_values!R:R, MATCH($B19, Tracking_Main_values!$B:$B, 0))</f>
        <v>All on MM</v>
      </c>
      <c r="S19" s="1"/>
    </row>
    <row r="20" spans="1:19" ht="18.75" customHeight="1" x14ac:dyDescent="0.25">
      <c r="A20" s="9">
        <f>VLOOKUP(Table1[[#This Row],[Prod Stage]], Progress_Domains!A:B, 2, FALSE)</f>
        <v>6</v>
      </c>
      <c r="B20" s="8" t="s">
        <v>62</v>
      </c>
      <c r="C20" s="13" t="s">
        <v>63</v>
      </c>
      <c r="D20" s="13">
        <f>INDEX(Tracking_Main_values!D:D, MATCH($B20, Tracking_Main_values!$B:$B, 0))</f>
        <v>33</v>
      </c>
      <c r="E20" s="13" t="str">
        <f>INDEX(Tracking_Main_values!E:E, MATCH($B20, Tracking_Main_values!$B:$B, 0))</f>
        <v>CSLF;</v>
      </c>
      <c r="F20" s="11" t="s">
        <v>20</v>
      </c>
      <c r="G20" s="1" t="s">
        <v>30</v>
      </c>
      <c r="H20" s="1" t="str">
        <f>INDEX(Tracking_Main_values!H:H, MATCH($B20, Tracking_Main_values!$B:$B, 0))</f>
        <v>2023/12/30</v>
      </c>
      <c r="I20" s="1" t="str">
        <f>INDEX(Tracking_Main_values!I:I, MATCH($B20, Tracking_Main_values!$B:$B, 0))</f>
        <v>2024/03/15</v>
      </c>
      <c r="J20" s="1" t="str">
        <f>INDEX(Tracking_Main_values!J:J, MATCH($B20, Tracking_Main_values!$B:$B, 0))</f>
        <v>2024/08/15</v>
      </c>
      <c r="K20" s="1" t="str">
        <f>INDEX(Tracking_Main_values!K:K, MATCH($B20, Tracking_Main_values!$B:$B, 0))</f>
        <v>2024/08/19</v>
      </c>
      <c r="L20" t="str">
        <f>INDEX(Tracking_Main_values!L:L, MATCH($B20, Tracking_Main_values!$B:$B, 0))</f>
        <v>Pass 1/2</v>
      </c>
      <c r="M20" t="str">
        <f>INDEX(Tracking_Main_values!M:M, MATCH($B20, Tracking_Main_values!$B:$B, 0))</f>
        <v>Matt</v>
      </c>
      <c r="N20" s="5" t="str">
        <f>INDEX(Tracking_Main_values!N:N, MATCH($B20, Tracking_Main_values!$B:$B, 0))</f>
        <v>YES</v>
      </c>
      <c r="O20" s="5" t="str">
        <f>INDEX(Tracking_Main_values!O:O, MATCH($B20, Tracking_Main_values!$B:$B, 0))</f>
        <v>FY20_1A</v>
      </c>
      <c r="P20" s="5" t="str">
        <f>INDEX(Tracking_Main_values!P:P, MATCH($B20, Tracking_Main_values!$B:$B, 0))</f>
        <v>2023/11/11</v>
      </c>
      <c r="Q20" s="14" t="str">
        <f>INDEX(Tracking_Main_values!Q:Q, MATCH($B20, Tracking_Main_values!$B:$B, 0))</f>
        <v>Passed MIP Validation</v>
      </c>
      <c r="R20" s="12" t="str">
        <f>INDEX(Tracking_Main_values!R:R, MATCH($B20, Tracking_Main_values!$B:$B, 0))</f>
        <v>All on MM</v>
      </c>
      <c r="S20" s="1"/>
    </row>
    <row r="21" spans="1:19" ht="18.75" customHeight="1" x14ac:dyDescent="0.25">
      <c r="A21" s="9">
        <f>VLOOKUP(Table1[[#This Row],[Prod Stage]], Progress_Domains!A:B, 2, FALSE)</f>
        <v>4</v>
      </c>
      <c r="B21" s="8" t="s">
        <v>64</v>
      </c>
      <c r="C21" s="13" t="s">
        <v>65</v>
      </c>
      <c r="D21" s="13">
        <f>INDEX(Tracking_Main_values!D:D, MATCH($B21, Tracking_Main_values!$B:$B, 0))</f>
        <v>0</v>
      </c>
      <c r="E21" s="13">
        <f>INDEX(Tracking_Main_values!E:E, MATCH($B21, Tracking_Main_values!$B:$B, 0))</f>
        <v>0</v>
      </c>
      <c r="F21" s="11" t="s">
        <v>39</v>
      </c>
      <c r="G21" s="1"/>
      <c r="H21" s="1" t="str">
        <f>INDEX(Tracking_Main_values!H:H, MATCH($B21, Tracking_Main_values!$B:$B, 0))</f>
        <v>2024/05/29</v>
      </c>
      <c r="I21" s="1" t="str">
        <f>INDEX(Tracking_Main_values!I:I, MATCH($B21, Tracking_Main_values!$B:$B, 0))</f>
        <v>2024/05/28</v>
      </c>
      <c r="J21" s="1" t="str">
        <f>INDEX(Tracking_Main_values!J:J, MATCH($B21, Tracking_Main_values!$B:$B, 0))</f>
        <v>2024/05/29</v>
      </c>
      <c r="K21" s="1" t="str">
        <f>INDEX(Tracking_Main_values!K:K, MATCH($B21, Tracking_Main_values!$B:$B, 0))</f>
        <v>2024/05/29</v>
      </c>
      <c r="L21" t="str">
        <f>INDEX(Tracking_Main_values!L:L, MATCH($B21, Tracking_Main_values!$B:$B, 0))</f>
        <v>DD Internal</v>
      </c>
      <c r="M21" t="str">
        <f>INDEX(Tracking_Main_values!M:M, MATCH($B21, Tracking_Main_values!$B:$B, 0))</f>
        <v>Matt</v>
      </c>
      <c r="N21" s="5" t="str">
        <f>INDEX(Tracking_Main_values!N:N, MATCH($B21, Tracking_Main_values!$B:$B, 0))</f>
        <v>NO</v>
      </c>
      <c r="O21" s="5" t="str">
        <f>INDEX(Tracking_Main_values!O:O, MATCH($B21, Tracking_Main_values!$B:$B, 0))</f>
        <v>FY22_3B</v>
      </c>
      <c r="P21" s="5" t="str">
        <f>INDEX(Tracking_Main_values!P:P, MATCH($B21, Tracking_Main_values!$B:$B, 0))</f>
        <v>2024/02/10</v>
      </c>
      <c r="Q21" s="14" t="str">
        <f>INDEX(Tracking_Main_values!Q:Q, MATCH($B21, Tracking_Main_values!$B:$B, 0))</f>
        <v>TODO: Validation</v>
      </c>
      <c r="R21" s="12" t="str">
        <f>INDEX(Tracking_Main_values!R:R, MATCH($B21, Tracking_Main_values!$B:$B, 0))</f>
        <v>All on MM</v>
      </c>
      <c r="S21" s="1"/>
    </row>
    <row r="22" spans="1:19" ht="18.75" customHeight="1" x14ac:dyDescent="0.25">
      <c r="A22" s="9">
        <f>VLOOKUP(Table1[[#This Row],[Prod Stage]], Progress_Domains!A:B, 2, FALSE)</f>
        <v>2</v>
      </c>
      <c r="B22" s="8" t="s">
        <v>66</v>
      </c>
      <c r="C22" s="13" t="s">
        <v>67</v>
      </c>
      <c r="D22" s="13">
        <f>INDEX(Tracking_Main_values!D:D, MATCH($B22, Tracking_Main_values!$B:$B, 0))</f>
        <v>0</v>
      </c>
      <c r="E22" s="13">
        <f>INDEX(Tracking_Main_values!E:E, MATCH($B22, Tracking_Main_values!$B:$B, 0))</f>
        <v>0</v>
      </c>
      <c r="F22" s="11" t="s">
        <v>39</v>
      </c>
      <c r="G22" s="1"/>
      <c r="H22" s="1" t="str">
        <f>INDEX(Tracking_Main_values!H:H, MATCH($B22, Tracking_Main_values!$B:$B, 0))</f>
        <v>2024/08/20</v>
      </c>
      <c r="I22" s="1" t="str">
        <f>INDEX(Tracking_Main_values!I:I, MATCH($B22, Tracking_Main_values!$B:$B, 0))</f>
        <v>2024/08/06</v>
      </c>
      <c r="J22" s="1">
        <f>INDEX(Tracking_Main_values!J:J, MATCH($B22, Tracking_Main_values!$B:$B, 0))</f>
        <v>0</v>
      </c>
      <c r="K22" s="1">
        <f>INDEX(Tracking_Main_values!K:K, MATCH($B22, Tracking_Main_values!$B:$B, 0))</f>
        <v>0</v>
      </c>
      <c r="L22" t="str">
        <f>INDEX(Tracking_Main_values!L:L, MATCH($B22, Tracking_Main_values!$B:$B, 0))</f>
        <v>Phase 1</v>
      </c>
      <c r="M22" t="str">
        <f>INDEX(Tracking_Main_values!M:M, MATCH($B22, Tracking_Main_values!$B:$B, 0))</f>
        <v>Erika</v>
      </c>
      <c r="N22" s="5" t="str">
        <f>INDEX(Tracking_Main_values!N:N, MATCH($B22, Tracking_Main_values!$B:$B, 0))</f>
        <v>NO</v>
      </c>
      <c r="O22" s="5" t="str">
        <f>INDEX(Tracking_Main_values!O:O, MATCH($B22, Tracking_Main_values!$B:$B, 0))</f>
        <v>FY22_3B</v>
      </c>
      <c r="P22" s="5" t="str">
        <f>INDEX(Tracking_Main_values!P:P, MATCH($B22, Tracking_Main_values!$B:$B, 0))</f>
        <v>2024/08/01</v>
      </c>
      <c r="Q22" s="14" t="str">
        <f>INDEX(Tracking_Main_values!Q:Q, MATCH($B22, Tracking_Main_values!$B:$B, 0))</f>
        <v>TODO: PBL, BFE, Validation</v>
      </c>
      <c r="R22" s="12" t="str">
        <f>INDEX(Tracking_Main_values!R:R, MATCH($B22, Tracking_Main_values!$B:$B, 0))</f>
        <v>1, 2</v>
      </c>
      <c r="S22" s="1"/>
    </row>
    <row r="23" spans="1:19" ht="18.75" customHeight="1" x14ac:dyDescent="0.25">
      <c r="A23" s="9">
        <f>VLOOKUP(Table1[[#This Row],[Prod Stage]], Progress_Domains!A:B, 2, FALSE)</f>
        <v>2</v>
      </c>
      <c r="B23" s="8" t="s">
        <v>68</v>
      </c>
      <c r="C23" s="13" t="s">
        <v>69</v>
      </c>
      <c r="D23" s="13">
        <f>INDEX(Tracking_Main_values!D:D, MATCH($B23, Tracking_Main_values!$B:$B, 0))</f>
        <v>0</v>
      </c>
      <c r="E23" s="13">
        <f>INDEX(Tracking_Main_values!E:E, MATCH($B23, Tracking_Main_values!$B:$B, 0))</f>
        <v>0</v>
      </c>
      <c r="F23" s="11" t="s">
        <v>39</v>
      </c>
      <c r="G23" s="1"/>
      <c r="H23" s="1" t="str">
        <f>INDEX(Tracking_Main_values!H:H, MATCH($B23, Tracking_Main_values!$B:$B, 0))</f>
        <v>2024/08/05</v>
      </c>
      <c r="I23" s="1" t="str">
        <f>INDEX(Tracking_Main_values!I:I, MATCH($B23, Tracking_Main_values!$B:$B, 0))</f>
        <v>2024/08/06</v>
      </c>
      <c r="J23" s="1">
        <f>INDEX(Tracking_Main_values!J:J, MATCH($B23, Tracking_Main_values!$B:$B, 0))</f>
        <v>0</v>
      </c>
      <c r="K23" s="1">
        <f>INDEX(Tracking_Main_values!K:K, MATCH($B23, Tracking_Main_values!$B:$B, 0))</f>
        <v>0</v>
      </c>
      <c r="L23" t="str">
        <f>INDEX(Tracking_Main_values!L:L, MATCH($B23, Tracking_Main_values!$B:$B, 0))</f>
        <v>Phase 1</v>
      </c>
      <c r="M23" t="str">
        <f>INDEX(Tracking_Main_values!M:M, MATCH($B23, Tracking_Main_values!$B:$B, 0))</f>
        <v>Reina</v>
      </c>
      <c r="N23" s="5" t="str">
        <f>INDEX(Tracking_Main_values!N:N, MATCH($B23, Tracking_Main_values!$B:$B, 0))</f>
        <v>YES</v>
      </c>
      <c r="O23" s="5" t="str">
        <f>INDEX(Tracking_Main_values!O:O, MATCH($B23, Tracking_Main_values!$B:$B, 0))</f>
        <v>FY22_3B</v>
      </c>
      <c r="P23" s="5" t="str">
        <f>INDEX(Tracking_Main_values!P:P, MATCH($B23, Tracking_Main_values!$B:$B, 0))</f>
        <v>2024/05/12</v>
      </c>
      <c r="Q23" s="14" t="str">
        <f>INDEX(Tracking_Main_values!Q:Q, MATCH($B23, Tracking_Main_values!$B:$B, 0))</f>
        <v>TODO: PBL, BFE, Validation</v>
      </c>
      <c r="R23" s="12" t="str">
        <f>INDEX(Tracking_Main_values!R:R, MATCH($B23, Tracking_Main_values!$B:$B, 0))</f>
        <v>1, 2</v>
      </c>
      <c r="S23" s="1"/>
    </row>
    <row r="24" spans="1:19" ht="18.75" customHeight="1" x14ac:dyDescent="0.25">
      <c r="A24" s="9">
        <f>VLOOKUP(Table1[[#This Row],[Prod Stage]], Progress_Domains!A:B, 2, FALSE)</f>
        <v>4</v>
      </c>
      <c r="B24" s="8" t="s">
        <v>70</v>
      </c>
      <c r="C24" s="13" t="s">
        <v>71</v>
      </c>
      <c r="D24" s="13">
        <f>INDEX(Tracking_Main_values!D:D, MATCH($B24, Tracking_Main_values!$B:$B, 0))</f>
        <v>0</v>
      </c>
      <c r="E24" s="13">
        <f>INDEX(Tracking_Main_values!E:E, MATCH($B24, Tracking_Main_values!$B:$B, 0))</f>
        <v>0</v>
      </c>
      <c r="F24" s="11" t="s">
        <v>39</v>
      </c>
      <c r="G24" s="1"/>
      <c r="H24" s="1" t="str">
        <f>INDEX(Tracking_Main_values!H:H, MATCH($B24, Tracking_Main_values!$B:$B, 0))</f>
        <v>2024/03/30</v>
      </c>
      <c r="I24" s="1" t="str">
        <f>INDEX(Tracking_Main_values!I:I, MATCH($B24, Tracking_Main_values!$B:$B, 0))</f>
        <v>2024/05/24</v>
      </c>
      <c r="J24" s="1" t="str">
        <f>INDEX(Tracking_Main_values!J:J, MATCH($B24, Tracking_Main_values!$B:$B, 0))</f>
        <v>2024/06/26</v>
      </c>
      <c r="K24" s="1" t="str">
        <f>INDEX(Tracking_Main_values!K:K, MATCH($B24, Tracking_Main_values!$B:$B, 0))</f>
        <v>2024/05/24</v>
      </c>
      <c r="L24" t="str">
        <f>INDEX(Tracking_Main_values!L:L, MATCH($B24, Tracking_Main_values!$B:$B, 0))</f>
        <v>DD Internal</v>
      </c>
      <c r="M24" t="str">
        <f>INDEX(Tracking_Main_values!M:M, MATCH($B24, Tracking_Main_values!$B:$B, 0))</f>
        <v>Matt</v>
      </c>
      <c r="N24" s="5" t="str">
        <f>INDEX(Tracking_Main_values!N:N, MATCH($B24, Tracking_Main_values!$B:$B, 0))</f>
        <v>NO</v>
      </c>
      <c r="O24" s="5" t="str">
        <f>INDEX(Tracking_Main_values!O:O, MATCH($B24, Tracking_Main_values!$B:$B, 0))</f>
        <v>FY22_3B</v>
      </c>
      <c r="P24" s="5" t="str">
        <f>INDEX(Tracking_Main_values!P:P, MATCH($B24, Tracking_Main_values!$B:$B, 0))</f>
        <v>2024/02/10</v>
      </c>
      <c r="Q24" s="14" t="str">
        <f>INDEX(Tracking_Main_values!Q:Q, MATCH($B24, Tracking_Main_values!$B:$B, 0))</f>
        <v>TODO: Validation</v>
      </c>
      <c r="R24" s="12" t="str">
        <f>INDEX(Tracking_Main_values!R:R, MATCH($B24, Tracking_Main_values!$B:$B, 0))</f>
        <v>All on MM</v>
      </c>
      <c r="S24" s="1"/>
    </row>
    <row r="25" spans="1:19" ht="18.75" customHeight="1" x14ac:dyDescent="0.25">
      <c r="A25" s="9">
        <f>VLOOKUP(Table1[[#This Row],[Prod Stage]], Progress_Domains!A:B, 2, FALSE)</f>
        <v>6</v>
      </c>
      <c r="B25" s="8" t="s">
        <v>72</v>
      </c>
      <c r="C25" s="13" t="s">
        <v>73</v>
      </c>
      <c r="D25" s="13">
        <f>INDEX(Tracking_Main_values!D:D, MATCH($B25, Tracking_Main_values!$B:$B, 0))</f>
        <v>33</v>
      </c>
      <c r="E25" s="13" t="str">
        <f>INDEX(Tracking_Main_values!E:E, MATCH($B25, Tracking_Main_values!$B:$B, 0))</f>
        <v>CSLF;</v>
      </c>
      <c r="F25" s="11" t="s">
        <v>20</v>
      </c>
      <c r="G25" s="1" t="s">
        <v>36</v>
      </c>
      <c r="H25" s="1" t="str">
        <f>INDEX(Tracking_Main_values!H:H, MATCH($B25, Tracking_Main_values!$B:$B, 0))</f>
        <v>2024/01/30</v>
      </c>
      <c r="I25" s="1" t="str">
        <f>INDEX(Tracking_Main_values!I:I, MATCH($B25, Tracking_Main_values!$B:$B, 0))</f>
        <v>2024/03/15</v>
      </c>
      <c r="J25" s="1" t="str">
        <f>INDEX(Tracking_Main_values!J:J, MATCH($B25, Tracking_Main_values!$B:$B, 0))</f>
        <v>2024/06/26</v>
      </c>
      <c r="K25" s="1" t="str">
        <f>INDEX(Tracking_Main_values!K:K, MATCH($B25, Tracking_Main_values!$B:$B, 0))</f>
        <v>2024/05/22</v>
      </c>
      <c r="L25" t="str">
        <f>INDEX(Tracking_Main_values!L:L, MATCH($B25, Tracking_Main_values!$B:$B, 0))</f>
        <v>Pass 1/2</v>
      </c>
      <c r="M25" t="str">
        <f>INDEX(Tracking_Main_values!M:M, MATCH($B25, Tracking_Main_values!$B:$B, 0))</f>
        <v>Erika</v>
      </c>
      <c r="N25" s="5" t="str">
        <f>INDEX(Tracking_Main_values!N:N, MATCH($B25, Tracking_Main_values!$B:$B, 0))</f>
        <v>NO</v>
      </c>
      <c r="O25" s="5" t="str">
        <f>INDEX(Tracking_Main_values!O:O, MATCH($B25, Tracking_Main_values!$B:$B, 0))</f>
        <v>FY20_1A</v>
      </c>
      <c r="P25" s="5" t="str">
        <f>INDEX(Tracking_Main_values!P:P, MATCH($B25, Tracking_Main_values!$B:$B, 0))</f>
        <v>2023/12/12</v>
      </c>
      <c r="Q25" s="14" t="str">
        <f>INDEX(Tracking_Main_values!Q:Q, MATCH($B25, Tracking_Main_values!$B:$B, 0))</f>
        <v>Passed MIP Validation</v>
      </c>
      <c r="R25" s="12" t="str">
        <f>INDEX(Tracking_Main_values!R:R, MATCH($B25, Tracking_Main_values!$B:$B, 0))</f>
        <v>All on MM</v>
      </c>
      <c r="S25" s="1"/>
    </row>
    <row r="26" spans="1:19" ht="18.75" customHeight="1" x14ac:dyDescent="0.25">
      <c r="A26" s="9">
        <f>VLOOKUP(Table1[[#This Row],[Prod Stage]], Progress_Domains!A:B, 2, FALSE)</f>
        <v>6</v>
      </c>
      <c r="B26" s="8" t="s">
        <v>74</v>
      </c>
      <c r="C26" s="13" t="s">
        <v>75</v>
      </c>
      <c r="D26" s="13">
        <f>INDEX(Tracking_Main_values!D:D, MATCH($B26, Tracking_Main_values!$B:$B, 0))</f>
        <v>33</v>
      </c>
      <c r="E26" s="13" t="str">
        <f>INDEX(Tracking_Main_values!E:E, MATCH($B26, Tracking_Main_values!$B:$B, 0))</f>
        <v>CSLF;</v>
      </c>
      <c r="F26" s="11" t="s">
        <v>20</v>
      </c>
      <c r="G26" s="1" t="s">
        <v>36</v>
      </c>
      <c r="H26" s="1" t="str">
        <f>INDEX(Tracking_Main_values!H:H, MATCH($B26, Tracking_Main_values!$B:$B, 0))</f>
        <v>2024/03/30</v>
      </c>
      <c r="I26" s="1" t="str">
        <f>INDEX(Tracking_Main_values!I:I, MATCH($B26, Tracking_Main_values!$B:$B, 0))</f>
        <v>2024/04/20</v>
      </c>
      <c r="J26" s="1" t="str">
        <f>INDEX(Tracking_Main_values!J:J, MATCH($B26, Tracking_Main_values!$B:$B, 0))</f>
        <v>2024/04/20</v>
      </c>
      <c r="K26" s="1" t="str">
        <f>INDEX(Tracking_Main_values!K:K, MATCH($B26, Tracking_Main_values!$B:$B, 0))</f>
        <v>2024/05/01</v>
      </c>
      <c r="L26" t="str">
        <f>INDEX(Tracking_Main_values!L:L, MATCH($B26, Tracking_Main_values!$B:$B, 0))</f>
        <v>Pass 1/2</v>
      </c>
      <c r="M26" t="str">
        <f>INDEX(Tracking_Main_values!M:M, MATCH($B26, Tracking_Main_values!$B:$B, 0))</f>
        <v>Reina</v>
      </c>
      <c r="N26" s="5" t="str">
        <f>INDEX(Tracking_Main_values!N:N, MATCH($B26, Tracking_Main_values!$B:$B, 0))</f>
        <v>YES</v>
      </c>
      <c r="O26" s="5" t="str">
        <f>INDEX(Tracking_Main_values!O:O, MATCH($B26, Tracking_Main_values!$B:$B, 0))</f>
        <v>FY20_1A</v>
      </c>
      <c r="P26" s="5" t="str">
        <f>INDEX(Tracking_Main_values!P:P, MATCH($B26, Tracking_Main_values!$B:$B, 0))</f>
        <v>2024/02/10</v>
      </c>
      <c r="Q26" s="14" t="str">
        <f>INDEX(Tracking_Main_values!Q:Q, MATCH($B26, Tracking_Main_values!$B:$B, 0))</f>
        <v>Passed MIP Validation</v>
      </c>
      <c r="R26" s="12" t="str">
        <f>INDEX(Tracking_Main_values!R:R, MATCH($B26, Tracking_Main_values!$B:$B, 0))</f>
        <v>All on MM</v>
      </c>
      <c r="S26" s="1"/>
    </row>
    <row r="27" spans="1:19" ht="18.75" customHeight="1" x14ac:dyDescent="0.25">
      <c r="A27" s="9">
        <f>VLOOKUP(Table1[[#This Row],[Prod Stage]], Progress_Domains!A:B, 2, FALSE)</f>
        <v>2</v>
      </c>
      <c r="B27" s="8" t="s">
        <v>76</v>
      </c>
      <c r="C27" s="13" t="s">
        <v>77</v>
      </c>
      <c r="D27" s="13">
        <f>INDEX(Tracking_Main_values!D:D, MATCH($B27, Tracking_Main_values!$B:$B, 0))</f>
        <v>0</v>
      </c>
      <c r="E27" s="13">
        <f>INDEX(Tracking_Main_values!E:E, MATCH($B27, Tracking_Main_values!$B:$B, 0))</f>
        <v>0</v>
      </c>
      <c r="F27" s="11" t="s">
        <v>39</v>
      </c>
      <c r="G27" s="11"/>
      <c r="H27" s="1" t="str">
        <f>INDEX(Tracking_Main_values!H:H, MATCH($B27, Tracking_Main_values!$B:$B, 0))</f>
        <v>2024/02/28</v>
      </c>
      <c r="I27" s="1" t="str">
        <f>INDEX(Tracking_Main_values!I:I, MATCH($B27, Tracking_Main_values!$B:$B, 0))</f>
        <v>2024/03/26</v>
      </c>
      <c r="J27" s="1" t="str">
        <f>INDEX(Tracking_Main_values!J:J, MATCH($B27, Tracking_Main_values!$B:$B, 0))</f>
        <v>2024/03/26</v>
      </c>
      <c r="K27" s="1" t="str">
        <f>INDEX(Tracking_Main_values!K:K, MATCH($B27, Tracking_Main_values!$B:$B, 0))</f>
        <v>2026/03/28</v>
      </c>
      <c r="L27" t="str">
        <f>INDEX(Tracking_Main_values!L:L, MATCH($B27, Tracking_Main_values!$B:$B, 0))</f>
        <v>Phase 1</v>
      </c>
      <c r="M27" t="str">
        <f>INDEX(Tracking_Main_values!M:M, MATCH($B27, Tracking_Main_values!$B:$B, 0))</f>
        <v>Reina</v>
      </c>
      <c r="N27" s="5" t="str">
        <f>INDEX(Tracking_Main_values!N:N, MATCH($B27, Tracking_Main_values!$B:$B, 0))</f>
        <v>YES</v>
      </c>
      <c r="O27" s="5" t="str">
        <f>INDEX(Tracking_Main_values!O:O, MATCH($B27, Tracking_Main_values!$B:$B, 0))</f>
        <v>FY21_2A</v>
      </c>
      <c r="P27" s="5" t="str">
        <f>INDEX(Tracking_Main_values!P:P, MATCH($B27, Tracking_Main_values!$B:$B, 0))</f>
        <v>2024/01/10</v>
      </c>
      <c r="Q27" s="14">
        <f>INDEX(Tracking_Main_values!Q:Q, MATCH($B27, Tracking_Main_values!$B:$B, 0))</f>
        <v>0</v>
      </c>
      <c r="R27" s="12" t="str">
        <f>INDEX(Tracking_Main_values!R:R, MATCH($B27, Tracking_Main_values!$B:$B, 0))</f>
        <v>All on MM</v>
      </c>
      <c r="S27" s="1"/>
    </row>
  </sheetData>
  <conditionalFormatting sqref="A2:A27">
    <cfRule type="colorScale" priority="4">
      <colorScale>
        <cfvo type="min"/>
        <cfvo type="max"/>
        <color theme="5" tint="0.39997558519241921"/>
        <color rgb="FFFCFCFF"/>
      </colorScale>
    </cfRule>
    <cfRule type="dataBar" priority="14">
      <dataBar>
        <cfvo type="min"/>
        <cfvo type="max"/>
        <color theme="6" tint="0.39997558519241921"/>
      </dataBar>
    </cfRule>
  </conditionalFormatting>
  <conditionalFormatting sqref="D2:D27">
    <cfRule type="colorScale" priority="1">
      <colorScale>
        <cfvo type="percent" val="0"/>
        <cfvo type="num" val="30"/>
        <cfvo type="num" val="100"/>
        <color rgb="FFF8696B"/>
        <color rgb="FFFFEB84"/>
        <color rgb="FF63BE7B"/>
      </colorScale>
    </cfRule>
  </conditionalFormatting>
  <conditionalFormatting sqref="E1:E27">
    <cfRule type="cellIs" dxfId="10" priority="2" operator="equal">
      <formula>0</formula>
    </cfRule>
  </conditionalFormatting>
  <conditionalFormatting sqref="F2:F27">
    <cfRule type="cellIs" dxfId="9" priority="12" operator="equal">
      <formula>"F"</formula>
    </cfRule>
    <cfRule type="cellIs" dxfId="8" priority="13" operator="equal">
      <formula>"T"</formula>
    </cfRule>
  </conditionalFormatting>
  <conditionalFormatting sqref="G2:G27">
    <cfRule type="containsText" dxfId="7" priority="6" operator="containsText" text="MT">
      <formula>NOT(ISERROR(SEARCH("MT",G2)))</formula>
    </cfRule>
    <cfRule type="containsText" dxfId="6" priority="7" operator="containsText" text="MB">
      <formula>NOT(ISERROR(SEARCH("MB",G2)))</formula>
    </cfRule>
    <cfRule type="containsText" dxfId="5" priority="8" operator="containsText" text="EC">
      <formula>NOT(ISERROR(SEARCH("EC",G2)))</formula>
    </cfRule>
    <cfRule type="containsText" dxfId="4" priority="9" operator="containsText" text="RK">
      <formula>NOT(ISERROR(SEARCH("RK",G2)))</formula>
    </cfRule>
    <cfRule type="containsText" dxfId="3" priority="10" operator="containsText" text="KTG">
      <formula>NOT(ISERROR(SEARCH("KTG",G2)))</formula>
    </cfRule>
    <cfRule type="containsText" dxfId="2" priority="11" operator="containsText" text="QB">
      <formula>NOT(ISERROR(SEARCH("QB",G2)))</formula>
    </cfRule>
  </conditionalFormatting>
  <conditionalFormatting sqref="H2:R27">
    <cfRule type="cellIs" dxfId="1" priority="3" operator="equal">
      <formula>0</formula>
    </cfRule>
  </conditionalFormatting>
  <conditionalFormatting sqref="N2:N27">
    <cfRule type="cellIs" dxfId="0" priority="5" operator="equal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E8" sqref="E8"/>
    </sheetView>
  </sheetViews>
  <sheetFormatPr defaultRowHeight="15" x14ac:dyDescent="0.25"/>
  <cols>
    <col min="1" max="1" width="19.42578125" bestFit="1" customWidth="1"/>
    <col min="2" max="2" width="11" bestFit="1" customWidth="1"/>
  </cols>
  <sheetData>
    <row r="1" spans="1:2" x14ac:dyDescent="0.25">
      <c r="A1" s="6" t="s">
        <v>11</v>
      </c>
      <c r="B1" s="6" t="s">
        <v>78</v>
      </c>
    </row>
    <row r="2" spans="1:2" x14ac:dyDescent="0.25">
      <c r="A2" t="s">
        <v>79</v>
      </c>
      <c r="B2">
        <v>7</v>
      </c>
    </row>
    <row r="3" spans="1:2" x14ac:dyDescent="0.25">
      <c r="A3" t="s">
        <v>80</v>
      </c>
      <c r="B3">
        <v>6</v>
      </c>
    </row>
    <row r="4" spans="1:2" x14ac:dyDescent="0.25">
      <c r="A4" t="s">
        <v>81</v>
      </c>
      <c r="B4">
        <v>5</v>
      </c>
    </row>
    <row r="5" spans="1:2" x14ac:dyDescent="0.25">
      <c r="A5" t="s">
        <v>82</v>
      </c>
      <c r="B5">
        <v>4</v>
      </c>
    </row>
    <row r="6" spans="1:2" x14ac:dyDescent="0.25">
      <c r="A6" t="s">
        <v>83</v>
      </c>
      <c r="B6">
        <v>3</v>
      </c>
    </row>
    <row r="7" spans="1:2" x14ac:dyDescent="0.25">
      <c r="A7" t="s">
        <v>84</v>
      </c>
      <c r="B7">
        <v>2</v>
      </c>
    </row>
    <row r="8" spans="1:2" x14ac:dyDescent="0.25">
      <c r="A8" t="s">
        <v>85</v>
      </c>
      <c r="B8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28"/>
  <sheetViews>
    <sheetView tabSelected="1" workbookViewId="0">
      <selection activeCell="D31" sqref="D31"/>
    </sheetView>
  </sheetViews>
  <sheetFormatPr defaultRowHeight="15" x14ac:dyDescent="0.25"/>
  <cols>
    <col min="3" max="3" width="22" bestFit="1" customWidth="1"/>
    <col min="4" max="4" width="19.140625" bestFit="1" customWidth="1"/>
    <col min="5" max="5" width="5.5703125" bestFit="1" customWidth="1"/>
    <col min="6" max="6" width="10.28515625" bestFit="1" customWidth="1"/>
    <col min="7" max="7" width="11.85546875" bestFit="1" customWidth="1"/>
    <col min="8" max="8" width="10.7109375" bestFit="1" customWidth="1"/>
    <col min="9" max="9" width="14.5703125" bestFit="1" customWidth="1"/>
    <col min="10" max="10" width="16" bestFit="1" customWidth="1"/>
    <col min="11" max="11" width="14.28515625" bestFit="1" customWidth="1"/>
    <col min="12" max="12" width="11.7109375" bestFit="1" customWidth="1"/>
    <col min="13" max="13" width="11.28515625" bestFit="1" customWidth="1"/>
    <col min="14" max="14" width="13.42578125" bestFit="1" customWidth="1"/>
    <col min="15" max="15" width="8.5703125" bestFit="1" customWidth="1"/>
    <col min="16" max="16" width="16.140625" bestFit="1" customWidth="1"/>
    <col min="17" max="17" width="35" customWidth="1"/>
    <col min="18" max="18" width="19.140625" bestFit="1" customWidth="1"/>
  </cols>
  <sheetData>
    <row r="2" spans="2:20" x14ac:dyDescent="0.25">
      <c r="B2" s="19" t="s">
        <v>1</v>
      </c>
      <c r="C2" s="19" t="s">
        <v>2</v>
      </c>
      <c r="D2" s="19" t="s">
        <v>86</v>
      </c>
      <c r="E2" s="19" t="s">
        <v>87</v>
      </c>
      <c r="F2" s="19" t="s">
        <v>5</v>
      </c>
      <c r="G2" s="19" t="s">
        <v>88</v>
      </c>
      <c r="H2" s="19" t="s">
        <v>7</v>
      </c>
      <c r="I2" s="19" t="s">
        <v>8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</v>
      </c>
      <c r="O2" s="19" t="s">
        <v>14</v>
      </c>
      <c r="P2" s="19" t="s">
        <v>15</v>
      </c>
      <c r="Q2" s="19" t="s">
        <v>16</v>
      </c>
      <c r="R2" s="19" t="s">
        <v>89</v>
      </c>
      <c r="S2" s="19"/>
      <c r="T2" s="19"/>
    </row>
    <row r="3" spans="2:20" x14ac:dyDescent="0.25">
      <c r="B3" t="s">
        <v>18</v>
      </c>
      <c r="C3" t="s">
        <v>19</v>
      </c>
      <c r="D3">
        <v>33</v>
      </c>
      <c r="E3" t="s">
        <v>90</v>
      </c>
      <c r="F3" t="s">
        <v>20</v>
      </c>
      <c r="G3" t="s">
        <v>21</v>
      </c>
      <c r="H3" t="s">
        <v>91</v>
      </c>
      <c r="I3" t="s">
        <v>92</v>
      </c>
      <c r="J3" t="s">
        <v>93</v>
      </c>
      <c r="K3" t="s">
        <v>93</v>
      </c>
      <c r="L3" t="s">
        <v>80</v>
      </c>
      <c r="M3" t="s">
        <v>94</v>
      </c>
      <c r="N3" t="s">
        <v>95</v>
      </c>
      <c r="O3" t="s">
        <v>96</v>
      </c>
      <c r="P3" t="s">
        <v>97</v>
      </c>
      <c r="Q3" t="s">
        <v>98</v>
      </c>
      <c r="R3" t="s">
        <v>99</v>
      </c>
    </row>
    <row r="4" spans="2:20" x14ac:dyDescent="0.25">
      <c r="B4" t="s">
        <v>22</v>
      </c>
      <c r="C4" t="s">
        <v>23</v>
      </c>
      <c r="D4">
        <v>33</v>
      </c>
      <c r="E4" t="s">
        <v>90</v>
      </c>
      <c r="F4" t="s">
        <v>20</v>
      </c>
      <c r="G4" t="s">
        <v>24</v>
      </c>
      <c r="H4" t="s">
        <v>91</v>
      </c>
      <c r="I4" t="s">
        <v>92</v>
      </c>
      <c r="J4" t="s">
        <v>100</v>
      </c>
      <c r="K4" t="s">
        <v>93</v>
      </c>
      <c r="L4" t="s">
        <v>80</v>
      </c>
      <c r="M4" t="s">
        <v>101</v>
      </c>
      <c r="N4" t="s">
        <v>95</v>
      </c>
      <c r="O4" t="s">
        <v>96</v>
      </c>
      <c r="P4" t="s">
        <v>97</v>
      </c>
      <c r="Q4" t="s">
        <v>98</v>
      </c>
      <c r="R4" t="s">
        <v>99</v>
      </c>
    </row>
    <row r="5" spans="2:20" x14ac:dyDescent="0.25">
      <c r="B5" t="s">
        <v>25</v>
      </c>
      <c r="C5" t="s">
        <v>26</v>
      </c>
      <c r="D5">
        <v>33</v>
      </c>
      <c r="E5" t="s">
        <v>90</v>
      </c>
      <c r="F5" t="s">
        <v>20</v>
      </c>
      <c r="G5" t="s">
        <v>27</v>
      </c>
      <c r="H5" t="s">
        <v>102</v>
      </c>
      <c r="I5" t="s">
        <v>103</v>
      </c>
      <c r="J5" t="s">
        <v>104</v>
      </c>
      <c r="K5" t="s">
        <v>102</v>
      </c>
      <c r="L5" t="s">
        <v>80</v>
      </c>
      <c r="M5" t="s">
        <v>105</v>
      </c>
      <c r="N5" t="s">
        <v>95</v>
      </c>
      <c r="O5" t="s">
        <v>96</v>
      </c>
      <c r="P5" t="s">
        <v>106</v>
      </c>
      <c r="Q5" t="s">
        <v>98</v>
      </c>
      <c r="R5" t="s">
        <v>99</v>
      </c>
    </row>
    <row r="6" spans="2:20" x14ac:dyDescent="0.25">
      <c r="B6" t="s">
        <v>28</v>
      </c>
      <c r="C6" t="s">
        <v>29</v>
      </c>
      <c r="D6">
        <v>33</v>
      </c>
      <c r="E6" t="s">
        <v>90</v>
      </c>
      <c r="F6" t="s">
        <v>20</v>
      </c>
      <c r="G6" t="s">
        <v>30</v>
      </c>
      <c r="H6" t="s">
        <v>102</v>
      </c>
      <c r="I6" t="s">
        <v>107</v>
      </c>
      <c r="J6" t="s">
        <v>108</v>
      </c>
      <c r="K6" t="s">
        <v>108</v>
      </c>
      <c r="L6" t="s">
        <v>80</v>
      </c>
      <c r="M6" t="s">
        <v>105</v>
      </c>
      <c r="N6" t="s">
        <v>95</v>
      </c>
      <c r="O6" t="s">
        <v>96</v>
      </c>
      <c r="P6" t="s">
        <v>109</v>
      </c>
      <c r="Q6" t="s">
        <v>98</v>
      </c>
      <c r="R6" t="s">
        <v>99</v>
      </c>
    </row>
    <row r="7" spans="2:20" x14ac:dyDescent="0.25">
      <c r="B7" t="s">
        <v>31</v>
      </c>
      <c r="C7" t="s">
        <v>32</v>
      </c>
      <c r="D7">
        <v>33</v>
      </c>
      <c r="E7" t="s">
        <v>90</v>
      </c>
      <c r="F7" t="s">
        <v>20</v>
      </c>
      <c r="G7" t="s">
        <v>33</v>
      </c>
      <c r="H7" t="s">
        <v>110</v>
      </c>
      <c r="I7" t="s">
        <v>103</v>
      </c>
      <c r="J7" t="s">
        <v>111</v>
      </c>
      <c r="K7" t="s">
        <v>102</v>
      </c>
      <c r="L7" t="s">
        <v>80</v>
      </c>
      <c r="M7" t="s">
        <v>94</v>
      </c>
      <c r="N7" t="s">
        <v>112</v>
      </c>
      <c r="O7" t="s">
        <v>96</v>
      </c>
      <c r="P7" t="s">
        <v>106</v>
      </c>
      <c r="Q7" t="s">
        <v>98</v>
      </c>
      <c r="R7" t="s">
        <v>99</v>
      </c>
    </row>
    <row r="8" spans="2:20" x14ac:dyDescent="0.25">
      <c r="B8" t="s">
        <v>34</v>
      </c>
      <c r="C8" t="s">
        <v>35</v>
      </c>
      <c r="D8">
        <v>33</v>
      </c>
      <c r="E8" t="s">
        <v>90</v>
      </c>
      <c r="F8" t="s">
        <v>20</v>
      </c>
      <c r="G8" t="s">
        <v>36</v>
      </c>
      <c r="H8" t="s">
        <v>102</v>
      </c>
      <c r="I8" t="s">
        <v>113</v>
      </c>
      <c r="J8" t="s">
        <v>111</v>
      </c>
      <c r="K8" t="s">
        <v>102</v>
      </c>
      <c r="L8" t="s">
        <v>81</v>
      </c>
      <c r="M8" t="s">
        <v>94</v>
      </c>
      <c r="N8" t="s">
        <v>95</v>
      </c>
      <c r="O8" t="s">
        <v>96</v>
      </c>
      <c r="P8" t="s">
        <v>114</v>
      </c>
      <c r="Q8" t="s">
        <v>115</v>
      </c>
      <c r="R8" t="s">
        <v>99</v>
      </c>
    </row>
    <row r="9" spans="2:20" x14ac:dyDescent="0.25">
      <c r="B9" t="s">
        <v>37</v>
      </c>
      <c r="C9" t="s">
        <v>38</v>
      </c>
      <c r="D9">
        <v>0</v>
      </c>
      <c r="F9" t="s">
        <v>39</v>
      </c>
      <c r="H9" t="s">
        <v>116</v>
      </c>
      <c r="I9" t="s">
        <v>117</v>
      </c>
      <c r="J9" t="s">
        <v>118</v>
      </c>
      <c r="L9" t="s">
        <v>84</v>
      </c>
      <c r="M9" t="s">
        <v>119</v>
      </c>
      <c r="N9" t="s">
        <v>112</v>
      </c>
      <c r="O9" t="s">
        <v>120</v>
      </c>
      <c r="P9" t="s">
        <v>106</v>
      </c>
      <c r="R9" t="s">
        <v>121</v>
      </c>
    </row>
    <row r="10" spans="2:20" x14ac:dyDescent="0.25">
      <c r="B10" t="s">
        <v>40</v>
      </c>
      <c r="C10" t="s">
        <v>41</v>
      </c>
      <c r="D10">
        <v>33</v>
      </c>
      <c r="E10" t="s">
        <v>90</v>
      </c>
      <c r="F10" t="s">
        <v>20</v>
      </c>
      <c r="G10" t="s">
        <v>21</v>
      </c>
      <c r="H10" t="s">
        <v>122</v>
      </c>
      <c r="I10" t="s">
        <v>123</v>
      </c>
      <c r="J10" t="s">
        <v>124</v>
      </c>
      <c r="K10" t="s">
        <v>125</v>
      </c>
      <c r="L10" t="s">
        <v>80</v>
      </c>
      <c r="M10" t="s">
        <v>101</v>
      </c>
      <c r="N10" t="s">
        <v>112</v>
      </c>
      <c r="O10" t="s">
        <v>96</v>
      </c>
      <c r="P10" t="s">
        <v>126</v>
      </c>
      <c r="Q10" t="s">
        <v>98</v>
      </c>
      <c r="R10" t="s">
        <v>99</v>
      </c>
    </row>
    <row r="11" spans="2:20" x14ac:dyDescent="0.25">
      <c r="B11" t="s">
        <v>42</v>
      </c>
      <c r="C11" t="s">
        <v>43</v>
      </c>
      <c r="D11">
        <v>0</v>
      </c>
      <c r="F11" t="s">
        <v>39</v>
      </c>
      <c r="H11" t="s">
        <v>127</v>
      </c>
      <c r="I11" t="s">
        <v>128</v>
      </c>
      <c r="L11" t="s">
        <v>84</v>
      </c>
      <c r="M11" t="s">
        <v>112</v>
      </c>
      <c r="N11" t="s">
        <v>112</v>
      </c>
      <c r="O11" t="s">
        <v>120</v>
      </c>
      <c r="P11" t="s">
        <v>129</v>
      </c>
      <c r="R11" t="s">
        <v>130</v>
      </c>
    </row>
    <row r="12" spans="2:20" x14ac:dyDescent="0.25">
      <c r="B12" t="s">
        <v>44</v>
      </c>
      <c r="C12" t="s">
        <v>45</v>
      </c>
      <c r="D12">
        <v>0</v>
      </c>
      <c r="F12" t="s">
        <v>39</v>
      </c>
      <c r="H12" t="s">
        <v>131</v>
      </c>
      <c r="I12" t="s">
        <v>132</v>
      </c>
      <c r="L12" t="s">
        <v>84</v>
      </c>
      <c r="M12" t="s">
        <v>112</v>
      </c>
      <c r="N12" t="s">
        <v>112</v>
      </c>
      <c r="O12" t="s">
        <v>120</v>
      </c>
      <c r="P12" t="s">
        <v>133</v>
      </c>
      <c r="Q12" t="s">
        <v>134</v>
      </c>
      <c r="R12" t="s">
        <v>130</v>
      </c>
    </row>
    <row r="13" spans="2:20" x14ac:dyDescent="0.25">
      <c r="B13" t="s">
        <v>46</v>
      </c>
      <c r="C13" t="s">
        <v>47</v>
      </c>
      <c r="D13">
        <v>0</v>
      </c>
      <c r="F13" t="s">
        <v>39</v>
      </c>
      <c r="H13" t="s">
        <v>110</v>
      </c>
      <c r="I13" t="s">
        <v>135</v>
      </c>
      <c r="L13" t="s">
        <v>84</v>
      </c>
      <c r="M13" t="s">
        <v>101</v>
      </c>
      <c r="N13" t="s">
        <v>112</v>
      </c>
      <c r="O13" t="s">
        <v>120</v>
      </c>
      <c r="P13" t="s">
        <v>106</v>
      </c>
      <c r="R13" t="s">
        <v>130</v>
      </c>
    </row>
    <row r="14" spans="2:20" x14ac:dyDescent="0.25">
      <c r="B14" t="s">
        <v>48</v>
      </c>
      <c r="C14" t="s">
        <v>49</v>
      </c>
      <c r="D14">
        <v>0</v>
      </c>
      <c r="F14" t="s">
        <v>39</v>
      </c>
      <c r="H14" t="s">
        <v>136</v>
      </c>
      <c r="I14" t="s">
        <v>136</v>
      </c>
      <c r="L14" t="s">
        <v>84</v>
      </c>
      <c r="M14" t="s">
        <v>137</v>
      </c>
      <c r="N14" t="s">
        <v>112</v>
      </c>
      <c r="O14" t="s">
        <v>120</v>
      </c>
      <c r="P14" t="s">
        <v>138</v>
      </c>
      <c r="R14" t="s">
        <v>130</v>
      </c>
    </row>
    <row r="15" spans="2:20" ht="30" customHeight="1" x14ac:dyDescent="0.25">
      <c r="B15" t="s">
        <v>50</v>
      </c>
      <c r="C15" t="s">
        <v>51</v>
      </c>
      <c r="D15">
        <v>0</v>
      </c>
      <c r="F15" t="s">
        <v>39</v>
      </c>
      <c r="H15" t="s">
        <v>139</v>
      </c>
      <c r="I15" t="s">
        <v>140</v>
      </c>
      <c r="L15" t="s">
        <v>84</v>
      </c>
      <c r="M15" t="s">
        <v>141</v>
      </c>
      <c r="N15" t="s">
        <v>95</v>
      </c>
      <c r="O15" t="s">
        <v>142</v>
      </c>
      <c r="P15" t="s">
        <v>143</v>
      </c>
      <c r="Q15" s="18" t="s">
        <v>144</v>
      </c>
      <c r="R15" t="s">
        <v>130</v>
      </c>
    </row>
    <row r="16" spans="2:20" x14ac:dyDescent="0.25">
      <c r="B16" t="s">
        <v>52</v>
      </c>
      <c r="C16" t="s">
        <v>53</v>
      </c>
      <c r="D16">
        <v>0</v>
      </c>
      <c r="F16" t="s">
        <v>39</v>
      </c>
      <c r="G16" t="s">
        <v>30</v>
      </c>
      <c r="H16" t="s">
        <v>145</v>
      </c>
      <c r="I16" t="s">
        <v>146</v>
      </c>
      <c r="L16" t="s">
        <v>83</v>
      </c>
      <c r="M16" t="s">
        <v>147</v>
      </c>
      <c r="N16" t="s">
        <v>112</v>
      </c>
      <c r="O16" t="s">
        <v>142</v>
      </c>
      <c r="P16" t="s">
        <v>124</v>
      </c>
      <c r="Q16" t="s">
        <v>148</v>
      </c>
      <c r="R16" t="s">
        <v>130</v>
      </c>
    </row>
    <row r="17" spans="2:18" x14ac:dyDescent="0.25">
      <c r="B17" t="s">
        <v>54</v>
      </c>
      <c r="C17" t="s">
        <v>55</v>
      </c>
      <c r="D17">
        <v>0</v>
      </c>
      <c r="F17" t="s">
        <v>39</v>
      </c>
      <c r="H17" t="s">
        <v>149</v>
      </c>
      <c r="I17" t="s">
        <v>149</v>
      </c>
      <c r="L17" t="s">
        <v>84</v>
      </c>
      <c r="M17" t="s">
        <v>101</v>
      </c>
      <c r="N17" t="s">
        <v>95</v>
      </c>
      <c r="O17" t="s">
        <v>142</v>
      </c>
      <c r="P17" t="s">
        <v>150</v>
      </c>
      <c r="Q17" t="s">
        <v>148</v>
      </c>
      <c r="R17" t="s">
        <v>130</v>
      </c>
    </row>
    <row r="18" spans="2:18" x14ac:dyDescent="0.25">
      <c r="B18" t="s">
        <v>56</v>
      </c>
      <c r="C18" t="s">
        <v>57</v>
      </c>
      <c r="D18">
        <v>0</v>
      </c>
      <c r="F18" t="s">
        <v>39</v>
      </c>
      <c r="H18" t="s">
        <v>151</v>
      </c>
      <c r="I18" t="s">
        <v>152</v>
      </c>
      <c r="L18" t="s">
        <v>84</v>
      </c>
      <c r="M18" t="s">
        <v>119</v>
      </c>
      <c r="N18" t="s">
        <v>95</v>
      </c>
      <c r="O18" t="s">
        <v>142</v>
      </c>
      <c r="P18" t="s">
        <v>143</v>
      </c>
      <c r="Q18" t="s">
        <v>148</v>
      </c>
      <c r="R18" t="s">
        <v>130</v>
      </c>
    </row>
    <row r="19" spans="2:18" x14ac:dyDescent="0.25">
      <c r="B19" t="s">
        <v>58</v>
      </c>
      <c r="C19" t="s">
        <v>59</v>
      </c>
      <c r="D19">
        <v>0</v>
      </c>
      <c r="F19" t="s">
        <v>39</v>
      </c>
      <c r="G19" t="s">
        <v>36</v>
      </c>
      <c r="H19" t="s">
        <v>153</v>
      </c>
      <c r="I19" t="s">
        <v>153</v>
      </c>
      <c r="L19" t="s">
        <v>83</v>
      </c>
      <c r="M19" t="s">
        <v>101</v>
      </c>
      <c r="N19" t="s">
        <v>112</v>
      </c>
      <c r="O19" t="s">
        <v>142</v>
      </c>
      <c r="P19" t="s">
        <v>154</v>
      </c>
      <c r="Q19" t="s">
        <v>148</v>
      </c>
      <c r="R19" t="s">
        <v>130</v>
      </c>
    </row>
    <row r="20" spans="2:18" x14ac:dyDescent="0.25">
      <c r="B20" t="s">
        <v>60</v>
      </c>
      <c r="C20" t="s">
        <v>61</v>
      </c>
      <c r="D20">
        <v>33</v>
      </c>
      <c r="E20" t="s">
        <v>90</v>
      </c>
      <c r="F20" t="s">
        <v>20</v>
      </c>
      <c r="G20" t="s">
        <v>27</v>
      </c>
      <c r="H20" t="s">
        <v>155</v>
      </c>
      <c r="I20" t="s">
        <v>156</v>
      </c>
      <c r="J20" t="s">
        <v>157</v>
      </c>
      <c r="K20" t="s">
        <v>157</v>
      </c>
      <c r="L20" t="s">
        <v>80</v>
      </c>
      <c r="M20" t="s">
        <v>119</v>
      </c>
      <c r="N20" t="s">
        <v>95</v>
      </c>
      <c r="O20" t="s">
        <v>96</v>
      </c>
      <c r="P20" t="s">
        <v>114</v>
      </c>
      <c r="Q20" t="s">
        <v>98</v>
      </c>
      <c r="R20" t="s">
        <v>99</v>
      </c>
    </row>
    <row r="21" spans="2:18" x14ac:dyDescent="0.25">
      <c r="B21" t="s">
        <v>62</v>
      </c>
      <c r="C21" t="s">
        <v>63</v>
      </c>
      <c r="D21">
        <v>33</v>
      </c>
      <c r="E21" t="s">
        <v>90</v>
      </c>
      <c r="F21" t="s">
        <v>20</v>
      </c>
      <c r="G21" t="s">
        <v>30</v>
      </c>
      <c r="H21" t="s">
        <v>110</v>
      </c>
      <c r="I21" t="s">
        <v>158</v>
      </c>
      <c r="J21" t="s">
        <v>159</v>
      </c>
      <c r="K21" t="s">
        <v>160</v>
      </c>
      <c r="L21" t="s">
        <v>80</v>
      </c>
      <c r="M21" t="s">
        <v>94</v>
      </c>
      <c r="N21" t="s">
        <v>112</v>
      </c>
      <c r="O21" t="s">
        <v>96</v>
      </c>
      <c r="P21" t="s">
        <v>106</v>
      </c>
      <c r="Q21" t="s">
        <v>98</v>
      </c>
      <c r="R21" t="s">
        <v>99</v>
      </c>
    </row>
    <row r="22" spans="2:18" x14ac:dyDescent="0.25">
      <c r="B22" t="s">
        <v>64</v>
      </c>
      <c r="C22" t="s">
        <v>65</v>
      </c>
      <c r="D22">
        <v>0</v>
      </c>
      <c r="F22" t="s">
        <v>39</v>
      </c>
      <c r="H22" t="s">
        <v>161</v>
      </c>
      <c r="I22" t="s">
        <v>162</v>
      </c>
      <c r="J22" t="s">
        <v>161</v>
      </c>
      <c r="K22" t="s">
        <v>161</v>
      </c>
      <c r="L22" t="s">
        <v>82</v>
      </c>
      <c r="M22" t="s">
        <v>94</v>
      </c>
      <c r="N22" t="s">
        <v>95</v>
      </c>
      <c r="O22" t="s">
        <v>142</v>
      </c>
      <c r="P22" t="s">
        <v>163</v>
      </c>
      <c r="Q22" t="s">
        <v>164</v>
      </c>
      <c r="R22" t="s">
        <v>99</v>
      </c>
    </row>
    <row r="23" spans="2:18" x14ac:dyDescent="0.25">
      <c r="B23" t="s">
        <v>66</v>
      </c>
      <c r="C23" t="s">
        <v>67</v>
      </c>
      <c r="D23">
        <v>0</v>
      </c>
      <c r="F23" t="s">
        <v>39</v>
      </c>
      <c r="H23" t="s">
        <v>93</v>
      </c>
      <c r="I23" t="s">
        <v>165</v>
      </c>
      <c r="L23" t="s">
        <v>84</v>
      </c>
      <c r="M23" t="s">
        <v>119</v>
      </c>
      <c r="N23" t="s">
        <v>95</v>
      </c>
      <c r="O23" t="s">
        <v>142</v>
      </c>
      <c r="P23" t="s">
        <v>149</v>
      </c>
      <c r="Q23" t="s">
        <v>148</v>
      </c>
      <c r="R23" t="s">
        <v>130</v>
      </c>
    </row>
    <row r="24" spans="2:18" x14ac:dyDescent="0.25">
      <c r="B24" t="s">
        <v>68</v>
      </c>
      <c r="C24" t="s">
        <v>69</v>
      </c>
      <c r="D24">
        <v>0</v>
      </c>
      <c r="F24" t="s">
        <v>39</v>
      </c>
      <c r="H24" t="s">
        <v>145</v>
      </c>
      <c r="I24" t="s">
        <v>165</v>
      </c>
      <c r="L24" t="s">
        <v>84</v>
      </c>
      <c r="M24" t="s">
        <v>101</v>
      </c>
      <c r="N24" t="s">
        <v>112</v>
      </c>
      <c r="O24" t="s">
        <v>142</v>
      </c>
      <c r="P24" t="s">
        <v>166</v>
      </c>
      <c r="Q24" t="s">
        <v>148</v>
      </c>
      <c r="R24" t="s">
        <v>130</v>
      </c>
    </row>
    <row r="25" spans="2:18" x14ac:dyDescent="0.25">
      <c r="B25" t="s">
        <v>70</v>
      </c>
      <c r="C25" t="s">
        <v>71</v>
      </c>
      <c r="D25">
        <v>0</v>
      </c>
      <c r="F25" t="s">
        <v>39</v>
      </c>
      <c r="H25" t="s">
        <v>167</v>
      </c>
      <c r="I25" t="s">
        <v>168</v>
      </c>
      <c r="J25" t="s">
        <v>169</v>
      </c>
      <c r="K25" t="s">
        <v>168</v>
      </c>
      <c r="L25" t="s">
        <v>82</v>
      </c>
      <c r="M25" t="s">
        <v>94</v>
      </c>
      <c r="N25" t="s">
        <v>95</v>
      </c>
      <c r="O25" t="s">
        <v>142</v>
      </c>
      <c r="P25" t="s">
        <v>163</v>
      </c>
      <c r="Q25" t="s">
        <v>164</v>
      </c>
      <c r="R25" t="s">
        <v>99</v>
      </c>
    </row>
    <row r="26" spans="2:18" x14ac:dyDescent="0.25">
      <c r="B26" t="s">
        <v>72</v>
      </c>
      <c r="C26" t="s">
        <v>73</v>
      </c>
      <c r="D26">
        <v>33</v>
      </c>
      <c r="E26" t="s">
        <v>90</v>
      </c>
      <c r="F26" t="s">
        <v>20</v>
      </c>
      <c r="G26" t="s">
        <v>36</v>
      </c>
      <c r="H26" t="s">
        <v>170</v>
      </c>
      <c r="I26" t="s">
        <v>158</v>
      </c>
      <c r="J26" t="s">
        <v>169</v>
      </c>
      <c r="K26" t="s">
        <v>102</v>
      </c>
      <c r="L26" t="s">
        <v>80</v>
      </c>
      <c r="M26" t="s">
        <v>119</v>
      </c>
      <c r="N26" t="s">
        <v>95</v>
      </c>
      <c r="O26" t="s">
        <v>96</v>
      </c>
      <c r="P26" t="s">
        <v>109</v>
      </c>
      <c r="Q26" t="s">
        <v>98</v>
      </c>
      <c r="R26" t="s">
        <v>99</v>
      </c>
    </row>
    <row r="27" spans="2:18" x14ac:dyDescent="0.25">
      <c r="B27" t="s">
        <v>74</v>
      </c>
      <c r="C27" t="s">
        <v>75</v>
      </c>
      <c r="D27">
        <v>33</v>
      </c>
      <c r="E27" t="s">
        <v>90</v>
      </c>
      <c r="F27" t="s">
        <v>20</v>
      </c>
      <c r="G27" t="s">
        <v>36</v>
      </c>
      <c r="H27" t="s">
        <v>167</v>
      </c>
      <c r="I27" t="s">
        <v>171</v>
      </c>
      <c r="J27" t="s">
        <v>171</v>
      </c>
      <c r="K27" t="s">
        <v>172</v>
      </c>
      <c r="L27" t="s">
        <v>80</v>
      </c>
      <c r="M27" t="s">
        <v>101</v>
      </c>
      <c r="N27" t="s">
        <v>112</v>
      </c>
      <c r="O27" t="s">
        <v>96</v>
      </c>
      <c r="P27" t="s">
        <v>163</v>
      </c>
      <c r="Q27" t="s">
        <v>98</v>
      </c>
      <c r="R27" t="s">
        <v>99</v>
      </c>
    </row>
    <row r="28" spans="2:18" x14ac:dyDescent="0.25">
      <c r="B28" t="s">
        <v>76</v>
      </c>
      <c r="C28" t="s">
        <v>77</v>
      </c>
      <c r="D28">
        <v>0</v>
      </c>
      <c r="F28" t="s">
        <v>39</v>
      </c>
      <c r="H28" t="s">
        <v>155</v>
      </c>
      <c r="I28" t="s">
        <v>173</v>
      </c>
      <c r="J28" t="s">
        <v>173</v>
      </c>
      <c r="K28" t="s">
        <v>174</v>
      </c>
      <c r="L28" t="s">
        <v>84</v>
      </c>
      <c r="M28" t="s">
        <v>101</v>
      </c>
      <c r="N28" t="s">
        <v>112</v>
      </c>
      <c r="O28" t="s">
        <v>120</v>
      </c>
      <c r="P28" t="s">
        <v>114</v>
      </c>
      <c r="R28" t="s">
        <v>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Tracking_Main</vt:lpstr>
      <vt:lpstr>Progress_Domains</vt:lpstr>
      <vt:lpstr>Tracking_Main_values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Gabelman</cp:lastModifiedBy>
  <dcterms:created xsi:type="dcterms:W3CDTF">2024-09-05T17:42:59Z</dcterms:created>
  <dcterms:modified xsi:type="dcterms:W3CDTF">2024-09-10T04:07:55Z</dcterms:modified>
</cp:coreProperties>
</file>