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rduino\VIP-Spring-2020\"/>
    </mc:Choice>
  </mc:AlternateContent>
  <xr:revisionPtr revIDLastSave="0" documentId="13_ncr:1_{8D194539-1B64-44F1-A0FE-36B8D94D27A3}" xr6:coauthVersionLast="45" xr6:coauthVersionMax="45" xr10:uidLastSave="{00000000-0000-0000-0000-000000000000}"/>
  <bookViews>
    <workbookView xWindow="-23148" yWindow="-108" windowWidth="23256" windowHeight="12576" activeTab="1" xr2:uid="{CCE0195E-F886-4D85-B7CC-CDEEAF9E86A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5" l="1"/>
  <c r="I11" i="5"/>
  <c r="E10" i="5"/>
  <c r="E11" i="5"/>
  <c r="F11" i="5"/>
  <c r="K24" i="3"/>
  <c r="L24" i="3" s="1"/>
  <c r="J24" i="3"/>
  <c r="L23" i="3"/>
  <c r="K23" i="3"/>
  <c r="J23" i="3"/>
  <c r="K22" i="3"/>
  <c r="L22" i="3" s="1"/>
  <c r="J22" i="3"/>
  <c r="K21" i="3"/>
  <c r="L21" i="3" s="1"/>
  <c r="J21" i="3"/>
  <c r="K20" i="3"/>
  <c r="L20" i="3" s="1"/>
  <c r="J20" i="3"/>
  <c r="J19" i="3"/>
  <c r="K18" i="3"/>
  <c r="L18" i="3" s="1"/>
  <c r="J18" i="3"/>
  <c r="L17" i="3"/>
  <c r="K17" i="3"/>
  <c r="J17" i="3"/>
  <c r="K16" i="3"/>
  <c r="L16" i="3" s="1"/>
  <c r="J16" i="3"/>
  <c r="K15" i="3"/>
  <c r="L15" i="3" s="1"/>
  <c r="J15" i="3"/>
  <c r="K14" i="3"/>
  <c r="L14" i="3" s="1"/>
  <c r="J14" i="3"/>
  <c r="L13" i="3"/>
  <c r="K13" i="3"/>
  <c r="J13" i="3"/>
  <c r="K12" i="3"/>
  <c r="L12" i="3" s="1"/>
  <c r="J12" i="3"/>
  <c r="K11" i="3"/>
  <c r="L11" i="3" s="1"/>
  <c r="J11" i="3"/>
  <c r="J10" i="3"/>
  <c r="K9" i="3"/>
  <c r="L9" i="3" s="1"/>
  <c r="J9" i="3"/>
  <c r="K8" i="3"/>
  <c r="L8" i="3" s="1"/>
  <c r="J8" i="3"/>
  <c r="L7" i="3"/>
  <c r="K7" i="3"/>
  <c r="J7" i="3"/>
  <c r="K6" i="3"/>
  <c r="L6" i="3" s="1"/>
  <c r="J6" i="3"/>
  <c r="K5" i="3"/>
  <c r="L5" i="3" s="1"/>
  <c r="J5" i="3"/>
  <c r="K4" i="3"/>
  <c r="L4" i="3" s="1"/>
  <c r="J4" i="3"/>
  <c r="L3" i="3"/>
  <c r="K3" i="3"/>
  <c r="J3" i="3"/>
  <c r="I9" i="5"/>
  <c r="F9" i="5"/>
  <c r="G9" i="5" s="1"/>
  <c r="E9" i="5"/>
  <c r="E8" i="5"/>
  <c r="I7" i="5"/>
  <c r="G7" i="5"/>
  <c r="F7" i="5"/>
  <c r="E7" i="5"/>
  <c r="I6" i="5"/>
  <c r="F6" i="5"/>
  <c r="G6" i="5" s="1"/>
  <c r="E6" i="5"/>
  <c r="I5" i="5"/>
  <c r="G5" i="5"/>
  <c r="F5" i="5"/>
  <c r="E5" i="5"/>
  <c r="I4" i="5"/>
  <c r="F4" i="5"/>
  <c r="G4" i="5" s="1"/>
  <c r="E4" i="5"/>
  <c r="I3" i="5"/>
  <c r="G3" i="5"/>
  <c r="F3" i="5"/>
  <c r="E3" i="5"/>
  <c r="I2" i="5"/>
  <c r="F2" i="5"/>
  <c r="G2" i="5" s="1"/>
  <c r="E2" i="5"/>
  <c r="G2" i="2" l="1"/>
  <c r="H32" i="2" l="1"/>
  <c r="I32" i="2" s="1"/>
  <c r="G32" i="2"/>
  <c r="H31" i="2"/>
  <c r="I31" i="2" s="1"/>
  <c r="G30" i="2"/>
  <c r="G3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H3" i="2"/>
  <c r="I3" i="2" s="1"/>
  <c r="H4" i="2"/>
  <c r="I4" i="2" s="1"/>
  <c r="H5" i="2"/>
  <c r="I5" i="2" s="1"/>
  <c r="H6" i="2"/>
  <c r="I6" i="2"/>
  <c r="H7" i="2"/>
  <c r="I7" i="2" s="1"/>
  <c r="H9" i="2"/>
  <c r="I9" i="2" s="1"/>
  <c r="H10" i="2"/>
  <c r="I10" i="2" s="1"/>
  <c r="H11" i="2"/>
  <c r="I11" i="2" s="1"/>
  <c r="H12" i="2"/>
  <c r="I12" i="2" s="1"/>
  <c r="H13" i="2"/>
  <c r="I13" i="2" s="1"/>
  <c r="H15" i="2"/>
  <c r="I15" i="2" s="1"/>
  <c r="H16" i="2"/>
  <c r="I16" i="2" s="1"/>
  <c r="H17" i="2"/>
  <c r="I17" i="2" s="1"/>
  <c r="H19" i="2"/>
  <c r="I19" i="2" s="1"/>
  <c r="H20" i="2"/>
  <c r="I20" i="2" s="1"/>
  <c r="H22" i="2"/>
  <c r="I22" i="2" s="1"/>
  <c r="H23" i="2"/>
  <c r="I23" i="2" s="1"/>
  <c r="H24" i="2"/>
  <c r="I24" i="2" s="1"/>
  <c r="H25" i="2"/>
  <c r="I25" i="2"/>
  <c r="H27" i="2"/>
  <c r="I27" i="2" s="1"/>
  <c r="H28" i="2"/>
  <c r="I28" i="2" s="1"/>
  <c r="H29" i="2"/>
  <c r="I29" i="2" s="1"/>
  <c r="H2" i="2"/>
  <c r="I2" i="2" s="1"/>
</calcChain>
</file>

<file path=xl/sharedStrings.xml><?xml version="1.0" encoding="utf-8"?>
<sst xmlns="http://schemas.openxmlformats.org/spreadsheetml/2006/main" count="91" uniqueCount="48">
  <si>
    <t>FREQ</t>
  </si>
  <si>
    <t>ARR_SIZE</t>
  </si>
  <si>
    <t>DELAY_TIME</t>
  </si>
  <si>
    <t>MINIMUM</t>
  </si>
  <si>
    <t>Correct</t>
  </si>
  <si>
    <t>Generated Bits</t>
  </si>
  <si>
    <t>Bulb FREQ</t>
  </si>
  <si>
    <t>Sensor FREQ</t>
  </si>
  <si>
    <t>HANDSHAKE_LEN</t>
  </si>
  <si>
    <t>arr_size</t>
  </si>
  <si>
    <t>Bytes Correct</t>
  </si>
  <si>
    <t>Incorrect Bytes</t>
  </si>
  <si>
    <t>Incorrect Detected</t>
  </si>
  <si>
    <t>Detected %</t>
  </si>
  <si>
    <t>Added threshold of sample/bit to handshake</t>
  </si>
  <si>
    <t>Changed threshold to count as one bit to 1/2 arr_size instead of 1/2 + 1</t>
  </si>
  <si>
    <t>Added manchester encoding, resyncing after 16 transmitted bits (8 bits of data)</t>
  </si>
  <si>
    <t>% Correct</t>
  </si>
  <si>
    <t>Changed message to be much longer</t>
  </si>
  <si>
    <t>Improved state machine -&gt; Waits for another handshake after end of transmission and exits handshake if too much time between transitions</t>
  </si>
  <si>
    <t>Reset more variables between transmissions, most importantly "bits"</t>
  </si>
  <si>
    <t>Handshake is now based on initial state of the bulb</t>
  </si>
  <si>
    <t>Bits Sent</t>
  </si>
  <si>
    <t>Bytes sent</t>
  </si>
  <si>
    <t>Incorrect</t>
  </si>
  <si>
    <t>Frequency (Hz)</t>
  </si>
  <si>
    <t>Parity Mode</t>
  </si>
  <si>
    <t>Percent Correct</t>
  </si>
  <si>
    <t>Errors Detected</t>
  </si>
  <si>
    <t>***I CHANGE RGB VALUE FROM (0,10,10) TO (0,5,5)</t>
  </si>
  <si>
    <t>***I CHANGED RGB VALUE FROM (0,10,10) to (0,5,5)</t>
  </si>
  <si>
    <t>did not change RGB</t>
  </si>
  <si>
    <t>I did not change RGB</t>
  </si>
  <si>
    <t>Initial State</t>
  </si>
  <si>
    <t>PARITY_LEN</t>
  </si>
  <si>
    <t>PARITY_MODE</t>
  </si>
  <si>
    <t>On</t>
  </si>
  <si>
    <t>N/A</t>
  </si>
  <si>
    <t>Switch Parity Mode</t>
  </si>
  <si>
    <t>Off</t>
  </si>
  <si>
    <t>ON</t>
  </si>
  <si>
    <t>% Detected</t>
  </si>
  <si>
    <t>Bit Sets Correct</t>
  </si>
  <si>
    <t>Letters Correct</t>
  </si>
  <si>
    <t>% letters</t>
  </si>
  <si>
    <t>OFF</t>
  </si>
  <si>
    <t>Increased bulb frequency</t>
  </si>
  <si>
    <t>Increased message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</si>
</sst>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64" fontId="0" fillId="0" borderId="0" xfId="1" applyNumberFormat="1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9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FD39-8B53-4BB5-B01D-6CF119BAB7A1}">
  <dimension ref="A1:G107"/>
  <sheetViews>
    <sheetView workbookViewId="0"/>
  </sheetViews>
  <sheetFormatPr defaultRowHeight="15" x14ac:dyDescent="0.25"/>
  <cols>
    <col min="2" max="2" width="12.28515625" customWidth="1"/>
    <col min="3" max="3" width="14.42578125" customWidth="1"/>
    <col min="4" max="4" width="12.140625" customWidth="1"/>
    <col min="7" max="7" width="1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>
        <v>10</v>
      </c>
      <c r="B2">
        <v>7</v>
      </c>
      <c r="C2">
        <v>9</v>
      </c>
      <c r="D2">
        <v>24</v>
      </c>
      <c r="F2" s="1">
        <v>0.40776699029126201</v>
      </c>
    </row>
    <row r="3" spans="1:7" x14ac:dyDescent="0.25">
      <c r="F3" s="1"/>
    </row>
    <row r="4" spans="1:7" x14ac:dyDescent="0.25">
      <c r="A4">
        <v>10</v>
      </c>
      <c r="B4">
        <v>7</v>
      </c>
      <c r="C4">
        <v>8</v>
      </c>
      <c r="D4">
        <v>24</v>
      </c>
      <c r="F4" s="1">
        <v>0.66990291262135904</v>
      </c>
    </row>
    <row r="5" spans="1:7" x14ac:dyDescent="0.25">
      <c r="A5">
        <v>10</v>
      </c>
      <c r="B5">
        <v>7</v>
      </c>
      <c r="C5">
        <v>8</v>
      </c>
      <c r="D5">
        <v>24</v>
      </c>
      <c r="F5" s="1">
        <v>0.63106796116504804</v>
      </c>
    </row>
    <row r="6" spans="1:7" x14ac:dyDescent="0.25">
      <c r="F6" s="1"/>
    </row>
    <row r="7" spans="1:7" x14ac:dyDescent="0.25">
      <c r="A7">
        <v>10</v>
      </c>
      <c r="B7">
        <v>7</v>
      </c>
      <c r="C7">
        <v>7</v>
      </c>
      <c r="D7">
        <v>24</v>
      </c>
      <c r="F7" s="1">
        <v>0.58252427184466005</v>
      </c>
    </row>
    <row r="8" spans="1:7" x14ac:dyDescent="0.25">
      <c r="F8" s="1"/>
    </row>
    <row r="9" spans="1:7" x14ac:dyDescent="0.25">
      <c r="A9">
        <v>5</v>
      </c>
      <c r="B9">
        <v>7</v>
      </c>
      <c r="C9">
        <v>17</v>
      </c>
      <c r="D9">
        <v>24</v>
      </c>
      <c r="F9" s="1">
        <v>0.45631067961165001</v>
      </c>
    </row>
    <row r="10" spans="1:7" x14ac:dyDescent="0.25">
      <c r="F10" s="1"/>
    </row>
    <row r="11" spans="1:7" x14ac:dyDescent="0.25">
      <c r="A11">
        <v>5</v>
      </c>
      <c r="B11">
        <v>7</v>
      </c>
      <c r="C11">
        <v>20</v>
      </c>
      <c r="D11">
        <v>24</v>
      </c>
      <c r="F11" s="1">
        <v>0.51456310679611605</v>
      </c>
    </row>
    <row r="12" spans="1:7" x14ac:dyDescent="0.25">
      <c r="F12" s="1"/>
    </row>
    <row r="13" spans="1:7" x14ac:dyDescent="0.25">
      <c r="A13">
        <v>5</v>
      </c>
      <c r="B13">
        <v>7</v>
      </c>
      <c r="C13">
        <v>22</v>
      </c>
      <c r="D13">
        <v>24</v>
      </c>
      <c r="F13" s="1">
        <v>0.980582524271844</v>
      </c>
    </row>
    <row r="14" spans="1:7" x14ac:dyDescent="0.25">
      <c r="A14">
        <v>5</v>
      </c>
      <c r="B14">
        <v>7</v>
      </c>
      <c r="C14">
        <v>22</v>
      </c>
      <c r="D14">
        <v>24</v>
      </c>
      <c r="F14" s="1">
        <v>0.990291262135922</v>
      </c>
    </row>
    <row r="15" spans="1:7" x14ac:dyDescent="0.25">
      <c r="A15">
        <v>5</v>
      </c>
      <c r="B15">
        <v>7</v>
      </c>
      <c r="C15">
        <v>22</v>
      </c>
      <c r="D15">
        <v>24</v>
      </c>
      <c r="F15" s="1">
        <v>0.990291262135922</v>
      </c>
    </row>
    <row r="16" spans="1:7" x14ac:dyDescent="0.25">
      <c r="F16" s="1"/>
    </row>
    <row r="17" spans="1:7" x14ac:dyDescent="0.25">
      <c r="A17">
        <v>10</v>
      </c>
      <c r="B17">
        <v>5</v>
      </c>
      <c r="C17">
        <v>13</v>
      </c>
      <c r="D17">
        <v>24</v>
      </c>
      <c r="F17" s="1">
        <v>0.52427184466019405</v>
      </c>
      <c r="G17">
        <v>106</v>
      </c>
    </row>
    <row r="18" spans="1:7" x14ac:dyDescent="0.25">
      <c r="F18" s="1"/>
    </row>
    <row r="19" spans="1:7" x14ac:dyDescent="0.25">
      <c r="A19">
        <v>10</v>
      </c>
      <c r="B19">
        <v>5</v>
      </c>
      <c r="C19">
        <v>14</v>
      </c>
      <c r="D19">
        <v>24</v>
      </c>
      <c r="F19" s="1">
        <v>0.59223300970873705</v>
      </c>
      <c r="G19">
        <v>101</v>
      </c>
    </row>
    <row r="20" spans="1:7" x14ac:dyDescent="0.25">
      <c r="F20" s="1"/>
    </row>
    <row r="21" spans="1:7" x14ac:dyDescent="0.25">
      <c r="A21">
        <v>10</v>
      </c>
      <c r="B21">
        <v>5</v>
      </c>
      <c r="C21">
        <v>13.5</v>
      </c>
      <c r="D21">
        <v>24</v>
      </c>
      <c r="F21" s="1">
        <v>0.52427184466019405</v>
      </c>
      <c r="G21">
        <v>106</v>
      </c>
    </row>
    <row r="22" spans="1:7" x14ac:dyDescent="0.25">
      <c r="F22" s="1"/>
    </row>
    <row r="23" spans="1:7" x14ac:dyDescent="0.25">
      <c r="A23">
        <v>10</v>
      </c>
      <c r="B23">
        <v>3</v>
      </c>
      <c r="C23">
        <v>20</v>
      </c>
      <c r="D23">
        <v>24</v>
      </c>
      <c r="F23" s="1">
        <v>0.42718446601941701</v>
      </c>
      <c r="G23">
        <v>131</v>
      </c>
    </row>
    <row r="24" spans="1:7" x14ac:dyDescent="0.25">
      <c r="F24" s="1"/>
    </row>
    <row r="25" spans="1:7" x14ac:dyDescent="0.25">
      <c r="A25">
        <v>10</v>
      </c>
      <c r="B25">
        <v>3</v>
      </c>
      <c r="C25">
        <v>24</v>
      </c>
      <c r="D25">
        <v>24</v>
      </c>
      <c r="F25" s="1">
        <v>0.53398058252427105</v>
      </c>
      <c r="G25">
        <v>114</v>
      </c>
    </row>
    <row r="26" spans="1:7" x14ac:dyDescent="0.25">
      <c r="F26" s="1"/>
    </row>
    <row r="27" spans="1:7" x14ac:dyDescent="0.25">
      <c r="A27">
        <v>10</v>
      </c>
      <c r="B27">
        <v>3</v>
      </c>
      <c r="C27">
        <v>27</v>
      </c>
      <c r="D27">
        <v>24</v>
      </c>
      <c r="F27" s="1">
        <v>1</v>
      </c>
      <c r="G27">
        <v>103</v>
      </c>
    </row>
    <row r="28" spans="1:7" x14ac:dyDescent="0.25">
      <c r="A28">
        <v>10</v>
      </c>
      <c r="B28">
        <v>3</v>
      </c>
      <c r="C28">
        <v>27</v>
      </c>
      <c r="D28">
        <v>24</v>
      </c>
      <c r="F28" s="1">
        <v>0.54368932038834905</v>
      </c>
      <c r="G28">
        <v>100</v>
      </c>
    </row>
    <row r="29" spans="1:7" x14ac:dyDescent="0.25">
      <c r="A29">
        <v>10</v>
      </c>
      <c r="B29">
        <v>3</v>
      </c>
      <c r="C29">
        <v>27</v>
      </c>
      <c r="D29">
        <v>24</v>
      </c>
      <c r="F29" s="1">
        <v>1</v>
      </c>
      <c r="G29">
        <v>103</v>
      </c>
    </row>
    <row r="30" spans="1:7" x14ac:dyDescent="0.25">
      <c r="A30">
        <v>10</v>
      </c>
      <c r="B30">
        <v>3</v>
      </c>
      <c r="C30">
        <v>27</v>
      </c>
      <c r="D30">
        <v>24</v>
      </c>
      <c r="F30" s="1">
        <v>1</v>
      </c>
      <c r="G30">
        <v>104</v>
      </c>
    </row>
    <row r="31" spans="1:7" x14ac:dyDescent="0.25">
      <c r="A31">
        <v>10</v>
      </c>
      <c r="B31">
        <v>3</v>
      </c>
      <c r="C31">
        <v>27</v>
      </c>
      <c r="D31">
        <v>24</v>
      </c>
      <c r="F31" s="1">
        <v>1</v>
      </c>
      <c r="G31">
        <v>103</v>
      </c>
    </row>
    <row r="32" spans="1:7" x14ac:dyDescent="0.25">
      <c r="F32" s="1"/>
    </row>
    <row r="33" spans="1:7" x14ac:dyDescent="0.25">
      <c r="A33">
        <v>20</v>
      </c>
      <c r="B33">
        <v>3</v>
      </c>
      <c r="C33">
        <v>12</v>
      </c>
      <c r="D33">
        <v>24</v>
      </c>
      <c r="F33" s="1">
        <v>0.495145631067961</v>
      </c>
      <c r="G33">
        <v>94</v>
      </c>
    </row>
    <row r="34" spans="1:7" x14ac:dyDescent="0.25">
      <c r="F34" s="1"/>
    </row>
    <row r="35" spans="1:7" x14ac:dyDescent="0.25">
      <c r="A35">
        <v>20</v>
      </c>
      <c r="B35">
        <v>3</v>
      </c>
      <c r="C35">
        <v>10</v>
      </c>
      <c r="D35">
        <v>24</v>
      </c>
      <c r="F35" s="1">
        <v>0.56310679611650405</v>
      </c>
      <c r="G35">
        <v>103</v>
      </c>
    </row>
    <row r="36" spans="1:7" x14ac:dyDescent="0.25">
      <c r="A36">
        <v>20</v>
      </c>
      <c r="B36">
        <v>3</v>
      </c>
      <c r="C36">
        <v>10</v>
      </c>
      <c r="D36">
        <v>24</v>
      </c>
      <c r="F36" s="1">
        <v>0.64077669902912604</v>
      </c>
      <c r="G36">
        <v>106</v>
      </c>
    </row>
    <row r="37" spans="1:7" x14ac:dyDescent="0.25">
      <c r="A37">
        <v>20</v>
      </c>
      <c r="B37">
        <v>3</v>
      </c>
      <c r="C37">
        <v>10</v>
      </c>
      <c r="D37">
        <v>24</v>
      </c>
      <c r="F37" s="1">
        <v>0.55339805825242705</v>
      </c>
      <c r="G37">
        <v>103</v>
      </c>
    </row>
    <row r="38" spans="1:7" x14ac:dyDescent="0.25">
      <c r="A38">
        <v>20</v>
      </c>
      <c r="B38">
        <v>3</v>
      </c>
      <c r="C38">
        <v>10</v>
      </c>
      <c r="D38">
        <v>24</v>
      </c>
      <c r="F38" s="1">
        <v>0.57281553398058205</v>
      </c>
      <c r="G38">
        <v>103</v>
      </c>
    </row>
    <row r="39" spans="1:7" x14ac:dyDescent="0.25">
      <c r="F39" s="1"/>
    </row>
    <row r="40" spans="1:7" x14ac:dyDescent="0.25">
      <c r="A40">
        <v>20</v>
      </c>
      <c r="B40">
        <v>5</v>
      </c>
      <c r="C40">
        <v>6</v>
      </c>
      <c r="D40">
        <v>24</v>
      </c>
      <c r="F40" s="1">
        <v>0.40776699029126201</v>
      </c>
      <c r="G40">
        <v>81</v>
      </c>
    </row>
    <row r="41" spans="1:7" x14ac:dyDescent="0.25">
      <c r="F41" s="1"/>
    </row>
    <row r="42" spans="1:7" x14ac:dyDescent="0.25">
      <c r="A42">
        <v>20</v>
      </c>
      <c r="B42">
        <v>5</v>
      </c>
      <c r="C42">
        <v>4</v>
      </c>
      <c r="D42">
        <v>24</v>
      </c>
      <c r="F42" s="1">
        <v>0.39805825242718401</v>
      </c>
      <c r="G42">
        <v>96</v>
      </c>
    </row>
    <row r="43" spans="1:7" x14ac:dyDescent="0.25">
      <c r="F43" s="1"/>
    </row>
    <row r="44" spans="1:7" x14ac:dyDescent="0.25">
      <c r="A44">
        <v>20</v>
      </c>
      <c r="B44">
        <v>5</v>
      </c>
      <c r="C44">
        <v>3</v>
      </c>
      <c r="D44">
        <v>24</v>
      </c>
      <c r="F44" s="1">
        <v>0.56310679611650405</v>
      </c>
      <c r="G44">
        <v>106</v>
      </c>
    </row>
    <row r="45" spans="1:7" x14ac:dyDescent="0.25">
      <c r="A45">
        <v>20</v>
      </c>
      <c r="B45">
        <v>5</v>
      </c>
      <c r="C45">
        <v>3</v>
      </c>
      <c r="D45">
        <v>24</v>
      </c>
      <c r="F45" s="1">
        <v>0.52427184466019405</v>
      </c>
      <c r="G45">
        <v>106</v>
      </c>
    </row>
    <row r="46" spans="1:7" x14ac:dyDescent="0.25">
      <c r="A46">
        <v>20</v>
      </c>
      <c r="B46">
        <v>5</v>
      </c>
      <c r="C46">
        <v>3</v>
      </c>
      <c r="D46">
        <v>24</v>
      </c>
      <c r="F46" s="1">
        <v>0.67961165048543604</v>
      </c>
      <c r="G46">
        <v>109</v>
      </c>
    </row>
    <row r="47" spans="1:7" x14ac:dyDescent="0.25">
      <c r="A47">
        <v>20</v>
      </c>
      <c r="B47">
        <v>5</v>
      </c>
      <c r="C47">
        <v>3</v>
      </c>
      <c r="D47">
        <v>24</v>
      </c>
      <c r="F47" s="1">
        <v>0.51456310679611605</v>
      </c>
      <c r="G47">
        <v>110</v>
      </c>
    </row>
    <row r="48" spans="1:7" x14ac:dyDescent="0.25">
      <c r="F48" s="1"/>
    </row>
    <row r="49" spans="1:7" x14ac:dyDescent="0.25">
      <c r="A49">
        <v>20</v>
      </c>
      <c r="B49">
        <v>3</v>
      </c>
      <c r="C49">
        <v>11</v>
      </c>
      <c r="D49">
        <v>24</v>
      </c>
      <c r="F49" s="1">
        <v>0.51456310679611605</v>
      </c>
      <c r="G49">
        <v>98</v>
      </c>
    </row>
    <row r="50" spans="1:7" x14ac:dyDescent="0.25">
      <c r="F50" s="1"/>
    </row>
    <row r="51" spans="1:7" x14ac:dyDescent="0.25">
      <c r="A51">
        <v>20</v>
      </c>
      <c r="B51">
        <v>3</v>
      </c>
      <c r="C51">
        <v>9</v>
      </c>
      <c r="D51">
        <v>24</v>
      </c>
      <c r="F51" s="1">
        <v>0.58252427184466005</v>
      </c>
      <c r="G51">
        <v>110</v>
      </c>
    </row>
    <row r="52" spans="1:7" x14ac:dyDescent="0.25">
      <c r="F52" s="1"/>
    </row>
    <row r="53" spans="1:7" x14ac:dyDescent="0.25">
      <c r="A53">
        <v>21</v>
      </c>
      <c r="B53">
        <v>3</v>
      </c>
      <c r="C53">
        <v>10</v>
      </c>
      <c r="D53">
        <v>24</v>
      </c>
      <c r="F53" s="1">
        <v>0.59223300970873705</v>
      </c>
      <c r="G53">
        <v>101</v>
      </c>
    </row>
    <row r="54" spans="1:7" x14ac:dyDescent="0.25">
      <c r="F54" s="1"/>
    </row>
    <row r="55" spans="1:7" x14ac:dyDescent="0.25">
      <c r="A55">
        <v>22</v>
      </c>
      <c r="B55">
        <v>3</v>
      </c>
      <c r="C55">
        <v>9</v>
      </c>
      <c r="D55">
        <v>24</v>
      </c>
      <c r="F55" s="1">
        <v>0.45631067961165001</v>
      </c>
      <c r="G55">
        <v>100</v>
      </c>
    </row>
    <row r="56" spans="1:7" x14ac:dyDescent="0.25">
      <c r="F56" s="1"/>
    </row>
    <row r="57" spans="1:7" x14ac:dyDescent="0.25">
      <c r="A57">
        <v>23</v>
      </c>
      <c r="B57">
        <v>3</v>
      </c>
      <c r="C57">
        <v>8</v>
      </c>
      <c r="D57">
        <v>24</v>
      </c>
      <c r="F57" s="1">
        <v>0.475728155339805</v>
      </c>
      <c r="G57">
        <v>103</v>
      </c>
    </row>
    <row r="58" spans="1:7" x14ac:dyDescent="0.25">
      <c r="A58">
        <v>23</v>
      </c>
      <c r="B58">
        <v>3</v>
      </c>
      <c r="C58">
        <v>8</v>
      </c>
      <c r="D58">
        <v>24</v>
      </c>
      <c r="F58" s="1">
        <v>0.466019417475728</v>
      </c>
      <c r="G58">
        <v>103</v>
      </c>
    </row>
    <row r="59" spans="1:7" x14ac:dyDescent="0.25">
      <c r="F59" s="1"/>
    </row>
    <row r="60" spans="1:7" x14ac:dyDescent="0.25">
      <c r="A60">
        <v>24</v>
      </c>
      <c r="B60">
        <v>3</v>
      </c>
      <c r="C60">
        <v>7</v>
      </c>
      <c r="D60">
        <v>24</v>
      </c>
      <c r="F60" s="1">
        <v>0.55339805825242705</v>
      </c>
      <c r="G60">
        <v>106</v>
      </c>
    </row>
    <row r="61" spans="1:7" x14ac:dyDescent="0.25">
      <c r="A61">
        <v>24</v>
      </c>
      <c r="B61">
        <v>3</v>
      </c>
      <c r="C61">
        <v>7</v>
      </c>
      <c r="D61">
        <v>24</v>
      </c>
      <c r="F61" s="1">
        <v>0.56310679611650405</v>
      </c>
      <c r="G61">
        <v>109</v>
      </c>
    </row>
    <row r="62" spans="1:7" x14ac:dyDescent="0.25">
      <c r="F62" s="1"/>
    </row>
    <row r="63" spans="1:7" x14ac:dyDescent="0.25">
      <c r="A63">
        <v>25</v>
      </c>
      <c r="B63">
        <v>3</v>
      </c>
      <c r="C63">
        <v>7</v>
      </c>
      <c r="D63">
        <v>24</v>
      </c>
      <c r="F63" s="1">
        <v>0.42718446601941701</v>
      </c>
      <c r="G63">
        <v>102</v>
      </c>
    </row>
    <row r="64" spans="1:7" x14ac:dyDescent="0.25">
      <c r="A64">
        <v>25</v>
      </c>
      <c r="B64">
        <v>3</v>
      </c>
      <c r="C64">
        <v>7</v>
      </c>
      <c r="D64">
        <v>24</v>
      </c>
      <c r="F64" s="1">
        <v>0.45631067961165001</v>
      </c>
      <c r="G64">
        <v>102</v>
      </c>
    </row>
    <row r="65" spans="1:7" x14ac:dyDescent="0.25">
      <c r="F65" s="1"/>
    </row>
    <row r="66" spans="1:7" x14ac:dyDescent="0.25">
      <c r="A66">
        <v>18</v>
      </c>
      <c r="B66">
        <v>3</v>
      </c>
      <c r="C66">
        <v>12</v>
      </c>
      <c r="D66">
        <v>24</v>
      </c>
      <c r="F66" s="1">
        <v>0.86407766990291202</v>
      </c>
      <c r="G66">
        <v>104</v>
      </c>
    </row>
    <row r="67" spans="1:7" x14ac:dyDescent="0.25">
      <c r="A67">
        <v>18</v>
      </c>
      <c r="B67">
        <v>3</v>
      </c>
      <c r="C67">
        <v>12</v>
      </c>
      <c r="D67">
        <v>24</v>
      </c>
      <c r="F67" s="1">
        <v>0.84466019417475702</v>
      </c>
      <c r="G67">
        <v>104</v>
      </c>
    </row>
    <row r="68" spans="1:7" x14ac:dyDescent="0.25">
      <c r="A68">
        <v>18</v>
      </c>
      <c r="B68">
        <v>3</v>
      </c>
      <c r="C68">
        <v>12</v>
      </c>
      <c r="D68">
        <v>24</v>
      </c>
      <c r="F68" s="1">
        <v>0.88349514563106801</v>
      </c>
      <c r="G68">
        <v>104</v>
      </c>
    </row>
    <row r="69" spans="1:7" x14ac:dyDescent="0.25">
      <c r="F69" s="1"/>
    </row>
    <row r="70" spans="1:7" x14ac:dyDescent="0.25">
      <c r="A70">
        <v>19</v>
      </c>
      <c r="B70">
        <v>3</v>
      </c>
      <c r="C70">
        <v>11</v>
      </c>
      <c r="D70">
        <v>24</v>
      </c>
      <c r="F70" s="1">
        <v>0.50485436893203794</v>
      </c>
      <c r="G70">
        <v>98</v>
      </c>
    </row>
    <row r="71" spans="1:7" x14ac:dyDescent="0.25">
      <c r="F71" s="1"/>
    </row>
    <row r="72" spans="1:7" x14ac:dyDescent="0.25">
      <c r="A72">
        <v>19</v>
      </c>
      <c r="B72">
        <v>3</v>
      </c>
      <c r="C72">
        <v>10</v>
      </c>
      <c r="D72">
        <v>24</v>
      </c>
      <c r="F72" s="1">
        <v>0.53398058252427105</v>
      </c>
      <c r="G72">
        <v>111</v>
      </c>
    </row>
    <row r="73" spans="1:7" x14ac:dyDescent="0.25">
      <c r="F73" s="1"/>
    </row>
    <row r="74" spans="1:7" x14ac:dyDescent="0.25">
      <c r="A74">
        <v>18</v>
      </c>
      <c r="B74">
        <v>5</v>
      </c>
      <c r="C74">
        <v>7</v>
      </c>
      <c r="D74">
        <v>24</v>
      </c>
      <c r="F74" s="1">
        <v>0.33980582524271802</v>
      </c>
      <c r="G74">
        <v>85</v>
      </c>
    </row>
    <row r="75" spans="1:7" x14ac:dyDescent="0.25">
      <c r="F75" s="1"/>
    </row>
    <row r="76" spans="1:7" x14ac:dyDescent="0.25">
      <c r="A76">
        <v>18</v>
      </c>
      <c r="B76">
        <v>5</v>
      </c>
      <c r="C76">
        <v>5</v>
      </c>
      <c r="D76">
        <v>24</v>
      </c>
      <c r="F76" s="1">
        <v>0.50485436893203794</v>
      </c>
      <c r="G76">
        <v>99</v>
      </c>
    </row>
    <row r="77" spans="1:7" x14ac:dyDescent="0.25">
      <c r="F77" s="1"/>
    </row>
    <row r="78" spans="1:7" x14ac:dyDescent="0.25">
      <c r="A78">
        <v>18</v>
      </c>
      <c r="B78">
        <v>5</v>
      </c>
      <c r="C78">
        <v>4</v>
      </c>
      <c r="D78">
        <v>24</v>
      </c>
      <c r="F78" s="1">
        <v>0.66019417475728104</v>
      </c>
      <c r="G78">
        <v>108</v>
      </c>
    </row>
    <row r="79" spans="1:7" x14ac:dyDescent="0.25">
      <c r="A79">
        <v>18</v>
      </c>
      <c r="B79">
        <v>5</v>
      </c>
      <c r="C79">
        <v>4</v>
      </c>
      <c r="D79">
        <v>24</v>
      </c>
      <c r="F79" s="1">
        <v>0.59223300970873705</v>
      </c>
      <c r="G79">
        <v>109</v>
      </c>
    </row>
    <row r="80" spans="1:7" x14ac:dyDescent="0.25">
      <c r="F80" s="1"/>
    </row>
    <row r="81" spans="1:7" x14ac:dyDescent="0.25">
      <c r="A81">
        <v>17</v>
      </c>
      <c r="B81">
        <v>5</v>
      </c>
      <c r="C81">
        <v>6</v>
      </c>
      <c r="D81">
        <v>24</v>
      </c>
      <c r="F81" s="1">
        <v>0.475728155339805</v>
      </c>
      <c r="G81">
        <v>97</v>
      </c>
    </row>
    <row r="82" spans="1:7" x14ac:dyDescent="0.25">
      <c r="F82" s="1"/>
    </row>
    <row r="83" spans="1:7" x14ac:dyDescent="0.25">
      <c r="A83">
        <v>17</v>
      </c>
      <c r="B83">
        <v>5</v>
      </c>
      <c r="C83">
        <v>5</v>
      </c>
      <c r="D83">
        <v>24</v>
      </c>
      <c r="F83" s="1">
        <v>0.50485436893203794</v>
      </c>
      <c r="G83">
        <v>103</v>
      </c>
    </row>
    <row r="84" spans="1:7" x14ac:dyDescent="0.25">
      <c r="A84">
        <v>17</v>
      </c>
      <c r="B84">
        <v>5</v>
      </c>
      <c r="C84">
        <v>5</v>
      </c>
      <c r="D84">
        <v>24</v>
      </c>
      <c r="F84" s="1">
        <v>0.65048543689320304</v>
      </c>
      <c r="G84">
        <v>105</v>
      </c>
    </row>
    <row r="85" spans="1:7" x14ac:dyDescent="0.25">
      <c r="F85" s="1"/>
    </row>
    <row r="86" spans="1:7" x14ac:dyDescent="0.25">
      <c r="A86">
        <v>15</v>
      </c>
      <c r="B86">
        <v>5</v>
      </c>
      <c r="C86">
        <v>8</v>
      </c>
      <c r="D86">
        <v>24</v>
      </c>
      <c r="F86" s="1">
        <v>0.39805825242718401</v>
      </c>
      <c r="G86">
        <v>95</v>
      </c>
    </row>
    <row r="87" spans="1:7" x14ac:dyDescent="0.25">
      <c r="F87" s="1"/>
    </row>
    <row r="88" spans="1:7" x14ac:dyDescent="0.25">
      <c r="A88">
        <v>15</v>
      </c>
      <c r="B88">
        <v>5</v>
      </c>
      <c r="C88">
        <v>7</v>
      </c>
      <c r="D88">
        <v>24</v>
      </c>
      <c r="F88" s="1">
        <v>0.50485436893203794</v>
      </c>
      <c r="G88">
        <v>102</v>
      </c>
    </row>
    <row r="89" spans="1:7" x14ac:dyDescent="0.25">
      <c r="A89">
        <v>15</v>
      </c>
      <c r="B89">
        <v>5</v>
      </c>
      <c r="C89">
        <v>7</v>
      </c>
      <c r="D89">
        <v>24</v>
      </c>
      <c r="F89" s="1">
        <v>0.475728155339805</v>
      </c>
      <c r="G89">
        <v>102</v>
      </c>
    </row>
    <row r="90" spans="1:7" x14ac:dyDescent="0.25">
      <c r="F90" s="1"/>
    </row>
    <row r="91" spans="1:7" x14ac:dyDescent="0.25">
      <c r="A91">
        <v>15</v>
      </c>
      <c r="B91">
        <v>3</v>
      </c>
      <c r="C91">
        <v>15</v>
      </c>
      <c r="D91">
        <v>24</v>
      </c>
      <c r="F91" s="1">
        <v>0.66019417475728104</v>
      </c>
      <c r="G91">
        <v>107</v>
      </c>
    </row>
    <row r="92" spans="1:7" x14ac:dyDescent="0.25">
      <c r="A92">
        <v>15</v>
      </c>
      <c r="B92">
        <v>3</v>
      </c>
      <c r="C92">
        <v>15</v>
      </c>
      <c r="D92">
        <v>24</v>
      </c>
      <c r="F92" s="1">
        <v>0.64077669902912604</v>
      </c>
      <c r="G92">
        <v>107</v>
      </c>
    </row>
    <row r="93" spans="1:7" x14ac:dyDescent="0.25">
      <c r="F93" s="1"/>
    </row>
    <row r="94" spans="1:7" x14ac:dyDescent="0.25">
      <c r="A94">
        <v>15</v>
      </c>
      <c r="B94">
        <v>3</v>
      </c>
      <c r="C94">
        <v>16</v>
      </c>
      <c r="D94">
        <v>24</v>
      </c>
      <c r="F94" s="1">
        <v>0.64077669902912604</v>
      </c>
      <c r="G94">
        <v>103</v>
      </c>
    </row>
    <row r="95" spans="1:7" x14ac:dyDescent="0.25">
      <c r="A95">
        <v>15</v>
      </c>
      <c r="B95">
        <v>3</v>
      </c>
      <c r="C95">
        <v>16</v>
      </c>
      <c r="D95">
        <v>24</v>
      </c>
      <c r="F95" s="1">
        <v>1</v>
      </c>
      <c r="G95">
        <v>103</v>
      </c>
    </row>
    <row r="96" spans="1:7" x14ac:dyDescent="0.25">
      <c r="A96">
        <v>15</v>
      </c>
      <c r="B96">
        <v>3</v>
      </c>
      <c r="C96">
        <v>16</v>
      </c>
      <c r="D96">
        <v>24</v>
      </c>
      <c r="F96" s="1">
        <v>0.74757281553398003</v>
      </c>
      <c r="G96">
        <v>103</v>
      </c>
    </row>
    <row r="97" spans="1:7" x14ac:dyDescent="0.25">
      <c r="A97">
        <v>15</v>
      </c>
      <c r="B97">
        <v>3</v>
      </c>
      <c r="C97">
        <v>16</v>
      </c>
      <c r="D97">
        <v>24</v>
      </c>
      <c r="F97" s="1">
        <v>1</v>
      </c>
      <c r="G97">
        <v>103</v>
      </c>
    </row>
    <row r="98" spans="1:7" x14ac:dyDescent="0.25">
      <c r="A98">
        <v>15</v>
      </c>
      <c r="B98">
        <v>3</v>
      </c>
      <c r="C98">
        <v>16</v>
      </c>
      <c r="D98">
        <v>24</v>
      </c>
      <c r="F98" s="1">
        <v>0.980582524271844</v>
      </c>
      <c r="G98">
        <v>103</v>
      </c>
    </row>
    <row r="99" spans="1:7" x14ac:dyDescent="0.25">
      <c r="A99">
        <v>15</v>
      </c>
      <c r="B99">
        <v>3</v>
      </c>
      <c r="C99">
        <v>16</v>
      </c>
      <c r="D99">
        <v>24</v>
      </c>
      <c r="F99" s="1">
        <v>1</v>
      </c>
      <c r="G99">
        <v>103</v>
      </c>
    </row>
    <row r="100" spans="1:7" x14ac:dyDescent="0.25">
      <c r="A100">
        <v>15</v>
      </c>
      <c r="B100">
        <v>3</v>
      </c>
      <c r="C100">
        <v>16</v>
      </c>
      <c r="D100">
        <v>24</v>
      </c>
      <c r="F100" s="1">
        <v>1</v>
      </c>
      <c r="G100">
        <v>103</v>
      </c>
    </row>
    <row r="101" spans="1:7" x14ac:dyDescent="0.25">
      <c r="F101" s="1"/>
    </row>
    <row r="102" spans="1:7" x14ac:dyDescent="0.25">
      <c r="A102">
        <v>15</v>
      </c>
      <c r="B102">
        <v>3</v>
      </c>
      <c r="C102">
        <v>16</v>
      </c>
      <c r="D102">
        <v>24</v>
      </c>
      <c r="F102" s="1">
        <v>0.989247311827957</v>
      </c>
      <c r="G102">
        <v>279</v>
      </c>
    </row>
    <row r="103" spans="1:7" x14ac:dyDescent="0.25">
      <c r="A103">
        <v>15</v>
      </c>
      <c r="B103">
        <v>3</v>
      </c>
      <c r="C103">
        <v>16</v>
      </c>
      <c r="D103">
        <v>24</v>
      </c>
      <c r="F103" s="1">
        <v>0.97132616487455103</v>
      </c>
      <c r="G103">
        <v>279</v>
      </c>
    </row>
    <row r="104" spans="1:7" x14ac:dyDescent="0.25">
      <c r="A104">
        <v>15</v>
      </c>
      <c r="B104">
        <v>3</v>
      </c>
      <c r="C104">
        <v>16</v>
      </c>
      <c r="D104">
        <v>24</v>
      </c>
      <c r="F104" s="1">
        <v>0.94265232974910396</v>
      </c>
      <c r="G104">
        <v>279</v>
      </c>
    </row>
    <row r="105" spans="1:7" x14ac:dyDescent="0.25">
      <c r="A105">
        <v>15</v>
      </c>
      <c r="B105">
        <v>3</v>
      </c>
      <c r="C105">
        <v>16</v>
      </c>
      <c r="D105">
        <v>24</v>
      </c>
      <c r="F105" s="1">
        <v>0.79569892473118198</v>
      </c>
      <c r="G105">
        <v>279</v>
      </c>
    </row>
    <row r="106" spans="1:7" x14ac:dyDescent="0.25">
      <c r="A106">
        <v>15</v>
      </c>
      <c r="B106">
        <v>3</v>
      </c>
      <c r="C106">
        <v>16</v>
      </c>
      <c r="D106">
        <v>24</v>
      </c>
      <c r="F106" s="1">
        <v>0.978494623655914</v>
      </c>
      <c r="G106">
        <v>279</v>
      </c>
    </row>
    <row r="107" spans="1:7" x14ac:dyDescent="0.25">
      <c r="A107">
        <v>15</v>
      </c>
      <c r="B107">
        <v>3</v>
      </c>
      <c r="C107">
        <v>16</v>
      </c>
      <c r="D107">
        <v>24</v>
      </c>
      <c r="F107" s="1">
        <v>0.85304659498207802</v>
      </c>
      <c r="G107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6CB1-F9D8-4E09-8DE4-056EC01FCB75}">
  <dimension ref="A1:J32"/>
  <sheetViews>
    <sheetView tabSelected="1" topLeftCell="A10" workbookViewId="0">
      <selection activeCell="E26" sqref="E26"/>
    </sheetView>
  </sheetViews>
  <sheetFormatPr defaultRowHeight="15" x14ac:dyDescent="0.25"/>
  <cols>
    <col min="1" max="1" width="11.85546875" customWidth="1"/>
    <col min="2" max="2" width="12.7109375" customWidth="1"/>
    <col min="3" max="3" width="17" customWidth="1"/>
    <col min="4" max="4" width="14.140625" customWidth="1"/>
    <col min="5" max="5" width="17.42578125" customWidth="1"/>
    <col min="6" max="6" width="14.7109375" customWidth="1"/>
    <col min="7" max="7" width="12.42578125" customWidth="1"/>
    <col min="8" max="8" width="14" customWidth="1"/>
    <col min="9" max="9" width="11.5703125" customWidth="1"/>
    <col min="10" max="11" width="8.7109375" customWidth="1"/>
  </cols>
  <sheetData>
    <row r="1" spans="1:10" x14ac:dyDescent="0.25">
      <c r="A1" t="s">
        <v>6</v>
      </c>
      <c r="B1" t="s">
        <v>7</v>
      </c>
      <c r="C1" t="s">
        <v>8</v>
      </c>
      <c r="E1" t="s">
        <v>12</v>
      </c>
      <c r="F1" t="s">
        <v>11</v>
      </c>
      <c r="G1" t="s">
        <v>13</v>
      </c>
      <c r="H1" t="s">
        <v>10</v>
      </c>
      <c r="I1" t="s">
        <v>17</v>
      </c>
      <c r="J1" t="s">
        <v>9</v>
      </c>
    </row>
    <row r="2" spans="1:10" x14ac:dyDescent="0.25">
      <c r="A2">
        <v>10</v>
      </c>
      <c r="B2">
        <v>150</v>
      </c>
      <c r="C2">
        <v>10</v>
      </c>
      <c r="E2">
        <v>0</v>
      </c>
      <c r="F2">
        <v>0</v>
      </c>
      <c r="G2" s="3" t="str">
        <f>IF(F2,E2/F2,"")</f>
        <v/>
      </c>
      <c r="H2" s="2">
        <f>13-F2</f>
        <v>13</v>
      </c>
      <c r="I2" s="3">
        <f>H2/13</f>
        <v>1</v>
      </c>
      <c r="J2">
        <v>15</v>
      </c>
    </row>
    <row r="3" spans="1:10" x14ac:dyDescent="0.25">
      <c r="A3">
        <v>10</v>
      </c>
      <c r="B3">
        <v>150</v>
      </c>
      <c r="C3">
        <v>10</v>
      </c>
      <c r="E3">
        <v>6</v>
      </c>
      <c r="F3">
        <v>9</v>
      </c>
      <c r="G3" s="3">
        <f>IF(F3,E3/F3,"")</f>
        <v>0.66666666666666663</v>
      </c>
      <c r="H3" s="2">
        <f>13-F3</f>
        <v>4</v>
      </c>
      <c r="I3" s="3">
        <f>H3/13</f>
        <v>0.30769230769230771</v>
      </c>
      <c r="J3">
        <v>14</v>
      </c>
    </row>
    <row r="4" spans="1:10" x14ac:dyDescent="0.25">
      <c r="A4">
        <v>10</v>
      </c>
      <c r="B4">
        <v>150</v>
      </c>
      <c r="C4">
        <v>10</v>
      </c>
      <c r="E4">
        <v>0</v>
      </c>
      <c r="F4">
        <v>0</v>
      </c>
      <c r="G4" s="3" t="str">
        <f>IF(F4,E4/F4,"")</f>
        <v/>
      </c>
      <c r="H4" s="2">
        <f>13-F4</f>
        <v>13</v>
      </c>
      <c r="I4" s="3">
        <f>H4/13</f>
        <v>1</v>
      </c>
      <c r="J4">
        <v>15</v>
      </c>
    </row>
    <row r="5" spans="1:10" x14ac:dyDescent="0.25">
      <c r="A5">
        <v>10</v>
      </c>
      <c r="B5">
        <v>150</v>
      </c>
      <c r="C5">
        <v>10</v>
      </c>
      <c r="E5">
        <v>6</v>
      </c>
      <c r="F5">
        <v>12</v>
      </c>
      <c r="G5" s="3">
        <f>IF(F5,E5/F5,"")</f>
        <v>0.5</v>
      </c>
      <c r="H5" s="2">
        <f>13-F5</f>
        <v>1</v>
      </c>
      <c r="I5" s="3">
        <f>H5/13</f>
        <v>7.6923076923076927E-2</v>
      </c>
      <c r="J5">
        <v>12</v>
      </c>
    </row>
    <row r="6" spans="1:10" x14ac:dyDescent="0.25">
      <c r="A6">
        <v>10</v>
      </c>
      <c r="B6">
        <v>150</v>
      </c>
      <c r="C6">
        <v>10</v>
      </c>
      <c r="E6">
        <v>2</v>
      </c>
      <c r="F6">
        <v>2</v>
      </c>
      <c r="G6" s="3">
        <f>IF(F6,E6/F6,"")</f>
        <v>1</v>
      </c>
      <c r="H6" s="2">
        <f>13-F6</f>
        <v>11</v>
      </c>
      <c r="I6" s="3">
        <f>H6/13</f>
        <v>0.84615384615384615</v>
      </c>
      <c r="J6">
        <v>15</v>
      </c>
    </row>
    <row r="7" spans="1:10" x14ac:dyDescent="0.25">
      <c r="A7">
        <v>10</v>
      </c>
      <c r="B7">
        <v>150</v>
      </c>
      <c r="C7">
        <v>10</v>
      </c>
      <c r="E7">
        <v>0</v>
      </c>
      <c r="F7">
        <v>0</v>
      </c>
      <c r="G7" s="3" t="str">
        <f>IF(F7,E7/F7,"")</f>
        <v/>
      </c>
      <c r="H7" s="2">
        <f>13-F7</f>
        <v>13</v>
      </c>
      <c r="I7" s="3">
        <f>H7/13</f>
        <v>1</v>
      </c>
      <c r="J7">
        <v>15</v>
      </c>
    </row>
    <row r="8" spans="1:10" x14ac:dyDescent="0.25">
      <c r="G8" s="3" t="str">
        <f>IF(F8,E8/F8,"")</f>
        <v/>
      </c>
      <c r="H8" s="2"/>
      <c r="I8" s="3"/>
    </row>
    <row r="9" spans="1:10" x14ac:dyDescent="0.25">
      <c r="A9">
        <v>15</v>
      </c>
      <c r="B9">
        <v>150</v>
      </c>
      <c r="C9">
        <v>10</v>
      </c>
      <c r="E9">
        <v>6</v>
      </c>
      <c r="F9">
        <v>12</v>
      </c>
      <c r="G9" s="3">
        <f>IF(F9,E9/F9,"")</f>
        <v>0.5</v>
      </c>
      <c r="H9" s="2">
        <f>13-F9</f>
        <v>1</v>
      </c>
      <c r="I9" s="3">
        <f>H9/13</f>
        <v>7.6923076923076927E-2</v>
      </c>
      <c r="J9">
        <v>8</v>
      </c>
    </row>
    <row r="10" spans="1:10" x14ac:dyDescent="0.25">
      <c r="A10">
        <v>15</v>
      </c>
      <c r="B10">
        <v>150</v>
      </c>
      <c r="C10">
        <v>10</v>
      </c>
      <c r="E10">
        <v>0</v>
      </c>
      <c r="F10">
        <v>0</v>
      </c>
      <c r="G10" s="3" t="str">
        <f>IF(F10,E10/F10,"")</f>
        <v/>
      </c>
      <c r="H10" s="2">
        <f>13-F10</f>
        <v>13</v>
      </c>
      <c r="I10" s="3">
        <f>H10/13</f>
        <v>1</v>
      </c>
      <c r="J10">
        <v>10</v>
      </c>
    </row>
    <row r="11" spans="1:10" x14ac:dyDescent="0.25">
      <c r="A11">
        <v>15</v>
      </c>
      <c r="B11">
        <v>150</v>
      </c>
      <c r="C11">
        <v>10</v>
      </c>
      <c r="E11">
        <v>0</v>
      </c>
      <c r="F11">
        <v>0</v>
      </c>
      <c r="G11" s="3" t="str">
        <f>IF(F11,E11/F11,"")</f>
        <v/>
      </c>
      <c r="H11" s="2">
        <f>13-F11</f>
        <v>13</v>
      </c>
      <c r="I11" s="3">
        <f>H11/13</f>
        <v>1</v>
      </c>
      <c r="J11">
        <v>10</v>
      </c>
    </row>
    <row r="12" spans="1:10" x14ac:dyDescent="0.25">
      <c r="A12">
        <v>15</v>
      </c>
      <c r="B12">
        <v>150</v>
      </c>
      <c r="C12">
        <v>10</v>
      </c>
      <c r="E12">
        <v>7</v>
      </c>
      <c r="F12">
        <v>12</v>
      </c>
      <c r="G12" s="3">
        <f>IF(F12,E12/F12,"")</f>
        <v>0.58333333333333337</v>
      </c>
      <c r="H12" s="2">
        <f>13-F12</f>
        <v>1</v>
      </c>
      <c r="I12" s="3">
        <f>H12/13</f>
        <v>7.6923076923076927E-2</v>
      </c>
      <c r="J12">
        <v>8</v>
      </c>
    </row>
    <row r="13" spans="1:10" x14ac:dyDescent="0.25">
      <c r="A13">
        <v>15</v>
      </c>
      <c r="B13">
        <v>150</v>
      </c>
      <c r="C13">
        <v>10</v>
      </c>
      <c r="E13">
        <v>1</v>
      </c>
      <c r="F13">
        <v>1</v>
      </c>
      <c r="G13" s="3">
        <f>IF(F13,E13/F13,"")</f>
        <v>1</v>
      </c>
      <c r="H13" s="2">
        <f>13-F13</f>
        <v>12</v>
      </c>
      <c r="I13" s="3">
        <f>H13/13</f>
        <v>0.92307692307692313</v>
      </c>
      <c r="J13">
        <v>10</v>
      </c>
    </row>
    <row r="14" spans="1:10" x14ac:dyDescent="0.25">
      <c r="A14" t="s">
        <v>14</v>
      </c>
      <c r="G14" s="3" t="str">
        <f>IF(F14,E14/F14,"")</f>
        <v/>
      </c>
      <c r="H14" s="2"/>
      <c r="I14" s="3"/>
    </row>
    <row r="15" spans="1:10" x14ac:dyDescent="0.25">
      <c r="A15">
        <v>15</v>
      </c>
      <c r="B15">
        <v>150</v>
      </c>
      <c r="C15">
        <v>10</v>
      </c>
      <c r="E15">
        <v>0</v>
      </c>
      <c r="F15">
        <v>0</v>
      </c>
      <c r="G15" s="3" t="str">
        <f>IF(F15,E15/F15,"")</f>
        <v/>
      </c>
      <c r="H15" s="2">
        <f>13-F15</f>
        <v>13</v>
      </c>
      <c r="I15" s="3">
        <f>H15/13</f>
        <v>1</v>
      </c>
      <c r="J15">
        <v>10</v>
      </c>
    </row>
    <row r="16" spans="1:10" x14ac:dyDescent="0.25">
      <c r="A16">
        <v>15</v>
      </c>
      <c r="B16">
        <v>150</v>
      </c>
      <c r="C16">
        <v>10</v>
      </c>
      <c r="E16">
        <v>0</v>
      </c>
      <c r="F16">
        <v>1</v>
      </c>
      <c r="G16" s="3">
        <f>IF(F16,E16/F16,"")</f>
        <v>0</v>
      </c>
      <c r="H16" s="2">
        <f>13-F16</f>
        <v>12</v>
      </c>
      <c r="I16" s="3">
        <f>H16/13</f>
        <v>0.92307692307692313</v>
      </c>
      <c r="J16">
        <v>10</v>
      </c>
    </row>
    <row r="17" spans="1:10" x14ac:dyDescent="0.25">
      <c r="A17">
        <v>15</v>
      </c>
      <c r="B17">
        <v>150</v>
      </c>
      <c r="C17">
        <v>10</v>
      </c>
      <c r="E17">
        <v>0</v>
      </c>
      <c r="F17">
        <v>0</v>
      </c>
      <c r="G17" s="3" t="str">
        <f>IF(F17,E17/F17,"")</f>
        <v/>
      </c>
      <c r="H17" s="2">
        <f>13-F17</f>
        <v>13</v>
      </c>
      <c r="I17" s="3">
        <f>H17/13</f>
        <v>1</v>
      </c>
      <c r="J17">
        <v>10</v>
      </c>
    </row>
    <row r="18" spans="1:10" x14ac:dyDescent="0.25">
      <c r="G18" s="3" t="str">
        <f>IF(F18,E18/F18,"")</f>
        <v/>
      </c>
      <c r="H18" s="2"/>
      <c r="I18" s="3"/>
    </row>
    <row r="19" spans="1:10" x14ac:dyDescent="0.25">
      <c r="A19">
        <v>25</v>
      </c>
      <c r="B19">
        <v>150</v>
      </c>
      <c r="C19">
        <v>10</v>
      </c>
      <c r="E19">
        <v>8</v>
      </c>
      <c r="F19">
        <v>10</v>
      </c>
      <c r="G19" s="3">
        <f>IF(F19,E19/F19,"")</f>
        <v>0.8</v>
      </c>
      <c r="H19" s="2">
        <f>13-F19</f>
        <v>3</v>
      </c>
      <c r="I19" s="3">
        <f>H19/13</f>
        <v>0.23076923076923078</v>
      </c>
      <c r="J19">
        <v>6</v>
      </c>
    </row>
    <row r="20" spans="1:10" x14ac:dyDescent="0.25">
      <c r="A20">
        <v>25</v>
      </c>
      <c r="B20">
        <v>150</v>
      </c>
      <c r="C20">
        <v>10</v>
      </c>
      <c r="E20">
        <v>7</v>
      </c>
      <c r="F20">
        <v>10</v>
      </c>
      <c r="G20" s="3">
        <f>IF(F20,E20/F20,"")</f>
        <v>0.7</v>
      </c>
      <c r="H20" s="2">
        <f>13-F20</f>
        <v>3</v>
      </c>
      <c r="I20" s="3">
        <f>H20/13</f>
        <v>0.23076923076923078</v>
      </c>
      <c r="J20">
        <v>6</v>
      </c>
    </row>
    <row r="21" spans="1:10" x14ac:dyDescent="0.25">
      <c r="A21" t="s">
        <v>15</v>
      </c>
      <c r="G21" s="3" t="str">
        <f>IF(F21,E21/F21,"")</f>
        <v/>
      </c>
      <c r="H21" s="2"/>
      <c r="I21" s="3"/>
    </row>
    <row r="22" spans="1:10" x14ac:dyDescent="0.25">
      <c r="A22">
        <v>25</v>
      </c>
      <c r="B22">
        <v>150</v>
      </c>
      <c r="C22">
        <v>10</v>
      </c>
      <c r="E22">
        <v>5</v>
      </c>
      <c r="F22">
        <v>5</v>
      </c>
      <c r="G22" s="3">
        <f>IF(F22,E22/F22,"")</f>
        <v>1</v>
      </c>
      <c r="H22" s="2">
        <f>13-F22</f>
        <v>8</v>
      </c>
      <c r="I22" s="3">
        <f>H22/13</f>
        <v>0.61538461538461542</v>
      </c>
      <c r="J22">
        <v>6</v>
      </c>
    </row>
    <row r="23" spans="1:10" x14ac:dyDescent="0.25">
      <c r="A23">
        <v>25</v>
      </c>
      <c r="B23">
        <v>150</v>
      </c>
      <c r="C23">
        <v>10</v>
      </c>
      <c r="E23">
        <v>2</v>
      </c>
      <c r="F23">
        <v>11</v>
      </c>
      <c r="G23" s="3">
        <f>IF(F23,E23/F23,"")</f>
        <v>0.18181818181818182</v>
      </c>
      <c r="H23" s="2">
        <f>13-F23</f>
        <v>2</v>
      </c>
      <c r="I23" s="3">
        <f>H23/13</f>
        <v>0.15384615384615385</v>
      </c>
      <c r="J23">
        <v>6</v>
      </c>
    </row>
    <row r="24" spans="1:10" x14ac:dyDescent="0.25">
      <c r="A24">
        <v>25</v>
      </c>
      <c r="B24">
        <v>150</v>
      </c>
      <c r="C24">
        <v>10</v>
      </c>
      <c r="E24">
        <v>8</v>
      </c>
      <c r="F24">
        <v>11</v>
      </c>
      <c r="G24" s="3">
        <f>IF(F24,E24/F24,"")</f>
        <v>0.72727272727272729</v>
      </c>
      <c r="H24" s="2">
        <f>13-F24</f>
        <v>2</v>
      </c>
      <c r="I24" s="3">
        <f>H24/13</f>
        <v>0.15384615384615385</v>
      </c>
      <c r="J24">
        <v>6</v>
      </c>
    </row>
    <row r="25" spans="1:10" x14ac:dyDescent="0.25">
      <c r="A25">
        <v>25</v>
      </c>
      <c r="B25">
        <v>150</v>
      </c>
      <c r="C25">
        <v>10</v>
      </c>
      <c r="E25">
        <v>6</v>
      </c>
      <c r="F25">
        <v>9</v>
      </c>
      <c r="G25" s="3">
        <f>IF(F25,E25/F25,"")</f>
        <v>0.66666666666666663</v>
      </c>
      <c r="H25" s="2">
        <f>13-F25</f>
        <v>4</v>
      </c>
      <c r="I25" s="3">
        <f>H25/13</f>
        <v>0.30769230769230771</v>
      </c>
      <c r="J25">
        <v>6</v>
      </c>
    </row>
    <row r="26" spans="1:10" x14ac:dyDescent="0.25">
      <c r="A26" t="s">
        <v>16</v>
      </c>
      <c r="G26" s="3" t="str">
        <f>IF(F26,E26/F26,"")</f>
        <v/>
      </c>
      <c r="H26" s="2"/>
      <c r="I26" s="3"/>
    </row>
    <row r="27" spans="1:10" x14ac:dyDescent="0.25">
      <c r="A27">
        <v>15</v>
      </c>
      <c r="B27">
        <v>150</v>
      </c>
      <c r="C27">
        <v>10</v>
      </c>
      <c r="E27">
        <v>0</v>
      </c>
      <c r="F27">
        <v>0</v>
      </c>
      <c r="G27" s="3" t="str">
        <f>IF(F27,E27/F27,"")</f>
        <v/>
      </c>
      <c r="H27" s="2">
        <f>13-F27</f>
        <v>13</v>
      </c>
      <c r="I27" s="3">
        <f>H27/13</f>
        <v>1</v>
      </c>
      <c r="J27">
        <v>10</v>
      </c>
    </row>
    <row r="28" spans="1:10" x14ac:dyDescent="0.25">
      <c r="A28">
        <v>15</v>
      </c>
      <c r="B28">
        <v>150</v>
      </c>
      <c r="C28">
        <v>10</v>
      </c>
      <c r="E28">
        <v>1</v>
      </c>
      <c r="F28">
        <v>1</v>
      </c>
      <c r="G28" s="3">
        <f>IF(F28,E28/F28,"")</f>
        <v>1</v>
      </c>
      <c r="H28" s="2">
        <f>13-F28</f>
        <v>12</v>
      </c>
      <c r="I28" s="3">
        <f>H28/13</f>
        <v>0.92307692307692313</v>
      </c>
      <c r="J28">
        <v>10</v>
      </c>
    </row>
    <row r="29" spans="1:10" x14ac:dyDescent="0.25">
      <c r="A29">
        <v>15</v>
      </c>
      <c r="B29">
        <v>150</v>
      </c>
      <c r="C29">
        <v>10</v>
      </c>
      <c r="E29">
        <v>0</v>
      </c>
      <c r="F29">
        <v>0</v>
      </c>
      <c r="G29" s="3" t="str">
        <f>IF(F29,E29/F29,"")</f>
        <v/>
      </c>
      <c r="H29" s="2">
        <f>13-F29</f>
        <v>13</v>
      </c>
      <c r="I29" s="3">
        <f>H29/13</f>
        <v>1</v>
      </c>
      <c r="J29">
        <v>10</v>
      </c>
    </row>
    <row r="30" spans="1:10" x14ac:dyDescent="0.25">
      <c r="A30" t="s">
        <v>18</v>
      </c>
      <c r="G30" s="3" t="str">
        <f>IF(F30,E30/F30,"")</f>
        <v/>
      </c>
      <c r="H30" s="2"/>
      <c r="I30" s="3"/>
    </row>
    <row r="31" spans="1:10" x14ac:dyDescent="0.25">
      <c r="A31">
        <v>15</v>
      </c>
      <c r="B31">
        <v>150</v>
      </c>
      <c r="C31">
        <v>10</v>
      </c>
      <c r="E31">
        <v>8</v>
      </c>
      <c r="F31">
        <v>8</v>
      </c>
      <c r="G31" s="3">
        <f>IF(F31,E31/F31,"")</f>
        <v>1</v>
      </c>
      <c r="H31" s="2">
        <f>118-F31</f>
        <v>110</v>
      </c>
      <c r="I31" s="3">
        <f>H31/118</f>
        <v>0.93220338983050843</v>
      </c>
      <c r="J31">
        <v>10</v>
      </c>
    </row>
    <row r="32" spans="1:10" x14ac:dyDescent="0.25">
      <c r="A32">
        <v>15</v>
      </c>
      <c r="B32">
        <v>150</v>
      </c>
      <c r="C32">
        <v>10</v>
      </c>
      <c r="E32">
        <v>3</v>
      </c>
      <c r="F32">
        <v>3</v>
      </c>
      <c r="G32" s="3">
        <f>IF(F32,E32/F32,"")</f>
        <v>1</v>
      </c>
      <c r="H32" s="2">
        <f>118-F32</f>
        <v>115</v>
      </c>
      <c r="I32" s="3">
        <f>H32/118</f>
        <v>0.97457627118644063</v>
      </c>
      <c r="J3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E57D-1420-4DC2-97FF-B2666E85AC4D}">
  <dimension ref="A1:M24"/>
  <sheetViews>
    <sheetView workbookViewId="0">
      <selection activeCell="E14" sqref="E14"/>
    </sheetView>
  </sheetViews>
  <sheetFormatPr defaultRowHeight="15" x14ac:dyDescent="0.25"/>
  <sheetData>
    <row r="1" spans="1:13" x14ac:dyDescent="0.25">
      <c r="A1" t="s">
        <v>6</v>
      </c>
      <c r="B1" t="s">
        <v>7</v>
      </c>
      <c r="C1" t="s">
        <v>8</v>
      </c>
      <c r="D1" t="s">
        <v>33</v>
      </c>
      <c r="E1" t="s">
        <v>34</v>
      </c>
      <c r="F1" t="s">
        <v>35</v>
      </c>
      <c r="H1" t="s">
        <v>12</v>
      </c>
      <c r="I1" t="s">
        <v>11</v>
      </c>
      <c r="J1" t="s">
        <v>13</v>
      </c>
      <c r="K1" t="s">
        <v>10</v>
      </c>
      <c r="L1" t="s">
        <v>17</v>
      </c>
      <c r="M1" t="s">
        <v>9</v>
      </c>
    </row>
    <row r="2" spans="1:13" x14ac:dyDescent="0.25">
      <c r="A2" t="s">
        <v>19</v>
      </c>
    </row>
    <row r="3" spans="1:13" x14ac:dyDescent="0.25">
      <c r="A3">
        <v>15</v>
      </c>
      <c r="B3">
        <v>150</v>
      </c>
      <c r="C3">
        <v>10</v>
      </c>
      <c r="H3">
        <v>0</v>
      </c>
      <c r="I3">
        <v>0</v>
      </c>
      <c r="J3" s="3" t="str">
        <f>IF(I3,H3/I3,"")</f>
        <v/>
      </c>
      <c r="K3" s="2">
        <f>13-I3</f>
        <v>13</v>
      </c>
      <c r="L3" s="3">
        <f>K3/13</f>
        <v>1</v>
      </c>
      <c r="M3">
        <v>10</v>
      </c>
    </row>
    <row r="4" spans="1:13" x14ac:dyDescent="0.25">
      <c r="A4">
        <v>15</v>
      </c>
      <c r="B4">
        <v>150</v>
      </c>
      <c r="C4">
        <v>10</v>
      </c>
      <c r="H4">
        <v>6</v>
      </c>
      <c r="I4">
        <v>12</v>
      </c>
      <c r="J4" s="3">
        <f>IF(I4,H4/I4,"")</f>
        <v>0.5</v>
      </c>
      <c r="K4" s="2">
        <f>13-I4</f>
        <v>1</v>
      </c>
      <c r="L4" s="3">
        <f>K4/13</f>
        <v>7.6923076923076927E-2</v>
      </c>
      <c r="M4">
        <v>10</v>
      </c>
    </row>
    <row r="5" spans="1:13" x14ac:dyDescent="0.25">
      <c r="A5">
        <v>15</v>
      </c>
      <c r="B5">
        <v>150</v>
      </c>
      <c r="C5">
        <v>10</v>
      </c>
      <c r="H5">
        <v>4</v>
      </c>
      <c r="I5">
        <v>12</v>
      </c>
      <c r="J5" s="3">
        <f>IF(I5,H5/I5,"")</f>
        <v>0.33333333333333331</v>
      </c>
      <c r="K5" s="2">
        <f>13-I5</f>
        <v>1</v>
      </c>
      <c r="L5" s="3">
        <f>K5/13</f>
        <v>7.6923076923076927E-2</v>
      </c>
      <c r="M5">
        <v>10</v>
      </c>
    </row>
    <row r="6" spans="1:13" x14ac:dyDescent="0.25">
      <c r="A6" t="s">
        <v>20</v>
      </c>
      <c r="J6" s="3" t="str">
        <f>IF(I6,H6/I6,"")</f>
        <v/>
      </c>
      <c r="K6" s="2">
        <f>13-I6</f>
        <v>13</v>
      </c>
      <c r="L6" s="3">
        <f>K6/13</f>
        <v>1</v>
      </c>
    </row>
    <row r="7" spans="1:13" x14ac:dyDescent="0.25">
      <c r="A7">
        <v>15</v>
      </c>
      <c r="B7">
        <v>150</v>
      </c>
      <c r="C7">
        <v>10</v>
      </c>
      <c r="H7">
        <v>0</v>
      </c>
      <c r="I7">
        <v>0</v>
      </c>
      <c r="J7" s="3" t="str">
        <f>IF(I7,H7/I7,"")</f>
        <v/>
      </c>
      <c r="K7" s="2">
        <f>13-I7</f>
        <v>13</v>
      </c>
      <c r="L7" s="3">
        <f>K7/13</f>
        <v>1</v>
      </c>
      <c r="M7">
        <v>10</v>
      </c>
    </row>
    <row r="8" spans="1:13" x14ac:dyDescent="0.25">
      <c r="A8">
        <v>15</v>
      </c>
      <c r="B8">
        <v>150</v>
      </c>
      <c r="C8">
        <v>10</v>
      </c>
      <c r="H8">
        <v>0</v>
      </c>
      <c r="I8">
        <v>0</v>
      </c>
      <c r="J8" s="3" t="str">
        <f>IF(I8,H8/I8,"")</f>
        <v/>
      </c>
      <c r="K8" s="2">
        <f>13-I8</f>
        <v>13</v>
      </c>
      <c r="L8" s="3">
        <f>K8/13</f>
        <v>1</v>
      </c>
      <c r="M8">
        <v>10</v>
      </c>
    </row>
    <row r="9" spans="1:13" x14ac:dyDescent="0.25">
      <c r="A9">
        <v>15</v>
      </c>
      <c r="B9">
        <v>150</v>
      </c>
      <c r="C9">
        <v>10</v>
      </c>
      <c r="H9">
        <v>0</v>
      </c>
      <c r="I9">
        <v>0</v>
      </c>
      <c r="J9" s="3" t="str">
        <f>IF(I9,H9/I9,"")</f>
        <v/>
      </c>
      <c r="K9" s="2">
        <f>13-I9</f>
        <v>13</v>
      </c>
      <c r="L9" s="3">
        <f>K9/13</f>
        <v>1</v>
      </c>
      <c r="M9">
        <v>10</v>
      </c>
    </row>
    <row r="10" spans="1:13" x14ac:dyDescent="0.25">
      <c r="A10" t="s">
        <v>21</v>
      </c>
      <c r="J10" s="3" t="str">
        <f>IF(I10,H10/I10,"")</f>
        <v/>
      </c>
      <c r="K10" s="2"/>
      <c r="L10" s="3"/>
    </row>
    <row r="11" spans="1:13" x14ac:dyDescent="0.25">
      <c r="A11">
        <v>15</v>
      </c>
      <c r="B11">
        <v>150</v>
      </c>
      <c r="C11">
        <v>10</v>
      </c>
      <c r="D11" t="s">
        <v>36</v>
      </c>
      <c r="E11" t="s">
        <v>37</v>
      </c>
      <c r="F11" t="b">
        <v>1</v>
      </c>
      <c r="H11">
        <v>2</v>
      </c>
      <c r="I11">
        <v>2</v>
      </c>
      <c r="J11" s="3">
        <f>IF(I11,H11/I11,"")</f>
        <v>1</v>
      </c>
      <c r="K11" s="2">
        <f>13-I11</f>
        <v>11</v>
      </c>
      <c r="L11" s="3">
        <f>K11/13</f>
        <v>0.84615384615384615</v>
      </c>
      <c r="M11">
        <v>10</v>
      </c>
    </row>
    <row r="12" spans="1:13" x14ac:dyDescent="0.25">
      <c r="A12">
        <v>15</v>
      </c>
      <c r="B12">
        <v>150</v>
      </c>
      <c r="C12">
        <v>6</v>
      </c>
      <c r="D12" t="s">
        <v>36</v>
      </c>
      <c r="E12" t="s">
        <v>37</v>
      </c>
      <c r="F12" t="b">
        <v>1</v>
      </c>
      <c r="H12">
        <v>1</v>
      </c>
      <c r="I12">
        <v>1</v>
      </c>
      <c r="J12" s="3">
        <f>IF(I12,H12/I12,"")</f>
        <v>1</v>
      </c>
      <c r="K12" s="2">
        <f>13-I12</f>
        <v>12</v>
      </c>
      <c r="L12" s="3">
        <f>K12/13</f>
        <v>0.92307692307692313</v>
      </c>
      <c r="M12">
        <v>10</v>
      </c>
    </row>
    <row r="13" spans="1:13" x14ac:dyDescent="0.25">
      <c r="A13">
        <v>15</v>
      </c>
      <c r="B13">
        <v>150</v>
      </c>
      <c r="C13">
        <v>4</v>
      </c>
      <c r="D13" t="s">
        <v>36</v>
      </c>
      <c r="E13" t="s">
        <v>37</v>
      </c>
      <c r="F13" t="b">
        <v>1</v>
      </c>
      <c r="H13">
        <v>7</v>
      </c>
      <c r="I13">
        <v>13</v>
      </c>
      <c r="J13" s="3">
        <f>IF(I13,H13/I13,"")</f>
        <v>0.53846153846153844</v>
      </c>
      <c r="K13" s="2">
        <f>13-I13</f>
        <v>0</v>
      </c>
      <c r="L13" s="3">
        <f>K13/13</f>
        <v>0</v>
      </c>
      <c r="M13">
        <v>7</v>
      </c>
    </row>
    <row r="14" spans="1:13" x14ac:dyDescent="0.25">
      <c r="A14">
        <v>15</v>
      </c>
      <c r="B14">
        <v>150</v>
      </c>
      <c r="C14">
        <v>4</v>
      </c>
      <c r="D14" t="s">
        <v>36</v>
      </c>
      <c r="E14" t="s">
        <v>37</v>
      </c>
      <c r="F14" t="b">
        <v>1</v>
      </c>
      <c r="H14">
        <v>8</v>
      </c>
      <c r="I14">
        <v>13</v>
      </c>
      <c r="J14" s="3">
        <f>IF(I14,H14/I14,"")</f>
        <v>0.61538461538461542</v>
      </c>
      <c r="K14" s="2">
        <f>13-I14</f>
        <v>0</v>
      </c>
      <c r="L14" s="3">
        <f>K14/13</f>
        <v>0</v>
      </c>
      <c r="M14">
        <v>8</v>
      </c>
    </row>
    <row r="15" spans="1:13" x14ac:dyDescent="0.25">
      <c r="A15">
        <v>15</v>
      </c>
      <c r="B15">
        <v>150</v>
      </c>
      <c r="C15">
        <v>6</v>
      </c>
      <c r="D15" t="s">
        <v>36</v>
      </c>
      <c r="E15" t="s">
        <v>37</v>
      </c>
      <c r="F15" t="b">
        <v>1</v>
      </c>
      <c r="H15">
        <v>5</v>
      </c>
      <c r="I15">
        <v>13</v>
      </c>
      <c r="J15" s="3">
        <f>IF(I15,H15/I15,"")</f>
        <v>0.38461538461538464</v>
      </c>
      <c r="K15" s="2">
        <f>13-I15</f>
        <v>0</v>
      </c>
      <c r="L15" s="3">
        <f>K15/13</f>
        <v>0</v>
      </c>
      <c r="M15">
        <v>9</v>
      </c>
    </row>
    <row r="16" spans="1:13" x14ac:dyDescent="0.25">
      <c r="A16">
        <v>15</v>
      </c>
      <c r="B16">
        <v>150</v>
      </c>
      <c r="C16">
        <v>6</v>
      </c>
      <c r="D16" t="s">
        <v>36</v>
      </c>
      <c r="E16" t="s">
        <v>37</v>
      </c>
      <c r="F16" t="b">
        <v>1</v>
      </c>
      <c r="H16">
        <v>2</v>
      </c>
      <c r="I16">
        <v>2</v>
      </c>
      <c r="J16" s="3">
        <f>IF(I16,H16/I16,"")</f>
        <v>1</v>
      </c>
      <c r="K16" s="2">
        <f>13-I16</f>
        <v>11</v>
      </c>
      <c r="L16" s="3">
        <f>K16/13</f>
        <v>0.84615384615384615</v>
      </c>
      <c r="M16">
        <v>10</v>
      </c>
    </row>
    <row r="17" spans="1:13" x14ac:dyDescent="0.25">
      <c r="A17">
        <v>15</v>
      </c>
      <c r="B17">
        <v>150</v>
      </c>
      <c r="C17">
        <v>6</v>
      </c>
      <c r="D17" t="s">
        <v>36</v>
      </c>
      <c r="E17" t="s">
        <v>37</v>
      </c>
      <c r="F17" t="b">
        <v>1</v>
      </c>
      <c r="H17">
        <v>5</v>
      </c>
      <c r="I17">
        <v>13</v>
      </c>
      <c r="J17" s="3">
        <f>IF(I17,H17/I17,"")</f>
        <v>0.38461538461538464</v>
      </c>
      <c r="K17" s="2">
        <f>13-I17</f>
        <v>0</v>
      </c>
      <c r="L17" s="3">
        <f>K17/13</f>
        <v>0</v>
      </c>
      <c r="M17">
        <v>9</v>
      </c>
    </row>
    <row r="18" spans="1:13" x14ac:dyDescent="0.25">
      <c r="A18">
        <v>15</v>
      </c>
      <c r="B18">
        <v>150</v>
      </c>
      <c r="C18">
        <v>10</v>
      </c>
      <c r="D18" t="s">
        <v>36</v>
      </c>
      <c r="E18" t="s">
        <v>37</v>
      </c>
      <c r="F18" t="b">
        <v>1</v>
      </c>
      <c r="H18">
        <v>5</v>
      </c>
      <c r="I18">
        <v>5</v>
      </c>
      <c r="J18" s="3">
        <f>IF(I18,H18/I18,"")</f>
        <v>1</v>
      </c>
      <c r="K18" s="2">
        <f>13-I18</f>
        <v>8</v>
      </c>
      <c r="L18" s="3">
        <f>K18/13</f>
        <v>0.61538461538461542</v>
      </c>
      <c r="M18">
        <v>10</v>
      </c>
    </row>
    <row r="19" spans="1:13" x14ac:dyDescent="0.25">
      <c r="A19" t="s">
        <v>38</v>
      </c>
      <c r="J19" s="3" t="str">
        <f>IF(I19,H19/I19,"")</f>
        <v/>
      </c>
      <c r="K19" s="2"/>
      <c r="L19" s="3"/>
    </row>
    <row r="20" spans="1:13" x14ac:dyDescent="0.25">
      <c r="A20">
        <v>15</v>
      </c>
      <c r="B20">
        <v>150</v>
      </c>
      <c r="C20">
        <v>10</v>
      </c>
      <c r="D20" t="s">
        <v>36</v>
      </c>
      <c r="E20">
        <v>1</v>
      </c>
      <c r="F20" t="b">
        <v>0</v>
      </c>
      <c r="H20">
        <v>0</v>
      </c>
      <c r="I20">
        <v>0</v>
      </c>
      <c r="J20" s="3" t="str">
        <f>IF(I20,H20/I20,"")</f>
        <v/>
      </c>
      <c r="K20" s="2">
        <f>13-I20</f>
        <v>13</v>
      </c>
      <c r="L20" s="3">
        <f>K20/13</f>
        <v>1</v>
      </c>
      <c r="M20">
        <v>10</v>
      </c>
    </row>
    <row r="21" spans="1:13" x14ac:dyDescent="0.25">
      <c r="A21">
        <v>15</v>
      </c>
      <c r="B21">
        <v>150</v>
      </c>
      <c r="C21">
        <v>10</v>
      </c>
      <c r="D21" t="s">
        <v>36</v>
      </c>
      <c r="E21">
        <v>1</v>
      </c>
      <c r="F21" t="b">
        <v>0</v>
      </c>
      <c r="H21">
        <v>1</v>
      </c>
      <c r="I21">
        <v>1</v>
      </c>
      <c r="J21" s="3">
        <f>IF(I21,H21/I21,"")</f>
        <v>1</v>
      </c>
      <c r="K21" s="2">
        <f>13-I21</f>
        <v>12</v>
      </c>
      <c r="L21" s="3">
        <f>K21/13</f>
        <v>0.92307692307692313</v>
      </c>
      <c r="M21">
        <v>10</v>
      </c>
    </row>
    <row r="22" spans="1:13" x14ac:dyDescent="0.25">
      <c r="A22">
        <v>15</v>
      </c>
      <c r="B22">
        <v>150</v>
      </c>
      <c r="C22">
        <v>10</v>
      </c>
      <c r="D22" t="s">
        <v>36</v>
      </c>
      <c r="E22">
        <v>1</v>
      </c>
      <c r="F22" t="b">
        <v>0</v>
      </c>
      <c r="H22">
        <v>1</v>
      </c>
      <c r="I22">
        <v>2</v>
      </c>
      <c r="J22" s="3">
        <f>IF(I22,H22/I22,"")</f>
        <v>0.5</v>
      </c>
      <c r="K22" s="2">
        <f>13-I22</f>
        <v>11</v>
      </c>
      <c r="L22" s="3">
        <f>K22/13</f>
        <v>0.84615384615384615</v>
      </c>
      <c r="M22">
        <v>10</v>
      </c>
    </row>
    <row r="23" spans="1:13" x14ac:dyDescent="0.25">
      <c r="A23">
        <v>15</v>
      </c>
      <c r="B23">
        <v>150</v>
      </c>
      <c r="C23">
        <v>10</v>
      </c>
      <c r="D23" t="s">
        <v>36</v>
      </c>
      <c r="E23">
        <v>1</v>
      </c>
      <c r="F23" t="b">
        <v>0</v>
      </c>
      <c r="H23">
        <v>0</v>
      </c>
      <c r="I23">
        <v>1</v>
      </c>
      <c r="J23" s="3">
        <f>IF(I23,H23/I23,"")</f>
        <v>0</v>
      </c>
      <c r="K23" s="2">
        <f>13-I23</f>
        <v>12</v>
      </c>
      <c r="L23" s="3">
        <f>K23/13</f>
        <v>0.92307692307692313</v>
      </c>
      <c r="M23">
        <v>10</v>
      </c>
    </row>
    <row r="24" spans="1:13" x14ac:dyDescent="0.25">
      <c r="A24">
        <v>15</v>
      </c>
      <c r="B24">
        <v>150</v>
      </c>
      <c r="C24">
        <v>10</v>
      </c>
      <c r="D24" t="s">
        <v>39</v>
      </c>
      <c r="E24">
        <v>2</v>
      </c>
      <c r="F24" t="b">
        <v>0</v>
      </c>
      <c r="H24">
        <v>60</v>
      </c>
      <c r="I24">
        <v>16</v>
      </c>
      <c r="J24" s="3">
        <f>IF(I24,H24/I24,"")</f>
        <v>3.75</v>
      </c>
      <c r="K24" s="2">
        <f>13-I24</f>
        <v>-3</v>
      </c>
      <c r="L24" s="3">
        <f>K24/13</f>
        <v>-0.23076923076923078</v>
      </c>
      <c r="M24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8E2F-F053-493F-8E73-D70BB579630A}">
  <dimension ref="A1:N16"/>
  <sheetViews>
    <sheetView topLeftCell="G1" workbookViewId="0">
      <selection activeCell="J18" sqref="J18"/>
    </sheetView>
  </sheetViews>
  <sheetFormatPr defaultRowHeight="15" x14ac:dyDescent="0.25"/>
  <cols>
    <col min="1" max="1" width="9.7109375" customWidth="1"/>
    <col min="2" max="2" width="12" customWidth="1"/>
    <col min="3" max="3" width="15.7109375" customWidth="1"/>
    <col min="4" max="4" width="10.5703125" customWidth="1"/>
    <col min="7" max="7" width="16.85546875" customWidth="1"/>
    <col min="8" max="8" width="14.28515625" customWidth="1"/>
    <col min="9" max="9" width="11.140625" bestFit="1" customWidth="1"/>
    <col min="10" max="10" width="13.5703125" customWidth="1"/>
    <col min="11" max="11" width="9.85546875" customWidth="1"/>
    <col min="12" max="12" width="13.5703125" customWidth="1"/>
    <col min="13" max="13" width="9.28515625" customWidth="1"/>
  </cols>
  <sheetData>
    <row r="1" spans="1:14" ht="27" thickBot="1" x14ac:dyDescent="0.3">
      <c r="A1" t="s">
        <v>6</v>
      </c>
      <c r="B1" t="s">
        <v>7</v>
      </c>
      <c r="C1" t="s">
        <v>8</v>
      </c>
      <c r="D1" t="s">
        <v>33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5"/>
    </row>
    <row r="2" spans="1:14" ht="15.75" thickBot="1" x14ac:dyDescent="0.3">
      <c r="A2">
        <v>15</v>
      </c>
      <c r="B2">
        <v>150</v>
      </c>
      <c r="C2">
        <v>10</v>
      </c>
      <c r="D2" t="s">
        <v>40</v>
      </c>
      <c r="G2" s="6">
        <v>72</v>
      </c>
      <c r="H2" s="6">
        <v>9</v>
      </c>
      <c r="I2" s="6">
        <v>0</v>
      </c>
      <c r="J2" s="6">
        <v>5</v>
      </c>
      <c r="K2" s="7" t="b">
        <v>1</v>
      </c>
      <c r="L2" s="8">
        <v>1</v>
      </c>
      <c r="M2" s="6">
        <v>0</v>
      </c>
      <c r="N2" s="5"/>
    </row>
    <row r="3" spans="1:14" ht="15.75" thickBot="1" x14ac:dyDescent="0.3">
      <c r="A3">
        <v>15</v>
      </c>
      <c r="B3">
        <v>150</v>
      </c>
      <c r="C3">
        <v>10</v>
      </c>
      <c r="D3" t="s">
        <v>40</v>
      </c>
      <c r="G3" s="6">
        <v>72</v>
      </c>
      <c r="H3" s="6">
        <v>9</v>
      </c>
      <c r="I3" s="6">
        <v>3</v>
      </c>
      <c r="J3" s="6">
        <v>10</v>
      </c>
      <c r="K3" s="7" t="b">
        <v>1</v>
      </c>
      <c r="L3" s="8">
        <v>0.66</v>
      </c>
      <c r="M3" s="6">
        <v>2</v>
      </c>
      <c r="N3" s="5"/>
    </row>
    <row r="4" spans="1:14" ht="15.75" thickBot="1" x14ac:dyDescent="0.3">
      <c r="A4">
        <v>15</v>
      </c>
      <c r="B4">
        <v>150</v>
      </c>
      <c r="C4">
        <v>10</v>
      </c>
      <c r="D4" t="s">
        <v>40</v>
      </c>
      <c r="G4" s="6">
        <v>72</v>
      </c>
      <c r="H4" s="6">
        <v>9</v>
      </c>
      <c r="I4" s="6">
        <v>7</v>
      </c>
      <c r="J4" s="6">
        <v>8</v>
      </c>
      <c r="K4" s="7" t="b">
        <v>1</v>
      </c>
      <c r="L4" s="8">
        <v>0.22</v>
      </c>
      <c r="M4" s="6">
        <v>4</v>
      </c>
      <c r="N4" s="5"/>
    </row>
    <row r="5" spans="1:14" ht="15.75" thickBot="1" x14ac:dyDescent="0.3">
      <c r="A5">
        <v>15</v>
      </c>
      <c r="B5">
        <v>150</v>
      </c>
      <c r="C5">
        <v>10</v>
      </c>
      <c r="D5" t="s">
        <v>45</v>
      </c>
      <c r="G5" s="6">
        <v>72</v>
      </c>
      <c r="H5" s="6">
        <v>9</v>
      </c>
      <c r="I5" s="6">
        <v>1</v>
      </c>
      <c r="J5" s="6">
        <v>15</v>
      </c>
      <c r="K5" s="7" t="b">
        <v>1</v>
      </c>
      <c r="L5" s="8">
        <v>0.89</v>
      </c>
      <c r="M5" s="6">
        <v>1</v>
      </c>
      <c r="N5" s="9" t="s">
        <v>29</v>
      </c>
    </row>
    <row r="6" spans="1:14" ht="15.75" thickBot="1" x14ac:dyDescent="0.3">
      <c r="A6">
        <v>15</v>
      </c>
      <c r="B6">
        <v>150</v>
      </c>
      <c r="C6">
        <v>10</v>
      </c>
      <c r="D6" t="s">
        <v>45</v>
      </c>
      <c r="G6" s="5"/>
      <c r="H6" s="5"/>
      <c r="I6" s="5"/>
      <c r="J6" s="5"/>
      <c r="K6" s="5"/>
      <c r="L6" s="5"/>
      <c r="M6" s="5"/>
      <c r="N6" s="5"/>
    </row>
    <row r="7" spans="1:14" ht="15.75" thickBot="1" x14ac:dyDescent="0.3">
      <c r="A7">
        <v>15</v>
      </c>
      <c r="B7">
        <v>150</v>
      </c>
      <c r="C7">
        <v>10</v>
      </c>
      <c r="D7" t="s">
        <v>45</v>
      </c>
      <c r="G7" s="6">
        <v>248</v>
      </c>
      <c r="H7" s="6">
        <v>31</v>
      </c>
      <c r="I7" s="6">
        <v>0</v>
      </c>
      <c r="J7" s="6">
        <v>5</v>
      </c>
      <c r="K7" s="7" t="b">
        <v>1</v>
      </c>
      <c r="L7" s="8">
        <v>1</v>
      </c>
      <c r="M7" s="6">
        <v>0</v>
      </c>
      <c r="N7" s="5"/>
    </row>
    <row r="8" spans="1:14" ht="15.75" thickBot="1" x14ac:dyDescent="0.3">
      <c r="G8" s="6">
        <v>248</v>
      </c>
      <c r="H8" s="6">
        <v>31</v>
      </c>
      <c r="I8" s="6">
        <v>20</v>
      </c>
      <c r="J8" s="6">
        <v>8</v>
      </c>
      <c r="K8" s="7" t="b">
        <v>1</v>
      </c>
      <c r="L8" s="8">
        <v>0.35</v>
      </c>
      <c r="M8" s="6">
        <v>13</v>
      </c>
      <c r="N8" s="5"/>
    </row>
    <row r="9" spans="1:14" ht="15.75" thickBot="1" x14ac:dyDescent="0.3">
      <c r="A9">
        <v>20</v>
      </c>
      <c r="G9" s="6">
        <v>248</v>
      </c>
      <c r="H9" s="6">
        <v>31</v>
      </c>
      <c r="I9" s="6">
        <v>10</v>
      </c>
      <c r="J9" s="6">
        <v>10</v>
      </c>
      <c r="K9" s="7" t="b">
        <v>1</v>
      </c>
      <c r="L9" s="8">
        <v>0.68</v>
      </c>
      <c r="M9" s="6">
        <v>7</v>
      </c>
      <c r="N9" s="5"/>
    </row>
    <row r="10" spans="1:14" ht="15.75" thickBot="1" x14ac:dyDescent="0.3">
      <c r="G10" s="6">
        <v>248</v>
      </c>
      <c r="H10" s="6">
        <v>31</v>
      </c>
      <c r="I10" s="6">
        <v>20</v>
      </c>
      <c r="J10" s="6">
        <v>15</v>
      </c>
      <c r="K10" s="7" t="b">
        <v>1</v>
      </c>
      <c r="L10" s="8">
        <v>0.35</v>
      </c>
      <c r="M10" s="6">
        <v>5</v>
      </c>
      <c r="N10" s="5"/>
    </row>
    <row r="11" spans="1:14" ht="15.75" thickBot="1" x14ac:dyDescent="0.3">
      <c r="A11">
        <v>15</v>
      </c>
      <c r="B11">
        <v>150</v>
      </c>
      <c r="C11">
        <v>10</v>
      </c>
      <c r="D11" t="s">
        <v>40</v>
      </c>
      <c r="G11" s="6">
        <v>248</v>
      </c>
      <c r="H11" s="6">
        <v>31</v>
      </c>
      <c r="I11" s="6">
        <v>5</v>
      </c>
      <c r="J11" s="6">
        <v>14</v>
      </c>
      <c r="K11" s="7" t="b">
        <v>1</v>
      </c>
      <c r="L11" s="8">
        <v>0.84</v>
      </c>
      <c r="M11" s="6">
        <v>2</v>
      </c>
      <c r="N11" s="9" t="s">
        <v>30</v>
      </c>
    </row>
    <row r="12" spans="1:14" ht="15.75" thickBot="1" x14ac:dyDescent="0.3">
      <c r="G12" s="5"/>
      <c r="H12" s="5"/>
      <c r="I12" s="5"/>
      <c r="J12" s="5"/>
      <c r="K12" s="5"/>
      <c r="L12" s="5"/>
      <c r="M12" s="5"/>
      <c r="N12" s="5"/>
    </row>
    <row r="13" spans="1:14" ht="15.75" thickBot="1" x14ac:dyDescent="0.3">
      <c r="G13" s="6">
        <v>280</v>
      </c>
      <c r="H13" s="6">
        <v>35</v>
      </c>
      <c r="I13" s="6">
        <v>1</v>
      </c>
      <c r="J13" s="6">
        <v>10</v>
      </c>
      <c r="K13" s="7" t="b">
        <v>1</v>
      </c>
      <c r="L13" s="8">
        <v>0.97</v>
      </c>
      <c r="M13" s="6">
        <v>1</v>
      </c>
      <c r="N13" s="9" t="s">
        <v>30</v>
      </c>
    </row>
    <row r="14" spans="1:14" ht="15.75" thickBot="1" x14ac:dyDescent="0.3">
      <c r="G14" s="6">
        <v>280</v>
      </c>
      <c r="H14" s="6">
        <v>35</v>
      </c>
      <c r="I14" s="6">
        <v>4</v>
      </c>
      <c r="J14" s="6">
        <v>15</v>
      </c>
      <c r="K14" s="7" t="b">
        <v>1</v>
      </c>
      <c r="L14" s="8">
        <v>0.89</v>
      </c>
      <c r="M14" s="6">
        <v>2</v>
      </c>
      <c r="N14" s="9" t="s">
        <v>30</v>
      </c>
    </row>
    <row r="15" spans="1:14" ht="15.75" thickBot="1" x14ac:dyDescent="0.3">
      <c r="G15" s="6">
        <v>280</v>
      </c>
      <c r="H15" s="6">
        <v>35</v>
      </c>
      <c r="I15" s="6">
        <v>2</v>
      </c>
      <c r="J15" s="6">
        <v>10</v>
      </c>
      <c r="K15" s="7" t="b">
        <v>1</v>
      </c>
      <c r="L15" s="8">
        <v>0.94</v>
      </c>
      <c r="M15" s="6">
        <v>1</v>
      </c>
      <c r="N15" s="9" t="s">
        <v>31</v>
      </c>
    </row>
    <row r="16" spans="1:14" ht="15.75" thickBot="1" x14ac:dyDescent="0.3">
      <c r="G16" s="6">
        <v>280</v>
      </c>
      <c r="H16" s="6">
        <v>35</v>
      </c>
      <c r="I16" s="6">
        <v>13</v>
      </c>
      <c r="J16" s="6">
        <v>15</v>
      </c>
      <c r="K16" s="7" t="b">
        <v>1</v>
      </c>
      <c r="L16" s="8">
        <v>0.63</v>
      </c>
      <c r="M16" s="6">
        <v>5</v>
      </c>
      <c r="N16" s="9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5996-029B-4CF3-BF0B-F8A77761F059}">
  <dimension ref="A1:J11"/>
  <sheetViews>
    <sheetView topLeftCell="A4" workbookViewId="0">
      <selection activeCell="G12" sqref="G12"/>
    </sheetView>
  </sheetViews>
  <sheetFormatPr defaultRowHeight="15" x14ac:dyDescent="0.25"/>
  <sheetData>
    <row r="1" spans="1:10" x14ac:dyDescent="0.25">
      <c r="A1" t="s">
        <v>0</v>
      </c>
      <c r="C1" t="s">
        <v>12</v>
      </c>
      <c r="D1" t="s">
        <v>11</v>
      </c>
      <c r="E1" t="s">
        <v>41</v>
      </c>
      <c r="F1" t="s">
        <v>42</v>
      </c>
      <c r="G1" t="s">
        <v>17</v>
      </c>
      <c r="H1" t="s">
        <v>43</v>
      </c>
      <c r="I1" t="s">
        <v>44</v>
      </c>
      <c r="J1" t="s">
        <v>9</v>
      </c>
    </row>
    <row r="2" spans="1:10" x14ac:dyDescent="0.25">
      <c r="A2">
        <v>15</v>
      </c>
      <c r="C2">
        <v>0</v>
      </c>
      <c r="D2">
        <v>0</v>
      </c>
      <c r="E2" s="3" t="str">
        <f>IF(D2,C2/D2,"")</f>
        <v/>
      </c>
      <c r="F2" s="2">
        <f>29-D2</f>
        <v>29</v>
      </c>
      <c r="G2" s="3">
        <f>F2/29</f>
        <v>1</v>
      </c>
      <c r="H2">
        <v>13</v>
      </c>
      <c r="I2" s="10">
        <f>H2/13</f>
        <v>1</v>
      </c>
      <c r="J2">
        <v>10</v>
      </c>
    </row>
    <row r="3" spans="1:10" x14ac:dyDescent="0.25">
      <c r="A3">
        <v>15</v>
      </c>
      <c r="C3">
        <v>0</v>
      </c>
      <c r="D3">
        <v>0</v>
      </c>
      <c r="E3" s="3" t="str">
        <f>IF(D3,C3/D3,"")</f>
        <v/>
      </c>
      <c r="F3" s="2">
        <f>29-D3</f>
        <v>29</v>
      </c>
      <c r="G3" s="3">
        <f>F3/29</f>
        <v>1</v>
      </c>
      <c r="H3">
        <v>13</v>
      </c>
      <c r="I3" s="10">
        <f>H3/13</f>
        <v>1</v>
      </c>
      <c r="J3">
        <v>10</v>
      </c>
    </row>
    <row r="4" spans="1:10" x14ac:dyDescent="0.25">
      <c r="A4">
        <v>15</v>
      </c>
      <c r="C4">
        <v>2</v>
      </c>
      <c r="D4">
        <v>2</v>
      </c>
      <c r="E4" s="3">
        <f>IF(D4,C4/D4,"")</f>
        <v>1</v>
      </c>
      <c r="F4" s="2">
        <f>29-D4</f>
        <v>27</v>
      </c>
      <c r="G4" s="3">
        <f>F4/29</f>
        <v>0.93103448275862066</v>
      </c>
      <c r="H4">
        <v>11</v>
      </c>
      <c r="I4" s="10">
        <f>H4/13</f>
        <v>0.84615384615384615</v>
      </c>
      <c r="J4">
        <v>10</v>
      </c>
    </row>
    <row r="5" spans="1:10" x14ac:dyDescent="0.25">
      <c r="A5">
        <v>15</v>
      </c>
      <c r="C5">
        <v>0</v>
      </c>
      <c r="D5">
        <v>0</v>
      </c>
      <c r="E5" s="3" t="str">
        <f>IF(D5,C5/D5,"")</f>
        <v/>
      </c>
      <c r="F5" s="2">
        <f>29-D5</f>
        <v>29</v>
      </c>
      <c r="G5" s="3">
        <f>F5/29</f>
        <v>1</v>
      </c>
      <c r="H5">
        <v>13</v>
      </c>
      <c r="I5" s="10">
        <f>H5/13</f>
        <v>1</v>
      </c>
      <c r="J5">
        <v>10</v>
      </c>
    </row>
    <row r="6" spans="1:10" x14ac:dyDescent="0.25">
      <c r="A6">
        <v>15</v>
      </c>
      <c r="C6">
        <v>0</v>
      </c>
      <c r="D6">
        <v>0</v>
      </c>
      <c r="E6" s="3" t="str">
        <f>IF(D6,C6/D6,"")</f>
        <v/>
      </c>
      <c r="F6" s="2">
        <f>29-D6</f>
        <v>29</v>
      </c>
      <c r="G6" s="3">
        <f>F6/29</f>
        <v>1</v>
      </c>
      <c r="H6">
        <v>13</v>
      </c>
      <c r="I6" s="10">
        <f>H6/13</f>
        <v>1</v>
      </c>
      <c r="J6">
        <v>10</v>
      </c>
    </row>
    <row r="7" spans="1:10" x14ac:dyDescent="0.25">
      <c r="A7">
        <v>15</v>
      </c>
      <c r="C7">
        <v>1</v>
      </c>
      <c r="D7">
        <v>1</v>
      </c>
      <c r="E7" s="3">
        <f>IF(D7,C7/D7,"")</f>
        <v>1</v>
      </c>
      <c r="F7" s="2">
        <f>29-D7</f>
        <v>28</v>
      </c>
      <c r="G7" s="3">
        <f>F7/29</f>
        <v>0.96551724137931039</v>
      </c>
      <c r="H7">
        <v>12</v>
      </c>
      <c r="I7" s="10">
        <f>H7/13</f>
        <v>0.92307692307692313</v>
      </c>
      <c r="J7">
        <v>10</v>
      </c>
    </row>
    <row r="8" spans="1:10" x14ac:dyDescent="0.25">
      <c r="A8" t="s">
        <v>46</v>
      </c>
      <c r="E8" s="3" t="str">
        <f>IF(D8,C8/D8,"")</f>
        <v/>
      </c>
      <c r="F8" s="2"/>
      <c r="G8" s="3"/>
      <c r="I8" s="10"/>
    </row>
    <row r="9" spans="1:10" x14ac:dyDescent="0.25">
      <c r="A9">
        <v>20</v>
      </c>
      <c r="C9">
        <v>12</v>
      </c>
      <c r="D9">
        <v>27</v>
      </c>
      <c r="E9" s="3">
        <f>IF(D9,C9/D9,"")</f>
        <v>0.44444444444444442</v>
      </c>
      <c r="F9" s="2">
        <f>29-D9</f>
        <v>2</v>
      </c>
      <c r="G9" s="3">
        <f>F9/29</f>
        <v>6.8965517241379309E-2</v>
      </c>
      <c r="H9">
        <v>1</v>
      </c>
      <c r="I9" s="10">
        <f>H9/13</f>
        <v>7.6923076923076927E-2</v>
      </c>
      <c r="J9">
        <v>7</v>
      </c>
    </row>
    <row r="10" spans="1:10" x14ac:dyDescent="0.25">
      <c r="A10" t="s">
        <v>47</v>
      </c>
      <c r="E10" s="3" t="str">
        <f t="shared" ref="E10:E11" si="0">IF(D10,C10/D10,"")</f>
        <v/>
      </c>
      <c r="F10" s="2"/>
      <c r="G10" s="3"/>
      <c r="I10" s="10"/>
    </row>
    <row r="11" spans="1:10" x14ac:dyDescent="0.25">
      <c r="A11">
        <v>15</v>
      </c>
      <c r="C11">
        <v>5</v>
      </c>
      <c r="D11">
        <v>6</v>
      </c>
      <c r="E11" s="3">
        <f t="shared" si="0"/>
        <v>0.83333333333333337</v>
      </c>
      <c r="F11" s="2">
        <f>232-D11</f>
        <v>226</v>
      </c>
      <c r="G11" s="3">
        <f>F11/232</f>
        <v>0.97413793103448276</v>
      </c>
      <c r="H11">
        <v>91</v>
      </c>
      <c r="I11" s="10">
        <f>H11/96</f>
        <v>0.94791666666666663</v>
      </c>
      <c r="J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White</dc:creator>
  <cp:lastModifiedBy>Tommy White</cp:lastModifiedBy>
  <dcterms:created xsi:type="dcterms:W3CDTF">2020-04-23T00:09:39Z</dcterms:created>
  <dcterms:modified xsi:type="dcterms:W3CDTF">2020-05-22T21:11:09Z</dcterms:modified>
</cp:coreProperties>
</file>