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bo\Documents\Arduino\VIP-Spring-2020\"/>
    </mc:Choice>
  </mc:AlternateContent>
  <xr:revisionPtr revIDLastSave="0" documentId="13_ncr:1_{62179EC6-5803-4A39-9604-4184EC727EE3}" xr6:coauthVersionLast="45" xr6:coauthVersionMax="45" xr10:uidLastSave="{00000000-0000-0000-0000-000000000000}"/>
  <bookViews>
    <workbookView xWindow="-23148" yWindow="-108" windowWidth="23256" windowHeight="12576" activeTab="3" xr2:uid="{CCE0195E-F886-4D85-B7CC-CDEEAF9E86A3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9" i="4" l="1"/>
  <c r="I8" i="4"/>
  <c r="I9" i="4"/>
  <c r="J9" i="4"/>
  <c r="K9" i="4"/>
  <c r="I3" i="4"/>
  <c r="J3" i="4"/>
  <c r="K3" i="4" s="1"/>
  <c r="I4" i="4"/>
  <c r="J4" i="4"/>
  <c r="K4" i="4" s="1"/>
  <c r="I5" i="4"/>
  <c r="J5" i="4"/>
  <c r="K5" i="4" s="1"/>
  <c r="I6" i="4"/>
  <c r="J6" i="4"/>
  <c r="K6" i="4"/>
  <c r="I7" i="4"/>
  <c r="J7" i="4"/>
  <c r="K7" i="4"/>
  <c r="M3" i="4"/>
  <c r="M4" i="4"/>
  <c r="M5" i="4"/>
  <c r="M6" i="4"/>
  <c r="M7" i="4"/>
  <c r="M2" i="4"/>
  <c r="K2" i="4"/>
  <c r="J2" i="4"/>
  <c r="I2" i="4"/>
  <c r="J2" i="2"/>
  <c r="K35" i="2" l="1"/>
  <c r="L35" i="2"/>
  <c r="K36" i="2"/>
  <c r="L36" i="2"/>
  <c r="K37" i="2"/>
  <c r="L37" i="2"/>
  <c r="K38" i="2"/>
  <c r="L38" i="2"/>
  <c r="K39" i="2"/>
  <c r="L39" i="2"/>
  <c r="K40" i="2"/>
  <c r="L40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 s="1"/>
  <c r="K51" i="2"/>
  <c r="L51" i="2"/>
  <c r="K52" i="2"/>
  <c r="L52" i="2"/>
  <c r="K53" i="2"/>
  <c r="L53" i="2"/>
  <c r="K54" i="2"/>
  <c r="L54" i="2"/>
  <c r="K55" i="2"/>
  <c r="L55" i="2"/>
  <c r="K34" i="2"/>
  <c r="L34" i="2" s="1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35" i="2" l="1"/>
  <c r="J36" i="2"/>
  <c r="J37" i="2"/>
  <c r="J38" i="2"/>
  <c r="J39" i="2"/>
  <c r="J40" i="2"/>
  <c r="J34" i="2"/>
  <c r="K32" i="2" l="1"/>
  <c r="L32" i="2"/>
  <c r="J32" i="2"/>
  <c r="L31" i="2"/>
  <c r="K31" i="2"/>
  <c r="J30" i="2"/>
  <c r="J31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K3" i="2"/>
  <c r="L3" i="2" s="1"/>
  <c r="K4" i="2"/>
  <c r="L4" i="2"/>
  <c r="K5" i="2"/>
  <c r="L5" i="2" s="1"/>
  <c r="K6" i="2"/>
  <c r="L6" i="2"/>
  <c r="K7" i="2"/>
  <c r="L7" i="2"/>
  <c r="K9" i="2"/>
  <c r="L9" i="2"/>
  <c r="K10" i="2"/>
  <c r="L10" i="2"/>
  <c r="K11" i="2"/>
  <c r="L11" i="2" s="1"/>
  <c r="K12" i="2"/>
  <c r="L12" i="2"/>
  <c r="K13" i="2"/>
  <c r="L13" i="2" s="1"/>
  <c r="K15" i="2"/>
  <c r="L15" i="2"/>
  <c r="K16" i="2"/>
  <c r="L16" i="2"/>
  <c r="K17" i="2"/>
  <c r="L17" i="2"/>
  <c r="K19" i="2"/>
  <c r="L19" i="2" s="1"/>
  <c r="K20" i="2"/>
  <c r="L20" i="2"/>
  <c r="K22" i="2"/>
  <c r="L22" i="2"/>
  <c r="K23" i="2"/>
  <c r="L23" i="2"/>
  <c r="K24" i="2"/>
  <c r="L24" i="2"/>
  <c r="K25" i="2"/>
  <c r="L25" i="2"/>
  <c r="K27" i="2"/>
  <c r="L27" i="2" s="1"/>
  <c r="K28" i="2"/>
  <c r="L28" i="2"/>
  <c r="K29" i="2"/>
  <c r="L29" i="2" s="1"/>
  <c r="L2" i="2"/>
  <c r="K2" i="2"/>
</calcChain>
</file>

<file path=xl/sharedStrings.xml><?xml version="1.0" encoding="utf-8"?>
<sst xmlns="http://schemas.openxmlformats.org/spreadsheetml/2006/main" count="79" uniqueCount="46">
  <si>
    <t>FREQ</t>
  </si>
  <si>
    <t>ARR_SIZE</t>
  </si>
  <si>
    <t>DELAY_TIME</t>
  </si>
  <si>
    <t>MINIMUM</t>
  </si>
  <si>
    <t>Correct</t>
  </si>
  <si>
    <t>Generated Bits</t>
  </si>
  <si>
    <t>Bulb FREQ</t>
  </si>
  <si>
    <t>Sensor FREQ</t>
  </si>
  <si>
    <t>HANDSHAKE_LEN</t>
  </si>
  <si>
    <t>arr_size</t>
  </si>
  <si>
    <t>Bytes Correct</t>
  </si>
  <si>
    <t>Incorrect Bytes</t>
  </si>
  <si>
    <t>Incorrect Detected</t>
  </si>
  <si>
    <t>Detected %</t>
  </si>
  <si>
    <t>Added threshold of sample/bit to handshake</t>
  </si>
  <si>
    <t>Changed threshold to count as one bit to 1/2 arr_size instead of 1/2 + 1</t>
  </si>
  <si>
    <t>Added manchester encoding, resyncing after 16 transmitted bits (8 bits of data)</t>
  </si>
  <si>
    <t>% Correct</t>
  </si>
  <si>
    <t>Changed message to be much longer</t>
  </si>
  <si>
    <t>Improved state machine -&gt; Waits for another handshake after end of transmission and exits handshake if too much time between transitions</t>
  </si>
  <si>
    <t>Reset more variables between transmissions, most importantly "bits"</t>
  </si>
  <si>
    <t>Handshake is now based on initial state of the bulb</t>
  </si>
  <si>
    <t>Bits Sent</t>
  </si>
  <si>
    <t>Bytes sent</t>
  </si>
  <si>
    <t>Incorrect</t>
  </si>
  <si>
    <t>Frequency (Hz)</t>
  </si>
  <si>
    <t>Parity Mode</t>
  </si>
  <si>
    <t>Percent Correct</t>
  </si>
  <si>
    <t>Errors Detected</t>
  </si>
  <si>
    <t>***I CHANGE RGB VALUE FROM (0,10,10) TO (0,5,5)</t>
  </si>
  <si>
    <t>***I CHANGED RGB VALUE FROM (0,10,10) to (0,5,5)</t>
  </si>
  <si>
    <t>did not change RGB</t>
  </si>
  <si>
    <t>I did not change RGB</t>
  </si>
  <si>
    <t>Initial State</t>
  </si>
  <si>
    <t>PARITY_LEN</t>
  </si>
  <si>
    <t>PARITY_MODE</t>
  </si>
  <si>
    <t>On</t>
  </si>
  <si>
    <t>N/A</t>
  </si>
  <si>
    <t>Switch Parity Mode</t>
  </si>
  <si>
    <t>Off</t>
  </si>
  <si>
    <t>ON</t>
  </si>
  <si>
    <t>% Detected</t>
  </si>
  <si>
    <t>Bit Sets Correct</t>
  </si>
  <si>
    <t>Letters Correct</t>
  </si>
  <si>
    <t>% letters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</si>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</sst>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0" fontId="0" fillId="0" borderId="0" xfId="1" applyNumberFormat="1" applyFont="1"/>
    <xf numFmtId="1" fontId="0" fillId="0" borderId="0" xfId="1" applyNumberFormat="1" applyFont="1"/>
    <xf numFmtId="164" fontId="0" fillId="0" borderId="0" xfId="1" applyNumberFormat="1" applyFont="1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center" wrapText="1"/>
    </xf>
    <xf numFmtId="9" fontId="3" fillId="0" borderId="1" xfId="0" applyNumberFormat="1" applyFont="1" applyBorder="1" applyAlignment="1">
      <alignment horizontal="right" wrapText="1"/>
    </xf>
    <xf numFmtId="0" fontId="3" fillId="0" borderId="1" xfId="0" applyFont="1" applyBorder="1" applyAlignment="1">
      <alignment vertic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FFD39-8B53-4BB5-B01D-6CF119BAB7A1}">
  <dimension ref="A1:G107"/>
  <sheetViews>
    <sheetView workbookViewId="0">
      <selection sqref="A1:G1"/>
    </sheetView>
  </sheetViews>
  <sheetFormatPr defaultRowHeight="15" x14ac:dyDescent="0.25"/>
  <cols>
    <col min="2" max="2" width="12.28515625" customWidth="1"/>
    <col min="3" max="3" width="14.42578125" customWidth="1"/>
    <col min="4" max="4" width="12.140625" customWidth="1"/>
    <col min="7" max="7" width="14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</row>
    <row r="2" spans="1:7" x14ac:dyDescent="0.25">
      <c r="A2">
        <v>10</v>
      </c>
      <c r="B2">
        <v>7</v>
      </c>
      <c r="C2">
        <v>9</v>
      </c>
      <c r="D2">
        <v>24</v>
      </c>
      <c r="F2" s="1">
        <v>0.40776699029126201</v>
      </c>
    </row>
    <row r="3" spans="1:7" x14ac:dyDescent="0.25">
      <c r="F3" s="1"/>
    </row>
    <row r="4" spans="1:7" x14ac:dyDescent="0.25">
      <c r="A4">
        <v>10</v>
      </c>
      <c r="B4">
        <v>7</v>
      </c>
      <c r="C4">
        <v>8</v>
      </c>
      <c r="D4">
        <v>24</v>
      </c>
      <c r="F4" s="1">
        <v>0.66990291262135904</v>
      </c>
    </row>
    <row r="5" spans="1:7" x14ac:dyDescent="0.25">
      <c r="A5">
        <v>10</v>
      </c>
      <c r="B5">
        <v>7</v>
      </c>
      <c r="C5">
        <v>8</v>
      </c>
      <c r="D5">
        <v>24</v>
      </c>
      <c r="F5" s="1">
        <v>0.63106796116504804</v>
      </c>
    </row>
    <row r="6" spans="1:7" x14ac:dyDescent="0.25">
      <c r="F6" s="1"/>
    </row>
    <row r="7" spans="1:7" x14ac:dyDescent="0.25">
      <c r="A7">
        <v>10</v>
      </c>
      <c r="B7">
        <v>7</v>
      </c>
      <c r="C7">
        <v>7</v>
      </c>
      <c r="D7">
        <v>24</v>
      </c>
      <c r="F7" s="1">
        <v>0.58252427184466005</v>
      </c>
    </row>
    <row r="8" spans="1:7" x14ac:dyDescent="0.25">
      <c r="F8" s="1"/>
    </row>
    <row r="9" spans="1:7" x14ac:dyDescent="0.25">
      <c r="A9">
        <v>5</v>
      </c>
      <c r="B9">
        <v>7</v>
      </c>
      <c r="C9">
        <v>17</v>
      </c>
      <c r="D9">
        <v>24</v>
      </c>
      <c r="F9" s="1">
        <v>0.45631067961165001</v>
      </c>
    </row>
    <row r="10" spans="1:7" x14ac:dyDescent="0.25">
      <c r="F10" s="1"/>
    </row>
    <row r="11" spans="1:7" x14ac:dyDescent="0.25">
      <c r="A11">
        <v>5</v>
      </c>
      <c r="B11">
        <v>7</v>
      </c>
      <c r="C11">
        <v>20</v>
      </c>
      <c r="D11">
        <v>24</v>
      </c>
      <c r="F11" s="1">
        <v>0.51456310679611605</v>
      </c>
    </row>
    <row r="12" spans="1:7" x14ac:dyDescent="0.25">
      <c r="F12" s="1"/>
    </row>
    <row r="13" spans="1:7" x14ac:dyDescent="0.25">
      <c r="A13">
        <v>5</v>
      </c>
      <c r="B13">
        <v>7</v>
      </c>
      <c r="C13">
        <v>22</v>
      </c>
      <c r="D13">
        <v>24</v>
      </c>
      <c r="F13" s="1">
        <v>0.980582524271844</v>
      </c>
    </row>
    <row r="14" spans="1:7" x14ac:dyDescent="0.25">
      <c r="A14">
        <v>5</v>
      </c>
      <c r="B14">
        <v>7</v>
      </c>
      <c r="C14">
        <v>22</v>
      </c>
      <c r="D14">
        <v>24</v>
      </c>
      <c r="F14" s="1">
        <v>0.990291262135922</v>
      </c>
    </row>
    <row r="15" spans="1:7" x14ac:dyDescent="0.25">
      <c r="A15">
        <v>5</v>
      </c>
      <c r="B15">
        <v>7</v>
      </c>
      <c r="C15">
        <v>22</v>
      </c>
      <c r="D15">
        <v>24</v>
      </c>
      <c r="F15" s="1">
        <v>0.990291262135922</v>
      </c>
    </row>
    <row r="16" spans="1:7" x14ac:dyDescent="0.25">
      <c r="F16" s="1"/>
    </row>
    <row r="17" spans="1:7" x14ac:dyDescent="0.25">
      <c r="A17">
        <v>10</v>
      </c>
      <c r="B17">
        <v>5</v>
      </c>
      <c r="C17">
        <v>13</v>
      </c>
      <c r="D17">
        <v>24</v>
      </c>
      <c r="F17" s="1">
        <v>0.52427184466019405</v>
      </c>
      <c r="G17">
        <v>106</v>
      </c>
    </row>
    <row r="18" spans="1:7" x14ac:dyDescent="0.25">
      <c r="F18" s="1"/>
    </row>
    <row r="19" spans="1:7" x14ac:dyDescent="0.25">
      <c r="A19">
        <v>10</v>
      </c>
      <c r="B19">
        <v>5</v>
      </c>
      <c r="C19">
        <v>14</v>
      </c>
      <c r="D19">
        <v>24</v>
      </c>
      <c r="F19" s="1">
        <v>0.59223300970873705</v>
      </c>
      <c r="G19">
        <v>101</v>
      </c>
    </row>
    <row r="20" spans="1:7" x14ac:dyDescent="0.25">
      <c r="F20" s="1"/>
    </row>
    <row r="21" spans="1:7" x14ac:dyDescent="0.25">
      <c r="A21">
        <v>10</v>
      </c>
      <c r="B21">
        <v>5</v>
      </c>
      <c r="C21">
        <v>13.5</v>
      </c>
      <c r="D21">
        <v>24</v>
      </c>
      <c r="F21" s="1">
        <v>0.52427184466019405</v>
      </c>
      <c r="G21">
        <v>106</v>
      </c>
    </row>
    <row r="22" spans="1:7" x14ac:dyDescent="0.25">
      <c r="F22" s="1"/>
    </row>
    <row r="23" spans="1:7" x14ac:dyDescent="0.25">
      <c r="A23">
        <v>10</v>
      </c>
      <c r="B23">
        <v>3</v>
      </c>
      <c r="C23">
        <v>20</v>
      </c>
      <c r="D23">
        <v>24</v>
      </c>
      <c r="F23" s="1">
        <v>0.42718446601941701</v>
      </c>
      <c r="G23">
        <v>131</v>
      </c>
    </row>
    <row r="24" spans="1:7" x14ac:dyDescent="0.25">
      <c r="F24" s="1"/>
    </row>
    <row r="25" spans="1:7" x14ac:dyDescent="0.25">
      <c r="A25">
        <v>10</v>
      </c>
      <c r="B25">
        <v>3</v>
      </c>
      <c r="C25">
        <v>24</v>
      </c>
      <c r="D25">
        <v>24</v>
      </c>
      <c r="F25" s="1">
        <v>0.53398058252427105</v>
      </c>
      <c r="G25">
        <v>114</v>
      </c>
    </row>
    <row r="26" spans="1:7" x14ac:dyDescent="0.25">
      <c r="F26" s="1"/>
    </row>
    <row r="27" spans="1:7" x14ac:dyDescent="0.25">
      <c r="A27">
        <v>10</v>
      </c>
      <c r="B27">
        <v>3</v>
      </c>
      <c r="C27">
        <v>27</v>
      </c>
      <c r="D27">
        <v>24</v>
      </c>
      <c r="F27" s="1">
        <v>1</v>
      </c>
      <c r="G27">
        <v>103</v>
      </c>
    </row>
    <row r="28" spans="1:7" x14ac:dyDescent="0.25">
      <c r="A28">
        <v>10</v>
      </c>
      <c r="B28">
        <v>3</v>
      </c>
      <c r="C28">
        <v>27</v>
      </c>
      <c r="D28">
        <v>24</v>
      </c>
      <c r="F28" s="1">
        <v>0.54368932038834905</v>
      </c>
      <c r="G28">
        <v>100</v>
      </c>
    </row>
    <row r="29" spans="1:7" x14ac:dyDescent="0.25">
      <c r="A29">
        <v>10</v>
      </c>
      <c r="B29">
        <v>3</v>
      </c>
      <c r="C29">
        <v>27</v>
      </c>
      <c r="D29">
        <v>24</v>
      </c>
      <c r="F29" s="1">
        <v>1</v>
      </c>
      <c r="G29">
        <v>103</v>
      </c>
    </row>
    <row r="30" spans="1:7" x14ac:dyDescent="0.25">
      <c r="A30">
        <v>10</v>
      </c>
      <c r="B30">
        <v>3</v>
      </c>
      <c r="C30">
        <v>27</v>
      </c>
      <c r="D30">
        <v>24</v>
      </c>
      <c r="F30" s="1">
        <v>1</v>
      </c>
      <c r="G30">
        <v>104</v>
      </c>
    </row>
    <row r="31" spans="1:7" x14ac:dyDescent="0.25">
      <c r="A31">
        <v>10</v>
      </c>
      <c r="B31">
        <v>3</v>
      </c>
      <c r="C31">
        <v>27</v>
      </c>
      <c r="D31">
        <v>24</v>
      </c>
      <c r="F31" s="1">
        <v>1</v>
      </c>
      <c r="G31">
        <v>103</v>
      </c>
    </row>
    <row r="32" spans="1:7" x14ac:dyDescent="0.25">
      <c r="F32" s="1"/>
    </row>
    <row r="33" spans="1:7" x14ac:dyDescent="0.25">
      <c r="A33">
        <v>20</v>
      </c>
      <c r="B33">
        <v>3</v>
      </c>
      <c r="C33">
        <v>12</v>
      </c>
      <c r="D33">
        <v>24</v>
      </c>
      <c r="F33" s="1">
        <v>0.495145631067961</v>
      </c>
      <c r="G33">
        <v>94</v>
      </c>
    </row>
    <row r="34" spans="1:7" x14ac:dyDescent="0.25">
      <c r="F34" s="1"/>
    </row>
    <row r="35" spans="1:7" x14ac:dyDescent="0.25">
      <c r="A35">
        <v>20</v>
      </c>
      <c r="B35">
        <v>3</v>
      </c>
      <c r="C35">
        <v>10</v>
      </c>
      <c r="D35">
        <v>24</v>
      </c>
      <c r="F35" s="1">
        <v>0.56310679611650405</v>
      </c>
      <c r="G35">
        <v>103</v>
      </c>
    </row>
    <row r="36" spans="1:7" x14ac:dyDescent="0.25">
      <c r="A36">
        <v>20</v>
      </c>
      <c r="B36">
        <v>3</v>
      </c>
      <c r="C36">
        <v>10</v>
      </c>
      <c r="D36">
        <v>24</v>
      </c>
      <c r="F36" s="1">
        <v>0.64077669902912604</v>
      </c>
      <c r="G36">
        <v>106</v>
      </c>
    </row>
    <row r="37" spans="1:7" x14ac:dyDescent="0.25">
      <c r="A37">
        <v>20</v>
      </c>
      <c r="B37">
        <v>3</v>
      </c>
      <c r="C37">
        <v>10</v>
      </c>
      <c r="D37">
        <v>24</v>
      </c>
      <c r="F37" s="1">
        <v>0.55339805825242705</v>
      </c>
      <c r="G37">
        <v>103</v>
      </c>
    </row>
    <row r="38" spans="1:7" x14ac:dyDescent="0.25">
      <c r="A38">
        <v>20</v>
      </c>
      <c r="B38">
        <v>3</v>
      </c>
      <c r="C38">
        <v>10</v>
      </c>
      <c r="D38">
        <v>24</v>
      </c>
      <c r="F38" s="1">
        <v>0.57281553398058205</v>
      </c>
      <c r="G38">
        <v>103</v>
      </c>
    </row>
    <row r="39" spans="1:7" x14ac:dyDescent="0.25">
      <c r="F39" s="1"/>
    </row>
    <row r="40" spans="1:7" x14ac:dyDescent="0.25">
      <c r="A40">
        <v>20</v>
      </c>
      <c r="B40">
        <v>5</v>
      </c>
      <c r="C40">
        <v>6</v>
      </c>
      <c r="D40">
        <v>24</v>
      </c>
      <c r="F40" s="1">
        <v>0.40776699029126201</v>
      </c>
      <c r="G40">
        <v>81</v>
      </c>
    </row>
    <row r="41" spans="1:7" x14ac:dyDescent="0.25">
      <c r="F41" s="1"/>
    </row>
    <row r="42" spans="1:7" x14ac:dyDescent="0.25">
      <c r="A42">
        <v>20</v>
      </c>
      <c r="B42">
        <v>5</v>
      </c>
      <c r="C42">
        <v>4</v>
      </c>
      <c r="D42">
        <v>24</v>
      </c>
      <c r="F42" s="1">
        <v>0.39805825242718401</v>
      </c>
      <c r="G42">
        <v>96</v>
      </c>
    </row>
    <row r="43" spans="1:7" x14ac:dyDescent="0.25">
      <c r="F43" s="1"/>
    </row>
    <row r="44" spans="1:7" x14ac:dyDescent="0.25">
      <c r="A44">
        <v>20</v>
      </c>
      <c r="B44">
        <v>5</v>
      </c>
      <c r="C44">
        <v>3</v>
      </c>
      <c r="D44">
        <v>24</v>
      </c>
      <c r="F44" s="1">
        <v>0.56310679611650405</v>
      </c>
      <c r="G44">
        <v>106</v>
      </c>
    </row>
    <row r="45" spans="1:7" x14ac:dyDescent="0.25">
      <c r="A45">
        <v>20</v>
      </c>
      <c r="B45">
        <v>5</v>
      </c>
      <c r="C45">
        <v>3</v>
      </c>
      <c r="D45">
        <v>24</v>
      </c>
      <c r="F45" s="1">
        <v>0.52427184466019405</v>
      </c>
      <c r="G45">
        <v>106</v>
      </c>
    </row>
    <row r="46" spans="1:7" x14ac:dyDescent="0.25">
      <c r="A46">
        <v>20</v>
      </c>
      <c r="B46">
        <v>5</v>
      </c>
      <c r="C46">
        <v>3</v>
      </c>
      <c r="D46">
        <v>24</v>
      </c>
      <c r="F46" s="1">
        <v>0.67961165048543604</v>
      </c>
      <c r="G46">
        <v>109</v>
      </c>
    </row>
    <row r="47" spans="1:7" x14ac:dyDescent="0.25">
      <c r="A47">
        <v>20</v>
      </c>
      <c r="B47">
        <v>5</v>
      </c>
      <c r="C47">
        <v>3</v>
      </c>
      <c r="D47">
        <v>24</v>
      </c>
      <c r="F47" s="1">
        <v>0.51456310679611605</v>
      </c>
      <c r="G47">
        <v>110</v>
      </c>
    </row>
    <row r="48" spans="1:7" x14ac:dyDescent="0.25">
      <c r="F48" s="1"/>
    </row>
    <row r="49" spans="1:7" x14ac:dyDescent="0.25">
      <c r="A49">
        <v>20</v>
      </c>
      <c r="B49">
        <v>3</v>
      </c>
      <c r="C49">
        <v>11</v>
      </c>
      <c r="D49">
        <v>24</v>
      </c>
      <c r="F49" s="1">
        <v>0.51456310679611605</v>
      </c>
      <c r="G49">
        <v>98</v>
      </c>
    </row>
    <row r="50" spans="1:7" x14ac:dyDescent="0.25">
      <c r="F50" s="1"/>
    </row>
    <row r="51" spans="1:7" x14ac:dyDescent="0.25">
      <c r="A51">
        <v>20</v>
      </c>
      <c r="B51">
        <v>3</v>
      </c>
      <c r="C51">
        <v>9</v>
      </c>
      <c r="D51">
        <v>24</v>
      </c>
      <c r="F51" s="1">
        <v>0.58252427184466005</v>
      </c>
      <c r="G51">
        <v>110</v>
      </c>
    </row>
    <row r="52" spans="1:7" x14ac:dyDescent="0.25">
      <c r="F52" s="1"/>
    </row>
    <row r="53" spans="1:7" x14ac:dyDescent="0.25">
      <c r="A53">
        <v>21</v>
      </c>
      <c r="B53">
        <v>3</v>
      </c>
      <c r="C53">
        <v>10</v>
      </c>
      <c r="D53">
        <v>24</v>
      </c>
      <c r="F53" s="1">
        <v>0.59223300970873705</v>
      </c>
      <c r="G53">
        <v>101</v>
      </c>
    </row>
    <row r="54" spans="1:7" x14ac:dyDescent="0.25">
      <c r="F54" s="1"/>
    </row>
    <row r="55" spans="1:7" x14ac:dyDescent="0.25">
      <c r="A55">
        <v>22</v>
      </c>
      <c r="B55">
        <v>3</v>
      </c>
      <c r="C55">
        <v>9</v>
      </c>
      <c r="D55">
        <v>24</v>
      </c>
      <c r="F55" s="1">
        <v>0.45631067961165001</v>
      </c>
      <c r="G55">
        <v>100</v>
      </c>
    </row>
    <row r="56" spans="1:7" x14ac:dyDescent="0.25">
      <c r="F56" s="1"/>
    </row>
    <row r="57" spans="1:7" x14ac:dyDescent="0.25">
      <c r="A57">
        <v>23</v>
      </c>
      <c r="B57">
        <v>3</v>
      </c>
      <c r="C57">
        <v>8</v>
      </c>
      <c r="D57">
        <v>24</v>
      </c>
      <c r="F57" s="1">
        <v>0.475728155339805</v>
      </c>
      <c r="G57">
        <v>103</v>
      </c>
    </row>
    <row r="58" spans="1:7" x14ac:dyDescent="0.25">
      <c r="A58">
        <v>23</v>
      </c>
      <c r="B58">
        <v>3</v>
      </c>
      <c r="C58">
        <v>8</v>
      </c>
      <c r="D58">
        <v>24</v>
      </c>
      <c r="F58" s="1">
        <v>0.466019417475728</v>
      </c>
      <c r="G58">
        <v>103</v>
      </c>
    </row>
    <row r="59" spans="1:7" x14ac:dyDescent="0.25">
      <c r="F59" s="1"/>
    </row>
    <row r="60" spans="1:7" x14ac:dyDescent="0.25">
      <c r="A60">
        <v>24</v>
      </c>
      <c r="B60">
        <v>3</v>
      </c>
      <c r="C60">
        <v>7</v>
      </c>
      <c r="D60">
        <v>24</v>
      </c>
      <c r="F60" s="1">
        <v>0.55339805825242705</v>
      </c>
      <c r="G60">
        <v>106</v>
      </c>
    </row>
    <row r="61" spans="1:7" x14ac:dyDescent="0.25">
      <c r="A61">
        <v>24</v>
      </c>
      <c r="B61">
        <v>3</v>
      </c>
      <c r="C61">
        <v>7</v>
      </c>
      <c r="D61">
        <v>24</v>
      </c>
      <c r="F61" s="1">
        <v>0.56310679611650405</v>
      </c>
      <c r="G61">
        <v>109</v>
      </c>
    </row>
    <row r="62" spans="1:7" x14ac:dyDescent="0.25">
      <c r="F62" s="1"/>
    </row>
    <row r="63" spans="1:7" x14ac:dyDescent="0.25">
      <c r="A63">
        <v>25</v>
      </c>
      <c r="B63">
        <v>3</v>
      </c>
      <c r="C63">
        <v>7</v>
      </c>
      <c r="D63">
        <v>24</v>
      </c>
      <c r="F63" s="1">
        <v>0.42718446601941701</v>
      </c>
      <c r="G63">
        <v>102</v>
      </c>
    </row>
    <row r="64" spans="1:7" x14ac:dyDescent="0.25">
      <c r="A64">
        <v>25</v>
      </c>
      <c r="B64">
        <v>3</v>
      </c>
      <c r="C64">
        <v>7</v>
      </c>
      <c r="D64">
        <v>24</v>
      </c>
      <c r="F64" s="1">
        <v>0.45631067961165001</v>
      </c>
      <c r="G64">
        <v>102</v>
      </c>
    </row>
    <row r="65" spans="1:7" x14ac:dyDescent="0.25">
      <c r="F65" s="1"/>
    </row>
    <row r="66" spans="1:7" x14ac:dyDescent="0.25">
      <c r="A66">
        <v>18</v>
      </c>
      <c r="B66">
        <v>3</v>
      </c>
      <c r="C66">
        <v>12</v>
      </c>
      <c r="D66">
        <v>24</v>
      </c>
      <c r="F66" s="1">
        <v>0.86407766990291202</v>
      </c>
      <c r="G66">
        <v>104</v>
      </c>
    </row>
    <row r="67" spans="1:7" x14ac:dyDescent="0.25">
      <c r="A67">
        <v>18</v>
      </c>
      <c r="B67">
        <v>3</v>
      </c>
      <c r="C67">
        <v>12</v>
      </c>
      <c r="D67">
        <v>24</v>
      </c>
      <c r="F67" s="1">
        <v>0.84466019417475702</v>
      </c>
      <c r="G67">
        <v>104</v>
      </c>
    </row>
    <row r="68" spans="1:7" x14ac:dyDescent="0.25">
      <c r="A68">
        <v>18</v>
      </c>
      <c r="B68">
        <v>3</v>
      </c>
      <c r="C68">
        <v>12</v>
      </c>
      <c r="D68">
        <v>24</v>
      </c>
      <c r="F68" s="1">
        <v>0.88349514563106801</v>
      </c>
      <c r="G68">
        <v>104</v>
      </c>
    </row>
    <row r="69" spans="1:7" x14ac:dyDescent="0.25">
      <c r="F69" s="1"/>
    </row>
    <row r="70" spans="1:7" x14ac:dyDescent="0.25">
      <c r="A70">
        <v>19</v>
      </c>
      <c r="B70">
        <v>3</v>
      </c>
      <c r="C70">
        <v>11</v>
      </c>
      <c r="D70">
        <v>24</v>
      </c>
      <c r="F70" s="1">
        <v>0.50485436893203794</v>
      </c>
      <c r="G70">
        <v>98</v>
      </c>
    </row>
    <row r="71" spans="1:7" x14ac:dyDescent="0.25">
      <c r="F71" s="1"/>
    </row>
    <row r="72" spans="1:7" x14ac:dyDescent="0.25">
      <c r="A72">
        <v>19</v>
      </c>
      <c r="B72">
        <v>3</v>
      </c>
      <c r="C72">
        <v>10</v>
      </c>
      <c r="D72">
        <v>24</v>
      </c>
      <c r="F72" s="1">
        <v>0.53398058252427105</v>
      </c>
      <c r="G72">
        <v>111</v>
      </c>
    </row>
    <row r="73" spans="1:7" x14ac:dyDescent="0.25">
      <c r="F73" s="1"/>
    </row>
    <row r="74" spans="1:7" x14ac:dyDescent="0.25">
      <c r="A74">
        <v>18</v>
      </c>
      <c r="B74">
        <v>5</v>
      </c>
      <c r="C74">
        <v>7</v>
      </c>
      <c r="D74">
        <v>24</v>
      </c>
      <c r="F74" s="1">
        <v>0.33980582524271802</v>
      </c>
      <c r="G74">
        <v>85</v>
      </c>
    </row>
    <row r="75" spans="1:7" x14ac:dyDescent="0.25">
      <c r="F75" s="1"/>
    </row>
    <row r="76" spans="1:7" x14ac:dyDescent="0.25">
      <c r="A76">
        <v>18</v>
      </c>
      <c r="B76">
        <v>5</v>
      </c>
      <c r="C76">
        <v>5</v>
      </c>
      <c r="D76">
        <v>24</v>
      </c>
      <c r="F76" s="1">
        <v>0.50485436893203794</v>
      </c>
      <c r="G76">
        <v>99</v>
      </c>
    </row>
    <row r="77" spans="1:7" x14ac:dyDescent="0.25">
      <c r="F77" s="1"/>
    </row>
    <row r="78" spans="1:7" x14ac:dyDescent="0.25">
      <c r="A78">
        <v>18</v>
      </c>
      <c r="B78">
        <v>5</v>
      </c>
      <c r="C78">
        <v>4</v>
      </c>
      <c r="D78">
        <v>24</v>
      </c>
      <c r="F78" s="1">
        <v>0.66019417475728104</v>
      </c>
      <c r="G78">
        <v>108</v>
      </c>
    </row>
    <row r="79" spans="1:7" x14ac:dyDescent="0.25">
      <c r="A79">
        <v>18</v>
      </c>
      <c r="B79">
        <v>5</v>
      </c>
      <c r="C79">
        <v>4</v>
      </c>
      <c r="D79">
        <v>24</v>
      </c>
      <c r="F79" s="1">
        <v>0.59223300970873705</v>
      </c>
      <c r="G79">
        <v>109</v>
      </c>
    </row>
    <row r="80" spans="1:7" x14ac:dyDescent="0.25">
      <c r="F80" s="1"/>
    </row>
    <row r="81" spans="1:7" x14ac:dyDescent="0.25">
      <c r="A81">
        <v>17</v>
      </c>
      <c r="B81">
        <v>5</v>
      </c>
      <c r="C81">
        <v>6</v>
      </c>
      <c r="D81">
        <v>24</v>
      </c>
      <c r="F81" s="1">
        <v>0.475728155339805</v>
      </c>
      <c r="G81">
        <v>97</v>
      </c>
    </row>
    <row r="82" spans="1:7" x14ac:dyDescent="0.25">
      <c r="F82" s="1"/>
    </row>
    <row r="83" spans="1:7" x14ac:dyDescent="0.25">
      <c r="A83">
        <v>17</v>
      </c>
      <c r="B83">
        <v>5</v>
      </c>
      <c r="C83">
        <v>5</v>
      </c>
      <c r="D83">
        <v>24</v>
      </c>
      <c r="F83" s="1">
        <v>0.50485436893203794</v>
      </c>
      <c r="G83">
        <v>103</v>
      </c>
    </row>
    <row r="84" spans="1:7" x14ac:dyDescent="0.25">
      <c r="A84">
        <v>17</v>
      </c>
      <c r="B84">
        <v>5</v>
      </c>
      <c r="C84">
        <v>5</v>
      </c>
      <c r="D84">
        <v>24</v>
      </c>
      <c r="F84" s="1">
        <v>0.65048543689320304</v>
      </c>
      <c r="G84">
        <v>105</v>
      </c>
    </row>
    <row r="85" spans="1:7" x14ac:dyDescent="0.25">
      <c r="F85" s="1"/>
    </row>
    <row r="86" spans="1:7" x14ac:dyDescent="0.25">
      <c r="A86">
        <v>15</v>
      </c>
      <c r="B86">
        <v>5</v>
      </c>
      <c r="C86">
        <v>8</v>
      </c>
      <c r="D86">
        <v>24</v>
      </c>
      <c r="F86" s="1">
        <v>0.39805825242718401</v>
      </c>
      <c r="G86">
        <v>95</v>
      </c>
    </row>
    <row r="87" spans="1:7" x14ac:dyDescent="0.25">
      <c r="F87" s="1"/>
    </row>
    <row r="88" spans="1:7" x14ac:dyDescent="0.25">
      <c r="A88">
        <v>15</v>
      </c>
      <c r="B88">
        <v>5</v>
      </c>
      <c r="C88">
        <v>7</v>
      </c>
      <c r="D88">
        <v>24</v>
      </c>
      <c r="F88" s="1">
        <v>0.50485436893203794</v>
      </c>
      <c r="G88">
        <v>102</v>
      </c>
    </row>
    <row r="89" spans="1:7" x14ac:dyDescent="0.25">
      <c r="A89">
        <v>15</v>
      </c>
      <c r="B89">
        <v>5</v>
      </c>
      <c r="C89">
        <v>7</v>
      </c>
      <c r="D89">
        <v>24</v>
      </c>
      <c r="F89" s="1">
        <v>0.475728155339805</v>
      </c>
      <c r="G89">
        <v>102</v>
      </c>
    </row>
    <row r="90" spans="1:7" x14ac:dyDescent="0.25">
      <c r="F90" s="1"/>
    </row>
    <row r="91" spans="1:7" x14ac:dyDescent="0.25">
      <c r="A91">
        <v>15</v>
      </c>
      <c r="B91">
        <v>3</v>
      </c>
      <c r="C91">
        <v>15</v>
      </c>
      <c r="D91">
        <v>24</v>
      </c>
      <c r="F91" s="1">
        <v>0.66019417475728104</v>
      </c>
      <c r="G91">
        <v>107</v>
      </c>
    </row>
    <row r="92" spans="1:7" x14ac:dyDescent="0.25">
      <c r="A92">
        <v>15</v>
      </c>
      <c r="B92">
        <v>3</v>
      </c>
      <c r="C92">
        <v>15</v>
      </c>
      <c r="D92">
        <v>24</v>
      </c>
      <c r="F92" s="1">
        <v>0.64077669902912604</v>
      </c>
      <c r="G92">
        <v>107</v>
      </c>
    </row>
    <row r="93" spans="1:7" x14ac:dyDescent="0.25">
      <c r="F93" s="1"/>
    </row>
    <row r="94" spans="1:7" x14ac:dyDescent="0.25">
      <c r="A94">
        <v>15</v>
      </c>
      <c r="B94">
        <v>3</v>
      </c>
      <c r="C94">
        <v>16</v>
      </c>
      <c r="D94">
        <v>24</v>
      </c>
      <c r="F94" s="1">
        <v>0.64077669902912604</v>
      </c>
      <c r="G94">
        <v>103</v>
      </c>
    </row>
    <row r="95" spans="1:7" x14ac:dyDescent="0.25">
      <c r="A95">
        <v>15</v>
      </c>
      <c r="B95">
        <v>3</v>
      </c>
      <c r="C95">
        <v>16</v>
      </c>
      <c r="D95">
        <v>24</v>
      </c>
      <c r="F95" s="1">
        <v>1</v>
      </c>
      <c r="G95">
        <v>103</v>
      </c>
    </row>
    <row r="96" spans="1:7" x14ac:dyDescent="0.25">
      <c r="A96">
        <v>15</v>
      </c>
      <c r="B96">
        <v>3</v>
      </c>
      <c r="C96">
        <v>16</v>
      </c>
      <c r="D96">
        <v>24</v>
      </c>
      <c r="F96" s="1">
        <v>0.74757281553398003</v>
      </c>
      <c r="G96">
        <v>103</v>
      </c>
    </row>
    <row r="97" spans="1:7" x14ac:dyDescent="0.25">
      <c r="A97">
        <v>15</v>
      </c>
      <c r="B97">
        <v>3</v>
      </c>
      <c r="C97">
        <v>16</v>
      </c>
      <c r="D97">
        <v>24</v>
      </c>
      <c r="F97" s="1">
        <v>1</v>
      </c>
      <c r="G97">
        <v>103</v>
      </c>
    </row>
    <row r="98" spans="1:7" x14ac:dyDescent="0.25">
      <c r="A98">
        <v>15</v>
      </c>
      <c r="B98">
        <v>3</v>
      </c>
      <c r="C98">
        <v>16</v>
      </c>
      <c r="D98">
        <v>24</v>
      </c>
      <c r="F98" s="1">
        <v>0.980582524271844</v>
      </c>
      <c r="G98">
        <v>103</v>
      </c>
    </row>
    <row r="99" spans="1:7" x14ac:dyDescent="0.25">
      <c r="A99">
        <v>15</v>
      </c>
      <c r="B99">
        <v>3</v>
      </c>
      <c r="C99">
        <v>16</v>
      </c>
      <c r="D99">
        <v>24</v>
      </c>
      <c r="F99" s="1">
        <v>1</v>
      </c>
      <c r="G99">
        <v>103</v>
      </c>
    </row>
    <row r="100" spans="1:7" x14ac:dyDescent="0.25">
      <c r="A100">
        <v>15</v>
      </c>
      <c r="B100">
        <v>3</v>
      </c>
      <c r="C100">
        <v>16</v>
      </c>
      <c r="D100">
        <v>24</v>
      </c>
      <c r="F100" s="1">
        <v>1</v>
      </c>
      <c r="G100">
        <v>103</v>
      </c>
    </row>
    <row r="101" spans="1:7" x14ac:dyDescent="0.25">
      <c r="F101" s="1"/>
    </row>
    <row r="102" spans="1:7" x14ac:dyDescent="0.25">
      <c r="A102">
        <v>15</v>
      </c>
      <c r="B102">
        <v>3</v>
      </c>
      <c r="C102">
        <v>16</v>
      </c>
      <c r="D102">
        <v>24</v>
      </c>
      <c r="F102" s="1">
        <v>0.989247311827957</v>
      </c>
      <c r="G102">
        <v>279</v>
      </c>
    </row>
    <row r="103" spans="1:7" x14ac:dyDescent="0.25">
      <c r="A103">
        <v>15</v>
      </c>
      <c r="B103">
        <v>3</v>
      </c>
      <c r="C103">
        <v>16</v>
      </c>
      <c r="D103">
        <v>24</v>
      </c>
      <c r="F103" s="1">
        <v>0.97132616487455103</v>
      </c>
      <c r="G103">
        <v>279</v>
      </c>
    </row>
    <row r="104" spans="1:7" x14ac:dyDescent="0.25">
      <c r="A104">
        <v>15</v>
      </c>
      <c r="B104">
        <v>3</v>
      </c>
      <c r="C104">
        <v>16</v>
      </c>
      <c r="D104">
        <v>24</v>
      </c>
      <c r="F104" s="1">
        <v>0.94265232974910396</v>
      </c>
      <c r="G104">
        <v>279</v>
      </c>
    </row>
    <row r="105" spans="1:7" x14ac:dyDescent="0.25">
      <c r="A105">
        <v>15</v>
      </c>
      <c r="B105">
        <v>3</v>
      </c>
      <c r="C105">
        <v>16</v>
      </c>
      <c r="D105">
        <v>24</v>
      </c>
      <c r="F105" s="1">
        <v>0.79569892473118198</v>
      </c>
      <c r="G105">
        <v>279</v>
      </c>
    </row>
    <row r="106" spans="1:7" x14ac:dyDescent="0.25">
      <c r="A106">
        <v>15</v>
      </c>
      <c r="B106">
        <v>3</v>
      </c>
      <c r="C106">
        <v>16</v>
      </c>
      <c r="D106">
        <v>24</v>
      </c>
      <c r="F106" s="1">
        <v>0.978494623655914</v>
      </c>
      <c r="G106">
        <v>279</v>
      </c>
    </row>
    <row r="107" spans="1:7" x14ac:dyDescent="0.25">
      <c r="A107">
        <v>15</v>
      </c>
      <c r="B107">
        <v>3</v>
      </c>
      <c r="C107">
        <v>16</v>
      </c>
      <c r="D107">
        <v>24</v>
      </c>
      <c r="F107" s="1">
        <v>0.85304659498207802</v>
      </c>
      <c r="G107">
        <v>279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66CB1-F9D8-4E09-8DE4-056EC01FCB75}">
  <dimension ref="A1:M55"/>
  <sheetViews>
    <sheetView topLeftCell="G1" workbookViewId="0">
      <selection activeCell="J2" sqref="J2:L2"/>
    </sheetView>
  </sheetViews>
  <sheetFormatPr defaultRowHeight="15" x14ac:dyDescent="0.25"/>
  <cols>
    <col min="1" max="1" width="11.85546875" customWidth="1"/>
    <col min="2" max="2" width="12.7109375" customWidth="1"/>
    <col min="3" max="6" width="17" customWidth="1"/>
    <col min="7" max="7" width="14.140625" customWidth="1"/>
    <col min="8" max="8" width="17.42578125" customWidth="1"/>
    <col min="9" max="9" width="14.7109375" customWidth="1"/>
    <col min="10" max="10" width="12.42578125" customWidth="1"/>
    <col min="11" max="11" width="14" customWidth="1"/>
    <col min="12" max="12" width="11.5703125" customWidth="1"/>
    <col min="13" max="14" width="8.7109375" customWidth="1"/>
  </cols>
  <sheetData>
    <row r="1" spans="1:13" x14ac:dyDescent="0.25">
      <c r="A1" t="s">
        <v>6</v>
      </c>
      <c r="B1" t="s">
        <v>7</v>
      </c>
      <c r="C1" t="s">
        <v>8</v>
      </c>
      <c r="D1" t="s">
        <v>33</v>
      </c>
      <c r="E1" t="s">
        <v>34</v>
      </c>
      <c r="F1" t="s">
        <v>35</v>
      </c>
      <c r="H1" t="s">
        <v>12</v>
      </c>
      <c r="I1" t="s">
        <v>11</v>
      </c>
      <c r="J1" t="s">
        <v>13</v>
      </c>
      <c r="K1" t="s">
        <v>10</v>
      </c>
      <c r="L1" t="s">
        <v>17</v>
      </c>
      <c r="M1" t="s">
        <v>9</v>
      </c>
    </row>
    <row r="2" spans="1:13" x14ac:dyDescent="0.25">
      <c r="A2">
        <v>10</v>
      </c>
      <c r="B2">
        <v>150</v>
      </c>
      <c r="C2">
        <v>10</v>
      </c>
      <c r="H2">
        <v>0</v>
      </c>
      <c r="I2">
        <v>0</v>
      </c>
      <c r="J2" s="3" t="str">
        <f>IF(I2,H2/I2,"")</f>
        <v/>
      </c>
      <c r="K2" s="2">
        <f>13-I2</f>
        <v>13</v>
      </c>
      <c r="L2" s="3">
        <f>K2/13</f>
        <v>1</v>
      </c>
      <c r="M2">
        <v>15</v>
      </c>
    </row>
    <row r="3" spans="1:13" x14ac:dyDescent="0.25">
      <c r="A3">
        <v>10</v>
      </c>
      <c r="B3">
        <v>150</v>
      </c>
      <c r="C3">
        <v>10</v>
      </c>
      <c r="H3">
        <v>6</v>
      </c>
      <c r="I3">
        <v>9</v>
      </c>
      <c r="J3" s="3">
        <f t="shared" ref="J3:J29" si="0">IF(I3,H3/I3,"")</f>
        <v>0.66666666666666663</v>
      </c>
      <c r="K3" s="2">
        <f t="shared" ref="K3:K29" si="1">13-I3</f>
        <v>4</v>
      </c>
      <c r="L3" s="3">
        <f t="shared" ref="L3:L29" si="2">K3/13</f>
        <v>0.30769230769230771</v>
      </c>
      <c r="M3">
        <v>14</v>
      </c>
    </row>
    <row r="4" spans="1:13" x14ac:dyDescent="0.25">
      <c r="A4">
        <v>10</v>
      </c>
      <c r="B4">
        <v>150</v>
      </c>
      <c r="C4">
        <v>10</v>
      </c>
      <c r="H4">
        <v>0</v>
      </c>
      <c r="I4">
        <v>0</v>
      </c>
      <c r="J4" s="3" t="str">
        <f t="shared" si="0"/>
        <v/>
      </c>
      <c r="K4" s="2">
        <f t="shared" si="1"/>
        <v>13</v>
      </c>
      <c r="L4" s="3">
        <f t="shared" si="2"/>
        <v>1</v>
      </c>
      <c r="M4">
        <v>15</v>
      </c>
    </row>
    <row r="5" spans="1:13" x14ac:dyDescent="0.25">
      <c r="A5">
        <v>10</v>
      </c>
      <c r="B5">
        <v>150</v>
      </c>
      <c r="C5">
        <v>10</v>
      </c>
      <c r="H5">
        <v>6</v>
      </c>
      <c r="I5">
        <v>12</v>
      </c>
      <c r="J5" s="3">
        <f t="shared" si="0"/>
        <v>0.5</v>
      </c>
      <c r="K5" s="2">
        <f t="shared" si="1"/>
        <v>1</v>
      </c>
      <c r="L5" s="3">
        <f t="shared" si="2"/>
        <v>7.6923076923076927E-2</v>
      </c>
      <c r="M5">
        <v>12</v>
      </c>
    </row>
    <row r="6" spans="1:13" x14ac:dyDescent="0.25">
      <c r="A6">
        <v>10</v>
      </c>
      <c r="B6">
        <v>150</v>
      </c>
      <c r="C6">
        <v>10</v>
      </c>
      <c r="H6">
        <v>2</v>
      </c>
      <c r="I6">
        <v>2</v>
      </c>
      <c r="J6" s="3">
        <f t="shared" si="0"/>
        <v>1</v>
      </c>
      <c r="K6" s="2">
        <f t="shared" si="1"/>
        <v>11</v>
      </c>
      <c r="L6" s="3">
        <f t="shared" si="2"/>
        <v>0.84615384615384615</v>
      </c>
      <c r="M6">
        <v>15</v>
      </c>
    </row>
    <row r="7" spans="1:13" x14ac:dyDescent="0.25">
      <c r="A7">
        <v>10</v>
      </c>
      <c r="B7">
        <v>150</v>
      </c>
      <c r="C7">
        <v>10</v>
      </c>
      <c r="H7">
        <v>0</v>
      </c>
      <c r="I7">
        <v>0</v>
      </c>
      <c r="J7" s="3" t="str">
        <f t="shared" si="0"/>
        <v/>
      </c>
      <c r="K7" s="2">
        <f t="shared" si="1"/>
        <v>13</v>
      </c>
      <c r="L7" s="3">
        <f t="shared" si="2"/>
        <v>1</v>
      </c>
      <c r="M7">
        <v>15</v>
      </c>
    </row>
    <row r="8" spans="1:13" x14ac:dyDescent="0.25">
      <c r="J8" s="3" t="str">
        <f t="shared" si="0"/>
        <v/>
      </c>
      <c r="K8" s="2"/>
      <c r="L8" s="3"/>
    </row>
    <row r="9" spans="1:13" x14ac:dyDescent="0.25">
      <c r="A9">
        <v>15</v>
      </c>
      <c r="B9">
        <v>150</v>
      </c>
      <c r="C9">
        <v>10</v>
      </c>
      <c r="H9">
        <v>6</v>
      </c>
      <c r="I9">
        <v>12</v>
      </c>
      <c r="J9" s="3">
        <f t="shared" si="0"/>
        <v>0.5</v>
      </c>
      <c r="K9" s="2">
        <f t="shared" si="1"/>
        <v>1</v>
      </c>
      <c r="L9" s="3">
        <f t="shared" si="2"/>
        <v>7.6923076923076927E-2</v>
      </c>
      <c r="M9">
        <v>8</v>
      </c>
    </row>
    <row r="10" spans="1:13" x14ac:dyDescent="0.25">
      <c r="A10">
        <v>15</v>
      </c>
      <c r="B10">
        <v>150</v>
      </c>
      <c r="C10">
        <v>10</v>
      </c>
      <c r="H10">
        <v>0</v>
      </c>
      <c r="I10">
        <v>0</v>
      </c>
      <c r="J10" s="3" t="str">
        <f t="shared" si="0"/>
        <v/>
      </c>
      <c r="K10" s="2">
        <f t="shared" si="1"/>
        <v>13</v>
      </c>
      <c r="L10" s="3">
        <f t="shared" si="2"/>
        <v>1</v>
      </c>
      <c r="M10">
        <v>10</v>
      </c>
    </row>
    <row r="11" spans="1:13" x14ac:dyDescent="0.25">
      <c r="A11">
        <v>15</v>
      </c>
      <c r="B11">
        <v>150</v>
      </c>
      <c r="C11">
        <v>10</v>
      </c>
      <c r="H11">
        <v>0</v>
      </c>
      <c r="I11">
        <v>0</v>
      </c>
      <c r="J11" s="3" t="str">
        <f t="shared" si="0"/>
        <v/>
      </c>
      <c r="K11" s="2">
        <f t="shared" si="1"/>
        <v>13</v>
      </c>
      <c r="L11" s="3">
        <f t="shared" si="2"/>
        <v>1</v>
      </c>
      <c r="M11">
        <v>10</v>
      </c>
    </row>
    <row r="12" spans="1:13" x14ac:dyDescent="0.25">
      <c r="A12">
        <v>15</v>
      </c>
      <c r="B12">
        <v>150</v>
      </c>
      <c r="C12">
        <v>10</v>
      </c>
      <c r="H12">
        <v>7</v>
      </c>
      <c r="I12">
        <v>12</v>
      </c>
      <c r="J12" s="3">
        <f t="shared" si="0"/>
        <v>0.58333333333333337</v>
      </c>
      <c r="K12" s="2">
        <f t="shared" si="1"/>
        <v>1</v>
      </c>
      <c r="L12" s="3">
        <f t="shared" si="2"/>
        <v>7.6923076923076927E-2</v>
      </c>
      <c r="M12">
        <v>8</v>
      </c>
    </row>
    <row r="13" spans="1:13" x14ac:dyDescent="0.25">
      <c r="A13">
        <v>15</v>
      </c>
      <c r="B13">
        <v>150</v>
      </c>
      <c r="C13">
        <v>10</v>
      </c>
      <c r="H13">
        <v>1</v>
      </c>
      <c r="I13">
        <v>1</v>
      </c>
      <c r="J13" s="3">
        <f t="shared" si="0"/>
        <v>1</v>
      </c>
      <c r="K13" s="2">
        <f t="shared" si="1"/>
        <v>12</v>
      </c>
      <c r="L13" s="3">
        <f t="shared" si="2"/>
        <v>0.92307692307692313</v>
      </c>
      <c r="M13">
        <v>10</v>
      </c>
    </row>
    <row r="14" spans="1:13" x14ac:dyDescent="0.25">
      <c r="A14" t="s">
        <v>14</v>
      </c>
      <c r="J14" s="3" t="str">
        <f t="shared" si="0"/>
        <v/>
      </c>
      <c r="K14" s="2"/>
      <c r="L14" s="3"/>
    </row>
    <row r="15" spans="1:13" x14ac:dyDescent="0.25">
      <c r="A15">
        <v>15</v>
      </c>
      <c r="B15">
        <v>150</v>
      </c>
      <c r="C15">
        <v>10</v>
      </c>
      <c r="H15">
        <v>0</v>
      </c>
      <c r="I15">
        <v>0</v>
      </c>
      <c r="J15" s="3" t="str">
        <f t="shared" si="0"/>
        <v/>
      </c>
      <c r="K15" s="2">
        <f t="shared" si="1"/>
        <v>13</v>
      </c>
      <c r="L15" s="3">
        <f t="shared" si="2"/>
        <v>1</v>
      </c>
      <c r="M15">
        <v>10</v>
      </c>
    </row>
    <row r="16" spans="1:13" x14ac:dyDescent="0.25">
      <c r="A16">
        <v>15</v>
      </c>
      <c r="B16">
        <v>150</v>
      </c>
      <c r="C16">
        <v>10</v>
      </c>
      <c r="H16">
        <v>0</v>
      </c>
      <c r="I16">
        <v>1</v>
      </c>
      <c r="J16" s="3">
        <f t="shared" si="0"/>
        <v>0</v>
      </c>
      <c r="K16" s="2">
        <f t="shared" si="1"/>
        <v>12</v>
      </c>
      <c r="L16" s="3">
        <f t="shared" si="2"/>
        <v>0.92307692307692313</v>
      </c>
      <c r="M16">
        <v>10</v>
      </c>
    </row>
    <row r="17" spans="1:13" x14ac:dyDescent="0.25">
      <c r="A17">
        <v>15</v>
      </c>
      <c r="B17">
        <v>150</v>
      </c>
      <c r="C17">
        <v>10</v>
      </c>
      <c r="H17">
        <v>0</v>
      </c>
      <c r="I17">
        <v>0</v>
      </c>
      <c r="J17" s="3" t="str">
        <f t="shared" si="0"/>
        <v/>
      </c>
      <c r="K17" s="2">
        <f t="shared" si="1"/>
        <v>13</v>
      </c>
      <c r="L17" s="3">
        <f t="shared" si="2"/>
        <v>1</v>
      </c>
      <c r="M17">
        <v>10</v>
      </c>
    </row>
    <row r="18" spans="1:13" x14ac:dyDescent="0.25">
      <c r="J18" s="3" t="str">
        <f t="shared" si="0"/>
        <v/>
      </c>
      <c r="K18" s="2"/>
      <c r="L18" s="3"/>
    </row>
    <row r="19" spans="1:13" x14ac:dyDescent="0.25">
      <c r="A19">
        <v>25</v>
      </c>
      <c r="B19">
        <v>150</v>
      </c>
      <c r="C19">
        <v>10</v>
      </c>
      <c r="H19">
        <v>8</v>
      </c>
      <c r="I19">
        <v>10</v>
      </c>
      <c r="J19" s="3">
        <f t="shared" si="0"/>
        <v>0.8</v>
      </c>
      <c r="K19" s="2">
        <f t="shared" si="1"/>
        <v>3</v>
      </c>
      <c r="L19" s="3">
        <f t="shared" si="2"/>
        <v>0.23076923076923078</v>
      </c>
      <c r="M19">
        <v>6</v>
      </c>
    </row>
    <row r="20" spans="1:13" x14ac:dyDescent="0.25">
      <c r="A20">
        <v>25</v>
      </c>
      <c r="B20">
        <v>150</v>
      </c>
      <c r="C20">
        <v>10</v>
      </c>
      <c r="H20">
        <v>7</v>
      </c>
      <c r="I20">
        <v>10</v>
      </c>
      <c r="J20" s="3">
        <f t="shared" si="0"/>
        <v>0.7</v>
      </c>
      <c r="K20" s="2">
        <f t="shared" si="1"/>
        <v>3</v>
      </c>
      <c r="L20" s="3">
        <f t="shared" si="2"/>
        <v>0.23076923076923078</v>
      </c>
      <c r="M20">
        <v>6</v>
      </c>
    </row>
    <row r="21" spans="1:13" x14ac:dyDescent="0.25">
      <c r="A21" t="s">
        <v>15</v>
      </c>
      <c r="J21" s="3" t="str">
        <f t="shared" si="0"/>
        <v/>
      </c>
      <c r="K21" s="2"/>
      <c r="L21" s="3"/>
    </row>
    <row r="22" spans="1:13" x14ac:dyDescent="0.25">
      <c r="A22">
        <v>25</v>
      </c>
      <c r="B22">
        <v>150</v>
      </c>
      <c r="C22">
        <v>10</v>
      </c>
      <c r="H22">
        <v>5</v>
      </c>
      <c r="I22">
        <v>5</v>
      </c>
      <c r="J22" s="3">
        <f t="shared" si="0"/>
        <v>1</v>
      </c>
      <c r="K22" s="2">
        <f t="shared" si="1"/>
        <v>8</v>
      </c>
      <c r="L22" s="3">
        <f t="shared" si="2"/>
        <v>0.61538461538461542</v>
      </c>
      <c r="M22">
        <v>6</v>
      </c>
    </row>
    <row r="23" spans="1:13" x14ac:dyDescent="0.25">
      <c r="A23">
        <v>25</v>
      </c>
      <c r="B23">
        <v>150</v>
      </c>
      <c r="C23">
        <v>10</v>
      </c>
      <c r="H23">
        <v>2</v>
      </c>
      <c r="I23">
        <v>11</v>
      </c>
      <c r="J23" s="3">
        <f t="shared" si="0"/>
        <v>0.18181818181818182</v>
      </c>
      <c r="K23" s="2">
        <f t="shared" si="1"/>
        <v>2</v>
      </c>
      <c r="L23" s="3">
        <f t="shared" si="2"/>
        <v>0.15384615384615385</v>
      </c>
      <c r="M23">
        <v>6</v>
      </c>
    </row>
    <row r="24" spans="1:13" x14ac:dyDescent="0.25">
      <c r="A24">
        <v>25</v>
      </c>
      <c r="B24">
        <v>150</v>
      </c>
      <c r="C24">
        <v>10</v>
      </c>
      <c r="H24">
        <v>8</v>
      </c>
      <c r="I24">
        <v>11</v>
      </c>
      <c r="J24" s="3">
        <f t="shared" si="0"/>
        <v>0.72727272727272729</v>
      </c>
      <c r="K24" s="2">
        <f t="shared" si="1"/>
        <v>2</v>
      </c>
      <c r="L24" s="3">
        <f t="shared" si="2"/>
        <v>0.15384615384615385</v>
      </c>
      <c r="M24">
        <v>6</v>
      </c>
    </row>
    <row r="25" spans="1:13" x14ac:dyDescent="0.25">
      <c r="A25">
        <v>25</v>
      </c>
      <c r="B25">
        <v>150</v>
      </c>
      <c r="C25">
        <v>10</v>
      </c>
      <c r="H25">
        <v>6</v>
      </c>
      <c r="I25">
        <v>9</v>
      </c>
      <c r="J25" s="3">
        <f t="shared" si="0"/>
        <v>0.66666666666666663</v>
      </c>
      <c r="K25" s="2">
        <f t="shared" si="1"/>
        <v>4</v>
      </c>
      <c r="L25" s="3">
        <f t="shared" si="2"/>
        <v>0.30769230769230771</v>
      </c>
      <c r="M25">
        <v>6</v>
      </c>
    </row>
    <row r="26" spans="1:13" x14ac:dyDescent="0.25">
      <c r="A26" t="s">
        <v>16</v>
      </c>
      <c r="J26" s="3" t="str">
        <f t="shared" si="0"/>
        <v/>
      </c>
      <c r="K26" s="2"/>
      <c r="L26" s="3"/>
    </row>
    <row r="27" spans="1:13" x14ac:dyDescent="0.25">
      <c r="A27">
        <v>15</v>
      </c>
      <c r="B27">
        <v>150</v>
      </c>
      <c r="C27">
        <v>10</v>
      </c>
      <c r="H27">
        <v>0</v>
      </c>
      <c r="I27">
        <v>0</v>
      </c>
      <c r="J27" s="3" t="str">
        <f t="shared" si="0"/>
        <v/>
      </c>
      <c r="K27" s="2">
        <f t="shared" si="1"/>
        <v>13</v>
      </c>
      <c r="L27" s="3">
        <f t="shared" si="2"/>
        <v>1</v>
      </c>
      <c r="M27">
        <v>10</v>
      </c>
    </row>
    <row r="28" spans="1:13" x14ac:dyDescent="0.25">
      <c r="A28">
        <v>15</v>
      </c>
      <c r="B28">
        <v>150</v>
      </c>
      <c r="C28">
        <v>10</v>
      </c>
      <c r="H28">
        <v>1</v>
      </c>
      <c r="I28">
        <v>1</v>
      </c>
      <c r="J28" s="3">
        <f t="shared" si="0"/>
        <v>1</v>
      </c>
      <c r="K28" s="2">
        <f t="shared" si="1"/>
        <v>12</v>
      </c>
      <c r="L28" s="3">
        <f t="shared" si="2"/>
        <v>0.92307692307692313</v>
      </c>
      <c r="M28">
        <v>10</v>
      </c>
    </row>
    <row r="29" spans="1:13" x14ac:dyDescent="0.25">
      <c r="A29">
        <v>15</v>
      </c>
      <c r="B29">
        <v>150</v>
      </c>
      <c r="C29">
        <v>10</v>
      </c>
      <c r="H29">
        <v>0</v>
      </c>
      <c r="I29">
        <v>0</v>
      </c>
      <c r="J29" s="3" t="str">
        <f t="shared" si="0"/>
        <v/>
      </c>
      <c r="K29" s="2">
        <f t="shared" si="1"/>
        <v>13</v>
      </c>
      <c r="L29" s="3">
        <f t="shared" si="2"/>
        <v>1</v>
      </c>
      <c r="M29">
        <v>10</v>
      </c>
    </row>
    <row r="30" spans="1:13" x14ac:dyDescent="0.25">
      <c r="A30" t="s">
        <v>18</v>
      </c>
      <c r="J30" s="3" t="str">
        <f t="shared" ref="J30:J32" si="3">IF(I30,H30/I30,"")</f>
        <v/>
      </c>
      <c r="K30" s="2"/>
      <c r="L30" s="3"/>
    </row>
    <row r="31" spans="1:13" x14ac:dyDescent="0.25">
      <c r="A31">
        <v>15</v>
      </c>
      <c r="B31">
        <v>150</v>
      </c>
      <c r="C31">
        <v>10</v>
      </c>
      <c r="H31">
        <v>8</v>
      </c>
      <c r="I31">
        <v>8</v>
      </c>
      <c r="J31" s="3">
        <f t="shared" si="3"/>
        <v>1</v>
      </c>
      <c r="K31" s="2">
        <f>118-I31</f>
        <v>110</v>
      </c>
      <c r="L31" s="3">
        <f>K31/118</f>
        <v>0.93220338983050843</v>
      </c>
      <c r="M31">
        <v>10</v>
      </c>
    </row>
    <row r="32" spans="1:13" x14ac:dyDescent="0.25">
      <c r="A32">
        <v>15</v>
      </c>
      <c r="B32">
        <v>150</v>
      </c>
      <c r="C32">
        <v>10</v>
      </c>
      <c r="H32">
        <v>3</v>
      </c>
      <c r="I32">
        <v>3</v>
      </c>
      <c r="J32" s="3">
        <f t="shared" si="3"/>
        <v>1</v>
      </c>
      <c r="K32" s="2">
        <f>118-I32</f>
        <v>115</v>
      </c>
      <c r="L32" s="3">
        <f>K32/118</f>
        <v>0.97457627118644063</v>
      </c>
      <c r="M32">
        <v>10</v>
      </c>
    </row>
    <row r="33" spans="1:13" x14ac:dyDescent="0.25">
      <c r="A33" t="s">
        <v>19</v>
      </c>
    </row>
    <row r="34" spans="1:13" x14ac:dyDescent="0.25">
      <c r="A34">
        <v>15</v>
      </c>
      <c r="B34">
        <v>150</v>
      </c>
      <c r="C34">
        <v>10</v>
      </c>
      <c r="H34">
        <v>0</v>
      </c>
      <c r="I34">
        <v>0</v>
      </c>
      <c r="J34" s="3" t="str">
        <f t="shared" ref="J34" si="4">IF(I34,H34/I34,"")</f>
        <v/>
      </c>
      <c r="K34" s="2">
        <f>13-I34</f>
        <v>13</v>
      </c>
      <c r="L34" s="3">
        <f>K34/13</f>
        <v>1</v>
      </c>
      <c r="M34">
        <v>10</v>
      </c>
    </row>
    <row r="35" spans="1:13" x14ac:dyDescent="0.25">
      <c r="A35">
        <v>15</v>
      </c>
      <c r="B35">
        <v>150</v>
      </c>
      <c r="C35">
        <v>10</v>
      </c>
      <c r="H35">
        <v>6</v>
      </c>
      <c r="I35">
        <v>12</v>
      </c>
      <c r="J35" s="3">
        <f t="shared" ref="J35:J55" si="5">IF(I35,H35/I35,"")</f>
        <v>0.5</v>
      </c>
      <c r="K35" s="2">
        <f t="shared" ref="K35:K55" si="6">13-I35</f>
        <v>1</v>
      </c>
      <c r="L35" s="3">
        <f t="shared" ref="L35:L55" si="7">K35/13</f>
        <v>7.6923076923076927E-2</v>
      </c>
      <c r="M35">
        <v>10</v>
      </c>
    </row>
    <row r="36" spans="1:13" x14ac:dyDescent="0.25">
      <c r="A36">
        <v>15</v>
      </c>
      <c r="B36">
        <v>150</v>
      </c>
      <c r="C36">
        <v>10</v>
      </c>
      <c r="H36">
        <v>4</v>
      </c>
      <c r="I36">
        <v>12</v>
      </c>
      <c r="J36" s="3">
        <f t="shared" si="5"/>
        <v>0.33333333333333331</v>
      </c>
      <c r="K36" s="2">
        <f t="shared" si="6"/>
        <v>1</v>
      </c>
      <c r="L36" s="3">
        <f t="shared" si="7"/>
        <v>7.6923076923076927E-2</v>
      </c>
      <c r="M36">
        <v>10</v>
      </c>
    </row>
    <row r="37" spans="1:13" x14ac:dyDescent="0.25">
      <c r="A37" t="s">
        <v>20</v>
      </c>
      <c r="J37" s="3" t="str">
        <f t="shared" si="5"/>
        <v/>
      </c>
      <c r="K37" s="2">
        <f t="shared" si="6"/>
        <v>13</v>
      </c>
      <c r="L37" s="3">
        <f t="shared" si="7"/>
        <v>1</v>
      </c>
    </row>
    <row r="38" spans="1:13" x14ac:dyDescent="0.25">
      <c r="A38">
        <v>15</v>
      </c>
      <c r="B38">
        <v>150</v>
      </c>
      <c r="C38">
        <v>10</v>
      </c>
      <c r="H38">
        <v>0</v>
      </c>
      <c r="I38">
        <v>0</v>
      </c>
      <c r="J38" s="3" t="str">
        <f t="shared" si="5"/>
        <v/>
      </c>
      <c r="K38" s="2">
        <f t="shared" si="6"/>
        <v>13</v>
      </c>
      <c r="L38" s="3">
        <f t="shared" si="7"/>
        <v>1</v>
      </c>
      <c r="M38">
        <v>10</v>
      </c>
    </row>
    <row r="39" spans="1:13" x14ac:dyDescent="0.25">
      <c r="A39">
        <v>15</v>
      </c>
      <c r="B39">
        <v>150</v>
      </c>
      <c r="C39">
        <v>10</v>
      </c>
      <c r="H39">
        <v>0</v>
      </c>
      <c r="I39">
        <v>0</v>
      </c>
      <c r="J39" s="3" t="str">
        <f t="shared" si="5"/>
        <v/>
      </c>
      <c r="K39" s="2">
        <f t="shared" si="6"/>
        <v>13</v>
      </c>
      <c r="L39" s="3">
        <f t="shared" si="7"/>
        <v>1</v>
      </c>
      <c r="M39">
        <v>10</v>
      </c>
    </row>
    <row r="40" spans="1:13" x14ac:dyDescent="0.25">
      <c r="A40">
        <v>15</v>
      </c>
      <c r="B40">
        <v>150</v>
      </c>
      <c r="C40">
        <v>10</v>
      </c>
      <c r="H40">
        <v>0</v>
      </c>
      <c r="I40">
        <v>0</v>
      </c>
      <c r="J40" s="3" t="str">
        <f t="shared" si="5"/>
        <v/>
      </c>
      <c r="K40" s="2">
        <f t="shared" si="6"/>
        <v>13</v>
      </c>
      <c r="L40" s="3">
        <f t="shared" si="7"/>
        <v>1</v>
      </c>
      <c r="M40">
        <v>10</v>
      </c>
    </row>
    <row r="41" spans="1:13" x14ac:dyDescent="0.25">
      <c r="A41" t="s">
        <v>21</v>
      </c>
      <c r="J41" s="3" t="str">
        <f t="shared" si="5"/>
        <v/>
      </c>
      <c r="K41" s="2"/>
      <c r="L41" s="3"/>
    </row>
    <row r="42" spans="1:13" x14ac:dyDescent="0.25">
      <c r="A42">
        <v>15</v>
      </c>
      <c r="B42">
        <v>150</v>
      </c>
      <c r="C42">
        <v>10</v>
      </c>
      <c r="D42" t="s">
        <v>36</v>
      </c>
      <c r="E42" t="s">
        <v>37</v>
      </c>
      <c r="F42" t="b">
        <v>1</v>
      </c>
      <c r="H42">
        <v>2</v>
      </c>
      <c r="I42">
        <v>2</v>
      </c>
      <c r="J42" s="3">
        <f t="shared" si="5"/>
        <v>1</v>
      </c>
      <c r="K42" s="2">
        <f t="shared" si="6"/>
        <v>11</v>
      </c>
      <c r="L42" s="3">
        <f t="shared" si="7"/>
        <v>0.84615384615384615</v>
      </c>
      <c r="M42">
        <v>10</v>
      </c>
    </row>
    <row r="43" spans="1:13" x14ac:dyDescent="0.25">
      <c r="A43">
        <v>15</v>
      </c>
      <c r="B43">
        <v>150</v>
      </c>
      <c r="C43">
        <v>6</v>
      </c>
      <c r="D43" t="s">
        <v>36</v>
      </c>
      <c r="E43" t="s">
        <v>37</v>
      </c>
      <c r="F43" t="b">
        <v>1</v>
      </c>
      <c r="H43">
        <v>1</v>
      </c>
      <c r="I43">
        <v>1</v>
      </c>
      <c r="J43" s="3">
        <f t="shared" si="5"/>
        <v>1</v>
      </c>
      <c r="K43" s="2">
        <f t="shared" si="6"/>
        <v>12</v>
      </c>
      <c r="L43" s="3">
        <f t="shared" si="7"/>
        <v>0.92307692307692313</v>
      </c>
      <c r="M43">
        <v>10</v>
      </c>
    </row>
    <row r="44" spans="1:13" x14ac:dyDescent="0.25">
      <c r="A44">
        <v>15</v>
      </c>
      <c r="B44">
        <v>150</v>
      </c>
      <c r="C44">
        <v>4</v>
      </c>
      <c r="D44" t="s">
        <v>36</v>
      </c>
      <c r="E44" t="s">
        <v>37</v>
      </c>
      <c r="F44" t="b">
        <v>1</v>
      </c>
      <c r="H44">
        <v>7</v>
      </c>
      <c r="I44">
        <v>13</v>
      </c>
      <c r="J44" s="3">
        <f t="shared" si="5"/>
        <v>0.53846153846153844</v>
      </c>
      <c r="K44" s="2">
        <f t="shared" si="6"/>
        <v>0</v>
      </c>
      <c r="L44" s="3">
        <f t="shared" si="7"/>
        <v>0</v>
      </c>
      <c r="M44">
        <v>7</v>
      </c>
    </row>
    <row r="45" spans="1:13" x14ac:dyDescent="0.25">
      <c r="A45">
        <v>15</v>
      </c>
      <c r="B45">
        <v>150</v>
      </c>
      <c r="C45">
        <v>4</v>
      </c>
      <c r="D45" t="s">
        <v>36</v>
      </c>
      <c r="E45" t="s">
        <v>37</v>
      </c>
      <c r="F45" t="b">
        <v>1</v>
      </c>
      <c r="H45">
        <v>8</v>
      </c>
      <c r="I45">
        <v>13</v>
      </c>
      <c r="J45" s="3">
        <f t="shared" si="5"/>
        <v>0.61538461538461542</v>
      </c>
      <c r="K45" s="2">
        <f t="shared" si="6"/>
        <v>0</v>
      </c>
      <c r="L45" s="3">
        <f t="shared" si="7"/>
        <v>0</v>
      </c>
      <c r="M45">
        <v>8</v>
      </c>
    </row>
    <row r="46" spans="1:13" x14ac:dyDescent="0.25">
      <c r="A46">
        <v>15</v>
      </c>
      <c r="B46">
        <v>150</v>
      </c>
      <c r="C46">
        <v>6</v>
      </c>
      <c r="D46" t="s">
        <v>36</v>
      </c>
      <c r="E46" t="s">
        <v>37</v>
      </c>
      <c r="F46" t="b">
        <v>1</v>
      </c>
      <c r="H46">
        <v>5</v>
      </c>
      <c r="I46">
        <v>13</v>
      </c>
      <c r="J46" s="3">
        <f t="shared" si="5"/>
        <v>0.38461538461538464</v>
      </c>
      <c r="K46" s="2">
        <f t="shared" si="6"/>
        <v>0</v>
      </c>
      <c r="L46" s="3">
        <f t="shared" si="7"/>
        <v>0</v>
      </c>
      <c r="M46">
        <v>9</v>
      </c>
    </row>
    <row r="47" spans="1:13" x14ac:dyDescent="0.25">
      <c r="A47">
        <v>15</v>
      </c>
      <c r="B47">
        <v>150</v>
      </c>
      <c r="C47">
        <v>6</v>
      </c>
      <c r="D47" t="s">
        <v>36</v>
      </c>
      <c r="E47" t="s">
        <v>37</v>
      </c>
      <c r="F47" t="b">
        <v>1</v>
      </c>
      <c r="H47">
        <v>2</v>
      </c>
      <c r="I47">
        <v>2</v>
      </c>
      <c r="J47" s="3">
        <f t="shared" si="5"/>
        <v>1</v>
      </c>
      <c r="K47" s="2">
        <f t="shared" si="6"/>
        <v>11</v>
      </c>
      <c r="L47" s="3">
        <f t="shared" si="7"/>
        <v>0.84615384615384615</v>
      </c>
      <c r="M47">
        <v>10</v>
      </c>
    </row>
    <row r="48" spans="1:13" x14ac:dyDescent="0.25">
      <c r="A48">
        <v>15</v>
      </c>
      <c r="B48">
        <v>150</v>
      </c>
      <c r="C48">
        <v>6</v>
      </c>
      <c r="D48" t="s">
        <v>36</v>
      </c>
      <c r="E48" t="s">
        <v>37</v>
      </c>
      <c r="F48" t="b">
        <v>1</v>
      </c>
      <c r="H48">
        <v>5</v>
      </c>
      <c r="I48">
        <v>13</v>
      </c>
      <c r="J48" s="3">
        <f t="shared" si="5"/>
        <v>0.38461538461538464</v>
      </c>
      <c r="K48" s="2">
        <f t="shared" si="6"/>
        <v>0</v>
      </c>
      <c r="L48" s="3">
        <f t="shared" si="7"/>
        <v>0</v>
      </c>
      <c r="M48">
        <v>9</v>
      </c>
    </row>
    <row r="49" spans="1:13" x14ac:dyDescent="0.25">
      <c r="A49">
        <v>15</v>
      </c>
      <c r="B49">
        <v>150</v>
      </c>
      <c r="C49">
        <v>10</v>
      </c>
      <c r="D49" t="s">
        <v>36</v>
      </c>
      <c r="E49" t="s">
        <v>37</v>
      </c>
      <c r="F49" t="b">
        <v>1</v>
      </c>
      <c r="H49">
        <v>5</v>
      </c>
      <c r="I49">
        <v>5</v>
      </c>
      <c r="J49" s="3">
        <f t="shared" si="5"/>
        <v>1</v>
      </c>
      <c r="K49" s="2">
        <f t="shared" si="6"/>
        <v>8</v>
      </c>
      <c r="L49" s="3">
        <f t="shared" si="7"/>
        <v>0.61538461538461542</v>
      </c>
      <c r="M49">
        <v>10</v>
      </c>
    </row>
    <row r="50" spans="1:13" x14ac:dyDescent="0.25">
      <c r="A50" t="s">
        <v>38</v>
      </c>
      <c r="J50" s="3" t="str">
        <f t="shared" si="5"/>
        <v/>
      </c>
      <c r="K50" s="2"/>
      <c r="L50" s="3"/>
    </row>
    <row r="51" spans="1:13" x14ac:dyDescent="0.25">
      <c r="A51">
        <v>15</v>
      </c>
      <c r="B51">
        <v>150</v>
      </c>
      <c r="C51">
        <v>10</v>
      </c>
      <c r="D51" t="s">
        <v>36</v>
      </c>
      <c r="E51">
        <v>1</v>
      </c>
      <c r="F51" t="b">
        <v>0</v>
      </c>
      <c r="H51">
        <v>0</v>
      </c>
      <c r="I51">
        <v>0</v>
      </c>
      <c r="J51" s="3" t="str">
        <f t="shared" si="5"/>
        <v/>
      </c>
      <c r="K51" s="2">
        <f t="shared" si="6"/>
        <v>13</v>
      </c>
      <c r="L51" s="3">
        <f t="shared" si="7"/>
        <v>1</v>
      </c>
      <c r="M51">
        <v>10</v>
      </c>
    </row>
    <row r="52" spans="1:13" x14ac:dyDescent="0.25">
      <c r="A52">
        <v>15</v>
      </c>
      <c r="B52">
        <v>150</v>
      </c>
      <c r="C52">
        <v>10</v>
      </c>
      <c r="D52" t="s">
        <v>36</v>
      </c>
      <c r="E52">
        <v>1</v>
      </c>
      <c r="F52" t="b">
        <v>0</v>
      </c>
      <c r="H52">
        <v>1</v>
      </c>
      <c r="I52">
        <v>1</v>
      </c>
      <c r="J52" s="3">
        <f t="shared" si="5"/>
        <v>1</v>
      </c>
      <c r="K52" s="2">
        <f t="shared" si="6"/>
        <v>12</v>
      </c>
      <c r="L52" s="3">
        <f t="shared" si="7"/>
        <v>0.92307692307692313</v>
      </c>
      <c r="M52">
        <v>10</v>
      </c>
    </row>
    <row r="53" spans="1:13" x14ac:dyDescent="0.25">
      <c r="A53">
        <v>15</v>
      </c>
      <c r="B53">
        <v>150</v>
      </c>
      <c r="C53">
        <v>10</v>
      </c>
      <c r="D53" t="s">
        <v>36</v>
      </c>
      <c r="E53">
        <v>1</v>
      </c>
      <c r="F53" t="b">
        <v>0</v>
      </c>
      <c r="H53">
        <v>1</v>
      </c>
      <c r="I53">
        <v>2</v>
      </c>
      <c r="J53" s="3">
        <f t="shared" si="5"/>
        <v>0.5</v>
      </c>
      <c r="K53" s="2">
        <f t="shared" si="6"/>
        <v>11</v>
      </c>
      <c r="L53" s="3">
        <f t="shared" si="7"/>
        <v>0.84615384615384615</v>
      </c>
      <c r="M53">
        <v>10</v>
      </c>
    </row>
    <row r="54" spans="1:13" x14ac:dyDescent="0.25">
      <c r="A54">
        <v>15</v>
      </c>
      <c r="B54">
        <v>150</v>
      </c>
      <c r="C54">
        <v>10</v>
      </c>
      <c r="D54" t="s">
        <v>36</v>
      </c>
      <c r="E54">
        <v>1</v>
      </c>
      <c r="F54" t="b">
        <v>0</v>
      </c>
      <c r="H54">
        <v>0</v>
      </c>
      <c r="I54">
        <v>1</v>
      </c>
      <c r="J54" s="3">
        <f t="shared" si="5"/>
        <v>0</v>
      </c>
      <c r="K54" s="2">
        <f t="shared" si="6"/>
        <v>12</v>
      </c>
      <c r="L54" s="3">
        <f t="shared" si="7"/>
        <v>0.92307692307692313</v>
      </c>
      <c r="M54">
        <v>10</v>
      </c>
    </row>
    <row r="55" spans="1:13" x14ac:dyDescent="0.25">
      <c r="A55">
        <v>15</v>
      </c>
      <c r="B55">
        <v>150</v>
      </c>
      <c r="C55">
        <v>10</v>
      </c>
      <c r="D55" t="s">
        <v>39</v>
      </c>
      <c r="E55">
        <v>2</v>
      </c>
      <c r="F55" t="b">
        <v>0</v>
      </c>
      <c r="H55">
        <v>60</v>
      </c>
      <c r="I55">
        <v>16</v>
      </c>
      <c r="J55" s="3">
        <f t="shared" si="5"/>
        <v>3.75</v>
      </c>
      <c r="K55" s="2">
        <f t="shared" si="6"/>
        <v>-3</v>
      </c>
      <c r="L55" s="3">
        <f t="shared" si="7"/>
        <v>-0.23076923076923078</v>
      </c>
      <c r="M55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9E57D-1420-4DC2-97FF-B2666E85AC4D}">
  <dimension ref="A1:H16"/>
  <sheetViews>
    <sheetView workbookViewId="0">
      <selection activeCell="M24" sqref="M24"/>
    </sheetView>
  </sheetViews>
  <sheetFormatPr defaultRowHeight="15" x14ac:dyDescent="0.25"/>
  <sheetData>
    <row r="1" spans="1:8" ht="27" thickBot="1" x14ac:dyDescent="0.3">
      <c r="A1" s="4" t="s">
        <v>22</v>
      </c>
      <c r="B1" s="4" t="s">
        <v>23</v>
      </c>
      <c r="C1" s="4" t="s">
        <v>24</v>
      </c>
      <c r="D1" s="4" t="s">
        <v>25</v>
      </c>
      <c r="E1" s="4" t="s">
        <v>26</v>
      </c>
      <c r="F1" s="4" t="s">
        <v>27</v>
      </c>
      <c r="G1" s="4" t="s">
        <v>28</v>
      </c>
      <c r="H1" s="5"/>
    </row>
    <row r="2" spans="1:8" ht="15.75" thickBot="1" x14ac:dyDescent="0.3">
      <c r="A2" s="6">
        <v>72</v>
      </c>
      <c r="B2" s="6">
        <v>9</v>
      </c>
      <c r="C2" s="6">
        <v>0</v>
      </c>
      <c r="D2" s="6">
        <v>5</v>
      </c>
      <c r="E2" s="7" t="b">
        <v>1</v>
      </c>
      <c r="F2" s="8">
        <v>1</v>
      </c>
      <c r="G2" s="6">
        <v>0</v>
      </c>
      <c r="H2" s="5"/>
    </row>
    <row r="3" spans="1:8" ht="15.75" thickBot="1" x14ac:dyDescent="0.3">
      <c r="A3" s="6">
        <v>72</v>
      </c>
      <c r="B3" s="6">
        <v>9</v>
      </c>
      <c r="C3" s="6">
        <v>3</v>
      </c>
      <c r="D3" s="6">
        <v>10</v>
      </c>
      <c r="E3" s="7" t="b">
        <v>1</v>
      </c>
      <c r="F3" s="8">
        <v>0.66</v>
      </c>
      <c r="G3" s="6">
        <v>2</v>
      </c>
      <c r="H3" s="5"/>
    </row>
    <row r="4" spans="1:8" ht="15.75" thickBot="1" x14ac:dyDescent="0.3">
      <c r="A4" s="6">
        <v>72</v>
      </c>
      <c r="B4" s="6">
        <v>9</v>
      </c>
      <c r="C4" s="6">
        <v>7</v>
      </c>
      <c r="D4" s="6">
        <v>8</v>
      </c>
      <c r="E4" s="7" t="b">
        <v>1</v>
      </c>
      <c r="F4" s="8">
        <v>0.22</v>
      </c>
      <c r="G4" s="6">
        <v>4</v>
      </c>
      <c r="H4" s="5"/>
    </row>
    <row r="5" spans="1:8" ht="15.75" thickBot="1" x14ac:dyDescent="0.3">
      <c r="A5" s="6">
        <v>72</v>
      </c>
      <c r="B5" s="6">
        <v>9</v>
      </c>
      <c r="C5" s="6">
        <v>1</v>
      </c>
      <c r="D5" s="6">
        <v>15</v>
      </c>
      <c r="E5" s="7" t="b">
        <v>1</v>
      </c>
      <c r="F5" s="8">
        <v>0.89</v>
      </c>
      <c r="G5" s="6">
        <v>1</v>
      </c>
      <c r="H5" s="9" t="s">
        <v>29</v>
      </c>
    </row>
    <row r="6" spans="1:8" ht="15.75" thickBot="1" x14ac:dyDescent="0.3">
      <c r="A6" s="5"/>
      <c r="B6" s="5"/>
      <c r="C6" s="5"/>
      <c r="D6" s="5"/>
      <c r="E6" s="5"/>
      <c r="F6" s="5"/>
      <c r="G6" s="5"/>
      <c r="H6" s="5"/>
    </row>
    <row r="7" spans="1:8" ht="15.75" thickBot="1" x14ac:dyDescent="0.3">
      <c r="A7" s="6">
        <v>248</v>
      </c>
      <c r="B7" s="6">
        <v>31</v>
      </c>
      <c r="C7" s="6">
        <v>0</v>
      </c>
      <c r="D7" s="6">
        <v>5</v>
      </c>
      <c r="E7" s="7" t="b">
        <v>1</v>
      </c>
      <c r="F7" s="8">
        <v>1</v>
      </c>
      <c r="G7" s="6">
        <v>0</v>
      </c>
      <c r="H7" s="5"/>
    </row>
    <row r="8" spans="1:8" ht="15.75" thickBot="1" x14ac:dyDescent="0.3">
      <c r="A8" s="6">
        <v>248</v>
      </c>
      <c r="B8" s="6">
        <v>31</v>
      </c>
      <c r="C8" s="6">
        <v>20</v>
      </c>
      <c r="D8" s="6">
        <v>8</v>
      </c>
      <c r="E8" s="7" t="b">
        <v>1</v>
      </c>
      <c r="F8" s="8">
        <v>0.35</v>
      </c>
      <c r="G8" s="6">
        <v>13</v>
      </c>
      <c r="H8" s="5"/>
    </row>
    <row r="9" spans="1:8" ht="15.75" thickBot="1" x14ac:dyDescent="0.3">
      <c r="A9" s="6">
        <v>248</v>
      </c>
      <c r="B9" s="6">
        <v>31</v>
      </c>
      <c r="C9" s="6">
        <v>10</v>
      </c>
      <c r="D9" s="6">
        <v>10</v>
      </c>
      <c r="E9" s="7" t="b">
        <v>1</v>
      </c>
      <c r="F9" s="8">
        <v>0.68</v>
      </c>
      <c r="G9" s="6">
        <v>7</v>
      </c>
      <c r="H9" s="5"/>
    </row>
    <row r="10" spans="1:8" ht="15.75" thickBot="1" x14ac:dyDescent="0.3">
      <c r="A10" s="6">
        <v>248</v>
      </c>
      <c r="B10" s="6">
        <v>31</v>
      </c>
      <c r="C10" s="6">
        <v>20</v>
      </c>
      <c r="D10" s="6">
        <v>15</v>
      </c>
      <c r="E10" s="7" t="b">
        <v>1</v>
      </c>
      <c r="F10" s="8">
        <v>0.35</v>
      </c>
      <c r="G10" s="6">
        <v>5</v>
      </c>
      <c r="H10" s="5"/>
    </row>
    <row r="11" spans="1:8" ht="15.75" thickBot="1" x14ac:dyDescent="0.3">
      <c r="A11" s="6">
        <v>248</v>
      </c>
      <c r="B11" s="6">
        <v>31</v>
      </c>
      <c r="C11" s="6">
        <v>5</v>
      </c>
      <c r="D11" s="6">
        <v>14</v>
      </c>
      <c r="E11" s="7" t="b">
        <v>1</v>
      </c>
      <c r="F11" s="8">
        <v>0.84</v>
      </c>
      <c r="G11" s="6">
        <v>2</v>
      </c>
      <c r="H11" s="9" t="s">
        <v>30</v>
      </c>
    </row>
    <row r="12" spans="1:8" ht="15.75" thickBot="1" x14ac:dyDescent="0.3">
      <c r="A12" s="5"/>
      <c r="B12" s="5"/>
      <c r="C12" s="5"/>
      <c r="D12" s="5"/>
      <c r="E12" s="5"/>
      <c r="F12" s="5"/>
      <c r="G12" s="5"/>
      <c r="H12" s="5"/>
    </row>
    <row r="13" spans="1:8" ht="15.75" thickBot="1" x14ac:dyDescent="0.3">
      <c r="A13" s="6">
        <v>280</v>
      </c>
      <c r="B13" s="6">
        <v>35</v>
      </c>
      <c r="C13" s="6">
        <v>1</v>
      </c>
      <c r="D13" s="6">
        <v>10</v>
      </c>
      <c r="E13" s="7" t="b">
        <v>1</v>
      </c>
      <c r="F13" s="8">
        <v>0.97</v>
      </c>
      <c r="G13" s="6">
        <v>1</v>
      </c>
      <c r="H13" s="9" t="s">
        <v>30</v>
      </c>
    </row>
    <row r="14" spans="1:8" ht="15.75" thickBot="1" x14ac:dyDescent="0.3">
      <c r="A14" s="6">
        <v>280</v>
      </c>
      <c r="B14" s="6">
        <v>35</v>
      </c>
      <c r="C14" s="6">
        <v>4</v>
      </c>
      <c r="D14" s="6">
        <v>15</v>
      </c>
      <c r="E14" s="7" t="b">
        <v>1</v>
      </c>
      <c r="F14" s="8">
        <v>0.89</v>
      </c>
      <c r="G14" s="6">
        <v>2</v>
      </c>
      <c r="H14" s="9" t="s">
        <v>30</v>
      </c>
    </row>
    <row r="15" spans="1:8" ht="15.75" thickBot="1" x14ac:dyDescent="0.3">
      <c r="A15" s="6">
        <v>280</v>
      </c>
      <c r="B15" s="6">
        <v>35</v>
      </c>
      <c r="C15" s="6">
        <v>2</v>
      </c>
      <c r="D15" s="6">
        <v>10</v>
      </c>
      <c r="E15" s="7" t="b">
        <v>1</v>
      </c>
      <c r="F15" s="8">
        <v>0.94</v>
      </c>
      <c r="G15" s="6">
        <v>1</v>
      </c>
      <c r="H15" s="9" t="s">
        <v>31</v>
      </c>
    </row>
    <row r="16" spans="1:8" ht="15.75" thickBot="1" x14ac:dyDescent="0.3">
      <c r="A16" s="6">
        <v>280</v>
      </c>
      <c r="B16" s="6">
        <v>35</v>
      </c>
      <c r="C16" s="6">
        <v>13</v>
      </c>
      <c r="D16" s="6">
        <v>15</v>
      </c>
      <c r="E16" s="7" t="b">
        <v>1</v>
      </c>
      <c r="F16" s="8">
        <v>0.63</v>
      </c>
      <c r="G16" s="6">
        <v>5</v>
      </c>
      <c r="H16" s="9" t="s">
        <v>32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18E2F-F053-493F-8E73-D70BB579630A}">
  <dimension ref="A1:N11"/>
  <sheetViews>
    <sheetView tabSelected="1" topLeftCell="G1" workbookViewId="0">
      <selection activeCell="N8" sqref="N8"/>
    </sheetView>
  </sheetViews>
  <sheetFormatPr defaultRowHeight="15" x14ac:dyDescent="0.25"/>
  <cols>
    <col min="1" max="1" width="9.7109375" customWidth="1"/>
    <col min="2" max="2" width="12" customWidth="1"/>
    <col min="3" max="3" width="15.7109375" customWidth="1"/>
    <col min="4" max="4" width="10.5703125" customWidth="1"/>
    <col min="7" max="7" width="16.85546875" customWidth="1"/>
    <col min="8" max="8" width="14.28515625" customWidth="1"/>
    <col min="9" max="9" width="11.140625" bestFit="1" customWidth="1"/>
    <col min="10" max="10" width="13.5703125" customWidth="1"/>
    <col min="11" max="11" width="9.85546875" customWidth="1"/>
    <col min="12" max="12" width="13.5703125" customWidth="1"/>
    <col min="13" max="13" width="9.28515625" customWidth="1"/>
  </cols>
  <sheetData>
    <row r="1" spans="1:14" x14ac:dyDescent="0.25">
      <c r="A1" t="s">
        <v>6</v>
      </c>
      <c r="B1" t="s">
        <v>7</v>
      </c>
      <c r="C1" t="s">
        <v>8</v>
      </c>
      <c r="D1" t="s">
        <v>33</v>
      </c>
      <c r="G1" t="s">
        <v>12</v>
      </c>
      <c r="H1" t="s">
        <v>11</v>
      </c>
      <c r="I1" t="s">
        <v>41</v>
      </c>
      <c r="J1" t="s">
        <v>42</v>
      </c>
      <c r="K1" t="s">
        <v>17</v>
      </c>
      <c r="L1" t="s">
        <v>43</v>
      </c>
      <c r="M1" t="s">
        <v>44</v>
      </c>
      <c r="N1" t="s">
        <v>9</v>
      </c>
    </row>
    <row r="2" spans="1:14" x14ac:dyDescent="0.25">
      <c r="A2">
        <v>15</v>
      </c>
      <c r="B2">
        <v>150</v>
      </c>
      <c r="C2">
        <v>10</v>
      </c>
      <c r="D2" t="s">
        <v>40</v>
      </c>
      <c r="G2">
        <v>0</v>
      </c>
      <c r="H2">
        <v>0</v>
      </c>
      <c r="I2" s="3" t="str">
        <f>IF(H2,G2/H2,"")</f>
        <v/>
      </c>
      <c r="J2" s="2">
        <f>29-H2</f>
        <v>29</v>
      </c>
      <c r="K2" s="3">
        <f>J2/29</f>
        <v>1</v>
      </c>
      <c r="L2">
        <v>13</v>
      </c>
      <c r="M2" s="10">
        <f>L2/13</f>
        <v>1</v>
      </c>
      <c r="N2">
        <v>10</v>
      </c>
    </row>
    <row r="3" spans="1:14" x14ac:dyDescent="0.25">
      <c r="A3">
        <v>15</v>
      </c>
      <c r="B3">
        <v>150</v>
      </c>
      <c r="C3">
        <v>10</v>
      </c>
      <c r="D3" t="s">
        <v>40</v>
      </c>
      <c r="G3">
        <v>0</v>
      </c>
      <c r="H3">
        <v>0</v>
      </c>
      <c r="I3" s="3" t="str">
        <f t="shared" ref="I3:I7" si="0">IF(H3,G3/H3,"")</f>
        <v/>
      </c>
      <c r="J3" s="2">
        <f t="shared" ref="J3:J7" si="1">29-H3</f>
        <v>29</v>
      </c>
      <c r="K3" s="3">
        <f t="shared" ref="K3:K9" si="2">J3/29</f>
        <v>1</v>
      </c>
      <c r="L3">
        <v>13</v>
      </c>
      <c r="M3" s="10">
        <f t="shared" ref="M3:M9" si="3">L3/13</f>
        <v>1</v>
      </c>
      <c r="N3">
        <v>10</v>
      </c>
    </row>
    <row r="4" spans="1:14" x14ac:dyDescent="0.25">
      <c r="A4">
        <v>15</v>
      </c>
      <c r="B4">
        <v>150</v>
      </c>
      <c r="C4">
        <v>10</v>
      </c>
      <c r="D4" t="s">
        <v>40</v>
      </c>
      <c r="G4">
        <v>2</v>
      </c>
      <c r="H4">
        <v>2</v>
      </c>
      <c r="I4" s="3">
        <f t="shared" si="0"/>
        <v>1</v>
      </c>
      <c r="J4" s="2">
        <f t="shared" si="1"/>
        <v>27</v>
      </c>
      <c r="K4" s="3">
        <f t="shared" si="2"/>
        <v>0.93103448275862066</v>
      </c>
      <c r="L4">
        <v>11</v>
      </c>
      <c r="M4" s="10">
        <f t="shared" si="3"/>
        <v>0.84615384615384615</v>
      </c>
      <c r="N4">
        <v>10</v>
      </c>
    </row>
    <row r="5" spans="1:14" x14ac:dyDescent="0.25">
      <c r="A5">
        <v>15</v>
      </c>
      <c r="B5">
        <v>150</v>
      </c>
      <c r="C5">
        <v>10</v>
      </c>
      <c r="D5" t="s">
        <v>45</v>
      </c>
      <c r="G5">
        <v>0</v>
      </c>
      <c r="H5">
        <v>0</v>
      </c>
      <c r="I5" s="3" t="str">
        <f t="shared" si="0"/>
        <v/>
      </c>
      <c r="J5" s="2">
        <f t="shared" si="1"/>
        <v>29</v>
      </c>
      <c r="K5" s="3">
        <f t="shared" si="2"/>
        <v>1</v>
      </c>
      <c r="L5">
        <v>13</v>
      </c>
      <c r="M5" s="10">
        <f t="shared" si="3"/>
        <v>1</v>
      </c>
      <c r="N5">
        <v>10</v>
      </c>
    </row>
    <row r="6" spans="1:14" x14ac:dyDescent="0.25">
      <c r="A6">
        <v>15</v>
      </c>
      <c r="B6">
        <v>150</v>
      </c>
      <c r="C6">
        <v>10</v>
      </c>
      <c r="D6" t="s">
        <v>45</v>
      </c>
      <c r="G6">
        <v>0</v>
      </c>
      <c r="H6">
        <v>0</v>
      </c>
      <c r="I6" s="3" t="str">
        <f t="shared" si="0"/>
        <v/>
      </c>
      <c r="J6" s="2">
        <f t="shared" si="1"/>
        <v>29</v>
      </c>
      <c r="K6" s="3">
        <f t="shared" si="2"/>
        <v>1</v>
      </c>
      <c r="L6">
        <v>13</v>
      </c>
      <c r="M6" s="10">
        <f t="shared" si="3"/>
        <v>1</v>
      </c>
      <c r="N6">
        <v>10</v>
      </c>
    </row>
    <row r="7" spans="1:14" x14ac:dyDescent="0.25">
      <c r="A7">
        <v>15</v>
      </c>
      <c r="B7">
        <v>150</v>
      </c>
      <c r="C7">
        <v>10</v>
      </c>
      <c r="D7" t="s">
        <v>45</v>
      </c>
      <c r="G7">
        <v>1</v>
      </c>
      <c r="H7">
        <v>1</v>
      </c>
      <c r="I7" s="3">
        <f t="shared" si="0"/>
        <v>1</v>
      </c>
      <c r="J7" s="2">
        <f t="shared" si="1"/>
        <v>28</v>
      </c>
      <c r="K7" s="3">
        <f t="shared" si="2"/>
        <v>0.96551724137931039</v>
      </c>
      <c r="L7">
        <v>12</v>
      </c>
      <c r="M7" s="10">
        <f t="shared" si="3"/>
        <v>0.92307692307692313</v>
      </c>
      <c r="N7">
        <v>10</v>
      </c>
    </row>
    <row r="8" spans="1:14" x14ac:dyDescent="0.25">
      <c r="I8" s="3" t="str">
        <f t="shared" ref="I8:I9" si="4">IF(H8,G8/H8,"")</f>
        <v/>
      </c>
      <c r="J8" s="2"/>
      <c r="K8" s="3"/>
      <c r="M8" s="10"/>
    </row>
    <row r="9" spans="1:14" x14ac:dyDescent="0.25">
      <c r="A9">
        <v>20</v>
      </c>
      <c r="G9">
        <v>12</v>
      </c>
      <c r="H9">
        <v>27</v>
      </c>
      <c r="I9" s="3">
        <f t="shared" si="4"/>
        <v>0.44444444444444442</v>
      </c>
      <c r="J9" s="2">
        <f t="shared" ref="J8:J9" si="5">29-H9</f>
        <v>2</v>
      </c>
      <c r="K9" s="3">
        <f t="shared" si="2"/>
        <v>6.8965517241379309E-2</v>
      </c>
      <c r="L9">
        <v>1</v>
      </c>
      <c r="M9" s="10">
        <f t="shared" si="3"/>
        <v>7.6923076923076927E-2</v>
      </c>
      <c r="N9">
        <v>7</v>
      </c>
    </row>
    <row r="11" spans="1:14" x14ac:dyDescent="0.25">
      <c r="A11">
        <v>15</v>
      </c>
      <c r="B11">
        <v>150</v>
      </c>
      <c r="C11">
        <v>10</v>
      </c>
      <c r="D11" t="s">
        <v>40</v>
      </c>
      <c r="G11">
        <v>5</v>
      </c>
      <c r="H11">
        <v>6</v>
      </c>
      <c r="L11">
        <v>91</v>
      </c>
      <c r="N1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White</dc:creator>
  <cp:lastModifiedBy>Tommy White</cp:lastModifiedBy>
  <dcterms:created xsi:type="dcterms:W3CDTF">2020-04-23T00:09:39Z</dcterms:created>
  <dcterms:modified xsi:type="dcterms:W3CDTF">2020-05-13T04:24:45Z</dcterms:modified>
</cp:coreProperties>
</file>