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. Aprendizagem\2.3. Ironhack\2. Projects\Week_6\human development theme\from python to excel\"/>
    </mc:Choice>
  </mc:AlternateContent>
  <xr:revisionPtr revIDLastSave="0" documentId="13_ncr:1_{F6331481-1FA7-483C-B97B-729F18E36EA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raw from python" sheetId="1" r:id="rId1"/>
    <sheet name="Sheet1 (2)" sheetId="2" r:id="rId2"/>
    <sheet name="aux" sheetId="5" r:id="rId3"/>
    <sheet name="final " sheetId="7" r:id="rId4"/>
    <sheet name="final_positive" sheetId="8" r:id="rId5"/>
    <sheet name="final_negative" sheetId="6" r:id="rId6"/>
  </sheets>
  <definedNames>
    <definedName name="_xlnm._FilterDatabase" localSheetId="2" hidden="1">aux!$A$1:$AI$29</definedName>
    <definedName name="_xlnm._FilterDatabase" localSheetId="3" hidden="1">'final '!$B$3:$S$3</definedName>
    <definedName name="_xlnm._FilterDatabase" localSheetId="5" hidden="1">final_negative!$B$1:$S$1</definedName>
    <definedName name="_xlnm._FilterDatabase" localSheetId="4" hidden="1">final_positive!$B$3:$S$3</definedName>
    <definedName name="_xlnm._FilterDatabase" localSheetId="1" hidden="1">'Sheet1 (2)'!$A$1:$AI$29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8" l="1"/>
  <c r="J10" i="8"/>
  <c r="J11" i="8"/>
  <c r="J12" i="8"/>
  <c r="J13" i="8"/>
  <c r="J8" i="8"/>
  <c r="J7" i="8"/>
  <c r="J6" i="8"/>
  <c r="J5" i="8"/>
  <c r="J4" i="8"/>
  <c r="J13" i="7"/>
  <c r="J11" i="7"/>
  <c r="J9" i="7"/>
  <c r="J12" i="7"/>
  <c r="J10" i="7"/>
  <c r="J6" i="7"/>
  <c r="J8" i="7"/>
  <c r="J7" i="7"/>
  <c r="J4" i="7"/>
  <c r="J5" i="7"/>
  <c r="J2" i="6"/>
  <c r="J3" i="6"/>
  <c r="J4" i="6"/>
  <c r="J5" i="6"/>
  <c r="D4" i="5"/>
  <c r="E4" i="5"/>
  <c r="F4" i="5" s="1"/>
  <c r="I4" i="5"/>
  <c r="G4" i="5" s="1"/>
  <c r="D29" i="5"/>
  <c r="I28" i="5"/>
  <c r="E28" i="5"/>
  <c r="D28" i="5"/>
  <c r="I27" i="5"/>
  <c r="E27" i="5"/>
  <c r="D27" i="5"/>
  <c r="D26" i="5"/>
  <c r="D25" i="5"/>
  <c r="D24" i="5"/>
  <c r="D23" i="5"/>
  <c r="D22" i="5"/>
  <c r="D21" i="5"/>
  <c r="D20" i="5"/>
  <c r="D19" i="5"/>
  <c r="I18" i="5"/>
  <c r="E18" i="5"/>
  <c r="D18" i="5"/>
  <c r="I17" i="5"/>
  <c r="E17" i="5"/>
  <c r="D17" i="5"/>
  <c r="I16" i="5"/>
  <c r="E16" i="5"/>
  <c r="D16" i="5"/>
  <c r="D15" i="5"/>
  <c r="I14" i="5"/>
  <c r="E14" i="5"/>
  <c r="D14" i="5"/>
  <c r="D13" i="5"/>
  <c r="D12" i="5"/>
  <c r="I11" i="5"/>
  <c r="E11" i="5"/>
  <c r="D11" i="5"/>
  <c r="D10" i="5"/>
  <c r="D9" i="5"/>
  <c r="D8" i="5"/>
  <c r="D7" i="5"/>
  <c r="I6" i="5"/>
  <c r="E6" i="5"/>
  <c r="D6" i="5"/>
  <c r="I5" i="5"/>
  <c r="E5" i="5"/>
  <c r="D5" i="5"/>
  <c r="D3" i="5"/>
  <c r="G28" i="2"/>
  <c r="G27" i="2"/>
  <c r="H27" i="2" s="1"/>
  <c r="G18" i="2"/>
  <c r="H18" i="2" s="1"/>
  <c r="G17" i="2"/>
  <c r="G16" i="2"/>
  <c r="H16" i="2" s="1"/>
  <c r="G14" i="2"/>
  <c r="G11" i="2"/>
  <c r="G6" i="2"/>
  <c r="H6" i="2" s="1"/>
  <c r="G5" i="2"/>
  <c r="H5" i="2" s="1"/>
  <c r="G4" i="2"/>
  <c r="H4" i="2"/>
  <c r="H28" i="2"/>
  <c r="H17" i="2"/>
  <c r="H14" i="2"/>
  <c r="H11" i="2"/>
  <c r="I28" i="2"/>
  <c r="I27" i="2"/>
  <c r="I18" i="2"/>
  <c r="I17" i="2"/>
  <c r="I16" i="2"/>
  <c r="I14" i="2"/>
  <c r="I11" i="2"/>
  <c r="I6" i="2"/>
  <c r="I5" i="2"/>
  <c r="I4" i="2"/>
  <c r="E28" i="2"/>
  <c r="E27" i="2"/>
  <c r="E18" i="2"/>
  <c r="F18" i="2" s="1"/>
  <c r="E17" i="2"/>
  <c r="E16" i="2"/>
  <c r="E14" i="2"/>
  <c r="E11" i="2"/>
  <c r="E6" i="2"/>
  <c r="E5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H4" i="5" l="1"/>
  <c r="F11" i="5"/>
  <c r="F27" i="5"/>
  <c r="F14" i="5"/>
  <c r="F5" i="5"/>
  <c r="F6" i="5"/>
  <c r="G6" i="5"/>
  <c r="G28" i="5"/>
  <c r="G16" i="5"/>
  <c r="G14" i="5"/>
  <c r="G11" i="5"/>
  <c r="G17" i="5"/>
  <c r="G18" i="5"/>
  <c r="G27" i="5"/>
  <c r="G5" i="5"/>
  <c r="F16" i="5"/>
  <c r="F18" i="5"/>
  <c r="F17" i="5"/>
  <c r="F28" i="5"/>
  <c r="F6" i="2"/>
  <c r="F11" i="2"/>
  <c r="F14" i="2"/>
  <c r="F28" i="2"/>
  <c r="F17" i="2"/>
  <c r="F4" i="2"/>
  <c r="F27" i="2"/>
  <c r="F5" i="2"/>
  <c r="F16" i="2"/>
  <c r="H6" i="5" l="1"/>
  <c r="H14" i="5"/>
  <c r="H27" i="5"/>
  <c r="H11" i="5"/>
  <c r="H5" i="5"/>
  <c r="H18" i="5"/>
  <c r="H16" i="5"/>
  <c r="H28" i="5"/>
  <c r="H17" i="5"/>
</calcChain>
</file>

<file path=xl/sharedStrings.xml><?xml version="1.0" encoding="utf-8"?>
<sst xmlns="http://schemas.openxmlformats.org/spreadsheetml/2006/main" count="253" uniqueCount="46">
  <si>
    <t>Year</t>
  </si>
  <si>
    <t>HDI_x</t>
  </si>
  <si>
    <t xml:space="preserve"> (Annual hours worked per worker)</t>
  </si>
  <si>
    <t>Avg Height (cm)</t>
  </si>
  <si>
    <t xml:space="preserve"> (live births per woman)</t>
  </si>
  <si>
    <t>Total population (Gapminder)</t>
  </si>
  <si>
    <t>Crude divorce rate (per 1,000 inhabitants)</t>
  </si>
  <si>
    <t>Forest area (% of land area)</t>
  </si>
  <si>
    <t>Gini coeff</t>
  </si>
  <si>
    <t>World Happiness Report</t>
  </si>
  <si>
    <t>Deaths - Interpersonal violence - Sex: Both - Age: All Ages (Rate) (homicides per 100,000)</t>
  </si>
  <si>
    <t>HDI_y</t>
  </si>
  <si>
    <t>Human Rights Protection Scores</t>
  </si>
  <si>
    <t>Military expenditure (% of GDP)</t>
  </si>
  <si>
    <t>Schizophrenia (%)</t>
  </si>
  <si>
    <t>Bipolar disorder (%)</t>
  </si>
  <si>
    <t>Eating disorders (%)</t>
  </si>
  <si>
    <t>Anxiety disorders (%)</t>
  </si>
  <si>
    <t>Drug use disorders (%)</t>
  </si>
  <si>
    <t>Depression (%)</t>
  </si>
  <si>
    <t>Alcohol use disorders (%)</t>
  </si>
  <si>
    <t>Trust in others (%)</t>
  </si>
  <si>
    <t>Share of Top 1% in Pre-tax national income (%)</t>
  </si>
  <si>
    <t>Share with Mental and Substance disorders</t>
  </si>
  <si>
    <t>Suicide rate</t>
  </si>
  <si>
    <t>Taxes  goods and services (% GDP)</t>
  </si>
  <si>
    <t>Corruption Perception Index</t>
  </si>
  <si>
    <t>Freedom score</t>
  </si>
  <si>
    <t xml:space="preserve"> (homicides per 100,000)</t>
  </si>
  <si>
    <t>FILTER</t>
  </si>
  <si>
    <t>HDI</t>
  </si>
  <si>
    <t>RANK</t>
  </si>
  <si>
    <t>abs</t>
  </si>
  <si>
    <t>AVG
Corr w other X</t>
  </si>
  <si>
    <t>RANK
corr w Y</t>
  </si>
  <si>
    <t>RANK
corr w X</t>
  </si>
  <si>
    <t>avg rank</t>
  </si>
  <si>
    <t xml:space="preserve"> Live births per woman</t>
  </si>
  <si>
    <t>Average Balanced Rank</t>
  </si>
  <si>
    <t>Net Sentiment</t>
  </si>
  <si>
    <t>Parameter</t>
  </si>
  <si>
    <t>Correlations</t>
  </si>
  <si>
    <t>RANKINGS</t>
  </si>
  <si>
    <t>Pearson correlation with HDI</t>
  </si>
  <si>
    <t>Pearson correlation with 
HDI</t>
  </si>
  <si>
    <t>RANK
corr w 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</si>
</sst>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AD909"/>
      <color rgb="FFF5F539"/>
      <color rgb="FFF1F1DF"/>
      <color rgb="FFDFDD95"/>
      <color rgb="FFFBE2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zoomScale="70" zoomScaleNormal="70" workbookViewId="0">
      <selection activeCell="D40" sqref="D40"/>
    </sheetView>
  </sheetViews>
  <sheetFormatPr defaultRowHeight="14.4" x14ac:dyDescent="0.3"/>
  <cols>
    <col min="1" max="1" width="53.109375" customWidth="1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 t="s">
        <v>0</v>
      </c>
      <c r="B2">
        <v>1</v>
      </c>
      <c r="C2">
        <v>0.24148569225410321</v>
      </c>
      <c r="D2">
        <v>-0.37765801391439119</v>
      </c>
      <c r="E2">
        <v>0.57304471705477866</v>
      </c>
      <c r="F2">
        <v>-0.48005994356584841</v>
      </c>
      <c r="G2">
        <v>2.83788758811944E-2</v>
      </c>
      <c r="H2">
        <v>0.18759048791445671</v>
      </c>
      <c r="I2">
        <v>-1.0674766769869301E-2</v>
      </c>
      <c r="J2">
        <v>-3.4141299665175158E-2</v>
      </c>
      <c r="K2">
        <v>-7.0749020972421701E-3</v>
      </c>
      <c r="L2">
        <v>-2.1271234984227141E-2</v>
      </c>
      <c r="M2">
        <v>0.24148569225410321</v>
      </c>
      <c r="N2">
        <v>0.20336243913813751</v>
      </c>
      <c r="O2">
        <v>-0.20075345475820841</v>
      </c>
      <c r="P2">
        <v>3.9163260844858251E-2</v>
      </c>
      <c r="Q2">
        <v>1.227287099291347E-2</v>
      </c>
      <c r="R2">
        <v>8.6792572632756568E-2</v>
      </c>
      <c r="S2">
        <v>1.251693305302224E-2</v>
      </c>
      <c r="T2">
        <v>5.8543368421040708E-2</v>
      </c>
      <c r="U2">
        <v>-3.5426923862940787E-2</v>
      </c>
      <c r="V2">
        <v>1.7216598042447951E-2</v>
      </c>
      <c r="W2">
        <v>-0.1133277995135135</v>
      </c>
      <c r="X2">
        <v>-0.29930005636113483</v>
      </c>
      <c r="Y2">
        <v>-2.669572797336273E-2</v>
      </c>
      <c r="Z2">
        <v>-2.4162815350646891E-2</v>
      </c>
      <c r="AA2">
        <v>0.2426188485746244</v>
      </c>
      <c r="AB2">
        <v>-2.7612372979464268E-3</v>
      </c>
      <c r="AC2">
        <v>2.879254693711155E-2</v>
      </c>
    </row>
    <row r="3" spans="1:29" x14ac:dyDescent="0.3">
      <c r="A3" s="1" t="s">
        <v>1</v>
      </c>
      <c r="B3">
        <v>0.24148569225410321</v>
      </c>
      <c r="C3">
        <v>1</v>
      </c>
      <c r="D3">
        <v>-0.54922396484044211</v>
      </c>
      <c r="E3">
        <v>0.6795865518580313</v>
      </c>
      <c r="F3">
        <v>-0.85879077631012379</v>
      </c>
      <c r="G3">
        <v>-3.3791036885621961E-2</v>
      </c>
      <c r="H3">
        <v>0.36034343575215938</v>
      </c>
      <c r="I3">
        <v>1.7859236281270629E-2</v>
      </c>
      <c r="J3">
        <v>-0.24438167991824189</v>
      </c>
      <c r="K3">
        <v>0.77773768434802826</v>
      </c>
      <c r="L3">
        <v>-0.1232102421905111</v>
      </c>
      <c r="M3">
        <v>1</v>
      </c>
      <c r="N3">
        <v>0.57465233878585864</v>
      </c>
      <c r="O3">
        <v>6.5800222355010879E-3</v>
      </c>
      <c r="P3">
        <v>0.67400994718398199</v>
      </c>
      <c r="Q3">
        <v>0.56677642335309242</v>
      </c>
      <c r="R3">
        <v>0.75670571841720036</v>
      </c>
      <c r="S3">
        <v>0.49206474900018482</v>
      </c>
      <c r="T3">
        <v>0.43641273627331229</v>
      </c>
      <c r="U3">
        <v>-3.2316180598020189E-2</v>
      </c>
      <c r="V3">
        <v>0.18183809736582909</v>
      </c>
      <c r="W3">
        <v>0.36414717517997353</v>
      </c>
      <c r="X3">
        <v>-0.28296666072000221</v>
      </c>
      <c r="Y3">
        <v>0.3163914794528086</v>
      </c>
      <c r="Z3">
        <v>0.13213799068700879</v>
      </c>
      <c r="AA3">
        <v>0.53058426979015605</v>
      </c>
      <c r="AB3">
        <v>-0.73066476329340335</v>
      </c>
      <c r="AC3">
        <v>0.46643737322835321</v>
      </c>
    </row>
    <row r="4" spans="1:29" x14ac:dyDescent="0.3">
      <c r="A4" s="1" t="s">
        <v>2</v>
      </c>
      <c r="B4">
        <v>-0.37765801391439119</v>
      </c>
      <c r="C4">
        <v>-0.54922396484044211</v>
      </c>
      <c r="D4">
        <v>1</v>
      </c>
      <c r="E4">
        <v>-0.49241737961017479</v>
      </c>
      <c r="F4">
        <v>0.46722214292275299</v>
      </c>
      <c r="G4">
        <v>-3.0065467840194602E-3</v>
      </c>
      <c r="H4">
        <v>-0.36558927993787471</v>
      </c>
      <c r="I4">
        <v>4.3006142144825378E-2</v>
      </c>
      <c r="J4">
        <v>0.29917335969639469</v>
      </c>
      <c r="K4">
        <v>-0.52082850644761869</v>
      </c>
      <c r="L4">
        <v>9.7167762136835339E-2</v>
      </c>
      <c r="M4">
        <v>-0.54922396484044211</v>
      </c>
      <c r="N4">
        <v>-0.43023188147018571</v>
      </c>
      <c r="O4">
        <v>0.18628314305956351</v>
      </c>
      <c r="P4">
        <v>-0.1857338343118963</v>
      </c>
      <c r="Q4">
        <v>-0.53897415241391999</v>
      </c>
      <c r="R4">
        <v>-0.50019812862485358</v>
      </c>
      <c r="S4">
        <v>-0.48023729954920791</v>
      </c>
      <c r="T4">
        <v>-0.2304615974121304</v>
      </c>
      <c r="U4">
        <v>-0.26288768265367712</v>
      </c>
      <c r="V4">
        <v>-9.7203820033618341E-2</v>
      </c>
      <c r="W4">
        <v>-0.17010716077756921</v>
      </c>
      <c r="X4">
        <v>0.1093806262898204</v>
      </c>
      <c r="Y4">
        <v>-0.47414812368281489</v>
      </c>
      <c r="Z4">
        <v>-0.23607804924008671</v>
      </c>
      <c r="AA4">
        <v>-0.4409398720272073</v>
      </c>
      <c r="AB4">
        <v>0.532909604062487</v>
      </c>
      <c r="AC4">
        <v>-0.46450767658374942</v>
      </c>
    </row>
    <row r="5" spans="1:29" x14ac:dyDescent="0.3">
      <c r="A5" s="1" t="s">
        <v>3</v>
      </c>
      <c r="B5">
        <v>0.57304471705477866</v>
      </c>
      <c r="C5">
        <v>0.6795865518580313</v>
      </c>
      <c r="D5">
        <v>-0.49241737961017479</v>
      </c>
      <c r="E5">
        <v>1</v>
      </c>
      <c r="F5">
        <v>-0.62046665708415805</v>
      </c>
      <c r="G5">
        <v>-5.6495286138212392E-2</v>
      </c>
      <c r="H5">
        <v>0.29642909199611678</v>
      </c>
      <c r="I5">
        <v>-8.4998081362995456E-2</v>
      </c>
      <c r="J5">
        <v>-0.37329433532343159</v>
      </c>
      <c r="L5">
        <v>-0.1495096123843756</v>
      </c>
      <c r="M5">
        <v>0.6795865518580313</v>
      </c>
      <c r="N5">
        <v>0.42203084452890699</v>
      </c>
      <c r="O5">
        <v>4.4002593160393328E-3</v>
      </c>
      <c r="P5">
        <v>0.40859942371707231</v>
      </c>
      <c r="Q5">
        <v>0.47005227390427579</v>
      </c>
      <c r="R5">
        <v>0.55322456808651144</v>
      </c>
      <c r="S5">
        <v>0.38198416363278548</v>
      </c>
      <c r="T5">
        <v>0.25506931400105343</v>
      </c>
      <c r="U5">
        <v>0.1160764001614336</v>
      </c>
      <c r="V5">
        <v>0.34357246900366889</v>
      </c>
      <c r="W5">
        <v>0.18352018614683499</v>
      </c>
      <c r="X5">
        <v>-0.48256979445620463</v>
      </c>
      <c r="Y5">
        <v>0.23972616048763179</v>
      </c>
      <c r="Z5">
        <v>0.41187513599476</v>
      </c>
      <c r="AA5">
        <v>0.56067623278308387</v>
      </c>
      <c r="AC5">
        <v>0.39074922264642209</v>
      </c>
    </row>
    <row r="6" spans="1:29" x14ac:dyDescent="0.3">
      <c r="A6" s="1" t="s">
        <v>4</v>
      </c>
      <c r="B6">
        <v>-0.48005994356584841</v>
      </c>
      <c r="C6">
        <v>-0.85879077631012379</v>
      </c>
      <c r="D6">
        <v>0.46722214292275299</v>
      </c>
      <c r="E6">
        <v>-0.62046665708415805</v>
      </c>
      <c r="F6">
        <v>1</v>
      </c>
      <c r="G6">
        <v>-9.6975988256955858E-2</v>
      </c>
      <c r="H6">
        <v>-0.23083981009868171</v>
      </c>
      <c r="I6">
        <v>-4.3944245682901617E-2</v>
      </c>
      <c r="J6">
        <v>0.15377445082129371</v>
      </c>
      <c r="K6">
        <v>-0.58944438023268386</v>
      </c>
      <c r="L6">
        <v>6.2767304725771913E-3</v>
      </c>
      <c r="M6">
        <v>-0.85879077631012379</v>
      </c>
      <c r="N6">
        <v>-0.35857767803751478</v>
      </c>
      <c r="O6">
        <v>0.144158877430586</v>
      </c>
      <c r="P6">
        <v>-0.59339894328967391</v>
      </c>
      <c r="Q6">
        <v>-0.39661591312749989</v>
      </c>
      <c r="R6">
        <v>-0.56343305562913404</v>
      </c>
      <c r="S6">
        <v>-0.32094695396074502</v>
      </c>
      <c r="T6">
        <v>-0.28324830991813432</v>
      </c>
      <c r="U6">
        <v>0.17007357061347519</v>
      </c>
      <c r="V6">
        <v>-0.3291389567552872</v>
      </c>
      <c r="W6">
        <v>-0.2466671730921873</v>
      </c>
      <c r="X6">
        <v>0.33466842837840971</v>
      </c>
      <c r="Y6">
        <v>-0.13401402706528939</v>
      </c>
      <c r="Z6">
        <v>-0.38495884559854082</v>
      </c>
      <c r="AA6">
        <v>-0.57397388646253611</v>
      </c>
      <c r="AB6">
        <v>0.5468503961650335</v>
      </c>
      <c r="AC6">
        <v>-0.44296738201921432</v>
      </c>
    </row>
    <row r="7" spans="1:29" x14ac:dyDescent="0.3">
      <c r="A7" s="1" t="s">
        <v>5</v>
      </c>
      <c r="B7">
        <v>2.83788758811944E-2</v>
      </c>
      <c r="C7">
        <v>-3.3791036885621961E-2</v>
      </c>
      <c r="D7">
        <v>-3.0065467840194602E-3</v>
      </c>
      <c r="E7">
        <v>-5.6495286138212392E-2</v>
      </c>
      <c r="F7">
        <v>-9.6975988256955858E-2</v>
      </c>
      <c r="G7">
        <v>1</v>
      </c>
      <c r="H7">
        <v>0.10602224104833349</v>
      </c>
      <c r="I7">
        <v>-4.7338535373229192E-2</v>
      </c>
      <c r="J7">
        <v>0.28563516649392262</v>
      </c>
      <c r="K7">
        <v>-3.586773295731422E-2</v>
      </c>
      <c r="L7">
        <v>-3.3063635280563122E-2</v>
      </c>
      <c r="M7">
        <v>-3.3791036885621961E-2</v>
      </c>
      <c r="N7">
        <v>-0.2040711842207143</v>
      </c>
      <c r="O7">
        <v>-1.1431989775727149E-2</v>
      </c>
      <c r="P7">
        <v>0.26377714881199771</v>
      </c>
      <c r="Q7">
        <v>-0.18664743626483321</v>
      </c>
      <c r="R7">
        <v>-5.8668269626217961E-2</v>
      </c>
      <c r="S7">
        <v>-2.1191144993408049E-2</v>
      </c>
      <c r="T7">
        <v>6.4129626535433984E-2</v>
      </c>
      <c r="U7">
        <v>5.0485382522720022E-2</v>
      </c>
      <c r="V7">
        <v>-3.1464028199217307E-2</v>
      </c>
      <c r="W7">
        <v>0.27323369889796612</v>
      </c>
      <c r="X7">
        <v>9.7799587585346681E-2</v>
      </c>
      <c r="Y7">
        <v>4.8855480941651909E-2</v>
      </c>
      <c r="Z7">
        <v>2.8381386620369448E-2</v>
      </c>
      <c r="AA7">
        <v>3.1417756068220268E-2</v>
      </c>
      <c r="AB7">
        <v>4.7291022128070938E-2</v>
      </c>
      <c r="AC7">
        <v>-5.0895940920606793E-2</v>
      </c>
    </row>
    <row r="8" spans="1:29" x14ac:dyDescent="0.3">
      <c r="A8" s="1" t="s">
        <v>6</v>
      </c>
      <c r="B8">
        <v>0.18759048791445671</v>
      </c>
      <c r="C8">
        <v>0.36034343575215938</v>
      </c>
      <c r="D8">
        <v>-0.36558927993787471</v>
      </c>
      <c r="E8">
        <v>0.29642909199611678</v>
      </c>
      <c r="F8">
        <v>-0.23083981009868171</v>
      </c>
      <c r="G8">
        <v>0.10602224104833349</v>
      </c>
      <c r="H8">
        <v>1</v>
      </c>
      <c r="I8">
        <v>5.7778496230436162E-2</v>
      </c>
      <c r="J8">
        <v>-0.1219239374976747</v>
      </c>
      <c r="K8">
        <v>0.21788546672152539</v>
      </c>
      <c r="L8">
        <v>-2.9421169513344812E-2</v>
      </c>
      <c r="M8">
        <v>0.36034343575215938</v>
      </c>
      <c r="N8">
        <v>0.21900326674870749</v>
      </c>
      <c r="O8">
        <v>-9.834519200930622E-2</v>
      </c>
      <c r="P8">
        <v>0.20837823635181471</v>
      </c>
      <c r="Q8">
        <v>3.5972724677226349E-2</v>
      </c>
      <c r="R8">
        <v>0.17884389521997041</v>
      </c>
      <c r="S8">
        <v>0.1073167744612792</v>
      </c>
      <c r="T8">
        <v>0.23395533944656699</v>
      </c>
      <c r="U8">
        <v>0.39896291044431442</v>
      </c>
      <c r="V8">
        <v>0.37828769349456398</v>
      </c>
      <c r="W8">
        <v>0.38043203928284858</v>
      </c>
      <c r="X8">
        <v>0.1150944050297326</v>
      </c>
      <c r="Y8">
        <v>0.20641330021744969</v>
      </c>
      <c r="Z8">
        <v>0.4599120310175413</v>
      </c>
      <c r="AA8">
        <v>3.2996761342169743E-2</v>
      </c>
      <c r="AB8">
        <v>-0.32223182505793319</v>
      </c>
      <c r="AC8">
        <v>0.25087366454368132</v>
      </c>
    </row>
    <row r="9" spans="1:29" x14ac:dyDescent="0.3">
      <c r="A9" s="1" t="s">
        <v>7</v>
      </c>
      <c r="B9">
        <v>-1.0674766769869301E-2</v>
      </c>
      <c r="C9">
        <v>1.7859236281270629E-2</v>
      </c>
      <c r="D9">
        <v>4.3006142144825378E-2</v>
      </c>
      <c r="E9">
        <v>-8.4998081362995456E-2</v>
      </c>
      <c r="F9">
        <v>-4.3944245682901617E-2</v>
      </c>
      <c r="G9">
        <v>-4.7338535373229192E-2</v>
      </c>
      <c r="H9">
        <v>5.7778496230436162E-2</v>
      </c>
      <c r="I9">
        <v>1</v>
      </c>
      <c r="J9">
        <v>-0.2019333804568369</v>
      </c>
      <c r="K9">
        <v>0.1217128908327602</v>
      </c>
      <c r="L9">
        <v>8.4216434925407035E-2</v>
      </c>
      <c r="M9">
        <v>1.7859236281270629E-2</v>
      </c>
      <c r="N9">
        <v>0.14900628577884001</v>
      </c>
      <c r="O9">
        <v>-0.2236583233338553</v>
      </c>
      <c r="P9">
        <v>4.7461361756738901E-2</v>
      </c>
      <c r="Q9">
        <v>-0.14354016712341011</v>
      </c>
      <c r="R9">
        <v>2.696841137124319E-3</v>
      </c>
      <c r="S9">
        <v>-0.15896731059700209</v>
      </c>
      <c r="T9">
        <v>-0.23942587040564239</v>
      </c>
      <c r="U9">
        <v>-0.23173615886355281</v>
      </c>
      <c r="V9">
        <v>9.3726090786299052E-2</v>
      </c>
      <c r="W9">
        <v>5.9003963985192052E-2</v>
      </c>
      <c r="X9">
        <v>7.8677370345064512E-3</v>
      </c>
      <c r="Y9">
        <v>-0.27110493145519349</v>
      </c>
      <c r="Z9">
        <v>0.13808841304040159</v>
      </c>
      <c r="AA9">
        <v>-7.5006703484634382E-2</v>
      </c>
      <c r="AB9">
        <v>-7.0674926401088634E-2</v>
      </c>
      <c r="AC9">
        <v>0.21573186036674041</v>
      </c>
    </row>
    <row r="10" spans="1:29" x14ac:dyDescent="0.3">
      <c r="A10" s="1" t="s">
        <v>8</v>
      </c>
      <c r="B10">
        <v>-3.4141299665175158E-2</v>
      </c>
      <c r="C10">
        <v>-0.24438167991824189</v>
      </c>
      <c r="D10">
        <v>0.29917335969639469</v>
      </c>
      <c r="E10">
        <v>-0.37329433532343159</v>
      </c>
      <c r="F10">
        <v>0.15377445082129371</v>
      </c>
      <c r="G10">
        <v>0.28563516649392262</v>
      </c>
      <c r="H10">
        <v>-0.1219239374976747</v>
      </c>
      <c r="I10">
        <v>-0.2019333804568369</v>
      </c>
      <c r="J10">
        <v>1</v>
      </c>
      <c r="K10">
        <v>-0.47442715839339977</v>
      </c>
      <c r="L10">
        <v>0.28973639670950679</v>
      </c>
      <c r="M10">
        <v>-0.24438167991824189</v>
      </c>
      <c r="N10">
        <v>-0.47721876249425232</v>
      </c>
      <c r="O10">
        <v>0.22004601104254901</v>
      </c>
      <c r="P10">
        <v>0.22556246002222069</v>
      </c>
      <c r="Q10">
        <v>2.436259833480239E-2</v>
      </c>
      <c r="R10">
        <v>0.108962307754764</v>
      </c>
      <c r="S10">
        <v>0.12399982479373881</v>
      </c>
      <c r="T10">
        <v>0.42298947927749608</v>
      </c>
      <c r="U10">
        <v>0.10038054224785641</v>
      </c>
      <c r="V10">
        <v>-0.23373140578852081</v>
      </c>
      <c r="W10">
        <v>-0.2511481797544341</v>
      </c>
      <c r="X10">
        <v>0.50051937887256071</v>
      </c>
      <c r="Y10">
        <v>0.36404488107846839</v>
      </c>
      <c r="Z10">
        <v>-0.64411117760708292</v>
      </c>
      <c r="AA10">
        <v>-0.1451823281648775</v>
      </c>
      <c r="AB10">
        <v>0.44874156545123012</v>
      </c>
      <c r="AC10">
        <v>-0.30276569584216678</v>
      </c>
    </row>
    <row r="11" spans="1:29" x14ac:dyDescent="0.3">
      <c r="A11" s="1" t="s">
        <v>9</v>
      </c>
      <c r="B11">
        <v>-7.0749020972421701E-3</v>
      </c>
      <c r="C11">
        <v>0.77773768434802826</v>
      </c>
      <c r="D11">
        <v>-0.52082850644761869</v>
      </c>
      <c r="F11">
        <v>-0.58944438023268386</v>
      </c>
      <c r="G11">
        <v>-3.586773295731422E-2</v>
      </c>
      <c r="H11">
        <v>0.21788546672152539</v>
      </c>
      <c r="I11">
        <v>0.1217128908327602</v>
      </c>
      <c r="J11">
        <v>-0.47442715839339977</v>
      </c>
      <c r="K11">
        <v>1</v>
      </c>
      <c r="L11">
        <v>8.8807421735653969E-3</v>
      </c>
      <c r="M11">
        <v>0.77773768434802826</v>
      </c>
      <c r="N11">
        <v>0.5428908874613646</v>
      </c>
      <c r="O11">
        <v>-5.1273268412022371E-2</v>
      </c>
      <c r="P11">
        <v>0.65454360662459066</v>
      </c>
      <c r="Q11">
        <v>0.58519252548122669</v>
      </c>
      <c r="R11">
        <v>0.75326143674342527</v>
      </c>
      <c r="S11">
        <v>0.46286804927411912</v>
      </c>
      <c r="T11">
        <v>0.35736736991473012</v>
      </c>
      <c r="U11">
        <v>4.3813372429720859E-2</v>
      </c>
      <c r="V11">
        <v>0.1021193304251881</v>
      </c>
      <c r="W11">
        <v>0.32490054845499589</v>
      </c>
      <c r="X11">
        <v>-0.46902630801148631</v>
      </c>
      <c r="Y11">
        <v>0.33891738644285652</v>
      </c>
      <c r="Z11">
        <v>3.4296866904237812E-2</v>
      </c>
      <c r="AA11">
        <v>0.31048255963750188</v>
      </c>
      <c r="AB11">
        <v>-0.6865228379261098</v>
      </c>
      <c r="AC11">
        <v>0.49568183461857562</v>
      </c>
    </row>
    <row r="12" spans="1:29" x14ac:dyDescent="0.3">
      <c r="A12" s="1" t="s">
        <v>10</v>
      </c>
      <c r="B12">
        <v>-2.1271234984227141E-2</v>
      </c>
      <c r="C12">
        <v>-0.1232102421905111</v>
      </c>
      <c r="D12">
        <v>9.7167762136835339E-2</v>
      </c>
      <c r="E12">
        <v>-0.1495096123843756</v>
      </c>
      <c r="F12">
        <v>6.2767304725771913E-3</v>
      </c>
      <c r="G12">
        <v>-3.3063635280563122E-2</v>
      </c>
      <c r="H12">
        <v>-2.9421169513344812E-2</v>
      </c>
      <c r="I12">
        <v>8.4216434925407035E-2</v>
      </c>
      <c r="J12">
        <v>0.28973639670950679</v>
      </c>
      <c r="K12">
        <v>8.8807421735653969E-3</v>
      </c>
      <c r="L12">
        <v>1</v>
      </c>
      <c r="M12">
        <v>-0.1232102421905111</v>
      </c>
      <c r="N12">
        <v>-0.22096516816915651</v>
      </c>
      <c r="O12">
        <v>-7.1042546137700766E-2</v>
      </c>
      <c r="P12">
        <v>-0.2547958772092791</v>
      </c>
      <c r="Q12">
        <v>4.927180830033763E-2</v>
      </c>
      <c r="R12">
        <v>-0.12708669013929819</v>
      </c>
      <c r="S12">
        <v>-0.1603887567273444</v>
      </c>
      <c r="T12">
        <v>-0.1024682395349007</v>
      </c>
      <c r="U12">
        <v>-0.11986702156797679</v>
      </c>
      <c r="V12">
        <v>0.29820539382408839</v>
      </c>
      <c r="W12">
        <v>-0.29155391499518168</v>
      </c>
      <c r="X12">
        <v>0.47933890999929901</v>
      </c>
      <c r="Y12">
        <v>-0.18315615121905049</v>
      </c>
      <c r="Z12">
        <v>1.9330303624334529E-2</v>
      </c>
      <c r="AA12">
        <v>-6.4488343229132022E-2</v>
      </c>
      <c r="AB12">
        <v>0.18460582479748411</v>
      </c>
      <c r="AC12">
        <v>-6.1191719835353856E-3</v>
      </c>
    </row>
    <row r="13" spans="1:29" x14ac:dyDescent="0.3">
      <c r="A13" s="1" t="s">
        <v>11</v>
      </c>
      <c r="B13">
        <v>0.24148569225410321</v>
      </c>
      <c r="C13">
        <v>1</v>
      </c>
      <c r="D13">
        <v>-0.54922396484044211</v>
      </c>
      <c r="E13">
        <v>0.6795865518580313</v>
      </c>
      <c r="F13">
        <v>-0.85879077631012379</v>
      </c>
      <c r="G13">
        <v>-3.3791036885621961E-2</v>
      </c>
      <c r="H13">
        <v>0.36034343575215938</v>
      </c>
      <c r="I13">
        <v>1.7859236281270629E-2</v>
      </c>
      <c r="J13">
        <v>-0.24438167991824189</v>
      </c>
      <c r="K13">
        <v>0.77773768434802826</v>
      </c>
      <c r="L13">
        <v>-0.1232102421905111</v>
      </c>
      <c r="M13">
        <v>1</v>
      </c>
      <c r="N13">
        <v>0.57465233878585864</v>
      </c>
      <c r="O13">
        <v>6.5800222355010879E-3</v>
      </c>
      <c r="P13">
        <v>0.67400994718398199</v>
      </c>
      <c r="Q13">
        <v>0.56677642335309242</v>
      </c>
      <c r="R13">
        <v>0.75670571841720036</v>
      </c>
      <c r="S13">
        <v>0.49206474900018482</v>
      </c>
      <c r="T13">
        <v>0.43641273627331229</v>
      </c>
      <c r="U13">
        <v>-3.2316180598020189E-2</v>
      </c>
      <c r="V13">
        <v>0.18183809736582909</v>
      </c>
      <c r="W13">
        <v>0.36414717517997353</v>
      </c>
      <c r="X13">
        <v>-0.28296666072000221</v>
      </c>
      <c r="Y13">
        <v>0.3163914794528086</v>
      </c>
      <c r="Z13">
        <v>0.13213799068700879</v>
      </c>
      <c r="AA13">
        <v>0.53058426979015605</v>
      </c>
      <c r="AB13">
        <v>-0.73066476329340335</v>
      </c>
      <c r="AC13">
        <v>0.46643737322835321</v>
      </c>
    </row>
    <row r="14" spans="1:29" x14ac:dyDescent="0.3">
      <c r="A14" s="1" t="s">
        <v>12</v>
      </c>
      <c r="B14">
        <v>0.20336243913813751</v>
      </c>
      <c r="C14">
        <v>0.57465233878585864</v>
      </c>
      <c r="D14">
        <v>-0.43023188147018571</v>
      </c>
      <c r="E14">
        <v>0.42203084452890699</v>
      </c>
      <c r="F14">
        <v>-0.35857767803751478</v>
      </c>
      <c r="G14">
        <v>-0.2040711842207143</v>
      </c>
      <c r="H14">
        <v>0.21900326674870749</v>
      </c>
      <c r="I14">
        <v>0.14900628577884001</v>
      </c>
      <c r="J14">
        <v>-0.47721876249425232</v>
      </c>
      <c r="K14">
        <v>0.5428908874613646</v>
      </c>
      <c r="L14">
        <v>-0.22096516816915651</v>
      </c>
      <c r="M14">
        <v>0.57465233878585864</v>
      </c>
      <c r="N14">
        <v>1</v>
      </c>
      <c r="O14">
        <v>-0.21512513704648739</v>
      </c>
      <c r="P14">
        <v>0.44684526809362513</v>
      </c>
      <c r="Q14">
        <v>0.29428961453679398</v>
      </c>
      <c r="R14">
        <v>0.53868870415992443</v>
      </c>
      <c r="S14">
        <v>0.3017461815253259</v>
      </c>
      <c r="T14">
        <v>8.7369830712192925E-2</v>
      </c>
      <c r="U14">
        <v>-3.4824534503229747E-2</v>
      </c>
      <c r="V14">
        <v>9.0215995378767455E-2</v>
      </c>
      <c r="W14">
        <v>0.32714727946600469</v>
      </c>
      <c r="X14">
        <v>-0.44455875428595559</v>
      </c>
      <c r="Y14">
        <v>0.1316272087872967</v>
      </c>
      <c r="Z14">
        <v>0.14610067886995839</v>
      </c>
      <c r="AA14">
        <v>0.36025317074608632</v>
      </c>
      <c r="AB14">
        <v>-0.76901164023060076</v>
      </c>
      <c r="AC14">
        <v>0.61088197202562844</v>
      </c>
    </row>
    <row r="15" spans="1:29" x14ac:dyDescent="0.3">
      <c r="A15" s="1" t="s">
        <v>13</v>
      </c>
      <c r="B15">
        <v>-0.20075345475820841</v>
      </c>
      <c r="C15">
        <v>6.5800222355010879E-3</v>
      </c>
      <c r="D15">
        <v>0.18628314305956351</v>
      </c>
      <c r="E15">
        <v>4.4002593160393328E-3</v>
      </c>
      <c r="F15">
        <v>0.144158877430586</v>
      </c>
      <c r="G15">
        <v>-1.1431989775727149E-2</v>
      </c>
      <c r="H15">
        <v>-9.834519200930622E-2</v>
      </c>
      <c r="I15">
        <v>-0.2236583233338553</v>
      </c>
      <c r="J15">
        <v>0.22004601104254901</v>
      </c>
      <c r="K15">
        <v>-5.1273268412022371E-2</v>
      </c>
      <c r="L15">
        <v>-7.1042546137700766E-2</v>
      </c>
      <c r="M15">
        <v>6.5800222355010879E-3</v>
      </c>
      <c r="N15">
        <v>-0.21512513704648739</v>
      </c>
      <c r="O15">
        <v>1</v>
      </c>
      <c r="P15">
        <v>-3.194606058921011E-2</v>
      </c>
      <c r="Q15">
        <v>5.6715089238598198E-3</v>
      </c>
      <c r="R15">
        <v>-3.7906843997163021E-2</v>
      </c>
      <c r="S15">
        <v>4.6656550851163103E-2</v>
      </c>
      <c r="T15">
        <v>0.16967205591104889</v>
      </c>
      <c r="U15">
        <v>7.0286631084916396E-2</v>
      </c>
      <c r="V15">
        <v>-0.13169790045800431</v>
      </c>
      <c r="W15">
        <v>-2.4774344173478569E-2</v>
      </c>
      <c r="X15">
        <v>0.1970831276271518</v>
      </c>
      <c r="Y15">
        <v>8.4572780439957862E-2</v>
      </c>
      <c r="Z15">
        <v>-0.116901188280836</v>
      </c>
      <c r="AA15">
        <v>-0.15734147703306101</v>
      </c>
      <c r="AB15">
        <v>9.8757295279635463E-2</v>
      </c>
      <c r="AC15">
        <v>-0.23189061093114929</v>
      </c>
    </row>
    <row r="16" spans="1:29" x14ac:dyDescent="0.3">
      <c r="A16" s="1" t="s">
        <v>14</v>
      </c>
      <c r="B16">
        <v>3.9163260844858251E-2</v>
      </c>
      <c r="C16">
        <v>0.67400994718398199</v>
      </c>
      <c r="D16">
        <v>-0.1857338343118963</v>
      </c>
      <c r="E16">
        <v>0.40859942371707231</v>
      </c>
      <c r="F16">
        <v>-0.59339894328967391</v>
      </c>
      <c r="G16">
        <v>0.26377714881199771</v>
      </c>
      <c r="H16">
        <v>0.20837823635181471</v>
      </c>
      <c r="I16">
        <v>4.7461361756738901E-2</v>
      </c>
      <c r="J16">
        <v>0.22556246002222069</v>
      </c>
      <c r="K16">
        <v>0.65454360662459066</v>
      </c>
      <c r="L16">
        <v>-0.2547958772092791</v>
      </c>
      <c r="M16">
        <v>0.67400994718398199</v>
      </c>
      <c r="N16">
        <v>0.44684526809362513</v>
      </c>
      <c r="O16">
        <v>-3.194606058921011E-2</v>
      </c>
      <c r="P16">
        <v>1</v>
      </c>
      <c r="Q16">
        <v>0.19845550996372319</v>
      </c>
      <c r="R16">
        <v>0.66881554570500246</v>
      </c>
      <c r="S16">
        <v>0.46932466331817002</v>
      </c>
      <c r="T16">
        <v>0.47520268865201221</v>
      </c>
      <c r="U16">
        <v>0.1674775320217422</v>
      </c>
      <c r="V16">
        <v>-5.9206938797255818E-2</v>
      </c>
      <c r="W16">
        <v>0.59827997715032821</v>
      </c>
      <c r="X16">
        <v>-0.3825581458462437</v>
      </c>
      <c r="Y16">
        <v>0.38776452582843163</v>
      </c>
      <c r="Z16">
        <v>-2.9306353191072589E-2</v>
      </c>
      <c r="AA16">
        <v>0.29276279568042463</v>
      </c>
      <c r="AB16">
        <v>-0.66173697534955089</v>
      </c>
      <c r="AC16">
        <v>0.41231483011044801</v>
      </c>
    </row>
    <row r="17" spans="1:29" x14ac:dyDescent="0.3">
      <c r="A17" s="1" t="s">
        <v>15</v>
      </c>
      <c r="B17">
        <v>1.227287099291347E-2</v>
      </c>
      <c r="C17">
        <v>0.56677642335309242</v>
      </c>
      <c r="D17">
        <v>-0.53897415241391999</v>
      </c>
      <c r="E17">
        <v>0.47005227390427579</v>
      </c>
      <c r="F17">
        <v>-0.39661591312749989</v>
      </c>
      <c r="G17">
        <v>-0.18664743626483321</v>
      </c>
      <c r="H17">
        <v>3.5972724677226349E-2</v>
      </c>
      <c r="I17">
        <v>-0.14354016712341011</v>
      </c>
      <c r="J17">
        <v>2.436259833480239E-2</v>
      </c>
      <c r="K17">
        <v>0.58519252548122669</v>
      </c>
      <c r="L17">
        <v>4.927180830033763E-2</v>
      </c>
      <c r="M17">
        <v>0.56677642335309242</v>
      </c>
      <c r="N17">
        <v>0.29428961453679398</v>
      </c>
      <c r="O17">
        <v>5.6715089238598198E-3</v>
      </c>
      <c r="P17">
        <v>0.19845550996372319</v>
      </c>
      <c r="Q17">
        <v>1</v>
      </c>
      <c r="R17">
        <v>0.70805532556427153</v>
      </c>
      <c r="S17">
        <v>0.66374528528679388</v>
      </c>
      <c r="T17">
        <v>0.36387061825101708</v>
      </c>
      <c r="U17">
        <v>0.14855721641151651</v>
      </c>
      <c r="V17">
        <v>7.9694317286386374E-2</v>
      </c>
      <c r="W17">
        <v>3.5548283274180019E-2</v>
      </c>
      <c r="X17">
        <v>-0.13359280839349</v>
      </c>
      <c r="Y17">
        <v>0.60141051877486251</v>
      </c>
      <c r="Z17">
        <v>-0.13869941081893969</v>
      </c>
      <c r="AA17">
        <v>0.35725825756125962</v>
      </c>
      <c r="AB17">
        <v>-0.5007086534670272</v>
      </c>
      <c r="AC17">
        <v>0.33928740040079458</v>
      </c>
    </row>
    <row r="18" spans="1:29" x14ac:dyDescent="0.3">
      <c r="A18" s="1" t="s">
        <v>16</v>
      </c>
      <c r="B18">
        <v>8.6792572632756568E-2</v>
      </c>
      <c r="C18">
        <v>0.75670571841720036</v>
      </c>
      <c r="D18">
        <v>-0.50019812862485358</v>
      </c>
      <c r="E18">
        <v>0.55322456808651144</v>
      </c>
      <c r="F18">
        <v>-0.56343305562913404</v>
      </c>
      <c r="G18">
        <v>-5.8668269626217961E-2</v>
      </c>
      <c r="H18">
        <v>0.17884389521997041</v>
      </c>
      <c r="I18">
        <v>2.696841137124319E-3</v>
      </c>
      <c r="J18">
        <v>0.108962307754764</v>
      </c>
      <c r="K18">
        <v>0.75326143674342527</v>
      </c>
      <c r="L18">
        <v>-0.12708669013929819</v>
      </c>
      <c r="M18">
        <v>0.75670571841720036</v>
      </c>
      <c r="N18">
        <v>0.53868870415992443</v>
      </c>
      <c r="O18">
        <v>-3.7906843997163021E-2</v>
      </c>
      <c r="P18">
        <v>0.66881554570500246</v>
      </c>
      <c r="Q18">
        <v>0.70805532556427153</v>
      </c>
      <c r="R18">
        <v>1</v>
      </c>
      <c r="S18">
        <v>0.69802613559694837</v>
      </c>
      <c r="T18">
        <v>0.49418747776691729</v>
      </c>
      <c r="U18">
        <v>0.24071598023527721</v>
      </c>
      <c r="V18">
        <v>3.5254340210785502E-2</v>
      </c>
      <c r="W18">
        <v>0.36286484587614648</v>
      </c>
      <c r="X18">
        <v>-0.38319340218713388</v>
      </c>
      <c r="Y18">
        <v>0.60376754702540458</v>
      </c>
      <c r="Z18">
        <v>-6.1615865097966967E-2</v>
      </c>
      <c r="AA18">
        <v>0.36221802328337188</v>
      </c>
      <c r="AB18">
        <v>-0.75793926056654715</v>
      </c>
      <c r="AC18">
        <v>0.50464896623821076</v>
      </c>
    </row>
    <row r="19" spans="1:29" x14ac:dyDescent="0.3">
      <c r="A19" s="1" t="s">
        <v>17</v>
      </c>
      <c r="B19">
        <v>1.251693305302224E-2</v>
      </c>
      <c r="C19">
        <v>0.49206474900018482</v>
      </c>
      <c r="D19">
        <v>-0.48023729954920791</v>
      </c>
      <c r="E19">
        <v>0.38198416363278548</v>
      </c>
      <c r="F19">
        <v>-0.32094695396074502</v>
      </c>
      <c r="G19">
        <v>-2.1191144993408049E-2</v>
      </c>
      <c r="H19">
        <v>0.1073167744612792</v>
      </c>
      <c r="I19">
        <v>-0.15896731059700209</v>
      </c>
      <c r="J19">
        <v>0.12399982479373881</v>
      </c>
      <c r="K19">
        <v>0.46286804927411912</v>
      </c>
      <c r="L19">
        <v>-0.1603887567273444</v>
      </c>
      <c r="M19">
        <v>0.49206474900018482</v>
      </c>
      <c r="N19">
        <v>0.3017461815253259</v>
      </c>
      <c r="O19">
        <v>4.6656550851163103E-2</v>
      </c>
      <c r="P19">
        <v>0.46932466331817002</v>
      </c>
      <c r="Q19">
        <v>0.66374528528679388</v>
      </c>
      <c r="R19">
        <v>0.69802613559694837</v>
      </c>
      <c r="S19">
        <v>1</v>
      </c>
      <c r="T19">
        <v>0.61607729029826941</v>
      </c>
      <c r="U19">
        <v>0.37901155070234382</v>
      </c>
      <c r="V19">
        <v>-0.1365023279900088</v>
      </c>
      <c r="W19">
        <v>0.26243603037521712</v>
      </c>
      <c r="X19">
        <v>-0.1809197695137845</v>
      </c>
      <c r="Y19">
        <v>0.88917676544097368</v>
      </c>
      <c r="Z19">
        <v>-0.16331408801522321</v>
      </c>
      <c r="AA19">
        <v>0.24213551067250591</v>
      </c>
      <c r="AB19">
        <v>-0.48289604258532409</v>
      </c>
      <c r="AC19">
        <v>0.31632800428867941</v>
      </c>
    </row>
    <row r="20" spans="1:29" x14ac:dyDescent="0.3">
      <c r="A20" s="1" t="s">
        <v>18</v>
      </c>
      <c r="B20">
        <v>5.8543368421040708E-2</v>
      </c>
      <c r="C20">
        <v>0.43641273627331229</v>
      </c>
      <c r="D20">
        <v>-0.2304615974121304</v>
      </c>
      <c r="E20">
        <v>0.25506931400105343</v>
      </c>
      <c r="F20">
        <v>-0.28324830991813432</v>
      </c>
      <c r="G20">
        <v>6.4129626535433984E-2</v>
      </c>
      <c r="H20">
        <v>0.23395533944656699</v>
      </c>
      <c r="I20">
        <v>-0.23942587040564239</v>
      </c>
      <c r="J20">
        <v>0.42298947927749608</v>
      </c>
      <c r="K20">
        <v>0.35736736991473012</v>
      </c>
      <c r="L20">
        <v>-0.1024682395349007</v>
      </c>
      <c r="M20">
        <v>0.43641273627331229</v>
      </c>
      <c r="N20">
        <v>8.7369830712192925E-2</v>
      </c>
      <c r="O20">
        <v>0.16967205591104889</v>
      </c>
      <c r="P20">
        <v>0.47520268865201221</v>
      </c>
      <c r="Q20">
        <v>0.36387061825101708</v>
      </c>
      <c r="R20">
        <v>0.49418747776691729</v>
      </c>
      <c r="S20">
        <v>0.61607729029826941</v>
      </c>
      <c r="T20">
        <v>1</v>
      </c>
      <c r="U20">
        <v>0.36653875367185079</v>
      </c>
      <c r="V20">
        <v>-0.11324492077468561</v>
      </c>
      <c r="W20">
        <v>0.2440666754141721</v>
      </c>
      <c r="X20">
        <v>0.2090636464278787</v>
      </c>
      <c r="Y20">
        <v>0.64275362764499877</v>
      </c>
      <c r="Z20">
        <v>-7.3924905161441276E-2</v>
      </c>
      <c r="AA20">
        <v>6.0183931865685221E-2</v>
      </c>
      <c r="AB20">
        <v>-0.27617260004642941</v>
      </c>
      <c r="AC20">
        <v>4.061078894703464E-2</v>
      </c>
    </row>
    <row r="21" spans="1:29" x14ac:dyDescent="0.3">
      <c r="A21" s="1" t="s">
        <v>19</v>
      </c>
      <c r="B21">
        <v>-3.5426923862940787E-2</v>
      </c>
      <c r="C21">
        <v>-3.2316180598020189E-2</v>
      </c>
      <c r="D21">
        <v>-0.26288768265367712</v>
      </c>
      <c r="E21">
        <v>0.1160764001614336</v>
      </c>
      <c r="F21">
        <v>0.17007357061347519</v>
      </c>
      <c r="G21">
        <v>5.0485382522720022E-2</v>
      </c>
      <c r="H21">
        <v>0.39896291044431442</v>
      </c>
      <c r="I21">
        <v>-0.23173615886355281</v>
      </c>
      <c r="J21">
        <v>0.10038054224785641</v>
      </c>
      <c r="K21">
        <v>4.3813372429720859E-2</v>
      </c>
      <c r="L21">
        <v>-0.11986702156797679</v>
      </c>
      <c r="M21">
        <v>-3.2316180598020189E-2</v>
      </c>
      <c r="N21">
        <v>-3.4824534503229747E-2</v>
      </c>
      <c r="O21">
        <v>7.0286631084916396E-2</v>
      </c>
      <c r="P21">
        <v>0.1674775320217422</v>
      </c>
      <c r="Q21">
        <v>0.14855721641151651</v>
      </c>
      <c r="R21">
        <v>0.24071598023527721</v>
      </c>
      <c r="S21">
        <v>0.37901155070234382</v>
      </c>
      <c r="T21">
        <v>0.36653875367185079</v>
      </c>
      <c r="U21">
        <v>1</v>
      </c>
      <c r="V21">
        <v>5.0145561327074227E-2</v>
      </c>
      <c r="W21">
        <v>0.27597386894495002</v>
      </c>
      <c r="X21">
        <v>-0.1198009230821093</v>
      </c>
      <c r="Y21">
        <v>0.65203280830516075</v>
      </c>
      <c r="Z21">
        <v>0.27413125035747271</v>
      </c>
      <c r="AA21">
        <v>8.3911440499399755E-3</v>
      </c>
      <c r="AB21">
        <v>-0.1178255777762533</v>
      </c>
      <c r="AC21">
        <v>-2.4968212133501439E-2</v>
      </c>
    </row>
    <row r="22" spans="1:29" x14ac:dyDescent="0.3">
      <c r="A22" s="1" t="s">
        <v>20</v>
      </c>
      <c r="B22">
        <v>1.7216598042447951E-2</v>
      </c>
      <c r="C22">
        <v>0.18183809736582909</v>
      </c>
      <c r="D22">
        <v>-9.7203820033618341E-2</v>
      </c>
      <c r="E22">
        <v>0.34357246900366889</v>
      </c>
      <c r="F22">
        <v>-0.3291389567552872</v>
      </c>
      <c r="G22">
        <v>-3.1464028199217307E-2</v>
      </c>
      <c r="H22">
        <v>0.37828769349456398</v>
      </c>
      <c r="I22">
        <v>9.3726090786299052E-2</v>
      </c>
      <c r="J22">
        <v>-0.23373140578852081</v>
      </c>
      <c r="K22">
        <v>0.1021193304251881</v>
      </c>
      <c r="L22">
        <v>0.29820539382408839</v>
      </c>
      <c r="M22">
        <v>0.18183809736582909</v>
      </c>
      <c r="N22">
        <v>9.0215995378767455E-2</v>
      </c>
      <c r="O22">
        <v>-0.13169790045800431</v>
      </c>
      <c r="P22">
        <v>-5.9206938797255818E-2</v>
      </c>
      <c r="Q22">
        <v>7.9694317286386374E-2</v>
      </c>
      <c r="R22">
        <v>3.5254340210785502E-2</v>
      </c>
      <c r="S22">
        <v>-0.1365023279900088</v>
      </c>
      <c r="T22">
        <v>-0.11324492077468561</v>
      </c>
      <c r="U22">
        <v>5.0145561327074227E-2</v>
      </c>
      <c r="V22">
        <v>1</v>
      </c>
      <c r="W22">
        <v>-1.984350397451087E-2</v>
      </c>
      <c r="X22">
        <v>0.21294877727158509</v>
      </c>
      <c r="Y22">
        <v>-0.13600771188608801</v>
      </c>
      <c r="Z22">
        <v>0.63072995976496626</v>
      </c>
      <c r="AA22">
        <v>0.31629072205584269</v>
      </c>
      <c r="AB22">
        <v>-8.0357263238994531E-2</v>
      </c>
      <c r="AC22">
        <v>0.15114923649555351</v>
      </c>
    </row>
    <row r="23" spans="1:29" x14ac:dyDescent="0.3">
      <c r="A23" s="1" t="s">
        <v>21</v>
      </c>
      <c r="B23">
        <v>-0.1133277995135135</v>
      </c>
      <c r="C23">
        <v>0.36414717517997353</v>
      </c>
      <c r="D23">
        <v>-0.17010716077756921</v>
      </c>
      <c r="E23">
        <v>0.18352018614683499</v>
      </c>
      <c r="F23">
        <v>-0.2466671730921873</v>
      </c>
      <c r="G23">
        <v>0.27323369889796612</v>
      </c>
      <c r="H23">
        <v>0.38043203928284858</v>
      </c>
      <c r="I23">
        <v>5.9003963985192052E-2</v>
      </c>
      <c r="J23">
        <v>-0.2511481797544341</v>
      </c>
      <c r="K23">
        <v>0.32490054845499589</v>
      </c>
      <c r="L23">
        <v>-0.29155391499518168</v>
      </c>
      <c r="M23">
        <v>0.36414717517997353</v>
      </c>
      <c r="N23">
        <v>0.32714727946600469</v>
      </c>
      <c r="O23">
        <v>-2.4774344173478569E-2</v>
      </c>
      <c r="P23">
        <v>0.59827997715032821</v>
      </c>
      <c r="Q23">
        <v>3.5548283274180019E-2</v>
      </c>
      <c r="R23">
        <v>0.36286484587614648</v>
      </c>
      <c r="S23">
        <v>0.26243603037521712</v>
      </c>
      <c r="T23">
        <v>0.2440666754141721</v>
      </c>
      <c r="U23">
        <v>0.27597386894495002</v>
      </c>
      <c r="V23">
        <v>-1.984350397451087E-2</v>
      </c>
      <c r="W23">
        <v>1</v>
      </c>
      <c r="X23">
        <v>-0.55677956308896603</v>
      </c>
      <c r="Y23">
        <v>0.28285191974466278</v>
      </c>
      <c r="Z23">
        <v>0.1980246188951485</v>
      </c>
      <c r="AA23">
        <v>8.7522223992909889E-2</v>
      </c>
      <c r="AB23">
        <v>-0.46997997651690609</v>
      </c>
      <c r="AC23">
        <v>0.19124037900337729</v>
      </c>
    </row>
    <row r="24" spans="1:29" x14ac:dyDescent="0.3">
      <c r="A24" s="1" t="s">
        <v>22</v>
      </c>
      <c r="B24">
        <v>-0.29930005636113483</v>
      </c>
      <c r="C24">
        <v>-0.28296666072000221</v>
      </c>
      <c r="D24">
        <v>0.1093806262898204</v>
      </c>
      <c r="E24">
        <v>-0.48256979445620463</v>
      </c>
      <c r="F24">
        <v>0.33466842837840971</v>
      </c>
      <c r="G24">
        <v>9.7799587585346681E-2</v>
      </c>
      <c r="H24">
        <v>0.1150944050297326</v>
      </c>
      <c r="I24">
        <v>7.8677370345064512E-3</v>
      </c>
      <c r="J24">
        <v>0.50051937887256071</v>
      </c>
      <c r="K24">
        <v>-0.46902630801148631</v>
      </c>
      <c r="L24">
        <v>0.47933890999929901</v>
      </c>
      <c r="M24">
        <v>-0.28296666072000221</v>
      </c>
      <c r="N24">
        <v>-0.44455875428595559</v>
      </c>
      <c r="O24">
        <v>0.1970831276271518</v>
      </c>
      <c r="P24">
        <v>-0.3825581458462437</v>
      </c>
      <c r="Q24">
        <v>-0.13359280839349</v>
      </c>
      <c r="R24">
        <v>-0.38319340218713388</v>
      </c>
      <c r="S24">
        <v>-0.1809197695137845</v>
      </c>
      <c r="T24">
        <v>0.2090636464278787</v>
      </c>
      <c r="U24">
        <v>-0.1198009230821093</v>
      </c>
      <c r="V24">
        <v>0.21294877727158509</v>
      </c>
      <c r="W24">
        <v>-0.55677956308896603</v>
      </c>
      <c r="X24">
        <v>1</v>
      </c>
      <c r="Y24">
        <v>-0.13369744112036999</v>
      </c>
      <c r="Z24">
        <v>-0.1490723487690323</v>
      </c>
      <c r="AA24">
        <v>-0.2112450572285868</v>
      </c>
      <c r="AB24">
        <v>0.67995352719207358</v>
      </c>
      <c r="AC24">
        <v>-0.44724361367923249</v>
      </c>
    </row>
    <row r="25" spans="1:29" x14ac:dyDescent="0.3">
      <c r="A25" s="1" t="s">
        <v>23</v>
      </c>
      <c r="B25">
        <v>-2.669572797336273E-2</v>
      </c>
      <c r="C25">
        <v>0.3163914794528086</v>
      </c>
      <c r="D25">
        <v>-0.47414812368281489</v>
      </c>
      <c r="E25">
        <v>0.23972616048763179</v>
      </c>
      <c r="F25">
        <v>-0.13401402706528939</v>
      </c>
      <c r="G25">
        <v>4.8855480941651909E-2</v>
      </c>
      <c r="H25">
        <v>0.20641330021744969</v>
      </c>
      <c r="I25">
        <v>-0.27110493145519349</v>
      </c>
      <c r="J25">
        <v>0.36404488107846839</v>
      </c>
      <c r="K25">
        <v>0.33891738644285652</v>
      </c>
      <c r="L25">
        <v>-0.18315615121905049</v>
      </c>
      <c r="M25">
        <v>0.3163914794528086</v>
      </c>
      <c r="N25">
        <v>0.1316272087872967</v>
      </c>
      <c r="O25">
        <v>8.4572780439957862E-2</v>
      </c>
      <c r="P25">
        <v>0.38776452582843163</v>
      </c>
      <c r="Q25">
        <v>0.60141051877486251</v>
      </c>
      <c r="R25">
        <v>0.60376754702540458</v>
      </c>
      <c r="S25">
        <v>0.88917676544097368</v>
      </c>
      <c r="T25">
        <v>0.64275362764499877</v>
      </c>
      <c r="U25">
        <v>0.65203280830516075</v>
      </c>
      <c r="V25">
        <v>-0.13600771188608801</v>
      </c>
      <c r="W25">
        <v>0.28285191974466278</v>
      </c>
      <c r="X25">
        <v>-0.13369744112036999</v>
      </c>
      <c r="Y25">
        <v>1</v>
      </c>
      <c r="Z25">
        <v>-5.9454176467917168E-2</v>
      </c>
      <c r="AA25">
        <v>0.15954832632416799</v>
      </c>
      <c r="AB25">
        <v>-0.38652028938186223</v>
      </c>
      <c r="AC25">
        <v>0.19168363928015059</v>
      </c>
    </row>
    <row r="26" spans="1:29" x14ac:dyDescent="0.3">
      <c r="A26" s="1" t="s">
        <v>24</v>
      </c>
      <c r="B26">
        <v>-2.4162815350646891E-2</v>
      </c>
      <c r="C26">
        <v>0.13213799068700879</v>
      </c>
      <c r="D26">
        <v>-0.23607804924008671</v>
      </c>
      <c r="E26">
        <v>0.41187513599476</v>
      </c>
      <c r="F26">
        <v>-0.38495884559854082</v>
      </c>
      <c r="G26">
        <v>2.8381386620369448E-2</v>
      </c>
      <c r="H26">
        <v>0.4599120310175413</v>
      </c>
      <c r="I26">
        <v>0.13808841304040159</v>
      </c>
      <c r="J26">
        <v>-0.64411117760708292</v>
      </c>
      <c r="K26">
        <v>3.4296866904237812E-2</v>
      </c>
      <c r="L26">
        <v>1.9330303624334529E-2</v>
      </c>
      <c r="M26">
        <v>0.13213799068700879</v>
      </c>
      <c r="N26">
        <v>0.14610067886995839</v>
      </c>
      <c r="O26">
        <v>-0.116901188280836</v>
      </c>
      <c r="P26">
        <v>-2.9306353191072589E-2</v>
      </c>
      <c r="Q26">
        <v>-0.13869941081893969</v>
      </c>
      <c r="R26">
        <v>-6.1615865097966967E-2</v>
      </c>
      <c r="S26">
        <v>-0.16331408801522321</v>
      </c>
      <c r="T26">
        <v>-7.3924905161441276E-2</v>
      </c>
      <c r="U26">
        <v>0.27413125035747271</v>
      </c>
      <c r="V26">
        <v>0.63072995976496626</v>
      </c>
      <c r="W26">
        <v>0.1980246188951485</v>
      </c>
      <c r="X26">
        <v>-0.1490723487690323</v>
      </c>
      <c r="Y26">
        <v>-5.9454176467917168E-2</v>
      </c>
      <c r="Z26">
        <v>1</v>
      </c>
      <c r="AA26">
        <v>0.30862287368726188</v>
      </c>
      <c r="AC26">
        <v>3.3810064868949913E-2</v>
      </c>
    </row>
    <row r="27" spans="1:29" x14ac:dyDescent="0.3">
      <c r="A27" s="1" t="s">
        <v>25</v>
      </c>
      <c r="B27">
        <v>0.2426188485746244</v>
      </c>
      <c r="C27">
        <v>0.53058426979015605</v>
      </c>
      <c r="D27">
        <v>-0.4409398720272073</v>
      </c>
      <c r="E27">
        <v>0.56067623278308387</v>
      </c>
      <c r="F27">
        <v>-0.57397388646253611</v>
      </c>
      <c r="G27">
        <v>3.1417756068220268E-2</v>
      </c>
      <c r="H27">
        <v>3.2996761342169743E-2</v>
      </c>
      <c r="I27">
        <v>-7.5006703484634382E-2</v>
      </c>
      <c r="J27">
        <v>-0.1451823281648775</v>
      </c>
      <c r="K27">
        <v>0.31048255963750188</v>
      </c>
      <c r="L27">
        <v>-6.4488343229132022E-2</v>
      </c>
      <c r="M27">
        <v>0.53058426979015605</v>
      </c>
      <c r="N27">
        <v>0.36025317074608632</v>
      </c>
      <c r="O27">
        <v>-0.15734147703306101</v>
      </c>
      <c r="P27">
        <v>0.29276279568042463</v>
      </c>
      <c r="Q27">
        <v>0.35725825756125962</v>
      </c>
      <c r="R27">
        <v>0.36221802328337188</v>
      </c>
      <c r="S27">
        <v>0.24213551067250591</v>
      </c>
      <c r="T27">
        <v>6.0183931865685221E-2</v>
      </c>
      <c r="U27">
        <v>8.3911440499399755E-3</v>
      </c>
      <c r="V27">
        <v>0.31629072205584269</v>
      </c>
      <c r="W27">
        <v>8.7522223992909889E-2</v>
      </c>
      <c r="X27">
        <v>-0.2112450572285868</v>
      </c>
      <c r="Y27">
        <v>0.15954832632416799</v>
      </c>
      <c r="Z27">
        <v>0.30862287368726188</v>
      </c>
      <c r="AA27">
        <v>1</v>
      </c>
      <c r="AB27">
        <v>-0.3149129810665493</v>
      </c>
      <c r="AC27">
        <v>0.34198239380333117</v>
      </c>
    </row>
    <row r="28" spans="1:29" x14ac:dyDescent="0.3">
      <c r="A28" s="1" t="s">
        <v>26</v>
      </c>
      <c r="B28">
        <v>-2.7612372979464268E-3</v>
      </c>
      <c r="C28">
        <v>-0.73066476329340335</v>
      </c>
      <c r="D28">
        <v>0.532909604062487</v>
      </c>
      <c r="F28">
        <v>0.5468503961650335</v>
      </c>
      <c r="G28">
        <v>4.7291022128070938E-2</v>
      </c>
      <c r="H28">
        <v>-0.32223182505793319</v>
      </c>
      <c r="I28">
        <v>-7.0674926401088634E-2</v>
      </c>
      <c r="J28">
        <v>0.44874156545123012</v>
      </c>
      <c r="K28">
        <v>-0.6865228379261098</v>
      </c>
      <c r="L28">
        <v>0.18460582479748411</v>
      </c>
      <c r="M28">
        <v>-0.73066476329340335</v>
      </c>
      <c r="N28">
        <v>-0.76901164023060076</v>
      </c>
      <c r="O28">
        <v>9.8757295279635463E-2</v>
      </c>
      <c r="P28">
        <v>-0.66173697534955089</v>
      </c>
      <c r="Q28">
        <v>-0.5007086534670272</v>
      </c>
      <c r="R28">
        <v>-0.75793926056654715</v>
      </c>
      <c r="S28">
        <v>-0.48289604258532409</v>
      </c>
      <c r="T28">
        <v>-0.27617260004642941</v>
      </c>
      <c r="U28">
        <v>-0.1178255777762533</v>
      </c>
      <c r="V28">
        <v>-8.0357263238994531E-2</v>
      </c>
      <c r="W28">
        <v>-0.46997997651690609</v>
      </c>
      <c r="X28">
        <v>0.67995352719207358</v>
      </c>
      <c r="Y28">
        <v>-0.38652028938186223</v>
      </c>
      <c r="AA28">
        <v>-0.3149129810665493</v>
      </c>
      <c r="AB28">
        <v>1</v>
      </c>
      <c r="AC28">
        <v>-0.6641579050678057</v>
      </c>
    </row>
    <row r="29" spans="1:29" x14ac:dyDescent="0.3">
      <c r="A29" s="1" t="s">
        <v>27</v>
      </c>
      <c r="B29">
        <v>2.879254693711155E-2</v>
      </c>
      <c r="C29">
        <v>0.46643737322835321</v>
      </c>
      <c r="D29">
        <v>-0.46450767658374942</v>
      </c>
      <c r="E29">
        <v>0.39074922264642209</v>
      </c>
      <c r="F29">
        <v>-0.44296738201921432</v>
      </c>
      <c r="G29">
        <v>-5.0895940920606793E-2</v>
      </c>
      <c r="H29">
        <v>0.25087366454368132</v>
      </c>
      <c r="I29">
        <v>0.21573186036674041</v>
      </c>
      <c r="J29">
        <v>-0.30276569584216678</v>
      </c>
      <c r="K29">
        <v>0.49568183461857562</v>
      </c>
      <c r="L29">
        <v>-6.1191719835353856E-3</v>
      </c>
      <c r="M29">
        <v>0.46643737322835321</v>
      </c>
      <c r="N29">
        <v>0.61088197202562844</v>
      </c>
      <c r="O29">
        <v>-0.23189061093114929</v>
      </c>
      <c r="P29">
        <v>0.41231483011044801</v>
      </c>
      <c r="Q29">
        <v>0.33928740040079458</v>
      </c>
      <c r="R29">
        <v>0.50464896623821076</v>
      </c>
      <c r="S29">
        <v>0.31632800428867941</v>
      </c>
      <c r="T29">
        <v>4.061078894703464E-2</v>
      </c>
      <c r="U29">
        <v>-2.4968212133501439E-2</v>
      </c>
      <c r="V29">
        <v>0.15114923649555351</v>
      </c>
      <c r="W29">
        <v>0.19124037900337729</v>
      </c>
      <c r="X29">
        <v>-0.44724361367923249</v>
      </c>
      <c r="Y29">
        <v>0.19168363928015059</v>
      </c>
      <c r="Z29">
        <v>3.3810064868949913E-2</v>
      </c>
      <c r="AA29">
        <v>0.34198239380333117</v>
      </c>
      <c r="AB29">
        <v>-0.6641579050678057</v>
      </c>
      <c r="AC29">
        <v>1</v>
      </c>
    </row>
  </sheetData>
  <conditionalFormatting sqref="B1:A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256B-0461-4424-B904-D6305B6F9B02}">
  <sheetPr filterMode="1"/>
  <dimension ref="A1:AI29"/>
  <sheetViews>
    <sheetView workbookViewId="0">
      <selection activeCell="C4" sqref="C4:C28"/>
    </sheetView>
  </sheetViews>
  <sheetFormatPr defaultRowHeight="14.4" x14ac:dyDescent="0.3"/>
  <cols>
    <col min="1" max="1" width="39.21875" customWidth="1"/>
    <col min="2" max="2" width="0" hidden="1" customWidth="1"/>
    <col min="3" max="3" width="12.33203125" customWidth="1"/>
    <col min="4" max="5" width="0" hidden="1" customWidth="1"/>
    <col min="6" max="8" width="9.109375" customWidth="1"/>
    <col min="9" max="9" width="11.21875" customWidth="1"/>
    <col min="10" max="10" width="14.44140625" customWidth="1"/>
    <col min="13" max="21" width="0" hidden="1" customWidth="1"/>
    <col min="22" max="22" width="14.5546875" customWidth="1"/>
    <col min="23" max="23" width="12.6640625" customWidth="1"/>
    <col min="24" max="24" width="13.88671875" customWidth="1"/>
    <col min="25" max="32" width="0" hidden="1" customWidth="1"/>
    <col min="34" max="34" width="14.33203125" customWidth="1"/>
    <col min="35" max="35" width="0" hidden="1" customWidth="1"/>
  </cols>
  <sheetData>
    <row r="1" spans="1:35" ht="51" customHeight="1" x14ac:dyDescent="0.3">
      <c r="B1" s="1" t="s">
        <v>0</v>
      </c>
      <c r="C1" s="5" t="s">
        <v>30</v>
      </c>
      <c r="D1" s="2" t="s">
        <v>29</v>
      </c>
      <c r="E1" s="2" t="s">
        <v>32</v>
      </c>
      <c r="F1" s="5" t="s">
        <v>34</v>
      </c>
      <c r="G1" s="5" t="s">
        <v>35</v>
      </c>
      <c r="H1" s="5" t="s">
        <v>36</v>
      </c>
      <c r="I1" s="5" t="s">
        <v>33</v>
      </c>
      <c r="J1" s="5" t="s">
        <v>2</v>
      </c>
      <c r="K1" s="5" t="s">
        <v>3</v>
      </c>
      <c r="L1" s="4" t="s">
        <v>37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5" t="s">
        <v>14</v>
      </c>
      <c r="W1" s="5" t="s">
        <v>15</v>
      </c>
      <c r="X1" s="5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5" t="s">
        <v>25</v>
      </c>
      <c r="AH1" s="5" t="s">
        <v>26</v>
      </c>
      <c r="AI1" s="4" t="s">
        <v>27</v>
      </c>
    </row>
    <row r="2" spans="1:35" hidden="1" x14ac:dyDescent="0.3">
      <c r="A2" s="1" t="s">
        <v>0</v>
      </c>
      <c r="B2">
        <v>1</v>
      </c>
      <c r="C2">
        <v>0.24148569225410321</v>
      </c>
      <c r="J2">
        <v>-0.37765801391439119</v>
      </c>
      <c r="K2">
        <v>0.57304471705477866</v>
      </c>
      <c r="L2">
        <v>-0.48005994356584841</v>
      </c>
      <c r="M2">
        <v>2.83788758811944E-2</v>
      </c>
      <c r="N2">
        <v>0.18759048791445671</v>
      </c>
      <c r="O2">
        <v>-1.0674766769869301E-2</v>
      </c>
      <c r="P2">
        <v>-3.4141299665175158E-2</v>
      </c>
      <c r="Q2">
        <v>-7.0749020972421701E-3</v>
      </c>
      <c r="R2">
        <v>-2.1271234984227141E-2</v>
      </c>
      <c r="S2">
        <v>0.24148569225410321</v>
      </c>
      <c r="T2">
        <v>0.20336243913813751</v>
      </c>
      <c r="U2">
        <v>-0.20075345475820841</v>
      </c>
      <c r="V2">
        <v>3.9163260844858251E-2</v>
      </c>
      <c r="W2">
        <v>1.227287099291347E-2</v>
      </c>
      <c r="X2">
        <v>8.6792572632756568E-2</v>
      </c>
      <c r="Y2">
        <v>1.251693305302224E-2</v>
      </c>
      <c r="Z2">
        <v>5.8543368421040708E-2</v>
      </c>
      <c r="AA2">
        <v>-3.5426923862940787E-2</v>
      </c>
      <c r="AB2">
        <v>1.7216598042447951E-2</v>
      </c>
      <c r="AC2">
        <v>-0.1133277995135135</v>
      </c>
      <c r="AD2">
        <v>-0.29930005636113483</v>
      </c>
      <c r="AE2">
        <v>-2.669572797336273E-2</v>
      </c>
      <c r="AF2">
        <v>-2.4162815350646891E-2</v>
      </c>
      <c r="AG2">
        <v>0.2426188485746244</v>
      </c>
      <c r="AH2">
        <v>-2.7612372979464268E-3</v>
      </c>
      <c r="AI2">
        <v>2.879254693711155E-2</v>
      </c>
    </row>
    <row r="3" spans="1:35" hidden="1" x14ac:dyDescent="0.3">
      <c r="A3" s="2" t="s">
        <v>1</v>
      </c>
      <c r="B3">
        <v>0.24148569225410321</v>
      </c>
      <c r="C3">
        <v>1</v>
      </c>
      <c r="D3" t="b">
        <f>IF(AND(C3&lt;&gt;1,OR(C3&gt;0.5,C3&lt;-0.5)),TRUE,FALSE)</f>
        <v>0</v>
      </c>
      <c r="J3">
        <v>-0.54922396484044211</v>
      </c>
      <c r="K3">
        <v>0.6795865518580313</v>
      </c>
      <c r="L3">
        <v>-0.85879077631012379</v>
      </c>
      <c r="M3">
        <v>-3.3791036885621961E-2</v>
      </c>
      <c r="N3">
        <v>0.36034343575215938</v>
      </c>
      <c r="O3">
        <v>1.7859236281270629E-2</v>
      </c>
      <c r="P3">
        <v>-0.24438167991824189</v>
      </c>
      <c r="Q3">
        <v>0.77773768434802826</v>
      </c>
      <c r="R3">
        <v>-0.1232102421905111</v>
      </c>
      <c r="S3">
        <v>1</v>
      </c>
      <c r="T3">
        <v>0.57465233878585864</v>
      </c>
      <c r="U3">
        <v>6.5800222355010879E-3</v>
      </c>
      <c r="V3">
        <v>0.67400994718398199</v>
      </c>
      <c r="W3">
        <v>0.56677642335309242</v>
      </c>
      <c r="X3">
        <v>0.75670571841720036</v>
      </c>
      <c r="Y3">
        <v>0.49206474900018482</v>
      </c>
      <c r="Z3">
        <v>0.43641273627331229</v>
      </c>
      <c r="AA3">
        <v>-3.2316180598020189E-2</v>
      </c>
      <c r="AB3">
        <v>0.18183809736582909</v>
      </c>
      <c r="AC3">
        <v>0.36414717517997353</v>
      </c>
      <c r="AD3">
        <v>-0.28296666072000221</v>
      </c>
      <c r="AE3">
        <v>0.3163914794528086</v>
      </c>
      <c r="AF3">
        <v>0.13213799068700879</v>
      </c>
      <c r="AG3">
        <v>0.53058426979015605</v>
      </c>
      <c r="AH3">
        <v>-0.73066476329340335</v>
      </c>
      <c r="AI3">
        <v>0.46643737322835321</v>
      </c>
    </row>
    <row r="4" spans="1:35" x14ac:dyDescent="0.3">
      <c r="A4" s="2" t="s">
        <v>2</v>
      </c>
      <c r="B4">
        <v>-0.37765801391439119</v>
      </c>
      <c r="C4">
        <v>-0.54922396484044211</v>
      </c>
      <c r="D4" t="b">
        <f t="shared" ref="D4:D29" si="0">IF(AND(C4&lt;&gt;1,OR(C4&gt;0.5,C4&lt;-0.5)),TRUE,FALSE)</f>
        <v>1</v>
      </c>
      <c r="E4">
        <f>ABS(C4)</f>
        <v>0.54922396484044211</v>
      </c>
      <c r="F4" s="3">
        <f>RANK(E4,E:E)</f>
        <v>9</v>
      </c>
      <c r="G4" s="3">
        <f>RANK(I4,I:I,1)</f>
        <v>1</v>
      </c>
      <c r="H4" s="3">
        <f>ROUND(AVERAGE(F4,G4),0)</f>
        <v>5</v>
      </c>
      <c r="I4" s="3">
        <f>AVERAGE(ABS(AH4),ABS(AG4),ABS(X4),ABS(W4),ABS(V4),ABS(L4),ABS(K4))</f>
        <v>0.45119930199618452</v>
      </c>
      <c r="J4">
        <v>1</v>
      </c>
      <c r="K4">
        <v>-0.49241737961017479</v>
      </c>
      <c r="L4">
        <v>0.46722214292275299</v>
      </c>
      <c r="M4">
        <v>-3.0065467840194602E-3</v>
      </c>
      <c r="N4">
        <v>-0.36558927993787471</v>
      </c>
      <c r="O4">
        <v>4.3006142144825378E-2</v>
      </c>
      <c r="P4">
        <v>0.29917335969639469</v>
      </c>
      <c r="Q4">
        <v>-0.52082850644761869</v>
      </c>
      <c r="R4">
        <v>9.7167762136835339E-2</v>
      </c>
      <c r="S4">
        <v>-0.54922396484044211</v>
      </c>
      <c r="T4">
        <v>-0.43023188147018571</v>
      </c>
      <c r="U4">
        <v>0.18628314305956351</v>
      </c>
      <c r="V4">
        <v>-0.1857338343118963</v>
      </c>
      <c r="W4">
        <v>-0.53897415241391999</v>
      </c>
      <c r="X4">
        <v>-0.50019812862485358</v>
      </c>
      <c r="Y4">
        <v>-0.48023729954920791</v>
      </c>
      <c r="Z4">
        <v>-0.2304615974121304</v>
      </c>
      <c r="AA4">
        <v>-0.26288768265367712</v>
      </c>
      <c r="AB4">
        <v>-9.7203820033618341E-2</v>
      </c>
      <c r="AC4">
        <v>-0.17010716077756921</v>
      </c>
      <c r="AD4">
        <v>0.1093806262898204</v>
      </c>
      <c r="AE4">
        <v>-0.47414812368281489</v>
      </c>
      <c r="AF4">
        <v>-0.23607804924008671</v>
      </c>
      <c r="AG4">
        <v>-0.4409398720272073</v>
      </c>
      <c r="AH4">
        <v>0.532909604062487</v>
      </c>
      <c r="AI4">
        <v>-0.46450767658374942</v>
      </c>
    </row>
    <row r="5" spans="1:35" x14ac:dyDescent="0.3">
      <c r="A5" s="2" t="s">
        <v>3</v>
      </c>
      <c r="B5">
        <v>0.57304471705477866</v>
      </c>
      <c r="C5">
        <v>0.6795865518580313</v>
      </c>
      <c r="D5" t="b">
        <f t="shared" si="0"/>
        <v>1</v>
      </c>
      <c r="E5">
        <f t="shared" ref="E5:E6" si="1">ABS(C5)</f>
        <v>0.6795865518580313</v>
      </c>
      <c r="F5" s="3">
        <f t="shared" ref="F5:F6" si="2">RANK(E5,E:E)</f>
        <v>5</v>
      </c>
      <c r="G5" s="3">
        <f t="shared" ref="G5:G6" si="3">RANK(I5,I:I,1)</f>
        <v>5</v>
      </c>
      <c r="H5" s="3">
        <f t="shared" ref="H5:H6" si="4">ROUND(AVERAGE(F5,G5),0)</f>
        <v>5</v>
      </c>
      <c r="I5" s="3">
        <f t="shared" ref="I5:I6" si="5">AVERAGE(ABS(AH5),ABS(AG5),ABS(X5),ABS(W5),ABS(V5),ABS(L5),ABS(K5))</f>
        <v>0.51614559365358592</v>
      </c>
      <c r="J5">
        <v>-0.49241737961017479</v>
      </c>
      <c r="K5">
        <v>1</v>
      </c>
      <c r="L5">
        <v>-0.62046665708415805</v>
      </c>
      <c r="M5">
        <v>-5.6495286138212392E-2</v>
      </c>
      <c r="N5">
        <v>0.29642909199611678</v>
      </c>
      <c r="O5">
        <v>-8.4998081362995456E-2</v>
      </c>
      <c r="P5">
        <v>-0.37329433532343159</v>
      </c>
      <c r="R5">
        <v>-0.1495096123843756</v>
      </c>
      <c r="S5">
        <v>0.6795865518580313</v>
      </c>
      <c r="T5">
        <v>0.42203084452890699</v>
      </c>
      <c r="U5">
        <v>4.4002593160393328E-3</v>
      </c>
      <c r="V5">
        <v>0.40859942371707231</v>
      </c>
      <c r="W5">
        <v>0.47005227390427579</v>
      </c>
      <c r="X5">
        <v>0.55322456808651144</v>
      </c>
      <c r="Y5">
        <v>0.38198416363278548</v>
      </c>
      <c r="Z5">
        <v>0.25506931400105343</v>
      </c>
      <c r="AA5">
        <v>0.1160764001614336</v>
      </c>
      <c r="AB5">
        <v>0.34357246900366889</v>
      </c>
      <c r="AC5">
        <v>0.18352018614683499</v>
      </c>
      <c r="AD5">
        <v>-0.48256979445620463</v>
      </c>
      <c r="AE5">
        <v>0.23972616048763179</v>
      </c>
      <c r="AF5">
        <v>0.41187513599476</v>
      </c>
      <c r="AG5">
        <v>0.56067623278308387</v>
      </c>
      <c r="AI5">
        <v>0.39074922264642209</v>
      </c>
    </row>
    <row r="6" spans="1:35" x14ac:dyDescent="0.3">
      <c r="A6" s="2" t="s">
        <v>37</v>
      </c>
      <c r="B6">
        <v>-0.48005994356584841</v>
      </c>
      <c r="C6">
        <v>-0.85879077631012379</v>
      </c>
      <c r="D6" t="b">
        <f t="shared" si="0"/>
        <v>1</v>
      </c>
      <c r="E6">
        <f t="shared" si="1"/>
        <v>0.85879077631012379</v>
      </c>
      <c r="F6" s="3">
        <f t="shared" si="2"/>
        <v>1</v>
      </c>
      <c r="G6" s="3">
        <f t="shared" si="3"/>
        <v>9</v>
      </c>
      <c r="H6" s="3">
        <f t="shared" si="4"/>
        <v>5</v>
      </c>
      <c r="I6" s="3">
        <f t="shared" si="5"/>
        <v>0.61353412167971932</v>
      </c>
      <c r="J6">
        <v>0.46722214292275299</v>
      </c>
      <c r="K6">
        <v>-0.62046665708415805</v>
      </c>
      <c r="L6">
        <v>1</v>
      </c>
      <c r="M6">
        <v>-9.6975988256955858E-2</v>
      </c>
      <c r="N6">
        <v>-0.23083981009868171</v>
      </c>
      <c r="O6">
        <v>-4.3944245682901617E-2</v>
      </c>
      <c r="P6">
        <v>0.15377445082129371</v>
      </c>
      <c r="Q6">
        <v>-0.58944438023268386</v>
      </c>
      <c r="R6">
        <v>6.2767304725771913E-3</v>
      </c>
      <c r="S6">
        <v>-0.85879077631012379</v>
      </c>
      <c r="T6">
        <v>-0.35857767803751478</v>
      </c>
      <c r="U6">
        <v>0.144158877430586</v>
      </c>
      <c r="V6">
        <v>-0.59339894328967391</v>
      </c>
      <c r="W6">
        <v>-0.39661591312749989</v>
      </c>
      <c r="X6">
        <v>-0.56343305562913404</v>
      </c>
      <c r="Y6">
        <v>-0.32094695396074502</v>
      </c>
      <c r="Z6">
        <v>-0.28324830991813432</v>
      </c>
      <c r="AA6">
        <v>0.17007357061347519</v>
      </c>
      <c r="AB6">
        <v>-0.3291389567552872</v>
      </c>
      <c r="AC6">
        <v>-0.2466671730921873</v>
      </c>
      <c r="AD6">
        <v>0.33466842837840971</v>
      </c>
      <c r="AE6">
        <v>-0.13401402706528939</v>
      </c>
      <c r="AF6">
        <v>-0.38495884559854082</v>
      </c>
      <c r="AG6">
        <v>-0.57397388646253611</v>
      </c>
      <c r="AH6">
        <v>0.5468503961650335</v>
      </c>
      <c r="AI6">
        <v>-0.44296738201921432</v>
      </c>
    </row>
    <row r="7" spans="1:35" hidden="1" x14ac:dyDescent="0.3">
      <c r="A7" s="2" t="s">
        <v>5</v>
      </c>
      <c r="B7">
        <v>2.83788758811944E-2</v>
      </c>
      <c r="C7">
        <v>-3.3791036885621961E-2</v>
      </c>
      <c r="D7" t="b">
        <f t="shared" si="0"/>
        <v>0</v>
      </c>
      <c r="J7">
        <v>-3.0065467840194602E-3</v>
      </c>
      <c r="K7">
        <v>-5.6495286138212392E-2</v>
      </c>
      <c r="L7">
        <v>-9.6975988256955858E-2</v>
      </c>
      <c r="M7">
        <v>1</v>
      </c>
      <c r="N7">
        <v>0.10602224104833349</v>
      </c>
      <c r="O7">
        <v>-4.7338535373229192E-2</v>
      </c>
      <c r="P7">
        <v>0.28563516649392262</v>
      </c>
      <c r="Q7">
        <v>-3.586773295731422E-2</v>
      </c>
      <c r="R7">
        <v>-3.3063635280563122E-2</v>
      </c>
      <c r="S7">
        <v>-3.3791036885621961E-2</v>
      </c>
      <c r="T7">
        <v>-0.2040711842207143</v>
      </c>
      <c r="U7">
        <v>-1.1431989775727149E-2</v>
      </c>
      <c r="V7">
        <v>0.26377714881199771</v>
      </c>
      <c r="W7">
        <v>-0.18664743626483321</v>
      </c>
      <c r="X7">
        <v>-5.8668269626217961E-2</v>
      </c>
      <c r="Y7">
        <v>-2.1191144993408049E-2</v>
      </c>
      <c r="Z7">
        <v>6.4129626535433984E-2</v>
      </c>
      <c r="AA7">
        <v>5.0485382522720022E-2</v>
      </c>
      <c r="AB7">
        <v>-3.1464028199217307E-2</v>
      </c>
      <c r="AC7">
        <v>0.27323369889796612</v>
      </c>
      <c r="AD7">
        <v>9.7799587585346681E-2</v>
      </c>
      <c r="AE7">
        <v>4.8855480941651909E-2</v>
      </c>
      <c r="AF7">
        <v>2.8381386620369448E-2</v>
      </c>
      <c r="AG7">
        <v>3.1417756068220268E-2</v>
      </c>
      <c r="AH7">
        <v>4.7291022128070938E-2</v>
      </c>
      <c r="AI7">
        <v>-5.0895940920606793E-2</v>
      </c>
    </row>
    <row r="8" spans="1:35" hidden="1" x14ac:dyDescent="0.3">
      <c r="A8" s="2" t="s">
        <v>6</v>
      </c>
      <c r="B8">
        <v>0.18759048791445671</v>
      </c>
      <c r="C8">
        <v>0.36034343575215938</v>
      </c>
      <c r="D8" t="b">
        <f t="shared" si="0"/>
        <v>0</v>
      </c>
      <c r="J8">
        <v>-0.36558927993787471</v>
      </c>
      <c r="K8">
        <v>0.29642909199611678</v>
      </c>
      <c r="L8">
        <v>-0.23083981009868171</v>
      </c>
      <c r="M8">
        <v>0.10602224104833349</v>
      </c>
      <c r="N8">
        <v>1</v>
      </c>
      <c r="O8">
        <v>5.7778496230436162E-2</v>
      </c>
      <c r="P8">
        <v>-0.1219239374976747</v>
      </c>
      <c r="Q8">
        <v>0.21788546672152539</v>
      </c>
      <c r="R8">
        <v>-2.9421169513344812E-2</v>
      </c>
      <c r="S8">
        <v>0.36034343575215938</v>
      </c>
      <c r="T8">
        <v>0.21900326674870749</v>
      </c>
      <c r="U8">
        <v>-9.834519200930622E-2</v>
      </c>
      <c r="V8">
        <v>0.20837823635181471</v>
      </c>
      <c r="W8">
        <v>3.5972724677226349E-2</v>
      </c>
      <c r="X8">
        <v>0.17884389521997041</v>
      </c>
      <c r="Y8">
        <v>0.1073167744612792</v>
      </c>
      <c r="Z8">
        <v>0.23395533944656699</v>
      </c>
      <c r="AA8">
        <v>0.39896291044431442</v>
      </c>
      <c r="AB8">
        <v>0.37828769349456398</v>
      </c>
      <c r="AC8">
        <v>0.38043203928284858</v>
      </c>
      <c r="AD8">
        <v>0.1150944050297326</v>
      </c>
      <c r="AE8">
        <v>0.20641330021744969</v>
      </c>
      <c r="AF8">
        <v>0.4599120310175413</v>
      </c>
      <c r="AG8">
        <v>3.2996761342169743E-2</v>
      </c>
      <c r="AH8">
        <v>-0.32223182505793319</v>
      </c>
      <c r="AI8">
        <v>0.25087366454368132</v>
      </c>
    </row>
    <row r="9" spans="1:35" hidden="1" x14ac:dyDescent="0.3">
      <c r="A9" s="2" t="s">
        <v>7</v>
      </c>
      <c r="B9">
        <v>-1.0674766769869301E-2</v>
      </c>
      <c r="C9">
        <v>1.7859236281270629E-2</v>
      </c>
      <c r="D9" t="b">
        <f t="shared" si="0"/>
        <v>0</v>
      </c>
      <c r="J9">
        <v>4.3006142144825378E-2</v>
      </c>
      <c r="K9">
        <v>-8.4998081362995456E-2</v>
      </c>
      <c r="L9">
        <v>-4.3944245682901617E-2</v>
      </c>
      <c r="M9">
        <v>-4.7338535373229192E-2</v>
      </c>
      <c r="N9">
        <v>5.7778496230436162E-2</v>
      </c>
      <c r="O9">
        <v>1</v>
      </c>
      <c r="P9">
        <v>-0.2019333804568369</v>
      </c>
      <c r="Q9">
        <v>0.1217128908327602</v>
      </c>
      <c r="R9">
        <v>8.4216434925407035E-2</v>
      </c>
      <c r="S9">
        <v>1.7859236281270629E-2</v>
      </c>
      <c r="T9">
        <v>0.14900628577884001</v>
      </c>
      <c r="U9">
        <v>-0.2236583233338553</v>
      </c>
      <c r="V9">
        <v>4.7461361756738901E-2</v>
      </c>
      <c r="W9">
        <v>-0.14354016712341011</v>
      </c>
      <c r="X9">
        <v>2.696841137124319E-3</v>
      </c>
      <c r="Y9">
        <v>-0.15896731059700209</v>
      </c>
      <c r="Z9">
        <v>-0.23942587040564239</v>
      </c>
      <c r="AA9">
        <v>-0.23173615886355281</v>
      </c>
      <c r="AB9">
        <v>9.3726090786299052E-2</v>
      </c>
      <c r="AC9">
        <v>5.9003963985192052E-2</v>
      </c>
      <c r="AD9">
        <v>7.8677370345064512E-3</v>
      </c>
      <c r="AE9">
        <v>-0.27110493145519349</v>
      </c>
      <c r="AF9">
        <v>0.13808841304040159</v>
      </c>
      <c r="AG9">
        <v>-7.5006703484634382E-2</v>
      </c>
      <c r="AH9">
        <v>-7.0674926401088634E-2</v>
      </c>
      <c r="AI9">
        <v>0.21573186036674041</v>
      </c>
    </row>
    <row r="10" spans="1:35" hidden="1" x14ac:dyDescent="0.3">
      <c r="A10" s="2" t="s">
        <v>8</v>
      </c>
      <c r="B10">
        <v>-3.4141299665175158E-2</v>
      </c>
      <c r="C10">
        <v>-0.24438167991824189</v>
      </c>
      <c r="D10" t="b">
        <f t="shared" si="0"/>
        <v>0</v>
      </c>
      <c r="J10">
        <v>0.29917335969639469</v>
      </c>
      <c r="K10">
        <v>-0.37329433532343159</v>
      </c>
      <c r="L10">
        <v>0.15377445082129371</v>
      </c>
      <c r="M10">
        <v>0.28563516649392262</v>
      </c>
      <c r="N10">
        <v>-0.1219239374976747</v>
      </c>
      <c r="O10">
        <v>-0.2019333804568369</v>
      </c>
      <c r="P10">
        <v>1</v>
      </c>
      <c r="Q10">
        <v>-0.47442715839339977</v>
      </c>
      <c r="R10">
        <v>0.28973639670950679</v>
      </c>
      <c r="S10">
        <v>-0.24438167991824189</v>
      </c>
      <c r="T10">
        <v>-0.47721876249425232</v>
      </c>
      <c r="U10">
        <v>0.22004601104254901</v>
      </c>
      <c r="V10">
        <v>0.22556246002222069</v>
      </c>
      <c r="W10">
        <v>2.436259833480239E-2</v>
      </c>
      <c r="X10">
        <v>0.108962307754764</v>
      </c>
      <c r="Y10">
        <v>0.12399982479373881</v>
      </c>
      <c r="Z10">
        <v>0.42298947927749608</v>
      </c>
      <c r="AA10">
        <v>0.10038054224785641</v>
      </c>
      <c r="AB10">
        <v>-0.23373140578852081</v>
      </c>
      <c r="AC10">
        <v>-0.2511481797544341</v>
      </c>
      <c r="AD10">
        <v>0.50051937887256071</v>
      </c>
      <c r="AE10">
        <v>0.36404488107846839</v>
      </c>
      <c r="AF10">
        <v>-0.64411117760708292</v>
      </c>
      <c r="AG10">
        <v>-0.1451823281648775</v>
      </c>
      <c r="AH10">
        <v>0.44874156545123012</v>
      </c>
      <c r="AI10">
        <v>-0.30276569584216678</v>
      </c>
    </row>
    <row r="11" spans="1:35" x14ac:dyDescent="0.3">
      <c r="A11" s="2" t="s">
        <v>9</v>
      </c>
      <c r="B11">
        <v>-7.0749020972421701E-3</v>
      </c>
      <c r="C11">
        <v>0.77773768434802826</v>
      </c>
      <c r="D11" t="b">
        <f t="shared" si="0"/>
        <v>1</v>
      </c>
      <c r="E11">
        <f>ABS(C11)</f>
        <v>0.77773768434802826</v>
      </c>
      <c r="F11" s="3">
        <f>RANK(E11,E:E)</f>
        <v>2</v>
      </c>
      <c r="G11" s="3">
        <f>RANK(I11,I:I,1)</f>
        <v>4</v>
      </c>
      <c r="H11" s="3">
        <f>ROUND(AVERAGE(F11,G11),0)</f>
        <v>3</v>
      </c>
      <c r="I11" s="3">
        <f>AVERAGE(ABS(AH11),ABS(AG11),ABS(X11),ABS(W11),ABS(V11),ABS(L11),ABS(K11))</f>
        <v>0.51134962094936254</v>
      </c>
      <c r="J11">
        <v>-0.52082850644761869</v>
      </c>
      <c r="L11">
        <v>-0.58944438023268386</v>
      </c>
      <c r="M11">
        <v>-3.586773295731422E-2</v>
      </c>
      <c r="N11">
        <v>0.21788546672152539</v>
      </c>
      <c r="O11">
        <v>0.1217128908327602</v>
      </c>
      <c r="P11">
        <v>-0.47442715839339977</v>
      </c>
      <c r="Q11">
        <v>1</v>
      </c>
      <c r="R11">
        <v>8.8807421735653969E-3</v>
      </c>
      <c r="S11">
        <v>0.77773768434802826</v>
      </c>
      <c r="T11">
        <v>0.5428908874613646</v>
      </c>
      <c r="U11">
        <v>-5.1273268412022371E-2</v>
      </c>
      <c r="V11">
        <v>0.65454360662459066</v>
      </c>
      <c r="W11">
        <v>0.58519252548122669</v>
      </c>
      <c r="X11">
        <v>0.75326143674342527</v>
      </c>
      <c r="Y11">
        <v>0.46286804927411912</v>
      </c>
      <c r="Z11">
        <v>0.35736736991473012</v>
      </c>
      <c r="AA11">
        <v>4.3813372429720859E-2</v>
      </c>
      <c r="AB11">
        <v>0.1021193304251881</v>
      </c>
      <c r="AC11">
        <v>0.32490054845499589</v>
      </c>
      <c r="AD11">
        <v>-0.46902630801148631</v>
      </c>
      <c r="AE11">
        <v>0.33891738644285652</v>
      </c>
      <c r="AF11">
        <v>3.4296866904237812E-2</v>
      </c>
      <c r="AG11">
        <v>0.31048255963750188</v>
      </c>
      <c r="AH11">
        <v>-0.6865228379261098</v>
      </c>
      <c r="AI11">
        <v>0.49568183461857562</v>
      </c>
    </row>
    <row r="12" spans="1:35" hidden="1" x14ac:dyDescent="0.3">
      <c r="A12" s="2" t="s">
        <v>28</v>
      </c>
      <c r="B12">
        <v>-2.1271234984227141E-2</v>
      </c>
      <c r="C12">
        <v>-0.1232102421905111</v>
      </c>
      <c r="D12" t="b">
        <f t="shared" si="0"/>
        <v>0</v>
      </c>
      <c r="J12">
        <v>9.7167762136835339E-2</v>
      </c>
      <c r="K12">
        <v>-0.1495096123843756</v>
      </c>
      <c r="L12">
        <v>6.2767304725771913E-3</v>
      </c>
      <c r="M12">
        <v>-3.3063635280563122E-2</v>
      </c>
      <c r="N12">
        <v>-2.9421169513344812E-2</v>
      </c>
      <c r="O12">
        <v>8.4216434925407035E-2</v>
      </c>
      <c r="P12">
        <v>0.28973639670950679</v>
      </c>
      <c r="Q12">
        <v>8.8807421735653969E-3</v>
      </c>
      <c r="R12">
        <v>1</v>
      </c>
      <c r="S12">
        <v>-0.1232102421905111</v>
      </c>
      <c r="T12">
        <v>-0.22096516816915651</v>
      </c>
      <c r="U12">
        <v>-7.1042546137700766E-2</v>
      </c>
      <c r="V12">
        <v>-0.2547958772092791</v>
      </c>
      <c r="W12">
        <v>4.927180830033763E-2</v>
      </c>
      <c r="X12">
        <v>-0.12708669013929819</v>
      </c>
      <c r="Y12">
        <v>-0.1603887567273444</v>
      </c>
      <c r="Z12">
        <v>-0.1024682395349007</v>
      </c>
      <c r="AA12">
        <v>-0.11986702156797679</v>
      </c>
      <c r="AB12">
        <v>0.29820539382408839</v>
      </c>
      <c r="AC12">
        <v>-0.29155391499518168</v>
      </c>
      <c r="AD12">
        <v>0.47933890999929901</v>
      </c>
      <c r="AE12">
        <v>-0.18315615121905049</v>
      </c>
      <c r="AF12">
        <v>1.9330303624334529E-2</v>
      </c>
      <c r="AG12">
        <v>-6.4488343229132022E-2</v>
      </c>
      <c r="AH12">
        <v>0.18460582479748411</v>
      </c>
      <c r="AI12">
        <v>-6.1191719835353856E-3</v>
      </c>
    </row>
    <row r="13" spans="1:35" hidden="1" x14ac:dyDescent="0.3">
      <c r="A13" s="2" t="s">
        <v>11</v>
      </c>
      <c r="B13">
        <v>0.24148569225410321</v>
      </c>
      <c r="C13">
        <v>1</v>
      </c>
      <c r="D13" t="b">
        <f t="shared" si="0"/>
        <v>0</v>
      </c>
      <c r="J13">
        <v>-0.54922396484044211</v>
      </c>
      <c r="K13">
        <v>0.6795865518580313</v>
      </c>
      <c r="L13">
        <v>-0.85879077631012379</v>
      </c>
      <c r="M13">
        <v>-3.3791036885621961E-2</v>
      </c>
      <c r="N13">
        <v>0.36034343575215938</v>
      </c>
      <c r="O13">
        <v>1.7859236281270629E-2</v>
      </c>
      <c r="P13">
        <v>-0.24438167991824189</v>
      </c>
      <c r="Q13">
        <v>0.77773768434802826</v>
      </c>
      <c r="R13">
        <v>-0.1232102421905111</v>
      </c>
      <c r="S13">
        <v>1</v>
      </c>
      <c r="T13">
        <v>0.57465233878585864</v>
      </c>
      <c r="U13">
        <v>6.5800222355010879E-3</v>
      </c>
      <c r="V13">
        <v>0.67400994718398199</v>
      </c>
      <c r="W13">
        <v>0.56677642335309242</v>
      </c>
      <c r="X13">
        <v>0.75670571841720036</v>
      </c>
      <c r="Y13">
        <v>0.49206474900018482</v>
      </c>
      <c r="Z13">
        <v>0.43641273627331229</v>
      </c>
      <c r="AA13">
        <v>-3.2316180598020189E-2</v>
      </c>
      <c r="AB13">
        <v>0.18183809736582909</v>
      </c>
      <c r="AC13">
        <v>0.36414717517997353</v>
      </c>
      <c r="AD13">
        <v>-0.28296666072000221</v>
      </c>
      <c r="AE13">
        <v>0.3163914794528086</v>
      </c>
      <c r="AF13">
        <v>0.13213799068700879</v>
      </c>
      <c r="AG13">
        <v>0.53058426979015605</v>
      </c>
      <c r="AH13">
        <v>-0.73066476329340335</v>
      </c>
      <c r="AI13">
        <v>0.46643737322835321</v>
      </c>
    </row>
    <row r="14" spans="1:35" x14ac:dyDescent="0.3">
      <c r="A14" s="2" t="s">
        <v>12</v>
      </c>
      <c r="B14">
        <v>0.20336243913813751</v>
      </c>
      <c r="C14">
        <v>0.57465233878585864</v>
      </c>
      <c r="D14" t="b">
        <f t="shared" si="0"/>
        <v>1</v>
      </c>
      <c r="E14">
        <f>ABS(C14)</f>
        <v>0.57465233878585864</v>
      </c>
      <c r="F14" s="3">
        <f>RANK(E14,E:E)</f>
        <v>7</v>
      </c>
      <c r="G14" s="3">
        <f>RANK(I14,I:I,1)</f>
        <v>2</v>
      </c>
      <c r="H14" s="3">
        <f>ROUND(AVERAGE(F14,G14),0)</f>
        <v>5</v>
      </c>
      <c r="I14" s="3">
        <f>AVERAGE(ABS(AH14),ABS(AG14),ABS(X14),ABS(W14),ABS(V14),ABS(L14),ABS(K14))</f>
        <v>0.45567098861906469</v>
      </c>
      <c r="J14">
        <v>-0.43023188147018571</v>
      </c>
      <c r="K14">
        <v>0.42203084452890699</v>
      </c>
      <c r="L14">
        <v>-0.35857767803751478</v>
      </c>
      <c r="M14">
        <v>-0.2040711842207143</v>
      </c>
      <c r="N14">
        <v>0.21900326674870749</v>
      </c>
      <c r="O14">
        <v>0.14900628577884001</v>
      </c>
      <c r="P14">
        <v>-0.47721876249425232</v>
      </c>
      <c r="Q14">
        <v>0.5428908874613646</v>
      </c>
      <c r="R14">
        <v>-0.22096516816915651</v>
      </c>
      <c r="S14">
        <v>0.57465233878585864</v>
      </c>
      <c r="T14">
        <v>1</v>
      </c>
      <c r="U14">
        <v>-0.21512513704648739</v>
      </c>
      <c r="V14">
        <v>0.44684526809362513</v>
      </c>
      <c r="W14">
        <v>0.29428961453679398</v>
      </c>
      <c r="X14">
        <v>0.53868870415992443</v>
      </c>
      <c r="Y14">
        <v>0.3017461815253259</v>
      </c>
      <c r="Z14">
        <v>8.7369830712192925E-2</v>
      </c>
      <c r="AA14">
        <v>-3.4824534503229747E-2</v>
      </c>
      <c r="AB14">
        <v>9.0215995378767455E-2</v>
      </c>
      <c r="AC14">
        <v>0.32714727946600469</v>
      </c>
      <c r="AD14">
        <v>-0.44455875428595559</v>
      </c>
      <c r="AE14">
        <v>0.1316272087872967</v>
      </c>
      <c r="AF14">
        <v>0.14610067886995839</v>
      </c>
      <c r="AG14">
        <v>0.36025317074608632</v>
      </c>
      <c r="AH14">
        <v>-0.76901164023060076</v>
      </c>
      <c r="AI14">
        <v>0.61088197202562844</v>
      </c>
    </row>
    <row r="15" spans="1:35" hidden="1" x14ac:dyDescent="0.3">
      <c r="A15" s="2" t="s">
        <v>13</v>
      </c>
      <c r="B15">
        <v>-0.20075345475820841</v>
      </c>
      <c r="C15">
        <v>6.5800222355010879E-3</v>
      </c>
      <c r="D15" t="b">
        <f t="shared" si="0"/>
        <v>0</v>
      </c>
      <c r="J15">
        <v>0.18628314305956351</v>
      </c>
      <c r="K15">
        <v>4.4002593160393328E-3</v>
      </c>
      <c r="L15">
        <v>0.144158877430586</v>
      </c>
      <c r="M15">
        <v>-1.1431989775727149E-2</v>
      </c>
      <c r="N15">
        <v>-9.834519200930622E-2</v>
      </c>
      <c r="O15">
        <v>-0.2236583233338553</v>
      </c>
      <c r="P15">
        <v>0.22004601104254901</v>
      </c>
      <c r="Q15">
        <v>-5.1273268412022371E-2</v>
      </c>
      <c r="R15">
        <v>-7.1042546137700766E-2</v>
      </c>
      <c r="S15">
        <v>6.5800222355010879E-3</v>
      </c>
      <c r="T15">
        <v>-0.21512513704648739</v>
      </c>
      <c r="U15">
        <v>1</v>
      </c>
      <c r="V15">
        <v>-3.194606058921011E-2</v>
      </c>
      <c r="W15">
        <v>5.6715089238598198E-3</v>
      </c>
      <c r="X15">
        <v>-3.7906843997163021E-2</v>
      </c>
      <c r="Y15">
        <v>4.6656550851163103E-2</v>
      </c>
      <c r="Z15">
        <v>0.16967205591104889</v>
      </c>
      <c r="AA15">
        <v>7.0286631084916396E-2</v>
      </c>
      <c r="AB15">
        <v>-0.13169790045800431</v>
      </c>
      <c r="AC15">
        <v>-2.4774344173478569E-2</v>
      </c>
      <c r="AD15">
        <v>0.1970831276271518</v>
      </c>
      <c r="AE15">
        <v>8.4572780439957862E-2</v>
      </c>
      <c r="AF15">
        <v>-0.116901188280836</v>
      </c>
      <c r="AG15">
        <v>-0.15734147703306101</v>
      </c>
      <c r="AH15">
        <v>9.8757295279635463E-2</v>
      </c>
      <c r="AI15">
        <v>-0.23189061093114929</v>
      </c>
    </row>
    <row r="16" spans="1:35" x14ac:dyDescent="0.3">
      <c r="A16" s="2" t="s">
        <v>14</v>
      </c>
      <c r="B16">
        <v>3.9163260844858251E-2</v>
      </c>
      <c r="C16">
        <v>0.67400994718398199</v>
      </c>
      <c r="D16" t="b">
        <f t="shared" si="0"/>
        <v>1</v>
      </c>
      <c r="E16">
        <f t="shared" ref="E16:E18" si="6">ABS(C16)</f>
        <v>0.67400994718398199</v>
      </c>
      <c r="F16" s="3">
        <f t="shared" ref="F16:F18" si="7">RANK(E16,E:E)</f>
        <v>6</v>
      </c>
      <c r="G16" s="3">
        <f t="shared" ref="G16:G18" si="8">RANK(I16,I:I,1)</f>
        <v>8</v>
      </c>
      <c r="H16" s="3">
        <f t="shared" ref="H16:H18" si="9">ROUND(AVERAGE(F16,G16),0)</f>
        <v>7</v>
      </c>
      <c r="I16" s="3">
        <f t="shared" ref="I16:I18" si="10">AVERAGE(ABS(AH16),ABS(AG16),ABS(X16),ABS(W16),ABS(V16),ABS(L16),ABS(K16))</f>
        <v>0.54625274195792106</v>
      </c>
      <c r="J16">
        <v>-0.1857338343118963</v>
      </c>
      <c r="K16">
        <v>0.40859942371707231</v>
      </c>
      <c r="L16">
        <v>-0.59339894328967391</v>
      </c>
      <c r="M16">
        <v>0.26377714881199771</v>
      </c>
      <c r="N16">
        <v>0.20837823635181471</v>
      </c>
      <c r="O16">
        <v>4.7461361756738901E-2</v>
      </c>
      <c r="P16">
        <v>0.22556246002222069</v>
      </c>
      <c r="Q16">
        <v>0.65454360662459066</v>
      </c>
      <c r="R16">
        <v>-0.2547958772092791</v>
      </c>
      <c r="S16">
        <v>0.67400994718398199</v>
      </c>
      <c r="T16">
        <v>0.44684526809362513</v>
      </c>
      <c r="U16">
        <v>-3.194606058921011E-2</v>
      </c>
      <c r="V16">
        <v>1</v>
      </c>
      <c r="W16">
        <v>0.19845550996372319</v>
      </c>
      <c r="X16">
        <v>0.66881554570500246</v>
      </c>
      <c r="Y16">
        <v>0.46932466331817002</v>
      </c>
      <c r="Z16">
        <v>0.47520268865201221</v>
      </c>
      <c r="AA16">
        <v>0.1674775320217422</v>
      </c>
      <c r="AB16">
        <v>-5.9206938797255818E-2</v>
      </c>
      <c r="AC16">
        <v>0.59827997715032821</v>
      </c>
      <c r="AD16">
        <v>-0.3825581458462437</v>
      </c>
      <c r="AE16">
        <v>0.38776452582843163</v>
      </c>
      <c r="AF16">
        <v>-2.9306353191072589E-2</v>
      </c>
      <c r="AG16">
        <v>0.29276279568042463</v>
      </c>
      <c r="AH16">
        <v>-0.66173697534955089</v>
      </c>
      <c r="AI16">
        <v>0.41231483011044801</v>
      </c>
    </row>
    <row r="17" spans="1:35" x14ac:dyDescent="0.3">
      <c r="A17" s="2" t="s">
        <v>15</v>
      </c>
      <c r="B17">
        <v>1.227287099291347E-2</v>
      </c>
      <c r="C17">
        <v>0.56677642335309242</v>
      </c>
      <c r="D17" t="b">
        <f t="shared" si="0"/>
        <v>1</v>
      </c>
      <c r="E17">
        <f t="shared" si="6"/>
        <v>0.56677642335309242</v>
      </c>
      <c r="F17" s="3">
        <f t="shared" si="7"/>
        <v>8</v>
      </c>
      <c r="G17" s="3">
        <f t="shared" si="8"/>
        <v>6</v>
      </c>
      <c r="H17" s="3">
        <f t="shared" si="9"/>
        <v>7</v>
      </c>
      <c r="I17" s="3">
        <f t="shared" si="10"/>
        <v>0.51873513336972243</v>
      </c>
      <c r="J17">
        <v>-0.53897415241391999</v>
      </c>
      <c r="K17">
        <v>0.47005227390427579</v>
      </c>
      <c r="L17">
        <v>-0.39661591312749989</v>
      </c>
      <c r="M17">
        <v>-0.18664743626483321</v>
      </c>
      <c r="N17">
        <v>3.5972724677226349E-2</v>
      </c>
      <c r="O17">
        <v>-0.14354016712341011</v>
      </c>
      <c r="P17">
        <v>2.436259833480239E-2</v>
      </c>
      <c r="Q17">
        <v>0.58519252548122669</v>
      </c>
      <c r="R17">
        <v>4.927180830033763E-2</v>
      </c>
      <c r="S17">
        <v>0.56677642335309242</v>
      </c>
      <c r="T17">
        <v>0.29428961453679398</v>
      </c>
      <c r="U17">
        <v>5.6715089238598198E-3</v>
      </c>
      <c r="V17">
        <v>0.19845550996372319</v>
      </c>
      <c r="W17">
        <v>1</v>
      </c>
      <c r="X17">
        <v>0.70805532556427153</v>
      </c>
      <c r="Y17">
        <v>0.66374528528679388</v>
      </c>
      <c r="Z17">
        <v>0.36387061825101708</v>
      </c>
      <c r="AA17">
        <v>0.14855721641151651</v>
      </c>
      <c r="AB17">
        <v>7.9694317286386374E-2</v>
      </c>
      <c r="AC17">
        <v>3.5548283274180019E-2</v>
      </c>
      <c r="AD17">
        <v>-0.13359280839349</v>
      </c>
      <c r="AE17">
        <v>0.60141051877486251</v>
      </c>
      <c r="AF17">
        <v>-0.13869941081893969</v>
      </c>
      <c r="AG17">
        <v>0.35725825756125962</v>
      </c>
      <c r="AH17">
        <v>-0.5007086534670272</v>
      </c>
      <c r="AI17">
        <v>0.33928740040079458</v>
      </c>
    </row>
    <row r="18" spans="1:35" x14ac:dyDescent="0.3">
      <c r="A18" s="2" t="s">
        <v>16</v>
      </c>
      <c r="B18">
        <v>8.6792572632756568E-2</v>
      </c>
      <c r="C18">
        <v>0.75670571841720036</v>
      </c>
      <c r="D18" t="b">
        <f t="shared" si="0"/>
        <v>1</v>
      </c>
      <c r="E18">
        <f t="shared" si="6"/>
        <v>0.75670571841720036</v>
      </c>
      <c r="F18" s="3">
        <f t="shared" si="7"/>
        <v>3</v>
      </c>
      <c r="G18" s="3">
        <f t="shared" si="8"/>
        <v>10</v>
      </c>
      <c r="H18" s="3">
        <f t="shared" si="9"/>
        <v>7</v>
      </c>
      <c r="I18" s="3">
        <f t="shared" si="10"/>
        <v>0.65909796840497692</v>
      </c>
      <c r="J18">
        <v>-0.50019812862485358</v>
      </c>
      <c r="K18">
        <v>0.55322456808651144</v>
      </c>
      <c r="L18">
        <v>-0.56343305562913404</v>
      </c>
      <c r="M18">
        <v>-5.8668269626217961E-2</v>
      </c>
      <c r="N18">
        <v>0.17884389521997041</v>
      </c>
      <c r="O18">
        <v>2.696841137124319E-3</v>
      </c>
      <c r="P18">
        <v>0.108962307754764</v>
      </c>
      <c r="Q18">
        <v>0.75326143674342527</v>
      </c>
      <c r="R18">
        <v>-0.12708669013929819</v>
      </c>
      <c r="S18">
        <v>0.75670571841720036</v>
      </c>
      <c r="T18">
        <v>0.53868870415992443</v>
      </c>
      <c r="U18">
        <v>-3.7906843997163021E-2</v>
      </c>
      <c r="V18">
        <v>0.66881554570500246</v>
      </c>
      <c r="W18">
        <v>0.70805532556427153</v>
      </c>
      <c r="X18">
        <v>1</v>
      </c>
      <c r="Y18">
        <v>0.69802613559694837</v>
      </c>
      <c r="Z18">
        <v>0.49418747776691729</v>
      </c>
      <c r="AA18">
        <v>0.24071598023527721</v>
      </c>
      <c r="AB18">
        <v>3.5254340210785502E-2</v>
      </c>
      <c r="AC18">
        <v>0.36286484587614648</v>
      </c>
      <c r="AD18">
        <v>-0.38319340218713388</v>
      </c>
      <c r="AE18">
        <v>0.60376754702540458</v>
      </c>
      <c r="AF18">
        <v>-6.1615865097966967E-2</v>
      </c>
      <c r="AG18">
        <v>0.36221802328337188</v>
      </c>
      <c r="AH18">
        <v>-0.75793926056654715</v>
      </c>
      <c r="AI18">
        <v>0.50464896623821076</v>
      </c>
    </row>
    <row r="19" spans="1:35" hidden="1" x14ac:dyDescent="0.3">
      <c r="A19" s="2" t="s">
        <v>17</v>
      </c>
      <c r="B19">
        <v>1.251693305302224E-2</v>
      </c>
      <c r="C19">
        <v>0.49206474900018482</v>
      </c>
      <c r="D19" t="b">
        <f t="shared" si="0"/>
        <v>0</v>
      </c>
      <c r="J19">
        <v>-0.48023729954920791</v>
      </c>
      <c r="K19">
        <v>0.38198416363278548</v>
      </c>
      <c r="L19">
        <v>-0.32094695396074502</v>
      </c>
      <c r="M19">
        <v>-2.1191144993408049E-2</v>
      </c>
      <c r="N19">
        <v>0.1073167744612792</v>
      </c>
      <c r="O19">
        <v>-0.15896731059700209</v>
      </c>
      <c r="P19">
        <v>0.12399982479373881</v>
      </c>
      <c r="Q19">
        <v>0.46286804927411912</v>
      </c>
      <c r="R19">
        <v>-0.1603887567273444</v>
      </c>
      <c r="S19">
        <v>0.49206474900018482</v>
      </c>
      <c r="T19">
        <v>0.3017461815253259</v>
      </c>
      <c r="U19">
        <v>4.6656550851163103E-2</v>
      </c>
      <c r="V19">
        <v>0.46932466331817002</v>
      </c>
      <c r="W19">
        <v>0.66374528528679388</v>
      </c>
      <c r="X19">
        <v>0.69802613559694837</v>
      </c>
      <c r="Y19">
        <v>1</v>
      </c>
      <c r="Z19">
        <v>0.61607729029826941</v>
      </c>
      <c r="AA19">
        <v>0.37901155070234382</v>
      </c>
      <c r="AB19">
        <v>-0.1365023279900088</v>
      </c>
      <c r="AC19">
        <v>0.26243603037521712</v>
      </c>
      <c r="AD19">
        <v>-0.1809197695137845</v>
      </c>
      <c r="AE19">
        <v>0.88917676544097368</v>
      </c>
      <c r="AF19">
        <v>-0.16331408801522321</v>
      </c>
      <c r="AG19">
        <v>0.24213551067250591</v>
      </c>
      <c r="AH19">
        <v>-0.48289604258532409</v>
      </c>
      <c r="AI19">
        <v>0.31632800428867941</v>
      </c>
    </row>
    <row r="20" spans="1:35" hidden="1" x14ac:dyDescent="0.3">
      <c r="A20" s="2" t="s">
        <v>18</v>
      </c>
      <c r="B20">
        <v>5.8543368421040708E-2</v>
      </c>
      <c r="C20">
        <v>0.43641273627331229</v>
      </c>
      <c r="D20" t="b">
        <f t="shared" si="0"/>
        <v>0</v>
      </c>
      <c r="J20">
        <v>-0.2304615974121304</v>
      </c>
      <c r="K20">
        <v>0.25506931400105343</v>
      </c>
      <c r="L20">
        <v>-0.28324830991813432</v>
      </c>
      <c r="M20">
        <v>6.4129626535433984E-2</v>
      </c>
      <c r="N20">
        <v>0.23395533944656699</v>
      </c>
      <c r="O20">
        <v>-0.23942587040564239</v>
      </c>
      <c r="P20">
        <v>0.42298947927749608</v>
      </c>
      <c r="Q20">
        <v>0.35736736991473012</v>
      </c>
      <c r="R20">
        <v>-0.1024682395349007</v>
      </c>
      <c r="S20">
        <v>0.43641273627331229</v>
      </c>
      <c r="T20">
        <v>8.7369830712192925E-2</v>
      </c>
      <c r="U20">
        <v>0.16967205591104889</v>
      </c>
      <c r="V20">
        <v>0.47520268865201221</v>
      </c>
      <c r="W20">
        <v>0.36387061825101708</v>
      </c>
      <c r="X20">
        <v>0.49418747776691729</v>
      </c>
      <c r="Y20">
        <v>0.61607729029826941</v>
      </c>
      <c r="Z20">
        <v>1</v>
      </c>
      <c r="AA20">
        <v>0.36653875367185079</v>
      </c>
      <c r="AB20">
        <v>-0.11324492077468561</v>
      </c>
      <c r="AC20">
        <v>0.2440666754141721</v>
      </c>
      <c r="AD20">
        <v>0.2090636464278787</v>
      </c>
      <c r="AE20">
        <v>0.64275362764499877</v>
      </c>
      <c r="AF20">
        <v>-7.3924905161441276E-2</v>
      </c>
      <c r="AG20">
        <v>6.0183931865685221E-2</v>
      </c>
      <c r="AH20">
        <v>-0.27617260004642941</v>
      </c>
      <c r="AI20">
        <v>4.061078894703464E-2</v>
      </c>
    </row>
    <row r="21" spans="1:35" hidden="1" x14ac:dyDescent="0.3">
      <c r="A21" s="2" t="s">
        <v>19</v>
      </c>
      <c r="B21">
        <v>-3.5426923862940787E-2</v>
      </c>
      <c r="C21">
        <v>-3.2316180598020189E-2</v>
      </c>
      <c r="D21" t="b">
        <f t="shared" si="0"/>
        <v>0</v>
      </c>
      <c r="J21">
        <v>-0.26288768265367712</v>
      </c>
      <c r="K21">
        <v>0.1160764001614336</v>
      </c>
      <c r="L21">
        <v>0.17007357061347519</v>
      </c>
      <c r="M21">
        <v>5.0485382522720022E-2</v>
      </c>
      <c r="N21">
        <v>0.39896291044431442</v>
      </c>
      <c r="O21">
        <v>-0.23173615886355281</v>
      </c>
      <c r="P21">
        <v>0.10038054224785641</v>
      </c>
      <c r="Q21">
        <v>4.3813372429720859E-2</v>
      </c>
      <c r="R21">
        <v>-0.11986702156797679</v>
      </c>
      <c r="S21">
        <v>-3.2316180598020189E-2</v>
      </c>
      <c r="T21">
        <v>-3.4824534503229747E-2</v>
      </c>
      <c r="U21">
        <v>7.0286631084916396E-2</v>
      </c>
      <c r="V21">
        <v>0.1674775320217422</v>
      </c>
      <c r="W21">
        <v>0.14855721641151651</v>
      </c>
      <c r="X21">
        <v>0.24071598023527721</v>
      </c>
      <c r="Y21">
        <v>0.37901155070234382</v>
      </c>
      <c r="Z21">
        <v>0.36653875367185079</v>
      </c>
      <c r="AA21">
        <v>1</v>
      </c>
      <c r="AB21">
        <v>5.0145561327074227E-2</v>
      </c>
      <c r="AC21">
        <v>0.27597386894495002</v>
      </c>
      <c r="AD21">
        <v>-0.1198009230821093</v>
      </c>
      <c r="AE21">
        <v>0.65203280830516075</v>
      </c>
      <c r="AF21">
        <v>0.27413125035747271</v>
      </c>
      <c r="AG21">
        <v>8.3911440499399755E-3</v>
      </c>
      <c r="AH21">
        <v>-0.1178255777762533</v>
      </c>
      <c r="AI21">
        <v>-2.4968212133501439E-2</v>
      </c>
    </row>
    <row r="22" spans="1:35" hidden="1" x14ac:dyDescent="0.3">
      <c r="A22" s="2" t="s">
        <v>20</v>
      </c>
      <c r="B22">
        <v>1.7216598042447951E-2</v>
      </c>
      <c r="C22">
        <v>0.18183809736582909</v>
      </c>
      <c r="D22" t="b">
        <f t="shared" si="0"/>
        <v>0</v>
      </c>
      <c r="J22">
        <v>-9.7203820033618341E-2</v>
      </c>
      <c r="K22">
        <v>0.34357246900366889</v>
      </c>
      <c r="L22">
        <v>-0.3291389567552872</v>
      </c>
      <c r="M22">
        <v>-3.1464028199217307E-2</v>
      </c>
      <c r="N22">
        <v>0.37828769349456398</v>
      </c>
      <c r="O22">
        <v>9.3726090786299052E-2</v>
      </c>
      <c r="P22">
        <v>-0.23373140578852081</v>
      </c>
      <c r="Q22">
        <v>0.1021193304251881</v>
      </c>
      <c r="R22">
        <v>0.29820539382408839</v>
      </c>
      <c r="S22">
        <v>0.18183809736582909</v>
      </c>
      <c r="T22">
        <v>9.0215995378767455E-2</v>
      </c>
      <c r="U22">
        <v>-0.13169790045800431</v>
      </c>
      <c r="V22">
        <v>-5.9206938797255818E-2</v>
      </c>
      <c r="W22">
        <v>7.9694317286386374E-2</v>
      </c>
      <c r="X22">
        <v>3.5254340210785502E-2</v>
      </c>
      <c r="Y22">
        <v>-0.1365023279900088</v>
      </c>
      <c r="Z22">
        <v>-0.11324492077468561</v>
      </c>
      <c r="AA22">
        <v>5.0145561327074227E-2</v>
      </c>
      <c r="AB22">
        <v>1</v>
      </c>
      <c r="AC22">
        <v>-1.984350397451087E-2</v>
      </c>
      <c r="AD22">
        <v>0.21294877727158509</v>
      </c>
      <c r="AE22">
        <v>-0.13600771188608801</v>
      </c>
      <c r="AF22">
        <v>0.63072995976496626</v>
      </c>
      <c r="AG22">
        <v>0.31629072205584269</v>
      </c>
      <c r="AH22">
        <v>-8.0357263238994531E-2</v>
      </c>
      <c r="AI22">
        <v>0.15114923649555351</v>
      </c>
    </row>
    <row r="23" spans="1:35" hidden="1" x14ac:dyDescent="0.3">
      <c r="A23" s="2" t="s">
        <v>21</v>
      </c>
      <c r="B23">
        <v>-0.1133277995135135</v>
      </c>
      <c r="C23">
        <v>0.36414717517997353</v>
      </c>
      <c r="D23" t="b">
        <f t="shared" si="0"/>
        <v>0</v>
      </c>
      <c r="J23">
        <v>-0.17010716077756921</v>
      </c>
      <c r="K23">
        <v>0.18352018614683499</v>
      </c>
      <c r="L23">
        <v>-0.2466671730921873</v>
      </c>
      <c r="M23">
        <v>0.27323369889796612</v>
      </c>
      <c r="N23">
        <v>0.38043203928284858</v>
      </c>
      <c r="O23">
        <v>5.9003963985192052E-2</v>
      </c>
      <c r="P23">
        <v>-0.2511481797544341</v>
      </c>
      <c r="Q23">
        <v>0.32490054845499589</v>
      </c>
      <c r="R23">
        <v>-0.29155391499518168</v>
      </c>
      <c r="S23">
        <v>0.36414717517997353</v>
      </c>
      <c r="T23">
        <v>0.32714727946600469</v>
      </c>
      <c r="U23">
        <v>-2.4774344173478569E-2</v>
      </c>
      <c r="V23">
        <v>0.59827997715032821</v>
      </c>
      <c r="W23">
        <v>3.5548283274180019E-2</v>
      </c>
      <c r="X23">
        <v>0.36286484587614648</v>
      </c>
      <c r="Y23">
        <v>0.26243603037521712</v>
      </c>
      <c r="Z23">
        <v>0.2440666754141721</v>
      </c>
      <c r="AA23">
        <v>0.27597386894495002</v>
      </c>
      <c r="AB23">
        <v>-1.984350397451087E-2</v>
      </c>
      <c r="AC23">
        <v>1</v>
      </c>
      <c r="AD23">
        <v>-0.55677956308896603</v>
      </c>
      <c r="AE23">
        <v>0.28285191974466278</v>
      </c>
      <c r="AF23">
        <v>0.1980246188951485</v>
      </c>
      <c r="AG23">
        <v>8.7522223992909889E-2</v>
      </c>
      <c r="AH23">
        <v>-0.46997997651690609</v>
      </c>
      <c r="AI23">
        <v>0.19124037900337729</v>
      </c>
    </row>
    <row r="24" spans="1:35" hidden="1" x14ac:dyDescent="0.3">
      <c r="A24" s="2" t="s">
        <v>22</v>
      </c>
      <c r="B24">
        <v>-0.29930005636113483</v>
      </c>
      <c r="C24">
        <v>-0.28296666072000221</v>
      </c>
      <c r="D24" t="b">
        <f t="shared" si="0"/>
        <v>0</v>
      </c>
      <c r="J24">
        <v>0.1093806262898204</v>
      </c>
      <c r="K24">
        <v>-0.48256979445620463</v>
      </c>
      <c r="L24">
        <v>0.33466842837840971</v>
      </c>
      <c r="M24">
        <v>9.7799587585346681E-2</v>
      </c>
      <c r="N24">
        <v>0.1150944050297326</v>
      </c>
      <c r="O24">
        <v>7.8677370345064512E-3</v>
      </c>
      <c r="P24">
        <v>0.50051937887256071</v>
      </c>
      <c r="Q24">
        <v>-0.46902630801148631</v>
      </c>
      <c r="R24">
        <v>0.47933890999929901</v>
      </c>
      <c r="S24">
        <v>-0.28296666072000221</v>
      </c>
      <c r="T24">
        <v>-0.44455875428595559</v>
      </c>
      <c r="U24">
        <v>0.1970831276271518</v>
      </c>
      <c r="V24">
        <v>-0.3825581458462437</v>
      </c>
      <c r="W24">
        <v>-0.13359280839349</v>
      </c>
      <c r="X24">
        <v>-0.38319340218713388</v>
      </c>
      <c r="Y24">
        <v>-0.1809197695137845</v>
      </c>
      <c r="Z24">
        <v>0.2090636464278787</v>
      </c>
      <c r="AA24">
        <v>-0.1198009230821093</v>
      </c>
      <c r="AB24">
        <v>0.21294877727158509</v>
      </c>
      <c r="AC24">
        <v>-0.55677956308896603</v>
      </c>
      <c r="AD24">
        <v>1</v>
      </c>
      <c r="AE24">
        <v>-0.13369744112036999</v>
      </c>
      <c r="AF24">
        <v>-0.1490723487690323</v>
      </c>
      <c r="AG24">
        <v>-0.2112450572285868</v>
      </c>
      <c r="AH24">
        <v>0.67995352719207358</v>
      </c>
      <c r="AI24">
        <v>-0.44724361367923249</v>
      </c>
    </row>
    <row r="25" spans="1:35" hidden="1" x14ac:dyDescent="0.3">
      <c r="A25" s="2" t="s">
        <v>23</v>
      </c>
      <c r="B25">
        <v>-2.669572797336273E-2</v>
      </c>
      <c r="C25">
        <v>0.3163914794528086</v>
      </c>
      <c r="D25" t="b">
        <f t="shared" si="0"/>
        <v>0</v>
      </c>
      <c r="J25">
        <v>-0.47414812368281489</v>
      </c>
      <c r="K25">
        <v>0.23972616048763179</v>
      </c>
      <c r="L25">
        <v>-0.13401402706528939</v>
      </c>
      <c r="M25">
        <v>4.8855480941651909E-2</v>
      </c>
      <c r="N25">
        <v>0.20641330021744969</v>
      </c>
      <c r="O25">
        <v>-0.27110493145519349</v>
      </c>
      <c r="P25">
        <v>0.36404488107846839</v>
      </c>
      <c r="Q25">
        <v>0.33891738644285652</v>
      </c>
      <c r="R25">
        <v>-0.18315615121905049</v>
      </c>
      <c r="S25">
        <v>0.3163914794528086</v>
      </c>
      <c r="T25">
        <v>0.1316272087872967</v>
      </c>
      <c r="U25">
        <v>8.4572780439957862E-2</v>
      </c>
      <c r="V25">
        <v>0.38776452582843163</v>
      </c>
      <c r="W25">
        <v>0.60141051877486251</v>
      </c>
      <c r="X25">
        <v>0.60376754702540458</v>
      </c>
      <c r="Y25">
        <v>0.88917676544097368</v>
      </c>
      <c r="Z25">
        <v>0.64275362764499877</v>
      </c>
      <c r="AA25">
        <v>0.65203280830516075</v>
      </c>
      <c r="AB25">
        <v>-0.13600771188608801</v>
      </c>
      <c r="AC25">
        <v>0.28285191974466278</v>
      </c>
      <c r="AD25">
        <v>-0.13369744112036999</v>
      </c>
      <c r="AE25">
        <v>1</v>
      </c>
      <c r="AF25">
        <v>-5.9454176467917168E-2</v>
      </c>
      <c r="AG25">
        <v>0.15954832632416799</v>
      </c>
      <c r="AH25">
        <v>-0.38652028938186223</v>
      </c>
      <c r="AI25">
        <v>0.19168363928015059</v>
      </c>
    </row>
    <row r="26" spans="1:35" hidden="1" x14ac:dyDescent="0.3">
      <c r="A26" s="2" t="s">
        <v>24</v>
      </c>
      <c r="B26">
        <v>-2.4162815350646891E-2</v>
      </c>
      <c r="C26">
        <v>0.13213799068700879</v>
      </c>
      <c r="D26" t="b">
        <f t="shared" si="0"/>
        <v>0</v>
      </c>
      <c r="J26">
        <v>-0.23607804924008671</v>
      </c>
      <c r="K26">
        <v>0.41187513599476</v>
      </c>
      <c r="L26">
        <v>-0.38495884559854082</v>
      </c>
      <c r="M26">
        <v>2.8381386620369448E-2</v>
      </c>
      <c r="N26">
        <v>0.4599120310175413</v>
      </c>
      <c r="O26">
        <v>0.13808841304040159</v>
      </c>
      <c r="P26">
        <v>-0.64411117760708292</v>
      </c>
      <c r="Q26">
        <v>3.4296866904237812E-2</v>
      </c>
      <c r="R26">
        <v>1.9330303624334529E-2</v>
      </c>
      <c r="S26">
        <v>0.13213799068700879</v>
      </c>
      <c r="T26">
        <v>0.14610067886995839</v>
      </c>
      <c r="U26">
        <v>-0.116901188280836</v>
      </c>
      <c r="V26">
        <v>-2.9306353191072589E-2</v>
      </c>
      <c r="W26">
        <v>-0.13869941081893969</v>
      </c>
      <c r="X26">
        <v>-6.1615865097966967E-2</v>
      </c>
      <c r="Y26">
        <v>-0.16331408801522321</v>
      </c>
      <c r="Z26">
        <v>-7.3924905161441276E-2</v>
      </c>
      <c r="AA26">
        <v>0.27413125035747271</v>
      </c>
      <c r="AB26">
        <v>0.63072995976496626</v>
      </c>
      <c r="AC26">
        <v>0.1980246188951485</v>
      </c>
      <c r="AD26">
        <v>-0.1490723487690323</v>
      </c>
      <c r="AE26">
        <v>-5.9454176467917168E-2</v>
      </c>
      <c r="AF26">
        <v>1</v>
      </c>
      <c r="AG26">
        <v>0.30862287368726188</v>
      </c>
      <c r="AI26">
        <v>3.3810064868949913E-2</v>
      </c>
    </row>
    <row r="27" spans="1:35" x14ac:dyDescent="0.3">
      <c r="A27" s="2" t="s">
        <v>25</v>
      </c>
      <c r="B27">
        <v>0.2426188485746244</v>
      </c>
      <c r="C27">
        <v>0.53058426979015605</v>
      </c>
      <c r="D27" t="b">
        <f t="shared" si="0"/>
        <v>1</v>
      </c>
      <c r="E27">
        <f t="shared" ref="E27:E28" si="11">ABS(C27)</f>
        <v>0.53058426979015605</v>
      </c>
      <c r="F27" s="3">
        <f t="shared" ref="F27:F28" si="12">RANK(E27,E:E)</f>
        <v>10</v>
      </c>
      <c r="G27" s="3">
        <f t="shared" ref="G27:G28" si="13">RANK(I27,I:I,1)</f>
        <v>3</v>
      </c>
      <c r="H27" s="3">
        <f t="shared" ref="H27:H28" si="14">ROUND(AVERAGE(F27,G27),0)</f>
        <v>7</v>
      </c>
      <c r="I27" s="3">
        <f t="shared" ref="I27:I28" si="15">AVERAGE(ABS(AH27),ABS(AG27),ABS(X27),ABS(W27),ABS(V27),ABS(L27),ABS(K27))</f>
        <v>0.49454316811960358</v>
      </c>
      <c r="J27">
        <v>-0.4409398720272073</v>
      </c>
      <c r="K27">
        <v>0.56067623278308387</v>
      </c>
      <c r="L27">
        <v>-0.57397388646253611</v>
      </c>
      <c r="M27">
        <v>3.1417756068220268E-2</v>
      </c>
      <c r="N27">
        <v>3.2996761342169743E-2</v>
      </c>
      <c r="O27">
        <v>-7.5006703484634382E-2</v>
      </c>
      <c r="P27">
        <v>-0.1451823281648775</v>
      </c>
      <c r="Q27">
        <v>0.31048255963750188</v>
      </c>
      <c r="R27">
        <v>-6.4488343229132022E-2</v>
      </c>
      <c r="S27">
        <v>0.53058426979015605</v>
      </c>
      <c r="T27">
        <v>0.36025317074608632</v>
      </c>
      <c r="U27">
        <v>-0.15734147703306101</v>
      </c>
      <c r="V27">
        <v>0.29276279568042463</v>
      </c>
      <c r="W27">
        <v>0.35725825756125962</v>
      </c>
      <c r="X27">
        <v>0.36221802328337188</v>
      </c>
      <c r="Y27">
        <v>0.24213551067250591</v>
      </c>
      <c r="Z27">
        <v>6.0183931865685221E-2</v>
      </c>
      <c r="AA27">
        <v>8.3911440499399755E-3</v>
      </c>
      <c r="AB27">
        <v>0.31629072205584269</v>
      </c>
      <c r="AC27">
        <v>8.7522223992909889E-2</v>
      </c>
      <c r="AD27">
        <v>-0.2112450572285868</v>
      </c>
      <c r="AE27">
        <v>0.15954832632416799</v>
      </c>
      <c r="AF27">
        <v>0.30862287368726188</v>
      </c>
      <c r="AG27">
        <v>1</v>
      </c>
      <c r="AH27">
        <v>-0.3149129810665493</v>
      </c>
      <c r="AI27">
        <v>0.34198239380333117</v>
      </c>
    </row>
    <row r="28" spans="1:35" x14ac:dyDescent="0.3">
      <c r="A28" s="2" t="s">
        <v>26</v>
      </c>
      <c r="B28">
        <v>-2.7612372979464268E-3</v>
      </c>
      <c r="C28">
        <v>-0.73066476329340335</v>
      </c>
      <c r="D28" t="b">
        <f t="shared" si="0"/>
        <v>1</v>
      </c>
      <c r="E28">
        <f t="shared" si="11"/>
        <v>0.73066476329340335</v>
      </c>
      <c r="F28" s="3">
        <f t="shared" si="12"/>
        <v>4</v>
      </c>
      <c r="G28" s="3">
        <f t="shared" si="13"/>
        <v>7</v>
      </c>
      <c r="H28" s="3">
        <f t="shared" si="14"/>
        <v>6</v>
      </c>
      <c r="I28" s="3">
        <f t="shared" si="15"/>
        <v>0.54030689523067266</v>
      </c>
      <c r="J28">
        <v>0.532909604062487</v>
      </c>
      <c r="L28">
        <v>0.5468503961650335</v>
      </c>
      <c r="M28">
        <v>4.7291022128070938E-2</v>
      </c>
      <c r="N28">
        <v>-0.32223182505793319</v>
      </c>
      <c r="O28">
        <v>-7.0674926401088634E-2</v>
      </c>
      <c r="P28">
        <v>0.44874156545123012</v>
      </c>
      <c r="Q28">
        <v>-0.6865228379261098</v>
      </c>
      <c r="R28">
        <v>0.18460582479748411</v>
      </c>
      <c r="S28">
        <v>-0.73066476329340335</v>
      </c>
      <c r="T28">
        <v>-0.76901164023060076</v>
      </c>
      <c r="U28">
        <v>9.8757295279635463E-2</v>
      </c>
      <c r="V28">
        <v>-0.66173697534955089</v>
      </c>
      <c r="W28">
        <v>-0.5007086534670272</v>
      </c>
      <c r="X28">
        <v>-0.75793926056654715</v>
      </c>
      <c r="Y28">
        <v>-0.48289604258532409</v>
      </c>
      <c r="Z28">
        <v>-0.27617260004642941</v>
      </c>
      <c r="AA28">
        <v>-0.1178255777762533</v>
      </c>
      <c r="AB28">
        <v>-8.0357263238994531E-2</v>
      </c>
      <c r="AC28">
        <v>-0.46997997651690609</v>
      </c>
      <c r="AD28">
        <v>0.67995352719207358</v>
      </c>
      <c r="AE28">
        <v>-0.38652028938186223</v>
      </c>
      <c r="AG28">
        <v>-0.3149129810665493</v>
      </c>
      <c r="AH28">
        <v>1</v>
      </c>
      <c r="AI28">
        <v>-0.6641579050678057</v>
      </c>
    </row>
    <row r="29" spans="1:35" hidden="1" x14ac:dyDescent="0.3">
      <c r="A29" s="2" t="s">
        <v>27</v>
      </c>
      <c r="B29">
        <v>2.879254693711155E-2</v>
      </c>
      <c r="C29">
        <v>0.46643737322835321</v>
      </c>
      <c r="D29" t="b">
        <f t="shared" si="0"/>
        <v>0</v>
      </c>
      <c r="J29">
        <v>-0.46450767658374942</v>
      </c>
      <c r="K29">
        <v>0.39074922264642209</v>
      </c>
      <c r="L29">
        <v>-0.44296738201921432</v>
      </c>
      <c r="M29">
        <v>-5.0895940920606793E-2</v>
      </c>
      <c r="N29">
        <v>0.25087366454368132</v>
      </c>
      <c r="O29">
        <v>0.21573186036674041</v>
      </c>
      <c r="P29">
        <v>-0.30276569584216678</v>
      </c>
      <c r="Q29">
        <v>0.49568183461857562</v>
      </c>
      <c r="R29">
        <v>-6.1191719835353856E-3</v>
      </c>
      <c r="S29">
        <v>0.46643737322835321</v>
      </c>
      <c r="T29">
        <v>0.61088197202562844</v>
      </c>
      <c r="U29">
        <v>-0.23189061093114929</v>
      </c>
      <c r="V29">
        <v>0.41231483011044801</v>
      </c>
      <c r="W29">
        <v>0.33928740040079458</v>
      </c>
      <c r="X29">
        <v>0.50464896623821076</v>
      </c>
      <c r="Y29">
        <v>0.31632800428867941</v>
      </c>
      <c r="Z29">
        <v>4.061078894703464E-2</v>
      </c>
      <c r="AA29">
        <v>-2.4968212133501439E-2</v>
      </c>
      <c r="AB29">
        <v>0.15114923649555351</v>
      </c>
      <c r="AC29">
        <v>0.19124037900337729</v>
      </c>
      <c r="AD29">
        <v>-0.44724361367923249</v>
      </c>
      <c r="AE29">
        <v>0.19168363928015059</v>
      </c>
      <c r="AF29">
        <v>3.3810064868949913E-2</v>
      </c>
      <c r="AG29">
        <v>0.34198239380333117</v>
      </c>
      <c r="AH29">
        <v>-0.6641579050678057</v>
      </c>
      <c r="AI29">
        <v>1</v>
      </c>
    </row>
  </sheetData>
  <autoFilter ref="A1:AI29" xr:uid="{4645FEDE-D16F-45FE-BF24-D68579A6D7FA}">
    <filterColumn colId="3">
      <filters>
        <filter val="TRUE"/>
      </filters>
    </filterColumn>
  </autoFilter>
  <conditionalFormatting sqref="B1:E1048576 J2:AI1048576 J1:K1 M1:AI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I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D4E9-5A9D-44EF-821F-6811C1449CCA}">
  <sheetPr filterMode="1"/>
  <dimension ref="A1:AI29"/>
  <sheetViews>
    <sheetView workbookViewId="0">
      <selection activeCell="G33" sqref="G33"/>
    </sheetView>
  </sheetViews>
  <sheetFormatPr defaultRowHeight="14.4" x14ac:dyDescent="0.3"/>
  <cols>
    <col min="1" max="1" width="39.21875" customWidth="1"/>
    <col min="2" max="2" width="0" hidden="1" customWidth="1"/>
    <col min="3" max="3" width="12.33203125" customWidth="1"/>
    <col min="4" max="5" width="0" hidden="1" customWidth="1"/>
    <col min="6" max="8" width="9.109375" customWidth="1"/>
    <col min="9" max="9" width="11.21875" customWidth="1"/>
    <col min="10" max="10" width="14.44140625" customWidth="1"/>
    <col min="13" max="21" width="0" hidden="1" customWidth="1"/>
    <col min="22" max="22" width="14.5546875" customWidth="1"/>
    <col min="23" max="23" width="12.6640625" customWidth="1"/>
    <col min="24" max="24" width="13.88671875" customWidth="1"/>
    <col min="25" max="32" width="0" hidden="1" customWidth="1"/>
    <col min="34" max="34" width="14.33203125" customWidth="1"/>
    <col min="35" max="35" width="0" hidden="1" customWidth="1"/>
  </cols>
  <sheetData>
    <row r="1" spans="1:35" ht="51" customHeight="1" x14ac:dyDescent="0.3">
      <c r="B1" s="1" t="s">
        <v>0</v>
      </c>
      <c r="C1" s="5" t="s">
        <v>30</v>
      </c>
      <c r="D1" s="2" t="s">
        <v>29</v>
      </c>
      <c r="E1" s="2" t="s">
        <v>32</v>
      </c>
      <c r="F1" s="5" t="s">
        <v>34</v>
      </c>
      <c r="G1" s="5" t="s">
        <v>35</v>
      </c>
      <c r="H1" s="5" t="s">
        <v>36</v>
      </c>
      <c r="I1" s="5" t="s">
        <v>33</v>
      </c>
      <c r="J1" s="5" t="s">
        <v>2</v>
      </c>
      <c r="K1" s="5" t="s">
        <v>3</v>
      </c>
      <c r="L1" s="4" t="s">
        <v>37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5" t="s">
        <v>14</v>
      </c>
      <c r="W1" s="5" t="s">
        <v>15</v>
      </c>
      <c r="X1" s="5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5" t="s">
        <v>25</v>
      </c>
      <c r="AH1" s="5" t="s">
        <v>26</v>
      </c>
      <c r="AI1" s="4" t="s">
        <v>27</v>
      </c>
    </row>
    <row r="2" spans="1:35" hidden="1" x14ac:dyDescent="0.3">
      <c r="A2" s="1" t="s">
        <v>0</v>
      </c>
      <c r="B2">
        <v>1</v>
      </c>
      <c r="C2">
        <v>0.24148569225410321</v>
      </c>
      <c r="J2">
        <v>-0.37765801391439119</v>
      </c>
      <c r="K2">
        <v>0.57304471705477866</v>
      </c>
      <c r="L2">
        <v>-0.48005994356584841</v>
      </c>
      <c r="M2">
        <v>2.83788758811944E-2</v>
      </c>
      <c r="N2">
        <v>0.18759048791445671</v>
      </c>
      <c r="O2">
        <v>-1.0674766769869301E-2</v>
      </c>
      <c r="P2">
        <v>-3.4141299665175158E-2</v>
      </c>
      <c r="Q2">
        <v>-7.0749020972421701E-3</v>
      </c>
      <c r="R2">
        <v>-2.1271234984227141E-2</v>
      </c>
      <c r="S2">
        <v>0.24148569225410321</v>
      </c>
      <c r="T2">
        <v>0.20336243913813751</v>
      </c>
      <c r="U2">
        <v>-0.20075345475820841</v>
      </c>
      <c r="V2">
        <v>3.9163260844858251E-2</v>
      </c>
      <c r="W2">
        <v>1.227287099291347E-2</v>
      </c>
      <c r="X2">
        <v>8.6792572632756568E-2</v>
      </c>
      <c r="Y2">
        <v>1.251693305302224E-2</v>
      </c>
      <c r="Z2">
        <v>5.8543368421040708E-2</v>
      </c>
      <c r="AA2">
        <v>-3.5426923862940787E-2</v>
      </c>
      <c r="AB2">
        <v>1.7216598042447951E-2</v>
      </c>
      <c r="AC2">
        <v>-0.1133277995135135</v>
      </c>
      <c r="AD2">
        <v>-0.29930005636113483</v>
      </c>
      <c r="AE2">
        <v>-2.669572797336273E-2</v>
      </c>
      <c r="AF2">
        <v>-2.4162815350646891E-2</v>
      </c>
      <c r="AG2">
        <v>0.2426188485746244</v>
      </c>
      <c r="AH2">
        <v>-2.7612372979464268E-3</v>
      </c>
      <c r="AI2">
        <v>2.879254693711155E-2</v>
      </c>
    </row>
    <row r="3" spans="1:35" hidden="1" x14ac:dyDescent="0.3">
      <c r="A3" s="2" t="s">
        <v>1</v>
      </c>
      <c r="B3">
        <v>0.24148569225410321</v>
      </c>
      <c r="C3">
        <v>1</v>
      </c>
      <c r="D3" t="b">
        <f>IF(AND(C3&lt;&gt;1,OR(C3&gt;0.5,C3&lt;-0.5)),TRUE,FALSE)</f>
        <v>0</v>
      </c>
      <c r="J3">
        <v>-0.54922396484044211</v>
      </c>
      <c r="K3">
        <v>0.6795865518580313</v>
      </c>
      <c r="L3">
        <v>-0.85879077631012379</v>
      </c>
      <c r="M3">
        <v>-3.3791036885621961E-2</v>
      </c>
      <c r="N3">
        <v>0.36034343575215938</v>
      </c>
      <c r="O3">
        <v>1.7859236281270629E-2</v>
      </c>
      <c r="P3">
        <v>-0.24438167991824189</v>
      </c>
      <c r="Q3">
        <v>0.77773768434802826</v>
      </c>
      <c r="R3">
        <v>-0.1232102421905111</v>
      </c>
      <c r="S3">
        <v>1</v>
      </c>
      <c r="T3">
        <v>0.57465233878585864</v>
      </c>
      <c r="U3">
        <v>6.5800222355010879E-3</v>
      </c>
      <c r="V3">
        <v>0.67400994718398199</v>
      </c>
      <c r="W3">
        <v>0.56677642335309242</v>
      </c>
      <c r="X3">
        <v>0.75670571841720036</v>
      </c>
      <c r="Y3">
        <v>0.49206474900018482</v>
      </c>
      <c r="Z3">
        <v>0.43641273627331229</v>
      </c>
      <c r="AA3">
        <v>-3.2316180598020189E-2</v>
      </c>
      <c r="AB3">
        <v>0.18183809736582909</v>
      </c>
      <c r="AC3">
        <v>0.36414717517997353</v>
      </c>
      <c r="AD3">
        <v>-0.28296666072000221</v>
      </c>
      <c r="AE3">
        <v>0.3163914794528086</v>
      </c>
      <c r="AF3">
        <v>0.13213799068700879</v>
      </c>
      <c r="AG3">
        <v>0.53058426979015605</v>
      </c>
      <c r="AH3">
        <v>-0.73066476329340335</v>
      </c>
      <c r="AI3">
        <v>0.46643737322835321</v>
      </c>
    </row>
    <row r="4" spans="1:35" x14ac:dyDescent="0.3">
      <c r="A4" s="2" t="s">
        <v>9</v>
      </c>
      <c r="B4">
        <v>-7.0749020972421701E-3</v>
      </c>
      <c r="C4">
        <v>0.77773768434802826</v>
      </c>
      <c r="D4" t="b">
        <f>IF(AND(C4&lt;&gt;1,OR(C4&gt;0.5,C4&lt;-0.5)),TRUE,FALSE)</f>
        <v>1</v>
      </c>
      <c r="E4">
        <f>ABS(C4)</f>
        <v>0.77773768434802826</v>
      </c>
      <c r="F4" s="3">
        <f>RANK(E4,E:E)</f>
        <v>2</v>
      </c>
      <c r="G4" s="3">
        <f>RANK(I4,I:I,1)</f>
        <v>4</v>
      </c>
      <c r="H4" s="3">
        <f>AVERAGE(F4,G4)</f>
        <v>3</v>
      </c>
      <c r="I4" s="6">
        <f>AVERAGE(ABS(AH4),ABS(AG4),ABS(X4),ABS(W4),ABS(V4),ABS(L4),ABS(K4))</f>
        <v>0.51134962094936254</v>
      </c>
      <c r="J4">
        <v>-0.52082850644761869</v>
      </c>
      <c r="L4">
        <v>-0.58944438023268386</v>
      </c>
      <c r="M4">
        <v>-3.586773295731422E-2</v>
      </c>
      <c r="N4">
        <v>0.21788546672152539</v>
      </c>
      <c r="O4">
        <v>0.1217128908327602</v>
      </c>
      <c r="P4">
        <v>-0.47442715839339977</v>
      </c>
      <c r="Q4">
        <v>1</v>
      </c>
      <c r="R4">
        <v>8.8807421735653969E-3</v>
      </c>
      <c r="S4">
        <v>0.77773768434802826</v>
      </c>
      <c r="T4">
        <v>0.5428908874613646</v>
      </c>
      <c r="U4">
        <v>-5.1273268412022371E-2</v>
      </c>
      <c r="V4">
        <v>0.65454360662459066</v>
      </c>
      <c r="W4">
        <v>0.58519252548122669</v>
      </c>
      <c r="X4">
        <v>0.75326143674342527</v>
      </c>
      <c r="Y4">
        <v>0.46286804927411912</v>
      </c>
      <c r="Z4">
        <v>0.35736736991473012</v>
      </c>
      <c r="AA4">
        <v>4.3813372429720859E-2</v>
      </c>
      <c r="AB4">
        <v>0.1021193304251881</v>
      </c>
      <c r="AC4">
        <v>0.32490054845499589</v>
      </c>
      <c r="AD4">
        <v>-0.46902630801148631</v>
      </c>
      <c r="AE4">
        <v>0.33891738644285652</v>
      </c>
      <c r="AF4">
        <v>3.4296866904237812E-2</v>
      </c>
      <c r="AG4">
        <v>0.31048255963750188</v>
      </c>
      <c r="AH4">
        <v>-0.6865228379261098</v>
      </c>
      <c r="AI4">
        <v>0.49568183461857562</v>
      </c>
    </row>
    <row r="5" spans="1:35" x14ac:dyDescent="0.3">
      <c r="A5" s="2" t="s">
        <v>12</v>
      </c>
      <c r="B5">
        <v>0.20336243913813751</v>
      </c>
      <c r="C5">
        <v>0.57465233878585864</v>
      </c>
      <c r="D5" t="b">
        <f>IF(AND(C5&lt;&gt;1,OR(C5&gt;0.5,C5&lt;-0.5)),TRUE,FALSE)</f>
        <v>1</v>
      </c>
      <c r="E5">
        <f>ABS(C5)</f>
        <v>0.57465233878585864</v>
      </c>
      <c r="F5" s="3">
        <f>RANK(E5,E:E)</f>
        <v>7</v>
      </c>
      <c r="G5" s="3">
        <f>RANK(I5,I:I,1)</f>
        <v>2</v>
      </c>
      <c r="H5" s="3">
        <f>AVERAGE(F5,G5)</f>
        <v>4.5</v>
      </c>
      <c r="I5" s="6">
        <f>AVERAGE(ABS(AH5),ABS(AG5),ABS(X5),ABS(W5),ABS(V5),ABS(L5),ABS(K5))</f>
        <v>0.45567098861906469</v>
      </c>
      <c r="J5">
        <v>-0.43023188147018571</v>
      </c>
      <c r="K5">
        <v>0.42203084452890699</v>
      </c>
      <c r="L5">
        <v>-0.35857767803751478</v>
      </c>
      <c r="M5">
        <v>-0.2040711842207143</v>
      </c>
      <c r="N5">
        <v>0.21900326674870749</v>
      </c>
      <c r="O5">
        <v>0.14900628577884001</v>
      </c>
      <c r="P5">
        <v>-0.47721876249425232</v>
      </c>
      <c r="Q5">
        <v>0.5428908874613646</v>
      </c>
      <c r="R5">
        <v>-0.22096516816915651</v>
      </c>
      <c r="S5">
        <v>0.57465233878585864</v>
      </c>
      <c r="T5">
        <v>1</v>
      </c>
      <c r="U5">
        <v>-0.21512513704648739</v>
      </c>
      <c r="V5">
        <v>0.44684526809362513</v>
      </c>
      <c r="W5">
        <v>0.29428961453679398</v>
      </c>
      <c r="X5">
        <v>0.53868870415992443</v>
      </c>
      <c r="Y5">
        <v>0.3017461815253259</v>
      </c>
      <c r="Z5">
        <v>8.7369830712192925E-2</v>
      </c>
      <c r="AA5">
        <v>-3.4824534503229747E-2</v>
      </c>
      <c r="AB5">
        <v>9.0215995378767455E-2</v>
      </c>
      <c r="AC5">
        <v>0.32714727946600469</v>
      </c>
      <c r="AD5">
        <v>-0.44455875428595559</v>
      </c>
      <c r="AE5">
        <v>0.1316272087872967</v>
      </c>
      <c r="AF5">
        <v>0.14610067886995839</v>
      </c>
      <c r="AG5">
        <v>0.36025317074608632</v>
      </c>
      <c r="AH5">
        <v>-0.76901164023060076</v>
      </c>
      <c r="AI5">
        <v>0.61088197202562844</v>
      </c>
    </row>
    <row r="6" spans="1:35" x14ac:dyDescent="0.3">
      <c r="A6" s="2" t="s">
        <v>2</v>
      </c>
      <c r="B6">
        <v>-0.37765801391439119</v>
      </c>
      <c r="C6">
        <v>-0.54922396484044211</v>
      </c>
      <c r="D6" t="b">
        <f>IF(AND(C6&lt;&gt;1,OR(C6&gt;0.5,C6&lt;-0.5)),TRUE,FALSE)</f>
        <v>1</v>
      </c>
      <c r="E6">
        <f>ABS(C6)</f>
        <v>0.54922396484044211</v>
      </c>
      <c r="F6" s="3">
        <f>RANK(E6,E:E)</f>
        <v>9</v>
      </c>
      <c r="G6" s="3">
        <f>RANK(I6,I:I,1)</f>
        <v>1</v>
      </c>
      <c r="H6" s="3">
        <f>AVERAGE(F6,G6)</f>
        <v>5</v>
      </c>
      <c r="I6" s="6">
        <f>AVERAGE(ABS(AH6),ABS(AG6),ABS(X6),ABS(W6),ABS(V6),ABS(L6),ABS(K6))</f>
        <v>0.45119930199618452</v>
      </c>
      <c r="J6">
        <v>1</v>
      </c>
      <c r="K6">
        <v>-0.49241737961017479</v>
      </c>
      <c r="L6">
        <v>0.46722214292275299</v>
      </c>
      <c r="M6">
        <v>-3.0065467840194602E-3</v>
      </c>
      <c r="N6">
        <v>-0.36558927993787471</v>
      </c>
      <c r="O6">
        <v>4.3006142144825378E-2</v>
      </c>
      <c r="P6">
        <v>0.29917335969639469</v>
      </c>
      <c r="Q6">
        <v>-0.52082850644761869</v>
      </c>
      <c r="R6">
        <v>9.7167762136835339E-2</v>
      </c>
      <c r="S6">
        <v>-0.54922396484044211</v>
      </c>
      <c r="T6">
        <v>-0.43023188147018571</v>
      </c>
      <c r="U6">
        <v>0.18628314305956351</v>
      </c>
      <c r="V6">
        <v>-0.1857338343118963</v>
      </c>
      <c r="W6">
        <v>-0.53897415241391999</v>
      </c>
      <c r="X6">
        <v>-0.50019812862485358</v>
      </c>
      <c r="Y6">
        <v>-0.48023729954920791</v>
      </c>
      <c r="Z6">
        <v>-0.2304615974121304</v>
      </c>
      <c r="AA6">
        <v>-0.26288768265367712</v>
      </c>
      <c r="AB6">
        <v>-9.7203820033618341E-2</v>
      </c>
      <c r="AC6">
        <v>-0.17010716077756921</v>
      </c>
      <c r="AD6">
        <v>0.1093806262898204</v>
      </c>
      <c r="AE6">
        <v>-0.47414812368281489</v>
      </c>
      <c r="AF6">
        <v>-0.23607804924008671</v>
      </c>
      <c r="AG6">
        <v>-0.4409398720272073</v>
      </c>
      <c r="AH6">
        <v>0.532909604062487</v>
      </c>
      <c r="AI6">
        <v>-0.46450767658374942</v>
      </c>
    </row>
    <row r="7" spans="1:35" hidden="1" x14ac:dyDescent="0.3">
      <c r="A7" s="2" t="s">
        <v>5</v>
      </c>
      <c r="B7">
        <v>2.83788758811944E-2</v>
      </c>
      <c r="C7">
        <v>-3.3791036885621961E-2</v>
      </c>
      <c r="D7" t="b">
        <f>IF(AND(C7&lt;&gt;1,OR(C7&gt;0.5,C7&lt;-0.5)),TRUE,FALSE)</f>
        <v>0</v>
      </c>
      <c r="J7">
        <v>-3.0065467840194602E-3</v>
      </c>
      <c r="K7">
        <v>-5.6495286138212392E-2</v>
      </c>
      <c r="L7">
        <v>-9.6975988256955858E-2</v>
      </c>
      <c r="M7">
        <v>1</v>
      </c>
      <c r="N7">
        <v>0.10602224104833349</v>
      </c>
      <c r="O7">
        <v>-4.7338535373229192E-2</v>
      </c>
      <c r="P7">
        <v>0.28563516649392262</v>
      </c>
      <c r="Q7">
        <v>-3.586773295731422E-2</v>
      </c>
      <c r="R7">
        <v>-3.3063635280563122E-2</v>
      </c>
      <c r="S7">
        <v>-3.3791036885621961E-2</v>
      </c>
      <c r="T7">
        <v>-0.2040711842207143</v>
      </c>
      <c r="U7">
        <v>-1.1431989775727149E-2</v>
      </c>
      <c r="V7">
        <v>0.26377714881199771</v>
      </c>
      <c r="W7">
        <v>-0.18664743626483321</v>
      </c>
      <c r="X7">
        <v>-5.8668269626217961E-2</v>
      </c>
      <c r="Y7">
        <v>-2.1191144993408049E-2</v>
      </c>
      <c r="Z7">
        <v>6.4129626535433984E-2</v>
      </c>
      <c r="AA7">
        <v>5.0485382522720022E-2</v>
      </c>
      <c r="AB7">
        <v>-3.1464028199217307E-2</v>
      </c>
      <c r="AC7">
        <v>0.27323369889796612</v>
      </c>
      <c r="AD7">
        <v>9.7799587585346681E-2</v>
      </c>
      <c r="AE7">
        <v>4.8855480941651909E-2</v>
      </c>
      <c r="AF7">
        <v>2.8381386620369448E-2</v>
      </c>
      <c r="AG7">
        <v>3.1417756068220268E-2</v>
      </c>
      <c r="AH7">
        <v>4.7291022128070938E-2</v>
      </c>
      <c r="AI7">
        <v>-5.0895940920606793E-2</v>
      </c>
    </row>
    <row r="8" spans="1:35" hidden="1" x14ac:dyDescent="0.3">
      <c r="A8" s="2" t="s">
        <v>6</v>
      </c>
      <c r="B8">
        <v>0.18759048791445671</v>
      </c>
      <c r="C8">
        <v>0.36034343575215938</v>
      </c>
      <c r="D8" t="b">
        <f>IF(AND(C8&lt;&gt;1,OR(C8&gt;0.5,C8&lt;-0.5)),TRUE,FALSE)</f>
        <v>0</v>
      </c>
      <c r="J8">
        <v>-0.36558927993787471</v>
      </c>
      <c r="K8">
        <v>0.29642909199611678</v>
      </c>
      <c r="L8">
        <v>-0.23083981009868171</v>
      </c>
      <c r="M8">
        <v>0.10602224104833349</v>
      </c>
      <c r="N8">
        <v>1</v>
      </c>
      <c r="O8">
        <v>5.7778496230436162E-2</v>
      </c>
      <c r="P8">
        <v>-0.1219239374976747</v>
      </c>
      <c r="Q8">
        <v>0.21788546672152539</v>
      </c>
      <c r="R8">
        <v>-2.9421169513344812E-2</v>
      </c>
      <c r="S8">
        <v>0.36034343575215938</v>
      </c>
      <c r="T8">
        <v>0.21900326674870749</v>
      </c>
      <c r="U8">
        <v>-9.834519200930622E-2</v>
      </c>
      <c r="V8">
        <v>0.20837823635181471</v>
      </c>
      <c r="W8">
        <v>3.5972724677226349E-2</v>
      </c>
      <c r="X8">
        <v>0.17884389521997041</v>
      </c>
      <c r="Y8">
        <v>0.1073167744612792</v>
      </c>
      <c r="Z8">
        <v>0.23395533944656699</v>
      </c>
      <c r="AA8">
        <v>0.39896291044431442</v>
      </c>
      <c r="AB8">
        <v>0.37828769349456398</v>
      </c>
      <c r="AC8">
        <v>0.38043203928284858</v>
      </c>
      <c r="AD8">
        <v>0.1150944050297326</v>
      </c>
      <c r="AE8">
        <v>0.20641330021744969</v>
      </c>
      <c r="AF8">
        <v>0.4599120310175413</v>
      </c>
      <c r="AG8">
        <v>3.2996761342169743E-2</v>
      </c>
      <c r="AH8">
        <v>-0.32223182505793319</v>
      </c>
      <c r="AI8">
        <v>0.25087366454368132</v>
      </c>
    </row>
    <row r="9" spans="1:35" hidden="1" x14ac:dyDescent="0.3">
      <c r="A9" s="2" t="s">
        <v>7</v>
      </c>
      <c r="B9">
        <v>-1.0674766769869301E-2</v>
      </c>
      <c r="C9">
        <v>1.7859236281270629E-2</v>
      </c>
      <c r="D9" t="b">
        <f>IF(AND(C9&lt;&gt;1,OR(C9&gt;0.5,C9&lt;-0.5)),TRUE,FALSE)</f>
        <v>0</v>
      </c>
      <c r="J9">
        <v>4.3006142144825378E-2</v>
      </c>
      <c r="K9">
        <v>-8.4998081362995456E-2</v>
      </c>
      <c r="L9">
        <v>-4.3944245682901617E-2</v>
      </c>
      <c r="M9">
        <v>-4.7338535373229192E-2</v>
      </c>
      <c r="N9">
        <v>5.7778496230436162E-2</v>
      </c>
      <c r="O9">
        <v>1</v>
      </c>
      <c r="P9">
        <v>-0.2019333804568369</v>
      </c>
      <c r="Q9">
        <v>0.1217128908327602</v>
      </c>
      <c r="R9">
        <v>8.4216434925407035E-2</v>
      </c>
      <c r="S9">
        <v>1.7859236281270629E-2</v>
      </c>
      <c r="T9">
        <v>0.14900628577884001</v>
      </c>
      <c r="U9">
        <v>-0.2236583233338553</v>
      </c>
      <c r="V9">
        <v>4.7461361756738901E-2</v>
      </c>
      <c r="W9">
        <v>-0.14354016712341011</v>
      </c>
      <c r="X9">
        <v>2.696841137124319E-3</v>
      </c>
      <c r="Y9">
        <v>-0.15896731059700209</v>
      </c>
      <c r="Z9">
        <v>-0.23942587040564239</v>
      </c>
      <c r="AA9">
        <v>-0.23173615886355281</v>
      </c>
      <c r="AB9">
        <v>9.3726090786299052E-2</v>
      </c>
      <c r="AC9">
        <v>5.9003963985192052E-2</v>
      </c>
      <c r="AD9">
        <v>7.8677370345064512E-3</v>
      </c>
      <c r="AE9">
        <v>-0.27110493145519349</v>
      </c>
      <c r="AF9">
        <v>0.13808841304040159</v>
      </c>
      <c r="AG9">
        <v>-7.5006703484634382E-2</v>
      </c>
      <c r="AH9">
        <v>-7.0674926401088634E-2</v>
      </c>
      <c r="AI9">
        <v>0.21573186036674041</v>
      </c>
    </row>
    <row r="10" spans="1:35" hidden="1" x14ac:dyDescent="0.3">
      <c r="A10" s="2" t="s">
        <v>8</v>
      </c>
      <c r="B10">
        <v>-3.4141299665175158E-2</v>
      </c>
      <c r="C10">
        <v>-0.24438167991824189</v>
      </c>
      <c r="D10" t="b">
        <f>IF(AND(C10&lt;&gt;1,OR(C10&gt;0.5,C10&lt;-0.5)),TRUE,FALSE)</f>
        <v>0</v>
      </c>
      <c r="J10">
        <v>0.29917335969639469</v>
      </c>
      <c r="K10">
        <v>-0.37329433532343159</v>
      </c>
      <c r="L10">
        <v>0.15377445082129371</v>
      </c>
      <c r="M10">
        <v>0.28563516649392262</v>
      </c>
      <c r="N10">
        <v>-0.1219239374976747</v>
      </c>
      <c r="O10">
        <v>-0.2019333804568369</v>
      </c>
      <c r="P10">
        <v>1</v>
      </c>
      <c r="Q10">
        <v>-0.47442715839339977</v>
      </c>
      <c r="R10">
        <v>0.28973639670950679</v>
      </c>
      <c r="S10">
        <v>-0.24438167991824189</v>
      </c>
      <c r="T10">
        <v>-0.47721876249425232</v>
      </c>
      <c r="U10">
        <v>0.22004601104254901</v>
      </c>
      <c r="V10">
        <v>0.22556246002222069</v>
      </c>
      <c r="W10">
        <v>2.436259833480239E-2</v>
      </c>
      <c r="X10">
        <v>0.108962307754764</v>
      </c>
      <c r="Y10">
        <v>0.12399982479373881</v>
      </c>
      <c r="Z10">
        <v>0.42298947927749608</v>
      </c>
      <c r="AA10">
        <v>0.10038054224785641</v>
      </c>
      <c r="AB10">
        <v>-0.23373140578852081</v>
      </c>
      <c r="AC10">
        <v>-0.2511481797544341</v>
      </c>
      <c r="AD10">
        <v>0.50051937887256071</v>
      </c>
      <c r="AE10">
        <v>0.36404488107846839</v>
      </c>
      <c r="AF10">
        <v>-0.64411117760708292</v>
      </c>
      <c r="AG10">
        <v>-0.1451823281648775</v>
      </c>
      <c r="AH10">
        <v>0.44874156545123012</v>
      </c>
      <c r="AI10">
        <v>-0.30276569584216678</v>
      </c>
    </row>
    <row r="11" spans="1:35" x14ac:dyDescent="0.3">
      <c r="A11" s="2" t="s">
        <v>3</v>
      </c>
      <c r="B11">
        <v>0.57304471705477866</v>
      </c>
      <c r="C11">
        <v>0.6795865518580313</v>
      </c>
      <c r="D11" t="b">
        <f>IF(AND(C11&lt;&gt;1,OR(C11&gt;0.5,C11&lt;-0.5)),TRUE,FALSE)</f>
        <v>1</v>
      </c>
      <c r="E11">
        <f>ABS(C11)</f>
        <v>0.6795865518580313</v>
      </c>
      <c r="F11" s="3">
        <f>RANK(E11,E:E)</f>
        <v>5</v>
      </c>
      <c r="G11" s="3">
        <f>RANK(I11,I:I,1)</f>
        <v>5</v>
      </c>
      <c r="H11" s="3">
        <f>AVERAGE(F11,G11)</f>
        <v>5</v>
      </c>
      <c r="I11" s="6">
        <f>AVERAGE(ABS(AH11),ABS(AG11),ABS(X11),ABS(W11),ABS(V11),ABS(L11),ABS(K11))</f>
        <v>0.51614559365358592</v>
      </c>
      <c r="J11">
        <v>-0.49241737961017479</v>
      </c>
      <c r="K11">
        <v>1</v>
      </c>
      <c r="L11">
        <v>-0.62046665708415805</v>
      </c>
      <c r="M11">
        <v>-5.6495286138212392E-2</v>
      </c>
      <c r="N11">
        <v>0.29642909199611678</v>
      </c>
      <c r="O11">
        <v>-8.4998081362995456E-2</v>
      </c>
      <c r="P11">
        <v>-0.37329433532343159</v>
      </c>
      <c r="R11">
        <v>-0.1495096123843756</v>
      </c>
      <c r="S11">
        <v>0.6795865518580313</v>
      </c>
      <c r="T11">
        <v>0.42203084452890699</v>
      </c>
      <c r="U11">
        <v>4.4002593160393328E-3</v>
      </c>
      <c r="V11">
        <v>0.40859942371707231</v>
      </c>
      <c r="W11">
        <v>0.47005227390427579</v>
      </c>
      <c r="X11">
        <v>0.55322456808651144</v>
      </c>
      <c r="Y11">
        <v>0.38198416363278548</v>
      </c>
      <c r="Z11">
        <v>0.25506931400105343</v>
      </c>
      <c r="AA11">
        <v>0.1160764001614336</v>
      </c>
      <c r="AB11">
        <v>0.34357246900366889</v>
      </c>
      <c r="AC11">
        <v>0.18352018614683499</v>
      </c>
      <c r="AD11">
        <v>-0.48256979445620463</v>
      </c>
      <c r="AE11">
        <v>0.23972616048763179</v>
      </c>
      <c r="AF11">
        <v>0.41187513599476</v>
      </c>
      <c r="AG11">
        <v>0.56067623278308387</v>
      </c>
      <c r="AI11">
        <v>0.39074922264642209</v>
      </c>
    </row>
    <row r="12" spans="1:35" hidden="1" x14ac:dyDescent="0.3">
      <c r="A12" s="2" t="s">
        <v>28</v>
      </c>
      <c r="B12">
        <v>-2.1271234984227141E-2</v>
      </c>
      <c r="C12">
        <v>-0.1232102421905111</v>
      </c>
      <c r="D12" t="b">
        <f>IF(AND(C12&lt;&gt;1,OR(C12&gt;0.5,C12&lt;-0.5)),TRUE,FALSE)</f>
        <v>0</v>
      </c>
      <c r="J12">
        <v>9.7167762136835339E-2</v>
      </c>
      <c r="K12">
        <v>-0.1495096123843756</v>
      </c>
      <c r="L12">
        <v>6.2767304725771913E-3</v>
      </c>
      <c r="M12">
        <v>-3.3063635280563122E-2</v>
      </c>
      <c r="N12">
        <v>-2.9421169513344812E-2</v>
      </c>
      <c r="O12">
        <v>8.4216434925407035E-2</v>
      </c>
      <c r="P12">
        <v>0.28973639670950679</v>
      </c>
      <c r="Q12">
        <v>8.8807421735653969E-3</v>
      </c>
      <c r="R12">
        <v>1</v>
      </c>
      <c r="S12">
        <v>-0.1232102421905111</v>
      </c>
      <c r="T12">
        <v>-0.22096516816915651</v>
      </c>
      <c r="U12">
        <v>-7.1042546137700766E-2</v>
      </c>
      <c r="V12">
        <v>-0.2547958772092791</v>
      </c>
      <c r="W12">
        <v>4.927180830033763E-2</v>
      </c>
      <c r="X12">
        <v>-0.12708669013929819</v>
      </c>
      <c r="Y12">
        <v>-0.1603887567273444</v>
      </c>
      <c r="Z12">
        <v>-0.1024682395349007</v>
      </c>
      <c r="AA12">
        <v>-0.11986702156797679</v>
      </c>
      <c r="AB12">
        <v>0.29820539382408839</v>
      </c>
      <c r="AC12">
        <v>-0.29155391499518168</v>
      </c>
      <c r="AD12">
        <v>0.47933890999929901</v>
      </c>
      <c r="AE12">
        <v>-0.18315615121905049</v>
      </c>
      <c r="AF12">
        <v>1.9330303624334529E-2</v>
      </c>
      <c r="AG12">
        <v>-6.4488343229132022E-2</v>
      </c>
      <c r="AH12">
        <v>0.18460582479748411</v>
      </c>
      <c r="AI12">
        <v>-6.1191719835353856E-3</v>
      </c>
    </row>
    <row r="13" spans="1:35" hidden="1" x14ac:dyDescent="0.3">
      <c r="A13" s="2" t="s">
        <v>11</v>
      </c>
      <c r="B13">
        <v>0.24148569225410321</v>
      </c>
      <c r="C13">
        <v>1</v>
      </c>
      <c r="D13" t="b">
        <f>IF(AND(C13&lt;&gt;1,OR(C13&gt;0.5,C13&lt;-0.5)),TRUE,FALSE)</f>
        <v>0</v>
      </c>
      <c r="J13">
        <v>-0.54922396484044211</v>
      </c>
      <c r="K13">
        <v>0.6795865518580313</v>
      </c>
      <c r="L13">
        <v>-0.85879077631012379</v>
      </c>
      <c r="M13">
        <v>-3.3791036885621961E-2</v>
      </c>
      <c r="N13">
        <v>0.36034343575215938</v>
      </c>
      <c r="O13">
        <v>1.7859236281270629E-2</v>
      </c>
      <c r="P13">
        <v>-0.24438167991824189</v>
      </c>
      <c r="Q13">
        <v>0.77773768434802826</v>
      </c>
      <c r="R13">
        <v>-0.1232102421905111</v>
      </c>
      <c r="S13">
        <v>1</v>
      </c>
      <c r="T13">
        <v>0.57465233878585864</v>
      </c>
      <c r="U13">
        <v>6.5800222355010879E-3</v>
      </c>
      <c r="V13">
        <v>0.67400994718398199</v>
      </c>
      <c r="W13">
        <v>0.56677642335309242</v>
      </c>
      <c r="X13">
        <v>0.75670571841720036</v>
      </c>
      <c r="Y13">
        <v>0.49206474900018482</v>
      </c>
      <c r="Z13">
        <v>0.43641273627331229</v>
      </c>
      <c r="AA13">
        <v>-3.2316180598020189E-2</v>
      </c>
      <c r="AB13">
        <v>0.18183809736582909</v>
      </c>
      <c r="AC13">
        <v>0.36414717517997353</v>
      </c>
      <c r="AD13">
        <v>-0.28296666072000221</v>
      </c>
      <c r="AE13">
        <v>0.3163914794528086</v>
      </c>
      <c r="AF13">
        <v>0.13213799068700879</v>
      </c>
      <c r="AG13">
        <v>0.53058426979015605</v>
      </c>
      <c r="AH13">
        <v>-0.73066476329340335</v>
      </c>
      <c r="AI13">
        <v>0.46643737322835321</v>
      </c>
    </row>
    <row r="14" spans="1:35" x14ac:dyDescent="0.3">
      <c r="A14" s="2" t="s">
        <v>37</v>
      </c>
      <c r="B14">
        <v>-0.48005994356584841</v>
      </c>
      <c r="C14">
        <v>-0.85879077631012379</v>
      </c>
      <c r="D14" t="b">
        <f>IF(AND(C14&lt;&gt;1,OR(C14&gt;0.5,C14&lt;-0.5)),TRUE,FALSE)</f>
        <v>1</v>
      </c>
      <c r="E14">
        <f>ABS(C14)</f>
        <v>0.85879077631012379</v>
      </c>
      <c r="F14" s="3">
        <f>RANK(E14,E:E)</f>
        <v>1</v>
      </c>
      <c r="G14" s="3">
        <f>RANK(I14,I:I,1)</f>
        <v>9</v>
      </c>
      <c r="H14" s="3">
        <f>AVERAGE(F14,G14)</f>
        <v>5</v>
      </c>
      <c r="I14" s="6">
        <f>AVERAGE(ABS(AH14),ABS(AG14),ABS(X14),ABS(W14),ABS(V14),ABS(L14),ABS(K14))</f>
        <v>0.61353412167971932</v>
      </c>
      <c r="J14">
        <v>0.46722214292275299</v>
      </c>
      <c r="K14">
        <v>-0.62046665708415805</v>
      </c>
      <c r="L14">
        <v>1</v>
      </c>
      <c r="M14">
        <v>-9.6975988256955858E-2</v>
      </c>
      <c r="N14">
        <v>-0.23083981009868171</v>
      </c>
      <c r="O14">
        <v>-4.3944245682901617E-2</v>
      </c>
      <c r="P14">
        <v>0.15377445082129371</v>
      </c>
      <c r="Q14">
        <v>-0.58944438023268386</v>
      </c>
      <c r="R14">
        <v>6.2767304725771913E-3</v>
      </c>
      <c r="S14">
        <v>-0.85879077631012379</v>
      </c>
      <c r="T14">
        <v>-0.35857767803751478</v>
      </c>
      <c r="U14">
        <v>0.144158877430586</v>
      </c>
      <c r="V14">
        <v>-0.59339894328967391</v>
      </c>
      <c r="W14">
        <v>-0.39661591312749989</v>
      </c>
      <c r="X14">
        <v>-0.56343305562913404</v>
      </c>
      <c r="Y14">
        <v>-0.32094695396074502</v>
      </c>
      <c r="Z14">
        <v>-0.28324830991813432</v>
      </c>
      <c r="AA14">
        <v>0.17007357061347519</v>
      </c>
      <c r="AB14">
        <v>-0.3291389567552872</v>
      </c>
      <c r="AC14">
        <v>-0.2466671730921873</v>
      </c>
      <c r="AD14">
        <v>0.33466842837840971</v>
      </c>
      <c r="AE14">
        <v>-0.13401402706528939</v>
      </c>
      <c r="AF14">
        <v>-0.38495884559854082</v>
      </c>
      <c r="AG14">
        <v>-0.57397388646253611</v>
      </c>
      <c r="AH14">
        <v>0.5468503961650335</v>
      </c>
      <c r="AI14">
        <v>-0.44296738201921432</v>
      </c>
    </row>
    <row r="15" spans="1:35" hidden="1" x14ac:dyDescent="0.3">
      <c r="A15" s="2" t="s">
        <v>13</v>
      </c>
      <c r="B15">
        <v>-0.20075345475820841</v>
      </c>
      <c r="C15">
        <v>6.5800222355010879E-3</v>
      </c>
      <c r="D15" t="b">
        <f>IF(AND(C15&lt;&gt;1,OR(C15&gt;0.5,C15&lt;-0.5)),TRUE,FALSE)</f>
        <v>0</v>
      </c>
      <c r="J15">
        <v>0.18628314305956351</v>
      </c>
      <c r="K15">
        <v>4.4002593160393328E-3</v>
      </c>
      <c r="L15">
        <v>0.144158877430586</v>
      </c>
      <c r="M15">
        <v>-1.1431989775727149E-2</v>
      </c>
      <c r="N15">
        <v>-9.834519200930622E-2</v>
      </c>
      <c r="O15">
        <v>-0.2236583233338553</v>
      </c>
      <c r="P15">
        <v>0.22004601104254901</v>
      </c>
      <c r="Q15">
        <v>-5.1273268412022371E-2</v>
      </c>
      <c r="R15">
        <v>-7.1042546137700766E-2</v>
      </c>
      <c r="S15">
        <v>6.5800222355010879E-3</v>
      </c>
      <c r="T15">
        <v>-0.21512513704648739</v>
      </c>
      <c r="U15">
        <v>1</v>
      </c>
      <c r="V15">
        <v>-3.194606058921011E-2</v>
      </c>
      <c r="W15">
        <v>5.6715089238598198E-3</v>
      </c>
      <c r="X15">
        <v>-3.7906843997163021E-2</v>
      </c>
      <c r="Y15">
        <v>4.6656550851163103E-2</v>
      </c>
      <c r="Z15">
        <v>0.16967205591104889</v>
      </c>
      <c r="AA15">
        <v>7.0286631084916396E-2</v>
      </c>
      <c r="AB15">
        <v>-0.13169790045800431</v>
      </c>
      <c r="AC15">
        <v>-2.4774344173478569E-2</v>
      </c>
      <c r="AD15">
        <v>0.1970831276271518</v>
      </c>
      <c r="AE15">
        <v>8.4572780439957862E-2</v>
      </c>
      <c r="AF15">
        <v>-0.116901188280836</v>
      </c>
      <c r="AG15">
        <v>-0.15734147703306101</v>
      </c>
      <c r="AH15">
        <v>9.8757295279635463E-2</v>
      </c>
      <c r="AI15">
        <v>-0.23189061093114929</v>
      </c>
    </row>
    <row r="16" spans="1:35" x14ac:dyDescent="0.3">
      <c r="A16" s="2" t="s">
        <v>26</v>
      </c>
      <c r="B16">
        <v>-2.7612372979464268E-3</v>
      </c>
      <c r="C16">
        <v>-0.73066476329340335</v>
      </c>
      <c r="D16" t="b">
        <f>IF(AND(C16&lt;&gt;1,OR(C16&gt;0.5,C16&lt;-0.5)),TRUE,FALSE)</f>
        <v>1</v>
      </c>
      <c r="E16">
        <f>ABS(C16)</f>
        <v>0.73066476329340335</v>
      </c>
      <c r="F16" s="3">
        <f>RANK(E16,E:E)</f>
        <v>4</v>
      </c>
      <c r="G16" s="3">
        <f>RANK(I16,I:I,1)</f>
        <v>7</v>
      </c>
      <c r="H16" s="3">
        <f>AVERAGE(F16,G16)</f>
        <v>5.5</v>
      </c>
      <c r="I16" s="6">
        <f>AVERAGE(ABS(AH16),ABS(AG16),ABS(X16),ABS(W16),ABS(V16),ABS(L16),ABS(K16))</f>
        <v>0.54030689523067266</v>
      </c>
      <c r="J16">
        <v>0.532909604062487</v>
      </c>
      <c r="L16">
        <v>0.5468503961650335</v>
      </c>
      <c r="M16">
        <v>4.7291022128070938E-2</v>
      </c>
      <c r="N16">
        <v>-0.32223182505793319</v>
      </c>
      <c r="O16">
        <v>-7.0674926401088634E-2</v>
      </c>
      <c r="P16">
        <v>0.44874156545123012</v>
      </c>
      <c r="Q16">
        <v>-0.6865228379261098</v>
      </c>
      <c r="R16">
        <v>0.18460582479748411</v>
      </c>
      <c r="S16">
        <v>-0.73066476329340335</v>
      </c>
      <c r="T16">
        <v>-0.76901164023060076</v>
      </c>
      <c r="U16">
        <v>9.8757295279635463E-2</v>
      </c>
      <c r="V16">
        <v>-0.66173697534955089</v>
      </c>
      <c r="W16">
        <v>-0.5007086534670272</v>
      </c>
      <c r="X16">
        <v>-0.75793926056654715</v>
      </c>
      <c r="Y16">
        <v>-0.48289604258532409</v>
      </c>
      <c r="Z16">
        <v>-0.27617260004642941</v>
      </c>
      <c r="AA16">
        <v>-0.1178255777762533</v>
      </c>
      <c r="AB16">
        <v>-8.0357263238994531E-2</v>
      </c>
      <c r="AC16">
        <v>-0.46997997651690609</v>
      </c>
      <c r="AD16">
        <v>0.67995352719207358</v>
      </c>
      <c r="AE16">
        <v>-0.38652028938186223</v>
      </c>
      <c r="AG16">
        <v>-0.3149129810665493</v>
      </c>
      <c r="AH16">
        <v>1</v>
      </c>
      <c r="AI16">
        <v>-0.6641579050678057</v>
      </c>
    </row>
    <row r="17" spans="1:35" x14ac:dyDescent="0.3">
      <c r="A17" s="2" t="s">
        <v>16</v>
      </c>
      <c r="B17">
        <v>8.6792572632756568E-2</v>
      </c>
      <c r="C17">
        <v>0.75670571841720036</v>
      </c>
      <c r="D17" t="b">
        <f>IF(AND(C17&lt;&gt;1,OR(C17&gt;0.5,C17&lt;-0.5)),TRUE,FALSE)</f>
        <v>1</v>
      </c>
      <c r="E17">
        <f>ABS(C17)</f>
        <v>0.75670571841720036</v>
      </c>
      <c r="F17" s="3">
        <f>RANK(E17,E:E)</f>
        <v>3</v>
      </c>
      <c r="G17" s="3">
        <f>RANK(I17,I:I,1)</f>
        <v>10</v>
      </c>
      <c r="H17" s="3">
        <f>AVERAGE(F17,G17)</f>
        <v>6.5</v>
      </c>
      <c r="I17" s="6">
        <f>AVERAGE(ABS(AH17),ABS(AG17),ABS(X17),ABS(W17),ABS(V17),ABS(L17),ABS(K17))</f>
        <v>0.65909796840497692</v>
      </c>
      <c r="J17">
        <v>-0.50019812862485358</v>
      </c>
      <c r="K17">
        <v>0.55322456808651144</v>
      </c>
      <c r="L17">
        <v>-0.56343305562913404</v>
      </c>
      <c r="M17">
        <v>-5.8668269626217961E-2</v>
      </c>
      <c r="N17">
        <v>0.17884389521997041</v>
      </c>
      <c r="O17">
        <v>2.696841137124319E-3</v>
      </c>
      <c r="P17">
        <v>0.108962307754764</v>
      </c>
      <c r="Q17">
        <v>0.75326143674342527</v>
      </c>
      <c r="R17">
        <v>-0.12708669013929819</v>
      </c>
      <c r="S17">
        <v>0.75670571841720036</v>
      </c>
      <c r="T17">
        <v>0.53868870415992443</v>
      </c>
      <c r="U17">
        <v>-3.7906843997163021E-2</v>
      </c>
      <c r="V17">
        <v>0.66881554570500246</v>
      </c>
      <c r="W17">
        <v>0.70805532556427153</v>
      </c>
      <c r="X17">
        <v>1</v>
      </c>
      <c r="Y17">
        <v>0.69802613559694837</v>
      </c>
      <c r="Z17">
        <v>0.49418747776691729</v>
      </c>
      <c r="AA17">
        <v>0.24071598023527721</v>
      </c>
      <c r="AB17">
        <v>3.5254340210785502E-2</v>
      </c>
      <c r="AC17">
        <v>0.36286484587614648</v>
      </c>
      <c r="AD17">
        <v>-0.38319340218713388</v>
      </c>
      <c r="AE17">
        <v>0.60376754702540458</v>
      </c>
      <c r="AF17">
        <v>-6.1615865097966967E-2</v>
      </c>
      <c r="AG17">
        <v>0.36221802328337188</v>
      </c>
      <c r="AH17">
        <v>-0.75793926056654715</v>
      </c>
      <c r="AI17">
        <v>0.50464896623821076</v>
      </c>
    </row>
    <row r="18" spans="1:35" x14ac:dyDescent="0.3">
      <c r="A18" s="2" t="s">
        <v>25</v>
      </c>
      <c r="B18">
        <v>0.2426188485746244</v>
      </c>
      <c r="C18">
        <v>0.53058426979015605</v>
      </c>
      <c r="D18" t="b">
        <f>IF(AND(C18&lt;&gt;1,OR(C18&gt;0.5,C18&lt;-0.5)),TRUE,FALSE)</f>
        <v>1</v>
      </c>
      <c r="E18">
        <f>ABS(C18)</f>
        <v>0.53058426979015605</v>
      </c>
      <c r="F18" s="3">
        <f>RANK(E18,E:E)</f>
        <v>10</v>
      </c>
      <c r="G18" s="3">
        <f>RANK(I18,I:I,1)</f>
        <v>3</v>
      </c>
      <c r="H18" s="3">
        <f>AVERAGE(F18,G18)</f>
        <v>6.5</v>
      </c>
      <c r="I18" s="6">
        <f>AVERAGE(ABS(AH18),ABS(AG18),ABS(X18),ABS(W18),ABS(V18),ABS(L18),ABS(K18))</f>
        <v>0.49454316811960358</v>
      </c>
      <c r="J18">
        <v>-0.4409398720272073</v>
      </c>
      <c r="K18">
        <v>0.56067623278308387</v>
      </c>
      <c r="L18">
        <v>-0.57397388646253611</v>
      </c>
      <c r="M18">
        <v>3.1417756068220268E-2</v>
      </c>
      <c r="N18">
        <v>3.2996761342169743E-2</v>
      </c>
      <c r="O18">
        <v>-7.5006703484634382E-2</v>
      </c>
      <c r="P18">
        <v>-0.1451823281648775</v>
      </c>
      <c r="Q18">
        <v>0.31048255963750188</v>
      </c>
      <c r="R18">
        <v>-6.4488343229132022E-2</v>
      </c>
      <c r="S18">
        <v>0.53058426979015605</v>
      </c>
      <c r="T18">
        <v>0.36025317074608632</v>
      </c>
      <c r="U18">
        <v>-0.15734147703306101</v>
      </c>
      <c r="V18">
        <v>0.29276279568042463</v>
      </c>
      <c r="W18">
        <v>0.35725825756125962</v>
      </c>
      <c r="X18">
        <v>0.36221802328337188</v>
      </c>
      <c r="Y18">
        <v>0.24213551067250591</v>
      </c>
      <c r="Z18">
        <v>6.0183931865685221E-2</v>
      </c>
      <c r="AA18">
        <v>8.3911440499399755E-3</v>
      </c>
      <c r="AB18">
        <v>0.31629072205584269</v>
      </c>
      <c r="AC18">
        <v>8.7522223992909889E-2</v>
      </c>
      <c r="AD18">
        <v>-0.2112450572285868</v>
      </c>
      <c r="AE18">
        <v>0.15954832632416799</v>
      </c>
      <c r="AF18">
        <v>0.30862287368726188</v>
      </c>
      <c r="AG18">
        <v>1</v>
      </c>
      <c r="AH18">
        <v>-0.3149129810665493</v>
      </c>
      <c r="AI18">
        <v>0.34198239380333117</v>
      </c>
    </row>
    <row r="19" spans="1:35" hidden="1" x14ac:dyDescent="0.3">
      <c r="A19" s="2" t="s">
        <v>17</v>
      </c>
      <c r="B19">
        <v>1.251693305302224E-2</v>
      </c>
      <c r="C19">
        <v>0.49206474900018482</v>
      </c>
      <c r="D19" t="b">
        <f>IF(AND(C19&lt;&gt;1,OR(C19&gt;0.5,C19&lt;-0.5)),TRUE,FALSE)</f>
        <v>0</v>
      </c>
      <c r="J19">
        <v>-0.48023729954920791</v>
      </c>
      <c r="K19">
        <v>0.38198416363278548</v>
      </c>
      <c r="L19">
        <v>-0.32094695396074502</v>
      </c>
      <c r="M19">
        <v>-2.1191144993408049E-2</v>
      </c>
      <c r="N19">
        <v>0.1073167744612792</v>
      </c>
      <c r="O19">
        <v>-0.15896731059700209</v>
      </c>
      <c r="P19">
        <v>0.12399982479373881</v>
      </c>
      <c r="Q19">
        <v>0.46286804927411912</v>
      </c>
      <c r="R19">
        <v>-0.1603887567273444</v>
      </c>
      <c r="S19">
        <v>0.49206474900018482</v>
      </c>
      <c r="T19">
        <v>0.3017461815253259</v>
      </c>
      <c r="U19">
        <v>4.6656550851163103E-2</v>
      </c>
      <c r="V19">
        <v>0.46932466331817002</v>
      </c>
      <c r="W19">
        <v>0.66374528528679388</v>
      </c>
      <c r="X19">
        <v>0.69802613559694837</v>
      </c>
      <c r="Y19">
        <v>1</v>
      </c>
      <c r="Z19">
        <v>0.61607729029826941</v>
      </c>
      <c r="AA19">
        <v>0.37901155070234382</v>
      </c>
      <c r="AB19">
        <v>-0.1365023279900088</v>
      </c>
      <c r="AC19">
        <v>0.26243603037521712</v>
      </c>
      <c r="AD19">
        <v>-0.1809197695137845</v>
      </c>
      <c r="AE19">
        <v>0.88917676544097368</v>
      </c>
      <c r="AF19">
        <v>-0.16331408801522321</v>
      </c>
      <c r="AG19">
        <v>0.24213551067250591</v>
      </c>
      <c r="AH19">
        <v>-0.48289604258532409</v>
      </c>
      <c r="AI19">
        <v>0.31632800428867941</v>
      </c>
    </row>
    <row r="20" spans="1:35" hidden="1" x14ac:dyDescent="0.3">
      <c r="A20" s="2" t="s">
        <v>18</v>
      </c>
      <c r="B20">
        <v>5.8543368421040708E-2</v>
      </c>
      <c r="C20">
        <v>0.43641273627331229</v>
      </c>
      <c r="D20" t="b">
        <f>IF(AND(C20&lt;&gt;1,OR(C20&gt;0.5,C20&lt;-0.5)),TRUE,FALSE)</f>
        <v>0</v>
      </c>
      <c r="J20">
        <v>-0.2304615974121304</v>
      </c>
      <c r="K20">
        <v>0.25506931400105343</v>
      </c>
      <c r="L20">
        <v>-0.28324830991813432</v>
      </c>
      <c r="M20">
        <v>6.4129626535433984E-2</v>
      </c>
      <c r="N20">
        <v>0.23395533944656699</v>
      </c>
      <c r="O20">
        <v>-0.23942587040564239</v>
      </c>
      <c r="P20">
        <v>0.42298947927749608</v>
      </c>
      <c r="Q20">
        <v>0.35736736991473012</v>
      </c>
      <c r="R20">
        <v>-0.1024682395349007</v>
      </c>
      <c r="S20">
        <v>0.43641273627331229</v>
      </c>
      <c r="T20">
        <v>8.7369830712192925E-2</v>
      </c>
      <c r="U20">
        <v>0.16967205591104889</v>
      </c>
      <c r="V20">
        <v>0.47520268865201221</v>
      </c>
      <c r="W20">
        <v>0.36387061825101708</v>
      </c>
      <c r="X20">
        <v>0.49418747776691729</v>
      </c>
      <c r="Y20">
        <v>0.61607729029826941</v>
      </c>
      <c r="Z20">
        <v>1</v>
      </c>
      <c r="AA20">
        <v>0.36653875367185079</v>
      </c>
      <c r="AB20">
        <v>-0.11324492077468561</v>
      </c>
      <c r="AC20">
        <v>0.2440666754141721</v>
      </c>
      <c r="AD20">
        <v>0.2090636464278787</v>
      </c>
      <c r="AE20">
        <v>0.64275362764499877</v>
      </c>
      <c r="AF20">
        <v>-7.3924905161441276E-2</v>
      </c>
      <c r="AG20">
        <v>6.0183931865685221E-2</v>
      </c>
      <c r="AH20">
        <v>-0.27617260004642941</v>
      </c>
      <c r="AI20">
        <v>4.061078894703464E-2</v>
      </c>
    </row>
    <row r="21" spans="1:35" hidden="1" x14ac:dyDescent="0.3">
      <c r="A21" s="2" t="s">
        <v>19</v>
      </c>
      <c r="B21">
        <v>-3.5426923862940787E-2</v>
      </c>
      <c r="C21">
        <v>-3.2316180598020189E-2</v>
      </c>
      <c r="D21" t="b">
        <f>IF(AND(C21&lt;&gt;1,OR(C21&gt;0.5,C21&lt;-0.5)),TRUE,FALSE)</f>
        <v>0</v>
      </c>
      <c r="J21">
        <v>-0.26288768265367712</v>
      </c>
      <c r="K21">
        <v>0.1160764001614336</v>
      </c>
      <c r="L21">
        <v>0.17007357061347519</v>
      </c>
      <c r="M21">
        <v>5.0485382522720022E-2</v>
      </c>
      <c r="N21">
        <v>0.39896291044431442</v>
      </c>
      <c r="O21">
        <v>-0.23173615886355281</v>
      </c>
      <c r="P21">
        <v>0.10038054224785641</v>
      </c>
      <c r="Q21">
        <v>4.3813372429720859E-2</v>
      </c>
      <c r="R21">
        <v>-0.11986702156797679</v>
      </c>
      <c r="S21">
        <v>-3.2316180598020189E-2</v>
      </c>
      <c r="T21">
        <v>-3.4824534503229747E-2</v>
      </c>
      <c r="U21">
        <v>7.0286631084916396E-2</v>
      </c>
      <c r="V21">
        <v>0.1674775320217422</v>
      </c>
      <c r="W21">
        <v>0.14855721641151651</v>
      </c>
      <c r="X21">
        <v>0.24071598023527721</v>
      </c>
      <c r="Y21">
        <v>0.37901155070234382</v>
      </c>
      <c r="Z21">
        <v>0.36653875367185079</v>
      </c>
      <c r="AA21">
        <v>1</v>
      </c>
      <c r="AB21">
        <v>5.0145561327074227E-2</v>
      </c>
      <c r="AC21">
        <v>0.27597386894495002</v>
      </c>
      <c r="AD21">
        <v>-0.1198009230821093</v>
      </c>
      <c r="AE21">
        <v>0.65203280830516075</v>
      </c>
      <c r="AF21">
        <v>0.27413125035747271</v>
      </c>
      <c r="AG21">
        <v>8.3911440499399755E-3</v>
      </c>
      <c r="AH21">
        <v>-0.1178255777762533</v>
      </c>
      <c r="AI21">
        <v>-2.4968212133501439E-2</v>
      </c>
    </row>
    <row r="22" spans="1:35" hidden="1" x14ac:dyDescent="0.3">
      <c r="A22" s="2" t="s">
        <v>20</v>
      </c>
      <c r="B22">
        <v>1.7216598042447951E-2</v>
      </c>
      <c r="C22">
        <v>0.18183809736582909</v>
      </c>
      <c r="D22" t="b">
        <f>IF(AND(C22&lt;&gt;1,OR(C22&gt;0.5,C22&lt;-0.5)),TRUE,FALSE)</f>
        <v>0</v>
      </c>
      <c r="J22">
        <v>-9.7203820033618341E-2</v>
      </c>
      <c r="K22">
        <v>0.34357246900366889</v>
      </c>
      <c r="L22">
        <v>-0.3291389567552872</v>
      </c>
      <c r="M22">
        <v>-3.1464028199217307E-2</v>
      </c>
      <c r="N22">
        <v>0.37828769349456398</v>
      </c>
      <c r="O22">
        <v>9.3726090786299052E-2</v>
      </c>
      <c r="P22">
        <v>-0.23373140578852081</v>
      </c>
      <c r="Q22">
        <v>0.1021193304251881</v>
      </c>
      <c r="R22">
        <v>0.29820539382408839</v>
      </c>
      <c r="S22">
        <v>0.18183809736582909</v>
      </c>
      <c r="T22">
        <v>9.0215995378767455E-2</v>
      </c>
      <c r="U22">
        <v>-0.13169790045800431</v>
      </c>
      <c r="V22">
        <v>-5.9206938797255818E-2</v>
      </c>
      <c r="W22">
        <v>7.9694317286386374E-2</v>
      </c>
      <c r="X22">
        <v>3.5254340210785502E-2</v>
      </c>
      <c r="Y22">
        <v>-0.1365023279900088</v>
      </c>
      <c r="Z22">
        <v>-0.11324492077468561</v>
      </c>
      <c r="AA22">
        <v>5.0145561327074227E-2</v>
      </c>
      <c r="AB22">
        <v>1</v>
      </c>
      <c r="AC22">
        <v>-1.984350397451087E-2</v>
      </c>
      <c r="AD22">
        <v>0.21294877727158509</v>
      </c>
      <c r="AE22">
        <v>-0.13600771188608801</v>
      </c>
      <c r="AF22">
        <v>0.63072995976496626</v>
      </c>
      <c r="AG22">
        <v>0.31629072205584269</v>
      </c>
      <c r="AH22">
        <v>-8.0357263238994531E-2</v>
      </c>
      <c r="AI22">
        <v>0.15114923649555351</v>
      </c>
    </row>
    <row r="23" spans="1:35" hidden="1" x14ac:dyDescent="0.3">
      <c r="A23" s="2" t="s">
        <v>21</v>
      </c>
      <c r="B23">
        <v>-0.1133277995135135</v>
      </c>
      <c r="C23">
        <v>0.36414717517997353</v>
      </c>
      <c r="D23" t="b">
        <f>IF(AND(C23&lt;&gt;1,OR(C23&gt;0.5,C23&lt;-0.5)),TRUE,FALSE)</f>
        <v>0</v>
      </c>
      <c r="J23">
        <v>-0.17010716077756921</v>
      </c>
      <c r="K23">
        <v>0.18352018614683499</v>
      </c>
      <c r="L23">
        <v>-0.2466671730921873</v>
      </c>
      <c r="M23">
        <v>0.27323369889796612</v>
      </c>
      <c r="N23">
        <v>0.38043203928284858</v>
      </c>
      <c r="O23">
        <v>5.9003963985192052E-2</v>
      </c>
      <c r="P23">
        <v>-0.2511481797544341</v>
      </c>
      <c r="Q23">
        <v>0.32490054845499589</v>
      </c>
      <c r="R23">
        <v>-0.29155391499518168</v>
      </c>
      <c r="S23">
        <v>0.36414717517997353</v>
      </c>
      <c r="T23">
        <v>0.32714727946600469</v>
      </c>
      <c r="U23">
        <v>-2.4774344173478569E-2</v>
      </c>
      <c r="V23">
        <v>0.59827997715032821</v>
      </c>
      <c r="W23">
        <v>3.5548283274180019E-2</v>
      </c>
      <c r="X23">
        <v>0.36286484587614648</v>
      </c>
      <c r="Y23">
        <v>0.26243603037521712</v>
      </c>
      <c r="Z23">
        <v>0.2440666754141721</v>
      </c>
      <c r="AA23">
        <v>0.27597386894495002</v>
      </c>
      <c r="AB23">
        <v>-1.984350397451087E-2</v>
      </c>
      <c r="AC23">
        <v>1</v>
      </c>
      <c r="AD23">
        <v>-0.55677956308896603</v>
      </c>
      <c r="AE23">
        <v>0.28285191974466278</v>
      </c>
      <c r="AF23">
        <v>0.1980246188951485</v>
      </c>
      <c r="AG23">
        <v>8.7522223992909889E-2</v>
      </c>
      <c r="AH23">
        <v>-0.46997997651690609</v>
      </c>
      <c r="AI23">
        <v>0.19124037900337729</v>
      </c>
    </row>
    <row r="24" spans="1:35" hidden="1" x14ac:dyDescent="0.3">
      <c r="A24" s="2" t="s">
        <v>22</v>
      </c>
      <c r="B24">
        <v>-0.29930005636113483</v>
      </c>
      <c r="C24">
        <v>-0.28296666072000221</v>
      </c>
      <c r="D24" t="b">
        <f>IF(AND(C24&lt;&gt;1,OR(C24&gt;0.5,C24&lt;-0.5)),TRUE,FALSE)</f>
        <v>0</v>
      </c>
      <c r="J24">
        <v>0.1093806262898204</v>
      </c>
      <c r="K24">
        <v>-0.48256979445620463</v>
      </c>
      <c r="L24">
        <v>0.33466842837840971</v>
      </c>
      <c r="M24">
        <v>9.7799587585346681E-2</v>
      </c>
      <c r="N24">
        <v>0.1150944050297326</v>
      </c>
      <c r="O24">
        <v>7.8677370345064512E-3</v>
      </c>
      <c r="P24">
        <v>0.50051937887256071</v>
      </c>
      <c r="Q24">
        <v>-0.46902630801148631</v>
      </c>
      <c r="R24">
        <v>0.47933890999929901</v>
      </c>
      <c r="S24">
        <v>-0.28296666072000221</v>
      </c>
      <c r="T24">
        <v>-0.44455875428595559</v>
      </c>
      <c r="U24">
        <v>0.1970831276271518</v>
      </c>
      <c r="V24">
        <v>-0.3825581458462437</v>
      </c>
      <c r="W24">
        <v>-0.13359280839349</v>
      </c>
      <c r="X24">
        <v>-0.38319340218713388</v>
      </c>
      <c r="Y24">
        <v>-0.1809197695137845</v>
      </c>
      <c r="Z24">
        <v>0.2090636464278787</v>
      </c>
      <c r="AA24">
        <v>-0.1198009230821093</v>
      </c>
      <c r="AB24">
        <v>0.21294877727158509</v>
      </c>
      <c r="AC24">
        <v>-0.55677956308896603</v>
      </c>
      <c r="AD24">
        <v>1</v>
      </c>
      <c r="AE24">
        <v>-0.13369744112036999</v>
      </c>
      <c r="AF24">
        <v>-0.1490723487690323</v>
      </c>
      <c r="AG24">
        <v>-0.2112450572285868</v>
      </c>
      <c r="AH24">
        <v>0.67995352719207358</v>
      </c>
      <c r="AI24">
        <v>-0.44724361367923249</v>
      </c>
    </row>
    <row r="25" spans="1:35" hidden="1" x14ac:dyDescent="0.3">
      <c r="A25" s="2" t="s">
        <v>23</v>
      </c>
      <c r="B25">
        <v>-2.669572797336273E-2</v>
      </c>
      <c r="C25">
        <v>0.3163914794528086</v>
      </c>
      <c r="D25" t="b">
        <f>IF(AND(C25&lt;&gt;1,OR(C25&gt;0.5,C25&lt;-0.5)),TRUE,FALSE)</f>
        <v>0</v>
      </c>
      <c r="J25">
        <v>-0.47414812368281489</v>
      </c>
      <c r="K25">
        <v>0.23972616048763179</v>
      </c>
      <c r="L25">
        <v>-0.13401402706528939</v>
      </c>
      <c r="M25">
        <v>4.8855480941651909E-2</v>
      </c>
      <c r="N25">
        <v>0.20641330021744969</v>
      </c>
      <c r="O25">
        <v>-0.27110493145519349</v>
      </c>
      <c r="P25">
        <v>0.36404488107846839</v>
      </c>
      <c r="Q25">
        <v>0.33891738644285652</v>
      </c>
      <c r="R25">
        <v>-0.18315615121905049</v>
      </c>
      <c r="S25">
        <v>0.3163914794528086</v>
      </c>
      <c r="T25">
        <v>0.1316272087872967</v>
      </c>
      <c r="U25">
        <v>8.4572780439957862E-2</v>
      </c>
      <c r="V25">
        <v>0.38776452582843163</v>
      </c>
      <c r="W25">
        <v>0.60141051877486251</v>
      </c>
      <c r="X25">
        <v>0.60376754702540458</v>
      </c>
      <c r="Y25">
        <v>0.88917676544097368</v>
      </c>
      <c r="Z25">
        <v>0.64275362764499877</v>
      </c>
      <c r="AA25">
        <v>0.65203280830516075</v>
      </c>
      <c r="AB25">
        <v>-0.13600771188608801</v>
      </c>
      <c r="AC25">
        <v>0.28285191974466278</v>
      </c>
      <c r="AD25">
        <v>-0.13369744112036999</v>
      </c>
      <c r="AE25">
        <v>1</v>
      </c>
      <c r="AF25">
        <v>-5.9454176467917168E-2</v>
      </c>
      <c r="AG25">
        <v>0.15954832632416799</v>
      </c>
      <c r="AH25">
        <v>-0.38652028938186223</v>
      </c>
      <c r="AI25">
        <v>0.19168363928015059</v>
      </c>
    </row>
    <row r="26" spans="1:35" hidden="1" x14ac:dyDescent="0.3">
      <c r="A26" s="2" t="s">
        <v>24</v>
      </c>
      <c r="B26">
        <v>-2.4162815350646891E-2</v>
      </c>
      <c r="C26">
        <v>0.13213799068700879</v>
      </c>
      <c r="D26" t="b">
        <f>IF(AND(C26&lt;&gt;1,OR(C26&gt;0.5,C26&lt;-0.5)),TRUE,FALSE)</f>
        <v>0</v>
      </c>
      <c r="J26">
        <v>-0.23607804924008671</v>
      </c>
      <c r="K26">
        <v>0.41187513599476</v>
      </c>
      <c r="L26">
        <v>-0.38495884559854082</v>
      </c>
      <c r="M26">
        <v>2.8381386620369448E-2</v>
      </c>
      <c r="N26">
        <v>0.4599120310175413</v>
      </c>
      <c r="O26">
        <v>0.13808841304040159</v>
      </c>
      <c r="P26">
        <v>-0.64411117760708292</v>
      </c>
      <c r="Q26">
        <v>3.4296866904237812E-2</v>
      </c>
      <c r="R26">
        <v>1.9330303624334529E-2</v>
      </c>
      <c r="S26">
        <v>0.13213799068700879</v>
      </c>
      <c r="T26">
        <v>0.14610067886995839</v>
      </c>
      <c r="U26">
        <v>-0.116901188280836</v>
      </c>
      <c r="V26">
        <v>-2.9306353191072589E-2</v>
      </c>
      <c r="W26">
        <v>-0.13869941081893969</v>
      </c>
      <c r="X26">
        <v>-6.1615865097966967E-2</v>
      </c>
      <c r="Y26">
        <v>-0.16331408801522321</v>
      </c>
      <c r="Z26">
        <v>-7.3924905161441276E-2</v>
      </c>
      <c r="AA26">
        <v>0.27413125035747271</v>
      </c>
      <c r="AB26">
        <v>0.63072995976496626</v>
      </c>
      <c r="AC26">
        <v>0.1980246188951485</v>
      </c>
      <c r="AD26">
        <v>-0.1490723487690323</v>
      </c>
      <c r="AE26">
        <v>-5.9454176467917168E-2</v>
      </c>
      <c r="AF26">
        <v>1</v>
      </c>
      <c r="AG26">
        <v>0.30862287368726188</v>
      </c>
      <c r="AI26">
        <v>3.3810064868949913E-2</v>
      </c>
    </row>
    <row r="27" spans="1:35" x14ac:dyDescent="0.3">
      <c r="A27" s="2" t="s">
        <v>14</v>
      </c>
      <c r="B27">
        <v>3.9163260844858251E-2</v>
      </c>
      <c r="C27">
        <v>0.67400994718398199</v>
      </c>
      <c r="D27" t="b">
        <f>IF(AND(C27&lt;&gt;1,OR(C27&gt;0.5,C27&lt;-0.5)),TRUE,FALSE)</f>
        <v>1</v>
      </c>
      <c r="E27">
        <f>ABS(C27)</f>
        <v>0.67400994718398199</v>
      </c>
      <c r="F27" s="3">
        <f>RANK(E27,E:E)</f>
        <v>6</v>
      </c>
      <c r="G27" s="3">
        <f>RANK(I27,I:I,1)</f>
        <v>8</v>
      </c>
      <c r="H27" s="3">
        <f>AVERAGE(F27,G27)</f>
        <v>7</v>
      </c>
      <c r="I27" s="6">
        <f>AVERAGE(ABS(AH27),ABS(AG27),ABS(X27),ABS(W27),ABS(V27),ABS(L27),ABS(K27))</f>
        <v>0.54625274195792106</v>
      </c>
      <c r="J27">
        <v>-0.1857338343118963</v>
      </c>
      <c r="K27">
        <v>0.40859942371707231</v>
      </c>
      <c r="L27">
        <v>-0.59339894328967391</v>
      </c>
      <c r="M27">
        <v>0.26377714881199771</v>
      </c>
      <c r="N27">
        <v>0.20837823635181471</v>
      </c>
      <c r="O27">
        <v>4.7461361756738901E-2</v>
      </c>
      <c r="P27">
        <v>0.22556246002222069</v>
      </c>
      <c r="Q27">
        <v>0.65454360662459066</v>
      </c>
      <c r="R27">
        <v>-0.2547958772092791</v>
      </c>
      <c r="S27">
        <v>0.67400994718398199</v>
      </c>
      <c r="T27">
        <v>0.44684526809362513</v>
      </c>
      <c r="U27">
        <v>-3.194606058921011E-2</v>
      </c>
      <c r="V27">
        <v>1</v>
      </c>
      <c r="W27">
        <v>0.19845550996372319</v>
      </c>
      <c r="X27">
        <v>0.66881554570500246</v>
      </c>
      <c r="Y27">
        <v>0.46932466331817002</v>
      </c>
      <c r="Z27">
        <v>0.47520268865201221</v>
      </c>
      <c r="AA27">
        <v>0.1674775320217422</v>
      </c>
      <c r="AB27">
        <v>-5.9206938797255818E-2</v>
      </c>
      <c r="AC27">
        <v>0.59827997715032821</v>
      </c>
      <c r="AD27">
        <v>-0.3825581458462437</v>
      </c>
      <c r="AE27">
        <v>0.38776452582843163</v>
      </c>
      <c r="AF27">
        <v>-2.9306353191072589E-2</v>
      </c>
      <c r="AG27">
        <v>0.29276279568042463</v>
      </c>
      <c r="AH27">
        <v>-0.66173697534955089</v>
      </c>
      <c r="AI27">
        <v>0.41231483011044801</v>
      </c>
    </row>
    <row r="28" spans="1:35" x14ac:dyDescent="0.3">
      <c r="A28" s="2" t="s">
        <v>15</v>
      </c>
      <c r="B28">
        <v>1.227287099291347E-2</v>
      </c>
      <c r="C28">
        <v>0.56677642335309242</v>
      </c>
      <c r="D28" t="b">
        <f>IF(AND(C28&lt;&gt;1,OR(C28&gt;0.5,C28&lt;-0.5)),TRUE,FALSE)</f>
        <v>1</v>
      </c>
      <c r="E28">
        <f>ABS(C28)</f>
        <v>0.56677642335309242</v>
      </c>
      <c r="F28" s="3">
        <f>RANK(E28,E:E)</f>
        <v>8</v>
      </c>
      <c r="G28" s="3">
        <f>RANK(I28,I:I,1)</f>
        <v>6</v>
      </c>
      <c r="H28" s="3">
        <f>AVERAGE(F28,G28)</f>
        <v>7</v>
      </c>
      <c r="I28" s="6">
        <f>AVERAGE(ABS(AH28),ABS(AG28),ABS(X28),ABS(W28),ABS(V28),ABS(L28),ABS(K28))</f>
        <v>0.51873513336972243</v>
      </c>
      <c r="J28">
        <v>-0.53897415241391999</v>
      </c>
      <c r="K28">
        <v>0.47005227390427579</v>
      </c>
      <c r="L28">
        <v>-0.39661591312749989</v>
      </c>
      <c r="M28">
        <v>-0.18664743626483321</v>
      </c>
      <c r="N28">
        <v>3.5972724677226349E-2</v>
      </c>
      <c r="O28">
        <v>-0.14354016712341011</v>
      </c>
      <c r="P28">
        <v>2.436259833480239E-2</v>
      </c>
      <c r="Q28">
        <v>0.58519252548122669</v>
      </c>
      <c r="R28">
        <v>4.927180830033763E-2</v>
      </c>
      <c r="S28">
        <v>0.56677642335309242</v>
      </c>
      <c r="T28">
        <v>0.29428961453679398</v>
      </c>
      <c r="U28">
        <v>5.6715089238598198E-3</v>
      </c>
      <c r="V28">
        <v>0.19845550996372319</v>
      </c>
      <c r="W28">
        <v>1</v>
      </c>
      <c r="X28">
        <v>0.70805532556427153</v>
      </c>
      <c r="Y28">
        <v>0.66374528528679388</v>
      </c>
      <c r="Z28">
        <v>0.36387061825101708</v>
      </c>
      <c r="AA28">
        <v>0.14855721641151651</v>
      </c>
      <c r="AB28">
        <v>7.9694317286386374E-2</v>
      </c>
      <c r="AC28">
        <v>3.5548283274180019E-2</v>
      </c>
      <c r="AD28">
        <v>-0.13359280839349</v>
      </c>
      <c r="AE28">
        <v>0.60141051877486251</v>
      </c>
      <c r="AF28">
        <v>-0.13869941081893969</v>
      </c>
      <c r="AG28">
        <v>0.35725825756125962</v>
      </c>
      <c r="AH28">
        <v>-0.5007086534670272</v>
      </c>
      <c r="AI28">
        <v>0.33928740040079458</v>
      </c>
    </row>
    <row r="29" spans="1:35" hidden="1" x14ac:dyDescent="0.3">
      <c r="A29" s="2" t="s">
        <v>27</v>
      </c>
      <c r="B29">
        <v>2.879254693711155E-2</v>
      </c>
      <c r="C29">
        <v>0.46643737322835321</v>
      </c>
      <c r="D29" t="b">
        <f t="shared" ref="D29" si="0">IF(AND(C29&lt;&gt;1,OR(C29&gt;0.5,C29&lt;-0.5)),TRUE,FALSE)</f>
        <v>0</v>
      </c>
      <c r="J29">
        <v>-0.46450767658374942</v>
      </c>
      <c r="K29">
        <v>0.39074922264642209</v>
      </c>
      <c r="L29">
        <v>-0.44296738201921432</v>
      </c>
      <c r="M29">
        <v>-5.0895940920606793E-2</v>
      </c>
      <c r="N29">
        <v>0.25087366454368132</v>
      </c>
      <c r="O29">
        <v>0.21573186036674041</v>
      </c>
      <c r="P29">
        <v>-0.30276569584216678</v>
      </c>
      <c r="Q29">
        <v>0.49568183461857562</v>
      </c>
      <c r="R29">
        <v>-6.1191719835353856E-3</v>
      </c>
      <c r="S29">
        <v>0.46643737322835321</v>
      </c>
      <c r="T29">
        <v>0.61088197202562844</v>
      </c>
      <c r="U29">
        <v>-0.23189061093114929</v>
      </c>
      <c r="V29">
        <v>0.41231483011044801</v>
      </c>
      <c r="W29">
        <v>0.33928740040079458</v>
      </c>
      <c r="X29">
        <v>0.50464896623821076</v>
      </c>
      <c r="Y29">
        <v>0.31632800428867941</v>
      </c>
      <c r="Z29">
        <v>4.061078894703464E-2</v>
      </c>
      <c r="AA29">
        <v>-2.4968212133501439E-2</v>
      </c>
      <c r="AB29">
        <v>0.15114923649555351</v>
      </c>
      <c r="AC29">
        <v>0.19124037900337729</v>
      </c>
      <c r="AD29">
        <v>-0.44724361367923249</v>
      </c>
      <c r="AE29">
        <v>0.19168363928015059</v>
      </c>
      <c r="AF29">
        <v>3.3810064868949913E-2</v>
      </c>
      <c r="AG29">
        <v>0.34198239380333117</v>
      </c>
      <c r="AH29">
        <v>-0.6641579050678057</v>
      </c>
      <c r="AI29">
        <v>1</v>
      </c>
    </row>
  </sheetData>
  <autoFilter ref="A1:AI29" xr:uid="{4645FEDE-D16F-45FE-BF24-D68579A6D7FA}">
    <filterColumn colId="3">
      <filters>
        <filter val="TRUE"/>
      </filters>
    </filterColumn>
    <sortState xmlns:xlrd2="http://schemas.microsoft.com/office/spreadsheetml/2017/richdata2" ref="A4:AI28">
      <sortCondition ref="H1:H29"/>
    </sortState>
  </autoFilter>
  <conditionalFormatting sqref="B1:E1048576 J2:AI1048576 J1:K1 M1:A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I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8">
    <cfRule type="colorScale" priority="1">
      <colorScale>
        <cfvo type="min"/>
        <cfvo type="percentile" val="50"/>
        <cfvo type="max"/>
        <color theme="0" tint="-4.9989318521683403E-2"/>
        <color theme="0" tint="-0.249977111117893"/>
        <color theme="1" tint="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5E4-2A02-4559-BA63-D6BD904CC43F}">
  <dimension ref="A1:S18"/>
  <sheetViews>
    <sheetView workbookViewId="0">
      <selection activeCell="F13" sqref="C3:F13"/>
    </sheetView>
  </sheetViews>
  <sheetFormatPr defaultColWidth="0" defaultRowHeight="14.4" customHeight="1" zeroHeight="1" outlineLevelCol="1" x14ac:dyDescent="0.3"/>
  <cols>
    <col min="1" max="1" width="1.33203125" style="16" customWidth="1"/>
    <col min="2" max="2" width="9.6640625" style="16" bestFit="1" customWidth="1"/>
    <col min="3" max="3" width="30.88671875" style="16" bestFit="1" customWidth="1"/>
    <col min="4" max="4" width="1.33203125" style="16" customWidth="1"/>
    <col min="5" max="5" width="15.44140625" style="16" customWidth="1"/>
    <col min="6" max="6" width="14.5546875" style="16" customWidth="1" outlineLevel="1"/>
    <col min="7" max="7" width="1.33203125" style="16" customWidth="1" outlineLevel="1"/>
    <col min="8" max="8" width="15.21875" style="16" customWidth="1" outlineLevel="1"/>
    <col min="9" max="9" width="16.33203125" style="16" customWidth="1" outlineLevel="1"/>
    <col min="10" max="10" width="14" style="16" customWidth="1" outlineLevel="1"/>
    <col min="11" max="11" width="1.33203125" style="16" customWidth="1" outlineLevel="1"/>
    <col min="12" max="12" width="8.88671875" style="16" customWidth="1" outlineLevel="1" collapsed="1"/>
    <col min="13" max="18" width="8.88671875" style="16" customWidth="1" outlineLevel="1"/>
    <col min="19" max="19" width="12.6640625" style="16" customWidth="1" outlineLevel="1"/>
    <col min="20" max="24" width="4.77734375" style="16" customWidth="1"/>
    <col min="25" max="16384" width="8.88671875" style="16" hidden="1"/>
  </cols>
  <sheetData>
    <row r="1" spans="1:19" ht="14.4" customHeight="1" x14ac:dyDescent="0.3"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s="17" customFormat="1" ht="21.6" customHeight="1" x14ac:dyDescent="0.35">
      <c r="E2" s="12" t="s">
        <v>42</v>
      </c>
      <c r="F2" s="12"/>
      <c r="G2" s="12"/>
      <c r="H2" s="12"/>
      <c r="I2" s="12"/>
      <c r="J2" s="12"/>
      <c r="K2" s="13"/>
      <c r="L2" s="14" t="s">
        <v>41</v>
      </c>
      <c r="M2" s="14"/>
      <c r="N2" s="14"/>
      <c r="O2" s="14"/>
      <c r="P2" s="14"/>
      <c r="Q2" s="14"/>
      <c r="R2" s="14"/>
      <c r="S2" s="14"/>
    </row>
    <row r="3" spans="1:19" ht="72" x14ac:dyDescent="0.3">
      <c r="A3" s="9"/>
      <c r="B3" s="8" t="s">
        <v>39</v>
      </c>
      <c r="C3" s="5" t="s">
        <v>40</v>
      </c>
      <c r="D3" s="9"/>
      <c r="E3" s="10" t="s">
        <v>44</v>
      </c>
      <c r="F3" s="5" t="s">
        <v>31</v>
      </c>
      <c r="G3" s="9"/>
      <c r="H3" s="10" t="s">
        <v>33</v>
      </c>
      <c r="I3" s="5" t="s">
        <v>35</v>
      </c>
      <c r="J3" s="5" t="s">
        <v>38</v>
      </c>
      <c r="K3" s="7"/>
      <c r="L3" s="5" t="s">
        <v>2</v>
      </c>
      <c r="M3" s="5" t="s">
        <v>3</v>
      </c>
      <c r="N3" s="4" t="s">
        <v>37</v>
      </c>
      <c r="O3" s="5" t="s">
        <v>14</v>
      </c>
      <c r="P3" s="5" t="s">
        <v>15</v>
      </c>
      <c r="Q3" s="5" t="s">
        <v>16</v>
      </c>
      <c r="R3" s="5" t="s">
        <v>25</v>
      </c>
      <c r="S3" s="5" t="s">
        <v>26</v>
      </c>
    </row>
    <row r="4" spans="1:19" x14ac:dyDescent="0.3">
      <c r="A4" s="9"/>
      <c r="B4" s="9">
        <v>-1</v>
      </c>
      <c r="C4" s="2" t="s">
        <v>37</v>
      </c>
      <c r="D4" s="9"/>
      <c r="E4">
        <v>-0.85879077631012379</v>
      </c>
      <c r="F4" s="3">
        <v>1</v>
      </c>
      <c r="G4" s="9"/>
      <c r="H4" s="6">
        <v>0.61353412167971932</v>
      </c>
      <c r="I4" s="3">
        <v>9</v>
      </c>
      <c r="J4" s="3">
        <f>0.7*F4+0.3*I4</f>
        <v>3.3999999999999995</v>
      </c>
      <c r="K4" s="7"/>
      <c r="L4">
        <v>0.46722214292275299</v>
      </c>
      <c r="M4">
        <v>-0.62046665708415805</v>
      </c>
      <c r="N4">
        <v>1</v>
      </c>
      <c r="O4">
        <v>-0.59339894328967391</v>
      </c>
      <c r="P4">
        <v>-0.39661591312749989</v>
      </c>
      <c r="Q4">
        <v>-0.56343305562913404</v>
      </c>
      <c r="R4">
        <v>-0.57397388646253611</v>
      </c>
      <c r="S4">
        <v>0.5468503961650335</v>
      </c>
    </row>
    <row r="5" spans="1:19" x14ac:dyDescent="0.3">
      <c r="A5" s="9"/>
      <c r="B5" s="9">
        <v>1</v>
      </c>
      <c r="C5" s="2" t="s">
        <v>9</v>
      </c>
      <c r="D5" s="9"/>
      <c r="E5">
        <v>0.77773768434802826</v>
      </c>
      <c r="F5" s="3">
        <v>2</v>
      </c>
      <c r="G5" s="9"/>
      <c r="H5" s="6">
        <v>0.51134962094936254</v>
      </c>
      <c r="I5" s="3">
        <v>4</v>
      </c>
      <c r="J5" s="3">
        <f>0.7*F5+0.3*I5</f>
        <v>2.5999999999999996</v>
      </c>
      <c r="K5" s="7"/>
      <c r="L5">
        <v>-0.52082850644761869</v>
      </c>
      <c r="M5"/>
      <c r="N5">
        <v>-0.58944438023268386</v>
      </c>
      <c r="O5">
        <v>0.65454360662459066</v>
      </c>
      <c r="P5">
        <v>0.58519252548122669</v>
      </c>
      <c r="Q5">
        <v>0.75326143674342527</v>
      </c>
      <c r="R5">
        <v>0.31048255963750188</v>
      </c>
      <c r="S5">
        <v>-0.6865228379261098</v>
      </c>
    </row>
    <row r="6" spans="1:19" x14ac:dyDescent="0.3">
      <c r="A6" s="9"/>
      <c r="B6" s="9">
        <v>-1</v>
      </c>
      <c r="C6" s="2" t="s">
        <v>16</v>
      </c>
      <c r="D6" s="9"/>
      <c r="E6">
        <v>0.75670571841720036</v>
      </c>
      <c r="F6" s="3">
        <v>3</v>
      </c>
      <c r="G6" s="9"/>
      <c r="H6" s="6">
        <v>0.65909796840497692</v>
      </c>
      <c r="I6" s="3">
        <v>10</v>
      </c>
      <c r="J6" s="3">
        <f>0.7*F6+0.3*I6</f>
        <v>5.0999999999999996</v>
      </c>
      <c r="K6" s="7"/>
      <c r="L6">
        <v>-0.50019812862485358</v>
      </c>
      <c r="M6">
        <v>0.55322456808651144</v>
      </c>
      <c r="N6">
        <v>-0.56343305562913404</v>
      </c>
      <c r="O6">
        <v>0.66881554570500246</v>
      </c>
      <c r="P6">
        <v>0.70805532556427153</v>
      </c>
      <c r="Q6">
        <v>1</v>
      </c>
      <c r="R6">
        <v>0.36221802328337188</v>
      </c>
      <c r="S6">
        <v>-0.75793926056654715</v>
      </c>
    </row>
    <row r="7" spans="1:19" x14ac:dyDescent="0.3">
      <c r="A7" s="9"/>
      <c r="B7" s="9">
        <v>1</v>
      </c>
      <c r="C7" s="2" t="s">
        <v>26</v>
      </c>
      <c r="D7" s="9"/>
      <c r="E7">
        <v>-0.73066476329340335</v>
      </c>
      <c r="F7" s="3">
        <v>4</v>
      </c>
      <c r="G7" s="9"/>
      <c r="H7" s="6">
        <v>0.54030689523067266</v>
      </c>
      <c r="I7" s="3">
        <v>7</v>
      </c>
      <c r="J7" s="3">
        <f>0.7*F7+0.3*I7</f>
        <v>4.9000000000000004</v>
      </c>
      <c r="K7" s="7"/>
      <c r="L7">
        <v>0.532909604062487</v>
      </c>
      <c r="M7"/>
      <c r="N7">
        <v>0.5468503961650335</v>
      </c>
      <c r="O7">
        <v>-0.66173697534955089</v>
      </c>
      <c r="P7">
        <v>-0.5007086534670272</v>
      </c>
      <c r="Q7">
        <v>-0.75793926056654715</v>
      </c>
      <c r="R7">
        <v>-0.3149129810665493</v>
      </c>
      <c r="S7">
        <v>1</v>
      </c>
    </row>
    <row r="8" spans="1:19" x14ac:dyDescent="0.3">
      <c r="A8" s="9"/>
      <c r="B8" s="9">
        <v>0</v>
      </c>
      <c r="C8" s="2" t="s">
        <v>3</v>
      </c>
      <c r="D8" s="9"/>
      <c r="E8">
        <v>0.6795865518580313</v>
      </c>
      <c r="F8" s="3">
        <v>5</v>
      </c>
      <c r="G8" s="9"/>
      <c r="H8" s="6">
        <v>0.51614559365358592</v>
      </c>
      <c r="I8" s="3">
        <v>5</v>
      </c>
      <c r="J8" s="3">
        <f>0.7*F8+0.3*I8</f>
        <v>5</v>
      </c>
      <c r="K8" s="7"/>
      <c r="L8">
        <v>-0.49241737961017479</v>
      </c>
      <c r="M8">
        <v>1</v>
      </c>
      <c r="N8">
        <v>-0.62046665708415805</v>
      </c>
      <c r="O8">
        <v>0.40859942371707231</v>
      </c>
      <c r="P8">
        <v>0.47005227390427579</v>
      </c>
      <c r="Q8">
        <v>0.55322456808651144</v>
      </c>
      <c r="R8">
        <v>0.56067623278308387</v>
      </c>
      <c r="S8"/>
    </row>
    <row r="9" spans="1:19" x14ac:dyDescent="0.3">
      <c r="A9" s="9"/>
      <c r="B9" s="9">
        <v>-1</v>
      </c>
      <c r="C9" s="2" t="s">
        <v>14</v>
      </c>
      <c r="D9" s="9"/>
      <c r="E9">
        <v>0.67400994718398199</v>
      </c>
      <c r="F9" s="3">
        <v>6</v>
      </c>
      <c r="G9" s="9"/>
      <c r="H9" s="6">
        <v>0.54625274195792106</v>
      </c>
      <c r="I9" s="3">
        <v>8</v>
      </c>
      <c r="J9" s="3">
        <f>0.7*F9+0.3*I9</f>
        <v>6.6</v>
      </c>
      <c r="K9" s="7"/>
      <c r="L9">
        <v>-0.1857338343118963</v>
      </c>
      <c r="M9">
        <v>0.40859942371707231</v>
      </c>
      <c r="N9">
        <v>-0.59339894328967391</v>
      </c>
      <c r="O9">
        <v>1</v>
      </c>
      <c r="P9">
        <v>0.19845550996372319</v>
      </c>
      <c r="Q9">
        <v>0.66881554570500246</v>
      </c>
      <c r="R9">
        <v>0.29276279568042463</v>
      </c>
      <c r="S9">
        <v>-0.66173697534955089</v>
      </c>
    </row>
    <row r="10" spans="1:19" x14ac:dyDescent="0.3">
      <c r="A10" s="9"/>
      <c r="B10" s="9">
        <v>1</v>
      </c>
      <c r="C10" s="2" t="s">
        <v>12</v>
      </c>
      <c r="D10" s="9"/>
      <c r="E10">
        <v>0.57465233878585864</v>
      </c>
      <c r="F10" s="3">
        <v>7</v>
      </c>
      <c r="G10" s="9"/>
      <c r="H10" s="6">
        <v>0.45567098861906469</v>
      </c>
      <c r="I10" s="3">
        <v>2</v>
      </c>
      <c r="J10" s="3">
        <f>0.7*F10+0.3*I10</f>
        <v>5.4999999999999991</v>
      </c>
      <c r="K10" s="7"/>
      <c r="L10">
        <v>-0.43023188147018571</v>
      </c>
      <c r="M10">
        <v>0.42203084452890699</v>
      </c>
      <c r="N10">
        <v>-0.35857767803751478</v>
      </c>
      <c r="O10">
        <v>0.44684526809362513</v>
      </c>
      <c r="P10">
        <v>0.29428961453679398</v>
      </c>
      <c r="Q10">
        <v>0.53868870415992443</v>
      </c>
      <c r="R10">
        <v>0.36025317074608632</v>
      </c>
      <c r="S10">
        <v>-0.76901164023060076</v>
      </c>
    </row>
    <row r="11" spans="1:19" x14ac:dyDescent="0.3">
      <c r="A11" s="9"/>
      <c r="B11" s="9">
        <v>-1</v>
      </c>
      <c r="C11" s="2" t="s">
        <v>15</v>
      </c>
      <c r="D11" s="9"/>
      <c r="E11">
        <v>0.56677642335309242</v>
      </c>
      <c r="F11" s="3">
        <v>8</v>
      </c>
      <c r="G11" s="9"/>
      <c r="H11" s="6">
        <v>0.51873513336972243</v>
      </c>
      <c r="I11" s="3">
        <v>6</v>
      </c>
      <c r="J11" s="3">
        <f>0.7*F11+0.3*I11</f>
        <v>7.3999999999999995</v>
      </c>
      <c r="K11" s="7"/>
      <c r="L11">
        <v>-0.53897415241391999</v>
      </c>
      <c r="M11">
        <v>0.47005227390427579</v>
      </c>
      <c r="N11">
        <v>-0.39661591312749989</v>
      </c>
      <c r="O11">
        <v>0.19845550996372319</v>
      </c>
      <c r="P11">
        <v>1</v>
      </c>
      <c r="Q11">
        <v>0.70805532556427153</v>
      </c>
      <c r="R11">
        <v>0.35725825756125962</v>
      </c>
      <c r="S11">
        <v>-0.5007086534670272</v>
      </c>
    </row>
    <row r="12" spans="1:19" x14ac:dyDescent="0.3">
      <c r="A12" s="9"/>
      <c r="B12" s="9">
        <v>1</v>
      </c>
      <c r="C12" s="2" t="s">
        <v>2</v>
      </c>
      <c r="D12" s="9"/>
      <c r="E12">
        <v>-0.54922396484044211</v>
      </c>
      <c r="F12" s="3">
        <v>9</v>
      </c>
      <c r="G12" s="9"/>
      <c r="H12" s="6">
        <v>0.45119930199618452</v>
      </c>
      <c r="I12" s="3">
        <v>1</v>
      </c>
      <c r="J12" s="3">
        <f>0.7*F12+0.3*I12</f>
        <v>6.6</v>
      </c>
      <c r="K12" s="7"/>
      <c r="L12">
        <v>1</v>
      </c>
      <c r="M12">
        <v>-0.49241737961017479</v>
      </c>
      <c r="N12">
        <v>0.46722214292275299</v>
      </c>
      <c r="O12">
        <v>-0.1857338343118963</v>
      </c>
      <c r="P12">
        <v>-0.53897415241391999</v>
      </c>
      <c r="Q12">
        <v>-0.50019812862485358</v>
      </c>
      <c r="R12">
        <v>-0.4409398720272073</v>
      </c>
      <c r="S12">
        <v>0.532909604062487</v>
      </c>
    </row>
    <row r="13" spans="1:19" x14ac:dyDescent="0.3">
      <c r="A13" s="9"/>
      <c r="B13" s="9">
        <v>1</v>
      </c>
      <c r="C13" s="2" t="s">
        <v>25</v>
      </c>
      <c r="D13" s="9"/>
      <c r="E13">
        <v>0.53058426979015605</v>
      </c>
      <c r="F13" s="3">
        <v>10</v>
      </c>
      <c r="G13" s="9"/>
      <c r="H13" s="6">
        <v>0.49454316811960358</v>
      </c>
      <c r="I13" s="3">
        <v>3</v>
      </c>
      <c r="J13" s="3">
        <f>0.7*F13+0.3*I13</f>
        <v>7.9</v>
      </c>
      <c r="K13" s="7"/>
      <c r="L13">
        <v>-0.4409398720272073</v>
      </c>
      <c r="M13">
        <v>0.56067623278308387</v>
      </c>
      <c r="N13">
        <v>-0.57397388646253611</v>
      </c>
      <c r="O13">
        <v>0.29276279568042463</v>
      </c>
      <c r="P13">
        <v>0.35725825756125962</v>
      </c>
      <c r="Q13">
        <v>0.36221802328337188</v>
      </c>
      <c r="R13">
        <v>1</v>
      </c>
      <c r="S13">
        <v>-0.3149129810665493</v>
      </c>
    </row>
    <row r="14" spans="1:19" x14ac:dyDescent="0.3"/>
    <row r="15" spans="1:19" x14ac:dyDescent="0.3"/>
    <row r="16" spans="1:19" x14ac:dyDescent="0.3"/>
    <row r="17" x14ac:dyDescent="0.3"/>
    <row r="18" x14ac:dyDescent="0.3"/>
  </sheetData>
  <autoFilter ref="B3:S3" xr:uid="{AF6AE865-B5EB-4DAB-B487-8529C2EF6188}">
    <sortState xmlns:xlrd2="http://schemas.microsoft.com/office/spreadsheetml/2017/richdata2" ref="B4:S13">
      <sortCondition ref="F3"/>
    </sortState>
  </autoFilter>
  <mergeCells count="2">
    <mergeCell ref="L2:S2"/>
    <mergeCell ref="E2:J2"/>
  </mergeCells>
  <conditionalFormatting sqref="L4:S13 O3:S3 L3:M3 E4: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">
    <cfRule type="colorScale" priority="15">
      <colorScale>
        <cfvo type="min"/>
        <cfvo type="percentile" val="50"/>
        <cfvo type="max"/>
        <color theme="0" tint="-4.9989318521683403E-2"/>
        <color theme="0" tint="-0.249977111117893"/>
        <color theme="1" tint="0.249977111117893"/>
      </colorScale>
    </cfRule>
  </conditionalFormatting>
  <conditionalFormatting sqref="L4:S13 E4:E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 H4:J1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3">
    <cfRule type="colorScale" priority="12">
      <colorScale>
        <cfvo type="min"/>
        <cfvo type="percentile" val="50"/>
        <cfvo type="max"/>
        <color rgb="FFF5F539"/>
        <color rgb="FFDFDD95"/>
        <color rgb="FFF1F1DF"/>
      </colorScale>
    </cfRule>
  </conditionalFormatting>
  <conditionalFormatting sqref="K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3">
    <cfRule type="iconSet" priority="5">
      <iconSet showValue="0">
        <cfvo type="percent" val="0"/>
        <cfvo type="percent" val="33"/>
        <cfvo type="percent" val="67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:A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AE76-2FFE-45EE-B9FE-54C26712B8B3}">
  <dimension ref="A1:S18"/>
  <sheetViews>
    <sheetView workbookViewId="0">
      <selection activeCell="H16" sqref="H16"/>
    </sheetView>
  </sheetViews>
  <sheetFormatPr defaultColWidth="0" defaultRowHeight="14.4" customHeight="1" zeroHeight="1" x14ac:dyDescent="0.3"/>
  <cols>
    <col min="1" max="1" width="1.33203125" customWidth="1"/>
    <col min="2" max="2" width="9.6640625" bestFit="1" customWidth="1"/>
    <col min="3" max="3" width="30.88671875" bestFit="1" customWidth="1"/>
    <col min="4" max="4" width="1.33203125" customWidth="1"/>
    <col min="5" max="5" width="15.44140625" customWidth="1"/>
    <col min="6" max="6" width="14.5546875" customWidth="1"/>
    <col min="7" max="7" width="1.33203125" customWidth="1"/>
    <col min="8" max="8" width="15.21875" customWidth="1"/>
    <col min="9" max="9" width="16.33203125" customWidth="1"/>
    <col min="10" max="10" width="14" customWidth="1"/>
    <col min="11" max="11" width="1.33203125" customWidth="1"/>
    <col min="12" max="18" width="8.88671875" customWidth="1"/>
    <col min="19" max="19" width="12.6640625" bestFit="1" customWidth="1"/>
    <col min="20" max="24" width="4.77734375" customWidth="1"/>
    <col min="25" max="16384" width="8.88671875" hidden="1"/>
  </cols>
  <sheetData>
    <row r="1" spans="1:19" ht="14.4" customHeight="1" x14ac:dyDescent="0.3"/>
    <row r="2" spans="1:19" s="11" customFormat="1" ht="21.6" customHeight="1" x14ac:dyDescent="0.35">
      <c r="E2" s="12" t="s">
        <v>42</v>
      </c>
      <c r="F2" s="12"/>
      <c r="G2" s="12"/>
      <c r="H2" s="12"/>
      <c r="I2" s="12"/>
      <c r="J2" s="12"/>
      <c r="K2" s="13"/>
      <c r="L2" s="14" t="s">
        <v>41</v>
      </c>
      <c r="M2" s="14"/>
      <c r="N2" s="14"/>
      <c r="O2" s="14"/>
      <c r="P2" s="14"/>
      <c r="Q2" s="14"/>
      <c r="R2" s="14"/>
      <c r="S2" s="14"/>
    </row>
    <row r="3" spans="1:19" ht="72" x14ac:dyDescent="0.3">
      <c r="A3" s="9"/>
      <c r="B3" s="8" t="s">
        <v>39</v>
      </c>
      <c r="C3" s="5" t="s">
        <v>40</v>
      </c>
      <c r="D3" s="9"/>
      <c r="E3" s="10" t="s">
        <v>43</v>
      </c>
      <c r="F3" s="5" t="s">
        <v>45</v>
      </c>
      <c r="G3" s="9"/>
      <c r="H3" s="10" t="s">
        <v>33</v>
      </c>
      <c r="I3" s="5" t="s">
        <v>35</v>
      </c>
      <c r="J3" s="5" t="s">
        <v>38</v>
      </c>
      <c r="K3" s="7"/>
      <c r="L3" s="5" t="s">
        <v>2</v>
      </c>
      <c r="M3" s="5" t="s">
        <v>3</v>
      </c>
      <c r="N3" s="4" t="s">
        <v>37</v>
      </c>
      <c r="O3" s="5" t="s">
        <v>14</v>
      </c>
      <c r="P3" s="5" t="s">
        <v>15</v>
      </c>
      <c r="Q3" s="5" t="s">
        <v>16</v>
      </c>
      <c r="R3" s="5" t="s">
        <v>25</v>
      </c>
      <c r="S3" s="5" t="s">
        <v>26</v>
      </c>
    </row>
    <row r="4" spans="1:19" x14ac:dyDescent="0.3">
      <c r="A4" s="9"/>
      <c r="B4" s="3">
        <v>1</v>
      </c>
      <c r="C4" s="2" t="s">
        <v>9</v>
      </c>
      <c r="D4" s="9"/>
      <c r="E4">
        <v>0.77773768434802826</v>
      </c>
      <c r="F4" s="3">
        <v>2</v>
      </c>
      <c r="G4" s="9"/>
      <c r="H4" s="6">
        <v>0.51134962094936254</v>
      </c>
      <c r="I4" s="3">
        <v>4</v>
      </c>
      <c r="J4" s="3">
        <f>0.7*F4+0.3*I4</f>
        <v>2.5999999999999996</v>
      </c>
      <c r="K4" s="7"/>
      <c r="L4">
        <v>-0.52082850644761869</v>
      </c>
      <c r="N4">
        <v>-0.58944438023268386</v>
      </c>
      <c r="O4">
        <v>0.65454360662459066</v>
      </c>
      <c r="P4">
        <v>0.58519252548122669</v>
      </c>
      <c r="Q4">
        <v>0.75326143674342527</v>
      </c>
      <c r="R4">
        <v>0.31048255963750188</v>
      </c>
      <c r="S4">
        <v>-0.6865228379261098</v>
      </c>
    </row>
    <row r="5" spans="1:19" x14ac:dyDescent="0.3">
      <c r="A5" s="9"/>
      <c r="B5" s="3">
        <v>1</v>
      </c>
      <c r="C5" s="2" t="s">
        <v>26</v>
      </c>
      <c r="D5" s="9"/>
      <c r="E5">
        <v>-0.73066476329340335</v>
      </c>
      <c r="F5" s="3">
        <v>4</v>
      </c>
      <c r="G5" s="9"/>
      <c r="H5" s="6">
        <v>0.54030689523067266</v>
      </c>
      <c r="I5" s="3">
        <v>7</v>
      </c>
      <c r="J5" s="3">
        <f>0.7*F5+0.3*I5</f>
        <v>4.9000000000000004</v>
      </c>
      <c r="K5" s="7"/>
      <c r="L5">
        <v>0.532909604062487</v>
      </c>
      <c r="N5">
        <v>0.5468503961650335</v>
      </c>
      <c r="O5">
        <v>-0.66173697534955089</v>
      </c>
      <c r="P5">
        <v>-0.5007086534670272</v>
      </c>
      <c r="Q5">
        <v>-0.75793926056654715</v>
      </c>
      <c r="R5">
        <v>-0.3149129810665493</v>
      </c>
      <c r="S5">
        <v>1</v>
      </c>
    </row>
    <row r="6" spans="1:19" x14ac:dyDescent="0.3">
      <c r="A6" s="9"/>
      <c r="B6" s="3">
        <v>1</v>
      </c>
      <c r="C6" s="2" t="s">
        <v>12</v>
      </c>
      <c r="D6" s="9"/>
      <c r="E6">
        <v>0.57465233878585864</v>
      </c>
      <c r="F6" s="3">
        <v>7</v>
      </c>
      <c r="G6" s="9"/>
      <c r="H6" s="6">
        <v>0.45567098861906469</v>
      </c>
      <c r="I6" s="3">
        <v>2</v>
      </c>
      <c r="J6" s="3">
        <f>0.7*F6+0.3*I6</f>
        <v>5.4999999999999991</v>
      </c>
      <c r="K6" s="7"/>
      <c r="L6">
        <v>-0.43023188147018571</v>
      </c>
      <c r="M6">
        <v>0.42203084452890699</v>
      </c>
      <c r="N6">
        <v>-0.35857767803751478</v>
      </c>
      <c r="O6">
        <v>0.44684526809362513</v>
      </c>
      <c r="P6">
        <v>0.29428961453679398</v>
      </c>
      <c r="Q6">
        <v>0.53868870415992443</v>
      </c>
      <c r="R6">
        <v>0.36025317074608632</v>
      </c>
      <c r="S6">
        <v>-0.76901164023060076</v>
      </c>
    </row>
    <row r="7" spans="1:19" x14ac:dyDescent="0.3">
      <c r="A7" s="9"/>
      <c r="B7" s="3">
        <v>1</v>
      </c>
      <c r="C7" s="2" t="s">
        <v>2</v>
      </c>
      <c r="D7" s="9"/>
      <c r="E7">
        <v>-0.54922396484044211</v>
      </c>
      <c r="F7" s="3">
        <v>9</v>
      </c>
      <c r="G7" s="9"/>
      <c r="H7" s="6">
        <v>0.45119930199618452</v>
      </c>
      <c r="I7" s="3">
        <v>1</v>
      </c>
      <c r="J7" s="3">
        <f>0.7*F7+0.3*I7</f>
        <v>6.6</v>
      </c>
      <c r="K7" s="7"/>
      <c r="L7">
        <v>1</v>
      </c>
      <c r="M7">
        <v>-0.49241737961017479</v>
      </c>
      <c r="N7">
        <v>0.46722214292275299</v>
      </c>
      <c r="O7">
        <v>-0.1857338343118963</v>
      </c>
      <c r="P7">
        <v>-0.53897415241391999</v>
      </c>
      <c r="Q7">
        <v>-0.50019812862485358</v>
      </c>
      <c r="R7">
        <v>-0.4409398720272073</v>
      </c>
      <c r="S7">
        <v>0.532909604062487</v>
      </c>
    </row>
    <row r="8" spans="1:19" x14ac:dyDescent="0.3">
      <c r="A8" s="9"/>
      <c r="B8" s="3">
        <v>1</v>
      </c>
      <c r="C8" s="2" t="s">
        <v>25</v>
      </c>
      <c r="D8" s="9"/>
      <c r="E8">
        <v>0.53058426979015605</v>
      </c>
      <c r="F8" s="3">
        <v>10</v>
      </c>
      <c r="G8" s="9"/>
      <c r="H8" s="6">
        <v>0.49454316811960358</v>
      </c>
      <c r="I8" s="3">
        <v>3</v>
      </c>
      <c r="J8" s="3">
        <f>0.7*F8+0.3*I8</f>
        <v>7.9</v>
      </c>
      <c r="K8" s="7"/>
      <c r="L8">
        <v>-0.4409398720272073</v>
      </c>
      <c r="M8">
        <v>0.56067623278308387</v>
      </c>
      <c r="N8">
        <v>-0.57397388646253611</v>
      </c>
      <c r="O8">
        <v>0.29276279568042463</v>
      </c>
      <c r="P8">
        <v>0.35725825756125962</v>
      </c>
      <c r="Q8">
        <v>0.36221802328337188</v>
      </c>
      <c r="R8">
        <v>1</v>
      </c>
      <c r="S8">
        <v>-0.3149129810665493</v>
      </c>
    </row>
    <row r="9" spans="1:19" hidden="1" x14ac:dyDescent="0.3">
      <c r="A9" s="9"/>
      <c r="B9" s="3">
        <v>-1</v>
      </c>
      <c r="C9" s="2" t="s">
        <v>37</v>
      </c>
      <c r="D9" s="9"/>
      <c r="E9">
        <v>-0.85879077631012379</v>
      </c>
      <c r="F9" s="3">
        <v>1</v>
      </c>
      <c r="G9" s="9"/>
      <c r="H9" s="6">
        <v>0.61353412167971932</v>
      </c>
      <c r="I9" s="3">
        <v>9</v>
      </c>
      <c r="J9" s="3">
        <f>0.7*F9+0.3*I9</f>
        <v>3.3999999999999995</v>
      </c>
      <c r="K9" s="7"/>
      <c r="L9">
        <v>0.46722214292275299</v>
      </c>
      <c r="M9">
        <v>-0.62046665708415805</v>
      </c>
      <c r="N9">
        <v>1</v>
      </c>
      <c r="O9">
        <v>-0.59339894328967391</v>
      </c>
      <c r="P9">
        <v>-0.39661591312749989</v>
      </c>
      <c r="Q9">
        <v>-0.56343305562913404</v>
      </c>
      <c r="R9">
        <v>-0.57397388646253611</v>
      </c>
      <c r="S9">
        <v>0.5468503961650335</v>
      </c>
    </row>
    <row r="10" spans="1:19" hidden="1" x14ac:dyDescent="0.3">
      <c r="A10" s="9"/>
      <c r="B10" s="3">
        <v>0</v>
      </c>
      <c r="C10" s="2" t="s">
        <v>3</v>
      </c>
      <c r="D10" s="9"/>
      <c r="E10">
        <v>0.6795865518580313</v>
      </c>
      <c r="F10" s="3">
        <v>5</v>
      </c>
      <c r="G10" s="9"/>
      <c r="H10" s="6">
        <v>0.51614559365358592</v>
      </c>
      <c r="I10" s="3">
        <v>5</v>
      </c>
      <c r="J10" s="3">
        <f>0.7*F10+0.3*I10</f>
        <v>5</v>
      </c>
      <c r="K10" s="7"/>
      <c r="L10">
        <v>-0.49241737961017479</v>
      </c>
      <c r="M10">
        <v>1</v>
      </c>
      <c r="N10">
        <v>-0.62046665708415805</v>
      </c>
      <c r="O10">
        <v>0.40859942371707231</v>
      </c>
      <c r="P10">
        <v>0.47005227390427579</v>
      </c>
      <c r="Q10">
        <v>0.55322456808651144</v>
      </c>
      <c r="R10">
        <v>0.56067623278308387</v>
      </c>
    </row>
    <row r="11" spans="1:19" hidden="1" x14ac:dyDescent="0.3">
      <c r="A11" s="9"/>
      <c r="B11" s="3">
        <v>-1</v>
      </c>
      <c r="C11" s="2" t="s">
        <v>16</v>
      </c>
      <c r="D11" s="9"/>
      <c r="E11">
        <v>0.75670571841720036</v>
      </c>
      <c r="F11" s="3">
        <v>3</v>
      </c>
      <c r="G11" s="9"/>
      <c r="H11" s="6">
        <v>0.65909796840497692</v>
      </c>
      <c r="I11" s="3">
        <v>10</v>
      </c>
      <c r="J11" s="3">
        <f>0.7*F11+0.3*I11</f>
        <v>5.0999999999999996</v>
      </c>
      <c r="K11" s="7"/>
      <c r="L11">
        <v>-0.50019812862485358</v>
      </c>
      <c r="M11">
        <v>0.55322456808651144</v>
      </c>
      <c r="N11">
        <v>-0.56343305562913404</v>
      </c>
      <c r="O11">
        <v>0.66881554570500246</v>
      </c>
      <c r="P11">
        <v>0.70805532556427153</v>
      </c>
      <c r="Q11">
        <v>1</v>
      </c>
      <c r="R11">
        <v>0.36221802328337188</v>
      </c>
      <c r="S11">
        <v>-0.75793926056654715</v>
      </c>
    </row>
    <row r="12" spans="1:19" hidden="1" x14ac:dyDescent="0.3">
      <c r="A12" s="9"/>
      <c r="B12" s="3">
        <v>-1</v>
      </c>
      <c r="C12" s="2" t="s">
        <v>14</v>
      </c>
      <c r="D12" s="9"/>
      <c r="E12">
        <v>0.67400994718398199</v>
      </c>
      <c r="F12" s="3">
        <v>6</v>
      </c>
      <c r="G12" s="9"/>
      <c r="H12" s="6">
        <v>0.54625274195792106</v>
      </c>
      <c r="I12" s="3">
        <v>8</v>
      </c>
      <c r="J12" s="3">
        <f>0.7*F12+0.3*I12</f>
        <v>6.6</v>
      </c>
      <c r="K12" s="7"/>
      <c r="L12">
        <v>-0.1857338343118963</v>
      </c>
      <c r="M12">
        <v>0.40859942371707231</v>
      </c>
      <c r="N12">
        <v>-0.59339894328967391</v>
      </c>
      <c r="O12">
        <v>1</v>
      </c>
      <c r="P12">
        <v>0.19845550996372319</v>
      </c>
      <c r="Q12">
        <v>0.66881554570500246</v>
      </c>
      <c r="R12">
        <v>0.29276279568042463</v>
      </c>
      <c r="S12">
        <v>-0.66173697534955089</v>
      </c>
    </row>
    <row r="13" spans="1:19" hidden="1" x14ac:dyDescent="0.3">
      <c r="A13" s="9"/>
      <c r="B13" s="3">
        <v>-1</v>
      </c>
      <c r="C13" s="2" t="s">
        <v>15</v>
      </c>
      <c r="D13" s="9"/>
      <c r="E13">
        <v>0.56677642335309242</v>
      </c>
      <c r="F13" s="3">
        <v>8</v>
      </c>
      <c r="G13" s="9"/>
      <c r="H13" s="6">
        <v>0.51873513336972243</v>
      </c>
      <c r="I13" s="3">
        <v>6</v>
      </c>
      <c r="J13" s="3">
        <f>0.7*F13+0.3*I13</f>
        <v>7.3999999999999995</v>
      </c>
      <c r="K13" s="7"/>
      <c r="L13">
        <v>-0.53897415241391999</v>
      </c>
      <c r="M13">
        <v>0.47005227390427579</v>
      </c>
      <c r="N13">
        <v>-0.39661591312749989</v>
      </c>
      <c r="O13">
        <v>0.19845550996372319</v>
      </c>
      <c r="P13">
        <v>1</v>
      </c>
      <c r="Q13">
        <v>0.70805532556427153</v>
      </c>
      <c r="R13">
        <v>0.35725825756125962</v>
      </c>
      <c r="S13">
        <v>-0.5007086534670272</v>
      </c>
    </row>
    <row r="14" spans="1:19" x14ac:dyDescent="0.3"/>
    <row r="15" spans="1:19" x14ac:dyDescent="0.3"/>
    <row r="16" spans="1:19" x14ac:dyDescent="0.3"/>
    <row r="17" x14ac:dyDescent="0.3"/>
    <row r="18" x14ac:dyDescent="0.3"/>
  </sheetData>
  <autoFilter ref="B3:S3" xr:uid="{AF6AE865-B5EB-4DAB-B487-8529C2EF6188}">
    <sortState xmlns:xlrd2="http://schemas.microsoft.com/office/spreadsheetml/2017/richdata2" ref="B4:S13">
      <sortCondition sortBy="icon" ref="B3" iconSet="3TrafficLights1" iconId="2"/>
    </sortState>
  </autoFilter>
  <mergeCells count="2">
    <mergeCell ref="E2:J2"/>
    <mergeCell ref="L2:S2"/>
  </mergeCells>
  <conditionalFormatting sqref="L4:S13 O3:S3 L3:M3 E4:E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">
    <cfRule type="colorScale" priority="14">
      <colorScale>
        <cfvo type="min"/>
        <cfvo type="percentile" val="50"/>
        <cfvo type="max"/>
        <color theme="0" tint="-4.9989318521683403E-2"/>
        <color theme="0" tint="-0.249977111117893"/>
        <color theme="1" tint="0.249977111117893"/>
      </colorScale>
    </cfRule>
  </conditionalFormatting>
  <conditionalFormatting sqref="L4:S13 E4:E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 H4:J1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3">
    <cfRule type="colorScale" priority="12">
      <colorScale>
        <cfvo type="min"/>
        <cfvo type="percentile" val="50"/>
        <cfvo type="max"/>
        <color rgb="FFF5F539"/>
        <color rgb="FFDFDD95"/>
        <color rgb="FFF1F1DF"/>
      </colorScale>
    </cfRule>
  </conditionalFormatting>
  <conditionalFormatting sqref="K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C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3">
    <cfRule type="iconSet" priority="5">
      <iconSet showValue="0">
        <cfvo type="percent" val="0"/>
        <cfvo type="percent" val="33"/>
        <cfvo type="percent" val="67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:A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9F79-3258-4440-B0EB-D7DFA620FEC0}">
  <dimension ref="B1:S16"/>
  <sheetViews>
    <sheetView tabSelected="1" workbookViewId="0">
      <selection activeCell="F15" sqref="F15"/>
    </sheetView>
  </sheetViews>
  <sheetFormatPr defaultColWidth="0" defaultRowHeight="14.4" zeroHeight="1" x14ac:dyDescent="0.3"/>
  <cols>
    <col min="1" max="1" width="2.88671875" customWidth="1"/>
    <col min="2" max="2" width="9.6640625" bestFit="1" customWidth="1"/>
    <col min="3" max="3" width="30.88671875" bestFit="1" customWidth="1"/>
    <col min="4" max="4" width="1.33203125" customWidth="1"/>
    <col min="5" max="5" width="15.44140625" customWidth="1"/>
    <col min="6" max="6" width="14.5546875" customWidth="1"/>
    <col min="7" max="7" width="1.33203125" customWidth="1"/>
    <col min="8" max="8" width="15.21875" customWidth="1"/>
    <col min="9" max="9" width="16.33203125" customWidth="1"/>
    <col min="10" max="10" width="14" customWidth="1"/>
    <col min="11" max="11" width="1.33203125" customWidth="1"/>
    <col min="12" max="18" width="8.88671875" customWidth="1"/>
    <col min="19" max="19" width="12.6640625" bestFit="1" customWidth="1"/>
    <col min="20" max="24" width="4.77734375" customWidth="1"/>
    <col min="25" max="16384" width="8.88671875" hidden="1"/>
  </cols>
  <sheetData>
    <row r="1" spans="2:19" ht="72" x14ac:dyDescent="0.3">
      <c r="B1" s="8" t="s">
        <v>39</v>
      </c>
      <c r="C1" s="5" t="s">
        <v>40</v>
      </c>
      <c r="D1" s="7"/>
      <c r="E1" s="5" t="s">
        <v>43</v>
      </c>
      <c r="F1" s="5" t="s">
        <v>45</v>
      </c>
      <c r="G1" s="7"/>
      <c r="H1" s="5" t="s">
        <v>33</v>
      </c>
      <c r="I1" s="5" t="s">
        <v>35</v>
      </c>
      <c r="J1" s="5" t="s">
        <v>38</v>
      </c>
      <c r="K1" s="7"/>
      <c r="L1" s="5" t="s">
        <v>2</v>
      </c>
      <c r="M1" s="5" t="s">
        <v>3</v>
      </c>
      <c r="N1" s="4" t="s">
        <v>37</v>
      </c>
      <c r="O1" s="5" t="s">
        <v>14</v>
      </c>
      <c r="P1" s="5" t="s">
        <v>15</v>
      </c>
      <c r="Q1" s="5" t="s">
        <v>16</v>
      </c>
      <c r="R1" s="5" t="s">
        <v>25</v>
      </c>
      <c r="S1" s="5" t="s">
        <v>26</v>
      </c>
    </row>
    <row r="2" spans="2:19" x14ac:dyDescent="0.3">
      <c r="B2" s="3"/>
      <c r="C2" s="2" t="s">
        <v>37</v>
      </c>
      <c r="D2" s="7"/>
      <c r="E2">
        <v>-0.85879077631012379</v>
      </c>
      <c r="F2" s="3">
        <v>1</v>
      </c>
      <c r="G2" s="7"/>
      <c r="H2" s="6">
        <v>0.61353412167971932</v>
      </c>
      <c r="I2" s="3">
        <v>9</v>
      </c>
      <c r="J2" s="3">
        <f>0.7*F2+0.3*I2</f>
        <v>3.3999999999999995</v>
      </c>
      <c r="K2" s="7"/>
      <c r="L2">
        <v>0.46722214292275299</v>
      </c>
      <c r="M2">
        <v>-0.62046665708415805</v>
      </c>
      <c r="N2">
        <v>1</v>
      </c>
      <c r="O2">
        <v>-0.59339894328967391</v>
      </c>
      <c r="P2">
        <v>-0.39661591312749989</v>
      </c>
      <c r="Q2">
        <v>-0.56343305562913404</v>
      </c>
      <c r="R2">
        <v>-0.57397388646253611</v>
      </c>
      <c r="S2">
        <v>0.5468503961650335</v>
      </c>
    </row>
    <row r="3" spans="2:19" x14ac:dyDescent="0.3">
      <c r="B3" s="3"/>
      <c r="C3" s="2" t="s">
        <v>16</v>
      </c>
      <c r="D3" s="7"/>
      <c r="E3">
        <v>0.75670571841720036</v>
      </c>
      <c r="F3" s="3">
        <v>3</v>
      </c>
      <c r="G3" s="7"/>
      <c r="H3" s="15">
        <v>0.65909796840497692</v>
      </c>
      <c r="I3" s="3">
        <v>10</v>
      </c>
      <c r="J3" s="3">
        <f>0.7*F3+0.3*I3</f>
        <v>5.0999999999999996</v>
      </c>
      <c r="K3" s="7"/>
      <c r="L3">
        <v>-0.50019812862485358</v>
      </c>
      <c r="M3">
        <v>0.55322456808651144</v>
      </c>
      <c r="N3">
        <v>-0.56343305562913404</v>
      </c>
      <c r="O3">
        <v>0.66881554570500246</v>
      </c>
      <c r="P3">
        <v>0.70805532556427153</v>
      </c>
      <c r="Q3">
        <v>1</v>
      </c>
      <c r="R3">
        <v>0.36221802328337188</v>
      </c>
      <c r="S3">
        <v>-0.75793926056654715</v>
      </c>
    </row>
    <row r="4" spans="2:19" x14ac:dyDescent="0.3">
      <c r="B4" s="3"/>
      <c r="C4" s="2" t="s">
        <v>14</v>
      </c>
      <c r="D4" s="7"/>
      <c r="E4">
        <v>0.67400994718398199</v>
      </c>
      <c r="F4" s="3">
        <v>6</v>
      </c>
      <c r="G4" s="7"/>
      <c r="H4" s="6">
        <v>0.54625274195792106</v>
      </c>
      <c r="I4" s="3">
        <v>8</v>
      </c>
      <c r="J4" s="3">
        <f>0.7*F4+0.3*I4</f>
        <v>6.6</v>
      </c>
      <c r="K4" s="7"/>
      <c r="L4">
        <v>-0.1857338343118963</v>
      </c>
      <c r="M4">
        <v>0.40859942371707231</v>
      </c>
      <c r="N4">
        <v>-0.59339894328967391</v>
      </c>
      <c r="O4">
        <v>1</v>
      </c>
      <c r="P4">
        <v>0.19845550996372319</v>
      </c>
      <c r="Q4">
        <v>0.66881554570500246</v>
      </c>
      <c r="R4">
        <v>0.29276279568042463</v>
      </c>
      <c r="S4">
        <v>-0.66173697534955089</v>
      </c>
    </row>
    <row r="5" spans="2:19" x14ac:dyDescent="0.3">
      <c r="B5" s="3"/>
      <c r="C5" s="2" t="s">
        <v>15</v>
      </c>
      <c r="D5" s="7"/>
      <c r="E5">
        <v>0.56677642335309242</v>
      </c>
      <c r="F5" s="3">
        <v>8</v>
      </c>
      <c r="G5" s="7"/>
      <c r="H5" s="6">
        <v>0.51873513336972243</v>
      </c>
      <c r="I5" s="3">
        <v>6</v>
      </c>
      <c r="J5" s="3">
        <f>0.7*F5+0.3*I5</f>
        <v>7.3999999999999995</v>
      </c>
      <c r="K5" s="7"/>
      <c r="L5">
        <v>-0.53897415241391999</v>
      </c>
      <c r="M5">
        <v>0.47005227390427579</v>
      </c>
      <c r="N5">
        <v>-0.39661591312749989</v>
      </c>
      <c r="O5">
        <v>0.19845550996372319</v>
      </c>
      <c r="P5">
        <v>1</v>
      </c>
      <c r="Q5">
        <v>0.70805532556427153</v>
      </c>
      <c r="R5">
        <v>0.35725825756125962</v>
      </c>
      <c r="S5">
        <v>-0.5007086534670272</v>
      </c>
    </row>
    <row r="6" spans="2:19" hidden="1" x14ac:dyDescent="0.3"/>
    <row r="7" spans="2:19" hidden="1" x14ac:dyDescent="0.3"/>
    <row r="8" spans="2:19" hidden="1" x14ac:dyDescent="0.3"/>
    <row r="9" spans="2:19" hidden="1" x14ac:dyDescent="0.3"/>
    <row r="10" spans="2:19" hidden="1" x14ac:dyDescent="0.3"/>
    <row r="11" spans="2:19" hidden="1" x14ac:dyDescent="0.3"/>
    <row r="12" spans="2:19" x14ac:dyDescent="0.3"/>
    <row r="13" spans="2:19" x14ac:dyDescent="0.3"/>
    <row r="14" spans="2:19" x14ac:dyDescent="0.3"/>
    <row r="15" spans="2:19" x14ac:dyDescent="0.3"/>
    <row r="16" spans="2:19" x14ac:dyDescent="0.3"/>
  </sheetData>
  <autoFilter ref="B1:S1" xr:uid="{AF6AE865-B5EB-4DAB-B487-8529C2EF6188}">
    <sortState xmlns:xlrd2="http://schemas.microsoft.com/office/spreadsheetml/2017/richdata2" ref="B2:S11">
      <sortCondition sortBy="icon" ref="B1" iconSet="3TrafficLights1" iconId="0"/>
    </sortState>
  </autoFilter>
  <conditionalFormatting sqref="G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S5 O1:S1 L1:M1 E1:E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23">
      <colorScale>
        <cfvo type="min"/>
        <cfvo type="percentile" val="50"/>
        <cfvo type="max"/>
        <color theme="0" tint="-4.9989318521683403E-2"/>
        <color theme="0" tint="-0.249977111117893"/>
        <color theme="1" tint="0.249977111117893"/>
      </colorScale>
    </cfRule>
  </conditionalFormatting>
  <conditionalFormatting sqref="L2:S5 E2:E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J5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5">
    <cfRule type="colorScale" priority="27">
      <colorScale>
        <cfvo type="min"/>
        <cfvo type="percentile" val="50"/>
        <cfvo type="max"/>
        <color rgb="FFF5F539"/>
        <color rgb="FFDFDD95"/>
        <color rgb="FFF1F1DF"/>
      </colorScale>
    </cfRule>
  </conditionalFormatting>
  <conditionalFormatting sqref="K2:K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5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from python</vt:lpstr>
      <vt:lpstr>Sheet1 (2)</vt:lpstr>
      <vt:lpstr>aux</vt:lpstr>
      <vt:lpstr>final </vt:lpstr>
      <vt:lpstr>final_positive</vt:lpstr>
      <vt:lpstr>final_negative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Quintela</dc:creator>
  <cp:lastModifiedBy>João Quintela</cp:lastModifiedBy>
  <dcterms:created xsi:type="dcterms:W3CDTF">2020-08-06T23:19:34Z</dcterms:created>
  <dcterms:modified xsi:type="dcterms:W3CDTF">2020-08-08T11:23:46Z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be52c5e5-648e-4e95-8611-e14ea632c7aa</vt:lpwstr>
  </property>
</Properties>
</file>