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lcy\Desktop\Nickel_Dithiolene_Research_Experimental_Data\Data_Trends_Analysis\"/>
    </mc:Choice>
  </mc:AlternateContent>
  <xr:revisionPtr revIDLastSave="0" documentId="13_ncr:1_{7F77B235-1792-48A5-BCF6-ED943F454D1A}" xr6:coauthVersionLast="47" xr6:coauthVersionMax="47" xr10:uidLastSave="{00000000-0000-0000-0000-000000000000}"/>
  <bookViews>
    <workbookView xWindow="2280" yWindow="2280" windowWidth="19200" windowHeight="11170" xr2:uid="{9155D1DC-5FFD-42F4-8BAB-A90A3EF50A9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2" i="1" l="1"/>
  <c r="K72" i="1"/>
  <c r="J72" i="1"/>
  <c r="I9" i="1"/>
  <c r="E22" i="1" s="1"/>
  <c r="H9" i="1"/>
  <c r="G9" i="1"/>
  <c r="F9" i="1"/>
  <c r="E9" i="1"/>
  <c r="I51" i="1"/>
  <c r="H51" i="1"/>
  <c r="G51" i="1"/>
  <c r="F51" i="1"/>
  <c r="E51" i="1"/>
  <c r="I49" i="1"/>
  <c r="H49" i="1"/>
  <c r="G49" i="1"/>
  <c r="F49" i="1"/>
  <c r="E49" i="1"/>
  <c r="I70" i="1" s="1"/>
  <c r="I72" i="1" s="1"/>
  <c r="I38" i="1"/>
  <c r="H38" i="1"/>
  <c r="G38" i="1"/>
  <c r="F38" i="1"/>
  <c r="E38" i="1"/>
  <c r="I36" i="1"/>
  <c r="H36" i="1"/>
  <c r="G36" i="1"/>
  <c r="F36" i="1"/>
  <c r="E36" i="1"/>
  <c r="I25" i="1"/>
  <c r="H25" i="1"/>
  <c r="G25" i="1"/>
  <c r="F25" i="1"/>
  <c r="E25" i="1"/>
  <c r="I23" i="1"/>
  <c r="H23" i="1"/>
  <c r="G23" i="1"/>
  <c r="F23" i="1"/>
  <c r="E23" i="1"/>
  <c r="I12" i="1"/>
  <c r="H12" i="1"/>
  <c r="G12" i="1"/>
  <c r="F12" i="1"/>
  <c r="I10" i="1"/>
  <c r="H10" i="1"/>
  <c r="G10" i="1"/>
  <c r="F10" i="1"/>
  <c r="F13" i="1" l="1"/>
  <c r="G13" i="1"/>
  <c r="I11" i="1"/>
  <c r="H22" i="1"/>
  <c r="H26" i="1" s="1"/>
  <c r="E26" i="1"/>
  <c r="I13" i="1"/>
  <c r="E24" i="1"/>
  <c r="F11" i="1"/>
  <c r="I22" i="1"/>
  <c r="E35" i="1" s="1"/>
  <c r="E37" i="1" s="1"/>
  <c r="G11" i="1"/>
  <c r="F22" i="1"/>
  <c r="F26" i="1" s="1"/>
  <c r="G22" i="1"/>
  <c r="G26" i="1" s="1"/>
  <c r="H24" i="1" l="1"/>
  <c r="H35" i="1"/>
  <c r="H39" i="1" s="1"/>
  <c r="I26" i="1"/>
  <c r="E39" i="1"/>
  <c r="F35" i="1"/>
  <c r="G35" i="1"/>
  <c r="I35" i="1"/>
  <c r="I39" i="1" s="1"/>
  <c r="I24" i="1"/>
  <c r="F24" i="1"/>
  <c r="G24" i="1"/>
  <c r="E61" i="1"/>
  <c r="I37" i="1"/>
  <c r="H37" i="1" l="1"/>
  <c r="G37" i="1"/>
  <c r="G39" i="1"/>
  <c r="F37" i="1"/>
  <c r="F39" i="1"/>
  <c r="F61" i="1"/>
  <c r="H61" i="1"/>
  <c r="G61" i="1"/>
  <c r="I61" i="1"/>
  <c r="J61" i="1" l="1"/>
  <c r="K61" i="1"/>
  <c r="E48" i="1"/>
  <c r="E50" i="1"/>
  <c r="I48" i="1"/>
  <c r="E71" i="1" s="1"/>
  <c r="G71" i="1" s="1"/>
  <c r="H48" i="1"/>
  <c r="G48" i="1"/>
  <c r="F48" i="1"/>
  <c r="E52" i="1"/>
  <c r="K71" i="1" l="1"/>
  <c r="J71" i="1"/>
  <c r="H71" i="1"/>
  <c r="H73" i="1" s="1"/>
  <c r="F71" i="1"/>
  <c r="I71" i="1"/>
  <c r="F50" i="1"/>
  <c r="F52" i="1"/>
  <c r="G50" i="1"/>
  <c r="G52" i="1"/>
  <c r="H52" i="1"/>
  <c r="H50" i="1"/>
  <c r="I52" i="1"/>
  <c r="I50" i="1"/>
  <c r="I73" i="1" l="1"/>
  <c r="K73" i="1" l="1"/>
  <c r="J73" i="1"/>
</calcChain>
</file>

<file path=xl/sharedStrings.xml><?xml version="1.0" encoding="utf-8"?>
<sst xmlns="http://schemas.openxmlformats.org/spreadsheetml/2006/main" count="60" uniqueCount="22">
  <si>
    <t>Cycle</t>
  </si>
  <si>
    <r>
      <t>Loading (mg/cm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)</t>
    </r>
  </si>
  <si>
    <t>Total Loading (mol)</t>
  </si>
  <si>
    <t>Avg All</t>
  </si>
  <si>
    <t>Percent Activity (All)</t>
  </si>
  <si>
    <t>Avg Last 3</t>
  </si>
  <si>
    <t>Percent Activity</t>
  </si>
  <si>
    <r>
      <t>IL Loading (mg/cm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) at 8 mg Ni(II)D/cm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 xml:space="preserve"> loading</t>
    </r>
  </si>
  <si>
    <t>Percent Propylene Feed Composition (10 sccm total)</t>
  </si>
  <si>
    <t>Varying Oxidative Potential (constant -2V)</t>
  </si>
  <si>
    <t>Varying Reductive Potential (constant +1.5V)</t>
  </si>
  <si>
    <t>Data</t>
  </si>
  <si>
    <t>mol/cm2 propylene released</t>
  </si>
  <si>
    <t>MW</t>
  </si>
  <si>
    <t>g/mol</t>
  </si>
  <si>
    <t>8(5)</t>
  </si>
  <si>
    <t>13(5)</t>
  </si>
  <si>
    <t>19(5)</t>
  </si>
  <si>
    <t>20(impure)</t>
  </si>
  <si>
    <t>32(25)</t>
  </si>
  <si>
    <t>Varying Feed Exposure/Oxidative Phase Time</t>
  </si>
  <si>
    <t>propane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</si>
</sst>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4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</cellStyleXfs>
  <cellXfs count="79">
    <xf numFmtId="0" fontId="0" fillId="0" borderId="0" xfId="0"/>
    <xf numFmtId="0" fontId="2" fillId="8" borderId="1" xfId="7" applyFont="1" applyBorder="1" applyAlignment="1">
      <alignment horizontal="center" vertical="center"/>
    </xf>
    <xf numFmtId="0" fontId="2" fillId="8" borderId="5" xfId="7" applyFont="1" applyBorder="1" applyAlignment="1">
      <alignment horizontal="center" vertical="center"/>
    </xf>
    <xf numFmtId="0" fontId="2" fillId="2" borderId="6" xfId="1" applyFont="1" applyBorder="1" applyAlignment="1">
      <alignment horizontal="center" vertical="center"/>
    </xf>
    <xf numFmtId="0" fontId="2" fillId="3" borderId="6" xfId="2" applyFont="1" applyBorder="1" applyAlignment="1">
      <alignment horizontal="center" vertical="center"/>
    </xf>
    <xf numFmtId="0" fontId="2" fillId="4" borderId="7" xfId="3" applyFont="1" applyBorder="1" applyAlignment="1">
      <alignment horizontal="center" vertical="center"/>
    </xf>
    <xf numFmtId="0" fontId="1" fillId="2" borderId="8" xfId="1" applyNumberFormat="1" applyBorder="1" applyAlignment="1">
      <alignment horizontal="center" vertical="center"/>
    </xf>
    <xf numFmtId="11" fontId="1" fillId="3" borderId="8" xfId="2" applyNumberFormat="1" applyBorder="1"/>
    <xf numFmtId="11" fontId="1" fillId="2" borderId="8" xfId="1" applyNumberFormat="1" applyBorder="1"/>
    <xf numFmtId="11" fontId="1" fillId="4" borderId="9" xfId="3" applyNumberFormat="1" applyBorder="1"/>
    <xf numFmtId="0" fontId="2" fillId="8" borderId="10" xfId="7" applyFont="1" applyBorder="1" applyAlignment="1">
      <alignment horizontal="center" vertical="center"/>
    </xf>
    <xf numFmtId="0" fontId="1" fillId="2" borderId="0" xfId="1" applyNumberFormat="1" applyBorder="1" applyAlignment="1">
      <alignment horizontal="center" vertical="center"/>
    </xf>
    <xf numFmtId="11" fontId="1" fillId="3" borderId="0" xfId="2" applyNumberFormat="1" applyBorder="1"/>
    <xf numFmtId="11" fontId="1" fillId="2" borderId="0" xfId="1" applyNumberFormat="1" applyBorder="1"/>
    <xf numFmtId="11" fontId="1" fillId="4" borderId="11" xfId="3" applyNumberFormat="1" applyBorder="1"/>
    <xf numFmtId="0" fontId="1" fillId="2" borderId="6" xfId="1" applyNumberFormat="1" applyBorder="1" applyAlignment="1">
      <alignment horizontal="center" vertical="center"/>
    </xf>
    <xf numFmtId="11" fontId="1" fillId="3" borderId="6" xfId="2" applyNumberFormat="1" applyBorder="1"/>
    <xf numFmtId="11" fontId="1" fillId="2" borderId="6" xfId="1" applyNumberFormat="1" applyBorder="1"/>
    <xf numFmtId="11" fontId="1" fillId="4" borderId="7" xfId="3" applyNumberFormat="1" applyBorder="1"/>
    <xf numFmtId="0" fontId="2" fillId="8" borderId="12" xfId="7" applyFont="1" applyBorder="1"/>
    <xf numFmtId="11" fontId="1" fillId="5" borderId="3" xfId="4" applyNumberFormat="1" applyBorder="1"/>
    <xf numFmtId="11" fontId="1" fillId="6" borderId="3" xfId="5" applyNumberFormat="1" applyBorder="1"/>
    <xf numFmtId="11" fontId="1" fillId="7" borderId="4" xfId="6" applyNumberFormat="1" applyBorder="1"/>
    <xf numFmtId="0" fontId="2" fillId="8" borderId="1" xfId="7" applyFont="1" applyBorder="1"/>
    <xf numFmtId="11" fontId="1" fillId="12" borderId="8" xfId="11" applyNumberFormat="1" applyBorder="1"/>
    <xf numFmtId="11" fontId="1" fillId="13" borderId="8" xfId="12" applyNumberFormat="1" applyBorder="1"/>
    <xf numFmtId="11" fontId="1" fillId="14" borderId="9" xfId="13" applyNumberFormat="1" applyBorder="1"/>
    <xf numFmtId="0" fontId="2" fillId="8" borderId="5" xfId="7" applyFont="1" applyBorder="1"/>
    <xf numFmtId="10" fontId="1" fillId="12" borderId="6" xfId="11" applyNumberFormat="1" applyBorder="1"/>
    <xf numFmtId="10" fontId="1" fillId="13" borderId="6" xfId="12" applyNumberFormat="1" applyBorder="1"/>
    <xf numFmtId="10" fontId="1" fillId="14" borderId="7" xfId="13" applyNumberFormat="1" applyBorder="1"/>
    <xf numFmtId="0" fontId="2" fillId="8" borderId="13" xfId="7" applyFont="1" applyBorder="1"/>
    <xf numFmtId="11" fontId="1" fillId="9" borderId="0" xfId="8" applyNumberFormat="1" applyBorder="1"/>
    <xf numFmtId="11" fontId="1" fillId="10" borderId="0" xfId="9" applyNumberFormat="1" applyBorder="1"/>
    <xf numFmtId="11" fontId="1" fillId="11" borderId="11" xfId="10" applyNumberFormat="1" applyBorder="1"/>
    <xf numFmtId="10" fontId="1" fillId="9" borderId="6" xfId="8" applyNumberFormat="1" applyBorder="1"/>
    <xf numFmtId="10" fontId="1" fillId="10" borderId="6" xfId="9" applyNumberFormat="1" applyBorder="1"/>
    <xf numFmtId="10" fontId="1" fillId="11" borderId="7" xfId="10" applyNumberFormat="1" applyBorder="1"/>
    <xf numFmtId="0" fontId="2" fillId="2" borderId="2" xfId="1" applyFont="1" applyBorder="1" applyAlignment="1">
      <alignment horizontal="center" vertical="center"/>
    </xf>
    <xf numFmtId="0" fontId="2" fillId="3" borderId="3" xfId="2" applyFont="1" applyBorder="1" applyAlignment="1">
      <alignment horizontal="center" vertical="center"/>
    </xf>
    <xf numFmtId="0" fontId="2" fillId="2" borderId="3" xfId="1" applyFont="1" applyBorder="1" applyAlignment="1">
      <alignment horizontal="center" vertical="center"/>
    </xf>
    <xf numFmtId="0" fontId="2" fillId="4" borderId="4" xfId="3" applyFont="1" applyBorder="1" applyAlignment="1">
      <alignment horizontal="center" vertical="center"/>
    </xf>
    <xf numFmtId="11" fontId="1" fillId="2" borderId="15" xfId="1" applyNumberFormat="1" applyBorder="1"/>
    <xf numFmtId="11" fontId="1" fillId="5" borderId="2" xfId="4" applyNumberFormat="1" applyBorder="1"/>
    <xf numFmtId="11" fontId="1" fillId="12" borderId="15" xfId="11" applyNumberFormat="1" applyBorder="1"/>
    <xf numFmtId="11" fontId="1" fillId="13" borderId="0" xfId="12" applyNumberFormat="1" applyBorder="1"/>
    <xf numFmtId="11" fontId="1" fillId="12" borderId="0" xfId="11" applyNumberFormat="1" applyBorder="1"/>
    <xf numFmtId="11" fontId="1" fillId="14" borderId="11" xfId="13" applyNumberFormat="1" applyBorder="1"/>
    <xf numFmtId="10" fontId="1" fillId="12" borderId="15" xfId="11" applyNumberFormat="1" applyBorder="1"/>
    <xf numFmtId="10" fontId="1" fillId="13" borderId="0" xfId="12" applyNumberFormat="1" applyBorder="1"/>
    <xf numFmtId="10" fontId="1" fillId="12" borderId="0" xfId="11" applyNumberFormat="1" applyBorder="1"/>
    <xf numFmtId="10" fontId="1" fillId="14" borderId="11" xfId="13" applyNumberFormat="1" applyBorder="1"/>
    <xf numFmtId="0" fontId="2" fillId="8" borderId="16" xfId="7" applyFont="1" applyBorder="1"/>
    <xf numFmtId="11" fontId="1" fillId="9" borderId="14" xfId="8" applyNumberFormat="1" applyBorder="1"/>
    <xf numFmtId="11" fontId="1" fillId="10" borderId="8" xfId="9" applyNumberFormat="1" applyBorder="1"/>
    <xf numFmtId="11" fontId="1" fillId="9" borderId="8" xfId="8" applyNumberFormat="1" applyBorder="1"/>
    <xf numFmtId="11" fontId="1" fillId="11" borderId="9" xfId="10" applyNumberFormat="1" applyBorder="1"/>
    <xf numFmtId="10" fontId="1" fillId="9" borderId="16" xfId="8" applyNumberFormat="1" applyBorder="1"/>
    <xf numFmtId="0" fontId="0" fillId="0" borderId="0" xfId="0" applyAlignment="1">
      <alignment horizontal="right"/>
    </xf>
    <xf numFmtId="11" fontId="0" fillId="0" borderId="0" xfId="0" applyNumberFormat="1"/>
    <xf numFmtId="11" fontId="1" fillId="4" borderId="0" xfId="3" applyNumberFormat="1" applyBorder="1"/>
    <xf numFmtId="11" fontId="1" fillId="14" borderId="0" xfId="13" applyNumberFormat="1" applyBorder="1"/>
    <xf numFmtId="10" fontId="1" fillId="14" borderId="0" xfId="13" applyNumberFormat="1" applyBorder="1"/>
    <xf numFmtId="10" fontId="1" fillId="11" borderId="6" xfId="10" applyNumberFormat="1" applyBorder="1"/>
    <xf numFmtId="0" fontId="2" fillId="4" borderId="3" xfId="3" applyFont="1" applyBorder="1" applyAlignment="1">
      <alignment horizontal="center" vertical="center"/>
    </xf>
    <xf numFmtId="11" fontId="1" fillId="7" borderId="3" xfId="6" applyNumberFormat="1" applyBorder="1"/>
    <xf numFmtId="11" fontId="1" fillId="11" borderId="8" xfId="10" applyNumberFormat="1" applyBorder="1"/>
    <xf numFmtId="11" fontId="1" fillId="12" borderId="14" xfId="11" applyNumberFormat="1" applyBorder="1"/>
    <xf numFmtId="11" fontId="1" fillId="14" borderId="8" xfId="13" applyNumberFormat="1" applyBorder="1"/>
    <xf numFmtId="10" fontId="1" fillId="12" borderId="16" xfId="11" applyNumberFormat="1" applyBorder="1"/>
    <xf numFmtId="10" fontId="1" fillId="14" borderId="6" xfId="13" applyNumberFormat="1" applyBorder="1"/>
    <xf numFmtId="0" fontId="2" fillId="8" borderId="1" xfId="7" applyFont="1" applyBorder="1" applyAlignment="1">
      <alignment horizontal="center" vertical="center"/>
    </xf>
    <xf numFmtId="0" fontId="2" fillId="8" borderId="5" xfId="7" applyFont="1" applyBorder="1" applyAlignment="1">
      <alignment horizontal="center" vertical="center"/>
    </xf>
    <xf numFmtId="0" fontId="2" fillId="2" borderId="14" xfId="1" applyFont="1" applyBorder="1" applyAlignment="1">
      <alignment horizontal="center"/>
    </xf>
    <xf numFmtId="0" fontId="2" fillId="2" borderId="8" xfId="1" applyFont="1" applyBorder="1" applyAlignment="1">
      <alignment horizontal="center"/>
    </xf>
    <xf numFmtId="0" fontId="2" fillId="2" borderId="9" xfId="1" applyFont="1" applyBorder="1" applyAlignment="1">
      <alignment horizontal="center"/>
    </xf>
    <xf numFmtId="0" fontId="2" fillId="2" borderId="2" xfId="1" applyFont="1" applyBorder="1" applyAlignment="1">
      <alignment horizontal="center"/>
    </xf>
    <xf numFmtId="0" fontId="2" fillId="2" borderId="3" xfId="1" applyFont="1" applyBorder="1" applyAlignment="1">
      <alignment horizontal="center"/>
    </xf>
    <xf numFmtId="0" fontId="2" fillId="2" borderId="4" xfId="1" applyFont="1" applyBorder="1" applyAlignment="1">
      <alignment horizontal="center"/>
    </xf>
  </cellXfs>
  <cellStyles count="14">
    <cellStyle name="20% - Accent1" xfId="1" builtinId="30"/>
    <cellStyle name="20% - Accent2" xfId="4" builtinId="34"/>
    <cellStyle name="20% - Accent3" xfId="7" builtinId="38"/>
    <cellStyle name="20% - Accent4" xfId="8" builtinId="42"/>
    <cellStyle name="20% - Accent6" xfId="11" builtinId="50"/>
    <cellStyle name="40% - Accent1" xfId="2" builtinId="31"/>
    <cellStyle name="40% - Accent2" xfId="5" builtinId="35"/>
    <cellStyle name="40% - Accent4" xfId="9" builtinId="43"/>
    <cellStyle name="40% - Accent6" xfId="12" builtinId="51"/>
    <cellStyle name="60% - Accent1" xfId="3" builtinId="32"/>
    <cellStyle name="60% - Accent2" xfId="6" builtinId="36"/>
    <cellStyle name="60% - Accent4" xfId="10" builtinId="44"/>
    <cellStyle name="60% - Accent6" xfId="13" builtinId="5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677F6-41BC-41BA-B87E-05F574F7D1DF}">
  <dimension ref="A2:O73"/>
  <sheetViews>
    <sheetView tabSelected="1" zoomScaleNormal="100" workbookViewId="0">
      <selection activeCell="B4" sqref="B4"/>
    </sheetView>
  </sheetViews>
  <sheetFormatPr defaultRowHeight="14.5" x14ac:dyDescent="0.35"/>
  <cols>
    <col min="4" max="4" width="13.81640625" customWidth="1"/>
    <col min="12" max="12" width="11.81640625" bestFit="1" customWidth="1"/>
  </cols>
  <sheetData>
    <row r="2" spans="1:10" ht="15" thickBot="1" x14ac:dyDescent="0.4">
      <c r="D2" t="s">
        <v>11</v>
      </c>
      <c r="E2">
        <v>1</v>
      </c>
      <c r="F2">
        <v>2</v>
      </c>
      <c r="G2">
        <v>3</v>
      </c>
      <c r="H2">
        <v>4</v>
      </c>
      <c r="I2">
        <v>5</v>
      </c>
    </row>
    <row r="3" spans="1:10" ht="17" thickBot="1" x14ac:dyDescent="0.4">
      <c r="A3" t="s">
        <v>13</v>
      </c>
      <c r="B3">
        <v>599.57000000000005</v>
      </c>
      <c r="C3" t="s">
        <v>14</v>
      </c>
      <c r="D3" s="71" t="s">
        <v>0</v>
      </c>
      <c r="E3" s="76" t="s">
        <v>1</v>
      </c>
      <c r="F3" s="77"/>
      <c r="G3" s="77"/>
      <c r="H3" s="77"/>
      <c r="I3" s="78"/>
    </row>
    <row r="4" spans="1:10" ht="15" thickBot="1" x14ac:dyDescent="0.4">
      <c r="D4" s="72"/>
      <c r="E4" s="3">
        <v>0</v>
      </c>
      <c r="F4" s="4">
        <v>2</v>
      </c>
      <c r="G4" s="3">
        <v>3</v>
      </c>
      <c r="H4" s="4">
        <v>4</v>
      </c>
      <c r="I4" s="5">
        <v>8</v>
      </c>
    </row>
    <row r="5" spans="1:10" x14ac:dyDescent="0.35">
      <c r="D5" s="1">
        <v>1</v>
      </c>
      <c r="E5" s="6">
        <v>0</v>
      </c>
      <c r="F5" s="7">
        <v>1.5103881183894621E-8</v>
      </c>
      <c r="G5" s="8">
        <v>2.8184000648944594E-8</v>
      </c>
      <c r="H5" s="7">
        <v>7.1367151187717375E-8</v>
      </c>
      <c r="I5" s="9">
        <v>4.3247202497236869E-8</v>
      </c>
      <c r="J5" t="s">
        <v>12</v>
      </c>
    </row>
    <row r="6" spans="1:10" x14ac:dyDescent="0.35">
      <c r="D6" s="10">
        <v>2</v>
      </c>
      <c r="E6" s="11">
        <v>0</v>
      </c>
      <c r="F6" s="12">
        <v>1.4604640777366627E-8</v>
      </c>
      <c r="G6" s="13">
        <v>2.3479773233074787E-8</v>
      </c>
      <c r="H6" s="12">
        <v>1.1835698669715204E-7</v>
      </c>
      <c r="I6" s="14">
        <v>1.1212856379034605E-7</v>
      </c>
    </row>
    <row r="7" spans="1:10" x14ac:dyDescent="0.35">
      <c r="D7" s="10">
        <v>3</v>
      </c>
      <c r="E7" s="11">
        <v>0</v>
      </c>
      <c r="F7" s="12">
        <v>7.2741629261085185E-9</v>
      </c>
      <c r="G7" s="13">
        <v>1.6570644519400149E-8</v>
      </c>
      <c r="H7" s="12">
        <v>8.3329578060721393E-8</v>
      </c>
      <c r="I7" s="14">
        <v>1.0736096502273292E-7</v>
      </c>
    </row>
    <row r="8" spans="1:10" ht="15" thickBot="1" x14ac:dyDescent="0.4">
      <c r="D8" s="2">
        <v>4</v>
      </c>
      <c r="E8" s="15">
        <v>0</v>
      </c>
      <c r="F8" s="16">
        <v>5.9133705514471719E-9</v>
      </c>
      <c r="G8" s="17">
        <v>9.0883318292380205E-9</v>
      </c>
      <c r="H8" s="16">
        <v>5.6076777658615595E-8</v>
      </c>
      <c r="I8" s="18">
        <v>1.013287773315802E-7</v>
      </c>
    </row>
    <row r="9" spans="1:10" ht="15" thickBot="1" x14ac:dyDescent="0.4">
      <c r="D9" s="19" t="s">
        <v>2</v>
      </c>
      <c r="E9" s="20">
        <f>E4/1000/$B$3</f>
        <v>0</v>
      </c>
      <c r="F9" s="21">
        <f>F4/1000/$B$3</f>
        <v>3.3357239354870988E-6</v>
      </c>
      <c r="G9" s="20">
        <f>G4/1000/$B$3</f>
        <v>5.003585903230648E-6</v>
      </c>
      <c r="H9" s="21">
        <f>H4/1000/$B$3</f>
        <v>6.6714478709741976E-6</v>
      </c>
      <c r="I9" s="22">
        <f>I4/1000/$B$3</f>
        <v>1.3342895741948395E-5</v>
      </c>
    </row>
    <row r="10" spans="1:10" x14ac:dyDescent="0.35">
      <c r="D10" s="23" t="s">
        <v>3</v>
      </c>
      <c r="E10" s="24">
        <v>0</v>
      </c>
      <c r="F10" s="25">
        <f>AVERAGE(F5:F8)</f>
        <v>1.0724013859704234E-8</v>
      </c>
      <c r="G10" s="24">
        <f>AVERAGE(G5:G8)</f>
        <v>1.9330687557664389E-8</v>
      </c>
      <c r="H10" s="25">
        <f>AVERAGE(H5:H8)</f>
        <v>8.2282623401051603E-8</v>
      </c>
      <c r="I10" s="26">
        <f>AVERAGE(I5:I8)</f>
        <v>9.1016377160474009E-8</v>
      </c>
    </row>
    <row r="11" spans="1:10" ht="15" thickBot="1" x14ac:dyDescent="0.4">
      <c r="D11" s="27" t="s">
        <v>4</v>
      </c>
      <c r="E11" s="28">
        <v>0</v>
      </c>
      <c r="F11" s="29">
        <f>F10/F9</f>
        <v>3.2148984949314343E-3</v>
      </c>
      <c r="G11" s="28">
        <f>G10/G9</f>
        <v>3.8633667796496131E-3</v>
      </c>
      <c r="H11" s="29">
        <v>1.6950014714058124E-2</v>
      </c>
      <c r="I11" s="30">
        <f>I10/I9</f>
        <v>6.8213361567631761E-3</v>
      </c>
    </row>
    <row r="12" spans="1:10" x14ac:dyDescent="0.35">
      <c r="D12" s="31" t="s">
        <v>5</v>
      </c>
      <c r="E12" s="32">
        <v>0</v>
      </c>
      <c r="F12" s="33">
        <f>AVERAGE(F6:F8)</f>
        <v>9.2640580849741051E-9</v>
      </c>
      <c r="G12" s="32">
        <f>AVERAGE(G6:G8)</f>
        <v>1.6379583193904319E-8</v>
      </c>
      <c r="H12" s="33">
        <f>AVERAGE(H6:H8)</f>
        <v>8.5921114138829688E-8</v>
      </c>
      <c r="I12" s="34">
        <f>AVERAGE(I6:I8)</f>
        <v>1.0693943538155306E-7</v>
      </c>
    </row>
    <row r="13" spans="1:10" ht="15" thickBot="1" x14ac:dyDescent="0.4">
      <c r="D13" s="27" t="s">
        <v>6</v>
      </c>
      <c r="E13" s="35">
        <v>0</v>
      </c>
      <c r="F13" s="36">
        <f>F12/F9</f>
        <v>2.7772256530039625E-3</v>
      </c>
      <c r="G13" s="35">
        <f>G12/G9</f>
        <v>3.2735688985230712E-3</v>
      </c>
      <c r="H13" s="36">
        <v>1.7699534709813568E-2</v>
      </c>
      <c r="I13" s="37">
        <f>I12/I9</f>
        <v>8.0147096589647214E-3</v>
      </c>
    </row>
    <row r="15" spans="1:10" ht="15" thickBot="1" x14ac:dyDescent="0.4">
      <c r="D15" t="s">
        <v>11</v>
      </c>
      <c r="E15">
        <v>6</v>
      </c>
      <c r="F15">
        <v>7</v>
      </c>
      <c r="G15" s="58" t="s">
        <v>15</v>
      </c>
      <c r="H15">
        <v>9</v>
      </c>
      <c r="I15">
        <v>10</v>
      </c>
    </row>
    <row r="16" spans="1:10" ht="17" thickBot="1" x14ac:dyDescent="0.4">
      <c r="D16" s="71" t="s">
        <v>0</v>
      </c>
      <c r="E16" s="73" t="s">
        <v>7</v>
      </c>
      <c r="F16" s="74"/>
      <c r="G16" s="74"/>
      <c r="H16" s="74"/>
      <c r="I16" s="75"/>
    </row>
    <row r="17" spans="4:10" ht="15" thickBot="1" x14ac:dyDescent="0.4">
      <c r="D17" s="72"/>
      <c r="E17" s="38">
        <v>0</v>
      </c>
      <c r="F17" s="39">
        <v>2</v>
      </c>
      <c r="G17" s="40">
        <v>4</v>
      </c>
      <c r="H17" s="39">
        <v>8</v>
      </c>
      <c r="I17" s="41">
        <v>16</v>
      </c>
    </row>
    <row r="18" spans="4:10" x14ac:dyDescent="0.35">
      <c r="D18" s="1">
        <v>1</v>
      </c>
      <c r="E18" s="42">
        <v>7.0348697038989565E-8</v>
      </c>
      <c r="F18" s="12">
        <v>3.1504483190913915E-8</v>
      </c>
      <c r="G18" s="13">
        <v>4.3247202497236869E-8</v>
      </c>
      <c r="H18" s="12">
        <v>5.3539217904954715E-8</v>
      </c>
      <c r="I18" s="14">
        <v>3.8334669196567253E-8</v>
      </c>
      <c r="J18" t="s">
        <v>12</v>
      </c>
    </row>
    <row r="19" spans="4:10" x14ac:dyDescent="0.35">
      <c r="D19" s="10">
        <v>2</v>
      </c>
      <c r="E19" s="42">
        <v>4.8164967794167319E-8</v>
      </c>
      <c r="F19" s="12">
        <v>8.3448506586417972E-8</v>
      </c>
      <c r="G19" s="13">
        <v>1.1212856379034605E-7</v>
      </c>
      <c r="H19" s="12">
        <v>9.1399126949409257E-8</v>
      </c>
      <c r="I19" s="14">
        <v>3.0906127354946506E-8</v>
      </c>
    </row>
    <row r="20" spans="4:10" x14ac:dyDescent="0.35">
      <c r="D20" s="10">
        <v>3</v>
      </c>
      <c r="E20" s="42">
        <v>3.715780131898425E-8</v>
      </c>
      <c r="F20" s="12">
        <v>9.3802365089428305E-8</v>
      </c>
      <c r="G20" s="13">
        <v>1.0736096502273292E-7</v>
      </c>
      <c r="H20" s="12">
        <v>8.2726008028426027E-8</v>
      </c>
      <c r="I20" s="14">
        <v>1.4320541347191826E-8</v>
      </c>
    </row>
    <row r="21" spans="4:10" ht="15" thickBot="1" x14ac:dyDescent="0.4">
      <c r="D21" s="2">
        <v>4</v>
      </c>
      <c r="E21" s="42">
        <v>2.4234150936473444E-8</v>
      </c>
      <c r="F21" s="12">
        <v>7.7259821563580086E-8</v>
      </c>
      <c r="G21" s="13">
        <v>1.013287773315802E-7</v>
      </c>
      <c r="H21" s="12">
        <v>7.0061180016549514E-8</v>
      </c>
      <c r="I21" s="14">
        <v>8.1827436914909541E-9</v>
      </c>
    </row>
    <row r="22" spans="4:10" ht="15" thickBot="1" x14ac:dyDescent="0.4">
      <c r="D22" s="19" t="s">
        <v>2</v>
      </c>
      <c r="E22" s="43">
        <f>I9</f>
        <v>1.3342895741948395E-5</v>
      </c>
      <c r="F22" s="21">
        <f>E22</f>
        <v>1.3342895741948395E-5</v>
      </c>
      <c r="G22" s="20">
        <f>E22</f>
        <v>1.3342895741948395E-5</v>
      </c>
      <c r="H22" s="21">
        <f>E22</f>
        <v>1.3342895741948395E-5</v>
      </c>
      <c r="I22" s="22">
        <f>E22</f>
        <v>1.3342895741948395E-5</v>
      </c>
    </row>
    <row r="23" spans="4:10" x14ac:dyDescent="0.35">
      <c r="D23" s="23" t="s">
        <v>3</v>
      </c>
      <c r="E23" s="44">
        <f>AVERAGE(E18:E21)</f>
        <v>4.4976404272153646E-8</v>
      </c>
      <c r="F23" s="45">
        <f>AVERAGE(F18:F21)</f>
        <v>7.1503794107585066E-8</v>
      </c>
      <c r="G23" s="46">
        <f>AVERAGE(G18:G21)</f>
        <v>9.1016377160474009E-8</v>
      </c>
      <c r="H23" s="45">
        <f>AVERAGE(H18:H21)</f>
        <v>7.4431383224834877E-8</v>
      </c>
      <c r="I23" s="47">
        <f>AVERAGE(I18:I21)</f>
        <v>2.2936020397549134E-8</v>
      </c>
    </row>
    <row r="24" spans="4:10" ht="15" thickBot="1" x14ac:dyDescent="0.4">
      <c r="D24" s="27" t="s">
        <v>4</v>
      </c>
      <c r="E24" s="48">
        <f>E23/E22</f>
        <v>3.3708128386818956E-3</v>
      </c>
      <c r="F24" s="49">
        <f>F23/F22</f>
        <v>5.3589412291355975E-3</v>
      </c>
      <c r="G24" s="50">
        <f>G23/G22</f>
        <v>6.8213361567631761E-3</v>
      </c>
      <c r="H24" s="49">
        <f>H23/H22</f>
        <v>5.5783530550142816E-3</v>
      </c>
      <c r="I24" s="51">
        <f>I23/I22</f>
        <v>1.7189687187198169E-3</v>
      </c>
    </row>
    <row r="25" spans="4:10" ht="15" thickBot="1" x14ac:dyDescent="0.4">
      <c r="D25" s="52" t="s">
        <v>5</v>
      </c>
      <c r="E25" s="53">
        <f>AVERAGE(E19:E21)</f>
        <v>3.6518973349875005E-8</v>
      </c>
      <c r="F25" s="54">
        <f>AVERAGE(F19:F21)</f>
        <v>8.483689774647545E-8</v>
      </c>
      <c r="G25" s="55">
        <f>AVERAGE(G19:G21)</f>
        <v>1.0693943538155306E-7</v>
      </c>
      <c r="H25" s="54">
        <f>AVERAGE(H19:H21)</f>
        <v>8.1395438331461604E-8</v>
      </c>
      <c r="I25" s="56">
        <f>AVERAGE(I19:I21)</f>
        <v>1.7803137464543095E-8</v>
      </c>
    </row>
    <row r="26" spans="4:10" ht="15" thickBot="1" x14ac:dyDescent="0.4">
      <c r="D26" s="52" t="s">
        <v>6</v>
      </c>
      <c r="E26" s="57">
        <f>E25/E22</f>
        <v>2.7369601064230697E-3</v>
      </c>
      <c r="F26" s="36">
        <f>F25/F22</f>
        <v>6.3582073477317863E-3</v>
      </c>
      <c r="G26" s="35">
        <f>G25/G22</f>
        <v>8.0147096589647214E-3</v>
      </c>
      <c r="H26" s="36">
        <f>H25/H22</f>
        <v>6.1002828700493046E-3</v>
      </c>
      <c r="I26" s="37">
        <f>I25/I22</f>
        <v>1.334278391202013E-3</v>
      </c>
    </row>
    <row r="28" spans="4:10" ht="15" thickBot="1" x14ac:dyDescent="0.4">
      <c r="D28" t="s">
        <v>11</v>
      </c>
      <c r="E28">
        <v>11</v>
      </c>
      <c r="F28">
        <v>12</v>
      </c>
      <c r="G28" s="58" t="s">
        <v>16</v>
      </c>
      <c r="H28">
        <v>14</v>
      </c>
      <c r="I28">
        <v>15</v>
      </c>
    </row>
    <row r="29" spans="4:10" ht="15" thickBot="1" x14ac:dyDescent="0.4">
      <c r="D29" s="71" t="s">
        <v>0</v>
      </c>
      <c r="E29" s="73" t="s">
        <v>8</v>
      </c>
      <c r="F29" s="74"/>
      <c r="G29" s="74"/>
      <c r="H29" s="74"/>
      <c r="I29" s="75"/>
    </row>
    <row r="30" spans="4:10" ht="15" thickBot="1" x14ac:dyDescent="0.4">
      <c r="D30" s="72"/>
      <c r="E30" s="38">
        <v>0</v>
      </c>
      <c r="F30" s="39">
        <v>0.25</v>
      </c>
      <c r="G30" s="40">
        <v>0.5</v>
      </c>
      <c r="H30" s="39">
        <v>0.75</v>
      </c>
      <c r="I30" s="41">
        <v>1</v>
      </c>
    </row>
    <row r="31" spans="4:10" x14ac:dyDescent="0.35">
      <c r="D31" s="1">
        <v>1</v>
      </c>
      <c r="E31" s="42">
        <v>0</v>
      </c>
      <c r="F31" s="12">
        <v>1.2106096645508961E-7</v>
      </c>
      <c r="G31" s="13">
        <v>4.3247202497236869E-8</v>
      </c>
      <c r="H31" s="12">
        <v>4.0170879103475347E-7</v>
      </c>
      <c r="I31" s="14">
        <v>6.2222866256367245E-8</v>
      </c>
      <c r="J31" t="s">
        <v>12</v>
      </c>
    </row>
    <row r="32" spans="4:10" x14ac:dyDescent="0.35">
      <c r="D32" s="10">
        <v>2</v>
      </c>
      <c r="E32" s="42">
        <v>0</v>
      </c>
      <c r="F32" s="12">
        <v>1.0042926507231427E-7</v>
      </c>
      <c r="G32" s="13">
        <v>1.1212856379034605E-7</v>
      </c>
      <c r="H32" s="12">
        <v>2.7320471072962706E-7</v>
      </c>
      <c r="I32" s="14">
        <v>1.6389192095585982E-7</v>
      </c>
    </row>
    <row r="33" spans="4:15" x14ac:dyDescent="0.35">
      <c r="D33" s="10">
        <v>3</v>
      </c>
      <c r="E33" s="42">
        <v>0</v>
      </c>
      <c r="F33" s="12">
        <v>6.8400011968310758E-8</v>
      </c>
      <c r="G33" s="13">
        <v>1.0736096502273292E-7</v>
      </c>
      <c r="H33" s="12">
        <v>1.7730047244393121E-7</v>
      </c>
      <c r="I33" s="14">
        <v>1.6914398941637613E-7</v>
      </c>
    </row>
    <row r="34" spans="4:15" ht="15" thickBot="1" x14ac:dyDescent="0.4">
      <c r="D34" s="2">
        <v>4</v>
      </c>
      <c r="E34" s="42">
        <v>0</v>
      </c>
      <c r="F34" s="12">
        <v>4.7806716582517119E-8</v>
      </c>
      <c r="G34" s="13">
        <v>1.013287773315802E-7</v>
      </c>
      <c r="H34" s="12">
        <v>1.2598575884093232E-7</v>
      </c>
      <c r="I34" s="14">
        <v>1.4464473919333266E-7</v>
      </c>
    </row>
    <row r="35" spans="4:15" ht="15" thickBot="1" x14ac:dyDescent="0.4">
      <c r="D35" s="19" t="s">
        <v>2</v>
      </c>
      <c r="E35" s="43">
        <f>I22</f>
        <v>1.3342895741948395E-5</v>
      </c>
      <c r="F35" s="21">
        <f>E35</f>
        <v>1.3342895741948395E-5</v>
      </c>
      <c r="G35" s="20">
        <f>E35</f>
        <v>1.3342895741948395E-5</v>
      </c>
      <c r="H35" s="21">
        <f>E35</f>
        <v>1.3342895741948395E-5</v>
      </c>
      <c r="I35" s="22">
        <f>E35</f>
        <v>1.3342895741948395E-5</v>
      </c>
    </row>
    <row r="36" spans="4:15" x14ac:dyDescent="0.35">
      <c r="D36" s="23" t="s">
        <v>3</v>
      </c>
      <c r="E36" s="44">
        <f>AVERAGE(E31:E34)</f>
        <v>0</v>
      </c>
      <c r="F36" s="45">
        <f>AVERAGE(F31:F34)</f>
        <v>8.4424240019557937E-8</v>
      </c>
      <c r="G36" s="46">
        <f>AVERAGE(G31:G34)</f>
        <v>9.1016377160474009E-8</v>
      </c>
      <c r="H36" s="45">
        <f>AVERAGE(H31:H34)</f>
        <v>2.4454993326231104E-7</v>
      </c>
      <c r="I36" s="47">
        <f>AVERAGE(I31:I34)</f>
        <v>1.3497587895548396E-7</v>
      </c>
    </row>
    <row r="37" spans="4:15" ht="15" thickBot="1" x14ac:dyDescent="0.4">
      <c r="D37" s="27" t="s">
        <v>4</v>
      </c>
      <c r="E37" s="48">
        <f>E36/E35</f>
        <v>0</v>
      </c>
      <c r="F37" s="49">
        <f>F36/F35</f>
        <v>6.3272801985657942E-3</v>
      </c>
      <c r="G37" s="50">
        <f>G36/G35</f>
        <v>6.8213361567631761E-3</v>
      </c>
      <c r="H37" s="49">
        <f>H36/H35</f>
        <v>1.832810043576048E-2</v>
      </c>
      <c r="I37" s="51">
        <f>I36/I35</f>
        <v>1.011593596816744E-2</v>
      </c>
    </row>
    <row r="38" spans="4:15" ht="15" thickBot="1" x14ac:dyDescent="0.4">
      <c r="D38" s="52" t="s">
        <v>5</v>
      </c>
      <c r="E38" s="53">
        <f>AVERAGE(E32:E34)</f>
        <v>0</v>
      </c>
      <c r="F38" s="54">
        <f>AVERAGE(F32:F34)</f>
        <v>7.2211997874380717E-8</v>
      </c>
      <c r="G38" s="55">
        <f>AVERAGE(G32:G34)</f>
        <v>1.0693943538155306E-7</v>
      </c>
      <c r="H38" s="54">
        <f>AVERAGE(H32:H34)</f>
        <v>1.9216364733816352E-7</v>
      </c>
      <c r="I38" s="56">
        <f>AVERAGE(I32:I34)</f>
        <v>1.5922688318852288E-7</v>
      </c>
    </row>
    <row r="39" spans="4:15" ht="15" thickBot="1" x14ac:dyDescent="0.4">
      <c r="D39" s="52" t="s">
        <v>6</v>
      </c>
      <c r="E39" s="57">
        <f>E38/E35</f>
        <v>0</v>
      </c>
      <c r="F39" s="36">
        <f>F38/F35</f>
        <v>5.4120184456928067E-3</v>
      </c>
      <c r="G39" s="35">
        <f>G38/G35</f>
        <v>8.0147096589647214E-3</v>
      </c>
      <c r="H39" s="36">
        <f>H38/H35</f>
        <v>1.4401944754317839E-2</v>
      </c>
      <c r="I39" s="37">
        <f>I38/I35</f>
        <v>1.1933457794167834E-2</v>
      </c>
      <c r="L39" s="59"/>
      <c r="M39" s="59"/>
      <c r="N39" s="59"/>
      <c r="O39" s="59"/>
    </row>
    <row r="41" spans="4:15" ht="15" thickBot="1" x14ac:dyDescent="0.4">
      <c r="D41" t="s">
        <v>11</v>
      </c>
      <c r="E41">
        <v>16</v>
      </c>
      <c r="F41">
        <v>17</v>
      </c>
      <c r="G41">
        <v>18</v>
      </c>
      <c r="H41" s="58" t="s">
        <v>17</v>
      </c>
      <c r="I41" t="s">
        <v>18</v>
      </c>
      <c r="K41">
        <v>35</v>
      </c>
    </row>
    <row r="42" spans="4:15" ht="15" thickBot="1" x14ac:dyDescent="0.4">
      <c r="D42" s="71" t="s">
        <v>0</v>
      </c>
      <c r="E42" s="73" t="s">
        <v>10</v>
      </c>
      <c r="F42" s="74"/>
      <c r="G42" s="74"/>
      <c r="H42" s="74"/>
      <c r="I42" s="75"/>
      <c r="K42" t="s">
        <v>21</v>
      </c>
    </row>
    <row r="43" spans="4:15" ht="15" thickBot="1" x14ac:dyDescent="0.4">
      <c r="D43" s="72"/>
      <c r="E43" s="38">
        <v>0</v>
      </c>
      <c r="F43" s="39">
        <v>-0.5</v>
      </c>
      <c r="G43" s="40">
        <v>-1</v>
      </c>
      <c r="H43" s="39">
        <v>-2</v>
      </c>
      <c r="I43" s="41">
        <v>-3</v>
      </c>
    </row>
    <row r="44" spans="4:15" x14ac:dyDescent="0.35">
      <c r="D44" s="1">
        <v>1</v>
      </c>
      <c r="E44" s="42">
        <v>0</v>
      </c>
      <c r="F44" s="12">
        <v>0</v>
      </c>
      <c r="G44" s="13">
        <v>0</v>
      </c>
      <c r="H44" s="12">
        <v>4.3247202497236869E-8</v>
      </c>
      <c r="I44" s="14">
        <v>1.1182886108611535E-6</v>
      </c>
      <c r="J44" t="s">
        <v>12</v>
      </c>
    </row>
    <row r="45" spans="4:15" x14ac:dyDescent="0.35">
      <c r="D45" s="10">
        <v>2</v>
      </c>
      <c r="E45" s="42">
        <v>0</v>
      </c>
      <c r="F45" s="12">
        <v>0</v>
      </c>
      <c r="G45" s="13">
        <v>0</v>
      </c>
      <c r="H45" s="12">
        <v>1.1212856379034605E-7</v>
      </c>
      <c r="I45" s="14">
        <v>8.7606179172894931E-7</v>
      </c>
    </row>
    <row r="46" spans="4:15" x14ac:dyDescent="0.35">
      <c r="D46" s="10">
        <v>3</v>
      </c>
      <c r="E46" s="42">
        <v>0</v>
      </c>
      <c r="F46" s="12">
        <v>0</v>
      </c>
      <c r="G46" s="13">
        <v>0</v>
      </c>
      <c r="H46" s="12">
        <v>1.0736096502273292E-7</v>
      </c>
      <c r="I46" s="14">
        <v>7.7646921872087516E-7</v>
      </c>
    </row>
    <row r="47" spans="4:15" ht="15" thickBot="1" x14ac:dyDescent="0.4">
      <c r="D47" s="2">
        <v>4</v>
      </c>
      <c r="E47" s="42">
        <v>0</v>
      </c>
      <c r="F47" s="12">
        <v>0</v>
      </c>
      <c r="G47" s="13">
        <v>0</v>
      </c>
      <c r="H47" s="12">
        <v>1.013287773315802E-7</v>
      </c>
      <c r="I47" s="14">
        <v>6.3495905550926805E-7</v>
      </c>
    </row>
    <row r="48" spans="4:15" ht="15" thickBot="1" x14ac:dyDescent="0.4">
      <c r="D48" s="19" t="s">
        <v>2</v>
      </c>
      <c r="E48" s="43">
        <f>I61</f>
        <v>1.3342895741948395E-5</v>
      </c>
      <c r="F48" s="21">
        <f>E48</f>
        <v>1.3342895741948395E-5</v>
      </c>
      <c r="G48" s="20">
        <f>E48</f>
        <v>1.3342895741948395E-5</v>
      </c>
      <c r="H48" s="21">
        <f>E48</f>
        <v>1.3342895741948395E-5</v>
      </c>
      <c r="I48" s="22">
        <f>E48</f>
        <v>1.3342895741948395E-5</v>
      </c>
    </row>
    <row r="49" spans="4:12" x14ac:dyDescent="0.35">
      <c r="D49" s="23" t="s">
        <v>3</v>
      </c>
      <c r="E49" s="44">
        <f>AVERAGE(E44:E47)</f>
        <v>0</v>
      </c>
      <c r="F49" s="45">
        <f>AVERAGE(F44:F47)</f>
        <v>0</v>
      </c>
      <c r="G49" s="46">
        <f>AVERAGE(G44:G47)</f>
        <v>0</v>
      </c>
      <c r="H49" s="45">
        <f>AVERAGE(H44:H47)</f>
        <v>9.1016377160474009E-8</v>
      </c>
      <c r="I49" s="47">
        <f>AVERAGE(I44:I47)</f>
        <v>8.5144466920506144E-7</v>
      </c>
    </row>
    <row r="50" spans="4:12" ht="15" thickBot="1" x14ac:dyDescent="0.4">
      <c r="D50" s="27" t="s">
        <v>4</v>
      </c>
      <c r="E50" s="48">
        <f>E49/E48</f>
        <v>0</v>
      </c>
      <c r="F50" s="49">
        <f>F49/F48</f>
        <v>0</v>
      </c>
      <c r="G50" s="50">
        <f>G49/G48</f>
        <v>0</v>
      </c>
      <c r="H50" s="49">
        <f>H49/H48</f>
        <v>6.8213361567631761E-3</v>
      </c>
      <c r="I50" s="51">
        <f>I49/I48</f>
        <v>6.3812585039409842E-2</v>
      </c>
    </row>
    <row r="51" spans="4:12" ht="15" thickBot="1" x14ac:dyDescent="0.4">
      <c r="D51" s="52" t="s">
        <v>5</v>
      </c>
      <c r="E51" s="53">
        <f>AVERAGE(E45:E47)</f>
        <v>0</v>
      </c>
      <c r="F51" s="54">
        <f>AVERAGE(F45:F47)</f>
        <v>0</v>
      </c>
      <c r="G51" s="55">
        <f>AVERAGE(G45:G47)</f>
        <v>0</v>
      </c>
      <c r="H51" s="54">
        <f>AVERAGE(H45:H47)</f>
        <v>1.0693943538155306E-7</v>
      </c>
      <c r="I51" s="56">
        <f>AVERAGE(I45:I47)</f>
        <v>7.6249668865303081E-7</v>
      </c>
    </row>
    <row r="52" spans="4:12" ht="15" thickBot="1" x14ac:dyDescent="0.4">
      <c r="D52" s="52" t="s">
        <v>6</v>
      </c>
      <c r="E52" s="57">
        <f>E51/E48</f>
        <v>0</v>
      </c>
      <c r="F52" s="36">
        <f>F51/F48</f>
        <v>0</v>
      </c>
      <c r="G52" s="35">
        <f>G51/G48</f>
        <v>0</v>
      </c>
      <c r="H52" s="36">
        <f>H51/H48</f>
        <v>8.0147096589647214E-3</v>
      </c>
      <c r="I52" s="37">
        <f>I51/I48</f>
        <v>5.7146267451962218E-2</v>
      </c>
    </row>
    <row r="54" spans="4:12" ht="15" thickBot="1" x14ac:dyDescent="0.4">
      <c r="D54" t="s">
        <v>11</v>
      </c>
      <c r="E54">
        <v>21</v>
      </c>
      <c r="F54">
        <v>22</v>
      </c>
      <c r="G54" s="58">
        <v>23</v>
      </c>
      <c r="H54" s="58">
        <v>24</v>
      </c>
      <c r="I54" s="58">
        <v>25</v>
      </c>
      <c r="J54">
        <v>26</v>
      </c>
      <c r="K54">
        <v>27</v>
      </c>
    </row>
    <row r="55" spans="4:12" ht="15" thickBot="1" x14ac:dyDescent="0.4">
      <c r="D55" s="71" t="s">
        <v>0</v>
      </c>
      <c r="E55" s="73" t="s">
        <v>9</v>
      </c>
      <c r="F55" s="74"/>
      <c r="G55" s="74"/>
      <c r="H55" s="74"/>
      <c r="I55" s="74"/>
      <c r="J55" s="74"/>
      <c r="K55" s="75"/>
    </row>
    <row r="56" spans="4:12" ht="15" thickBot="1" x14ac:dyDescent="0.4">
      <c r="D56" s="72"/>
      <c r="E56" s="38">
        <v>0</v>
      </c>
      <c r="F56" s="39">
        <v>0.5</v>
      </c>
      <c r="G56" s="40">
        <v>1</v>
      </c>
      <c r="H56" s="39">
        <v>1.5</v>
      </c>
      <c r="I56" s="64">
        <v>2</v>
      </c>
      <c r="J56" s="39">
        <v>2.5</v>
      </c>
      <c r="K56" s="41">
        <v>3</v>
      </c>
    </row>
    <row r="57" spans="4:12" x14ac:dyDescent="0.35">
      <c r="D57" s="1">
        <v>1</v>
      </c>
      <c r="E57" s="42">
        <v>0</v>
      </c>
      <c r="F57" s="12">
        <v>0</v>
      </c>
      <c r="G57" s="13">
        <v>3.915461266526604E-8</v>
      </c>
      <c r="H57" s="12">
        <v>8.0519864899752614E-8</v>
      </c>
      <c r="I57" s="60">
        <v>2.9875622941967474E-8</v>
      </c>
      <c r="J57" s="12">
        <v>3.5869540334169945E-8</v>
      </c>
      <c r="K57" s="14">
        <v>3.3732180795699301E-8</v>
      </c>
      <c r="L57" t="s">
        <v>12</v>
      </c>
    </row>
    <row r="58" spans="4:12" x14ac:dyDescent="0.35">
      <c r="D58" s="10">
        <v>2</v>
      </c>
      <c r="E58" s="42">
        <v>0</v>
      </c>
      <c r="F58" s="12">
        <v>0</v>
      </c>
      <c r="G58" s="13">
        <v>5.0953593417945651E-8</v>
      </c>
      <c r="H58" s="12">
        <v>1.050094777947148E-7</v>
      </c>
      <c r="I58" s="60">
        <v>5.2260629356745619E-8</v>
      </c>
      <c r="J58" s="12">
        <v>2.5689946574152935E-8</v>
      </c>
      <c r="K58" s="14">
        <v>3.9099215688917337E-8</v>
      </c>
    </row>
    <row r="59" spans="4:12" x14ac:dyDescent="0.35">
      <c r="D59" s="10">
        <v>3</v>
      </c>
      <c r="E59" s="42">
        <v>0</v>
      </c>
      <c r="F59" s="12">
        <v>0</v>
      </c>
      <c r="G59" s="13">
        <v>5.2231334883872409E-8</v>
      </c>
      <c r="H59" s="12">
        <v>9.5259012192848792E-8</v>
      </c>
      <c r="I59" s="60">
        <v>4.5617232068966672E-8</v>
      </c>
      <c r="J59" s="12">
        <v>2.3455445100275906E-8</v>
      </c>
      <c r="K59" s="14">
        <v>2.1466081401261716E-8</v>
      </c>
    </row>
    <row r="60" spans="4:12" ht="15" thickBot="1" x14ac:dyDescent="0.4">
      <c r="D60" s="2">
        <v>4</v>
      </c>
      <c r="E60" s="42">
        <v>0</v>
      </c>
      <c r="F60" s="12">
        <v>0</v>
      </c>
      <c r="G60" s="13">
        <v>4.0747708384410731E-8</v>
      </c>
      <c r="H60" s="12">
        <v>7.5853951903615443E-8</v>
      </c>
      <c r="I60" s="60">
        <v>2.8645445464094823E-8</v>
      </c>
      <c r="J60" s="12">
        <v>2.1985616405902542E-8</v>
      </c>
      <c r="K60" s="14">
        <v>2.3870771555709421E-8</v>
      </c>
    </row>
    <row r="61" spans="4:12" ht="15" thickBot="1" x14ac:dyDescent="0.4">
      <c r="D61" s="19" t="s">
        <v>2</v>
      </c>
      <c r="E61" s="43">
        <f>I35</f>
        <v>1.3342895741948395E-5</v>
      </c>
      <c r="F61" s="21">
        <f>E61</f>
        <v>1.3342895741948395E-5</v>
      </c>
      <c r="G61" s="20">
        <f>E61</f>
        <v>1.3342895741948395E-5</v>
      </c>
      <c r="H61" s="21">
        <f>E61</f>
        <v>1.3342895741948395E-5</v>
      </c>
      <c r="I61" s="65">
        <f>E61</f>
        <v>1.3342895741948395E-5</v>
      </c>
      <c r="J61" s="21">
        <f>G61</f>
        <v>1.3342895741948395E-5</v>
      </c>
      <c r="K61" s="22">
        <f>G61</f>
        <v>1.3342895741948395E-5</v>
      </c>
    </row>
    <row r="62" spans="4:12" x14ac:dyDescent="0.35">
      <c r="D62" s="23" t="s">
        <v>3</v>
      </c>
      <c r="E62" s="44">
        <v>0</v>
      </c>
      <c r="F62" s="45">
        <v>0</v>
      </c>
      <c r="G62" s="46">
        <v>4.5771812337873708E-8</v>
      </c>
      <c r="H62" s="45">
        <v>8.9160576697732919E-8</v>
      </c>
      <c r="I62" s="61">
        <v>3.9099732457943651E-8</v>
      </c>
      <c r="J62" s="45">
        <v>2.6750137103625334E-8</v>
      </c>
      <c r="K62" s="47">
        <v>2.9542062360396946E-8</v>
      </c>
    </row>
    <row r="63" spans="4:12" ht="15" thickBot="1" x14ac:dyDescent="0.4">
      <c r="D63" s="27" t="s">
        <v>4</v>
      </c>
      <c r="E63" s="48">
        <v>0</v>
      </c>
      <c r="F63" s="49">
        <v>0</v>
      </c>
      <c r="G63" s="50">
        <v>4.7144394560355695E-3</v>
      </c>
      <c r="H63" s="49">
        <v>9.1834279491456172E-3</v>
      </c>
      <c r="I63" s="62">
        <v>4.0272235685026234E-3</v>
      </c>
      <c r="J63" s="49">
        <v>2.7552306840020295E-3</v>
      </c>
      <c r="K63" s="51">
        <v>3.0427954955429344E-3</v>
      </c>
    </row>
    <row r="64" spans="4:12" ht="15" thickBot="1" x14ac:dyDescent="0.4">
      <c r="D64" s="52" t="s">
        <v>5</v>
      </c>
      <c r="E64" s="53">
        <v>0</v>
      </c>
      <c r="F64" s="54">
        <v>0</v>
      </c>
      <c r="G64" s="55">
        <v>4.7977545562076266E-8</v>
      </c>
      <c r="H64" s="54">
        <v>9.2040813963726354E-8</v>
      </c>
      <c r="I64" s="66">
        <v>4.217443562993571E-8</v>
      </c>
      <c r="J64" s="54">
        <v>2.371033602677713E-8</v>
      </c>
      <c r="K64" s="56">
        <v>2.8145356215296157E-8</v>
      </c>
    </row>
    <row r="65" spans="4:12" ht="15" thickBot="1" x14ac:dyDescent="0.4">
      <c r="D65" s="52" t="s">
        <v>6</v>
      </c>
      <c r="E65" s="57">
        <v>0</v>
      </c>
      <c r="F65" s="36">
        <v>0</v>
      </c>
      <c r="G65" s="35">
        <v>4.9416272209619021E-3</v>
      </c>
      <c r="H65" s="36">
        <v>9.4800887872463595E-3</v>
      </c>
      <c r="I65" s="63">
        <v>4.34391415183884E-3</v>
      </c>
      <c r="J65" s="36">
        <v>2.4421349728380106E-3</v>
      </c>
      <c r="K65" s="37">
        <v>2.8989365084802349E-3</v>
      </c>
    </row>
    <row r="67" spans="4:12" ht="15" thickBot="1" x14ac:dyDescent="0.4">
      <c r="D67" t="s">
        <v>11</v>
      </c>
      <c r="E67">
        <v>28</v>
      </c>
      <c r="F67">
        <v>29</v>
      </c>
      <c r="G67">
        <v>30</v>
      </c>
      <c r="H67" s="58">
        <v>31</v>
      </c>
      <c r="I67" s="58" t="s">
        <v>19</v>
      </c>
      <c r="J67">
        <v>33</v>
      </c>
      <c r="K67">
        <v>34</v>
      </c>
    </row>
    <row r="68" spans="4:12" ht="15" thickBot="1" x14ac:dyDescent="0.4">
      <c r="D68" s="71" t="s">
        <v>0</v>
      </c>
      <c r="E68" s="73" t="s">
        <v>20</v>
      </c>
      <c r="F68" s="74"/>
      <c r="G68" s="74"/>
      <c r="H68" s="74"/>
      <c r="I68" s="74"/>
      <c r="J68" s="74"/>
      <c r="K68" s="75"/>
    </row>
    <row r="69" spans="4:12" ht="15" thickBot="1" x14ac:dyDescent="0.4">
      <c r="D69" s="72"/>
      <c r="E69" s="38">
        <v>5</v>
      </c>
      <c r="F69" s="39">
        <v>10</v>
      </c>
      <c r="G69" s="40">
        <v>15</v>
      </c>
      <c r="H69" s="39">
        <v>20</v>
      </c>
      <c r="I69" s="64">
        <v>30</v>
      </c>
      <c r="J69" s="39">
        <v>45</v>
      </c>
      <c r="K69" s="41">
        <v>60</v>
      </c>
    </row>
    <row r="70" spans="4:12" ht="15" thickBot="1" x14ac:dyDescent="0.4">
      <c r="D70" s="1">
        <v>1</v>
      </c>
      <c r="E70" s="42">
        <v>7.8914802471202875E-9</v>
      </c>
      <c r="F70" s="12">
        <v>3.736402930536972E-8</v>
      </c>
      <c r="G70" s="13">
        <v>1.1164509014272328E-8</v>
      </c>
      <c r="H70" s="12">
        <v>4.1180233968527065E-8</v>
      </c>
      <c r="I70" s="60">
        <f>I64</f>
        <v>4.217443562993571E-8</v>
      </c>
      <c r="J70" s="12">
        <v>4.9878402845525527E-8</v>
      </c>
      <c r="K70" s="14">
        <v>6.214722157094391E-8</v>
      </c>
      <c r="L70" t="s">
        <v>12</v>
      </c>
    </row>
    <row r="71" spans="4:12" ht="15" thickBot="1" x14ac:dyDescent="0.4">
      <c r="D71" s="19" t="s">
        <v>2</v>
      </c>
      <c r="E71" s="43">
        <f>I48</f>
        <v>1.3342895741948395E-5</v>
      </c>
      <c r="F71" s="21">
        <f>E71</f>
        <v>1.3342895741948395E-5</v>
      </c>
      <c r="G71" s="20">
        <f>E71</f>
        <v>1.3342895741948395E-5</v>
      </c>
      <c r="H71" s="21">
        <f>E71</f>
        <v>1.3342895741948395E-5</v>
      </c>
      <c r="I71" s="65">
        <f>E71</f>
        <v>1.3342895741948395E-5</v>
      </c>
      <c r="J71" s="21">
        <f>G71</f>
        <v>1.3342895741948395E-5</v>
      </c>
      <c r="K71" s="22">
        <f>G71</f>
        <v>1.3342895741948395E-5</v>
      </c>
    </row>
    <row r="72" spans="4:12" x14ac:dyDescent="0.35">
      <c r="D72" s="23" t="s">
        <v>3</v>
      </c>
      <c r="E72" s="67">
        <v>7.8914802471202875E-9</v>
      </c>
      <c r="F72" s="25">
        <v>3.736402930536972E-8</v>
      </c>
      <c r="G72" s="24">
        <v>1.1164509014272328E-8</v>
      </c>
      <c r="H72" s="25">
        <f>AVERAGE(H70:H70)</f>
        <v>4.1180233968527065E-8</v>
      </c>
      <c r="I72" s="68">
        <f>AVERAGE(I70:I70)</f>
        <v>4.217443562993571E-8</v>
      </c>
      <c r="J72" s="25">
        <f>AVERAGE(J70:J70)</f>
        <v>4.9878402845525527E-8</v>
      </c>
      <c r="K72" s="26">
        <f>AVERAGE(K70:K70)</f>
        <v>6.214722157094391E-8</v>
      </c>
    </row>
    <row r="73" spans="4:12" ht="15" thickBot="1" x14ac:dyDescent="0.4">
      <c r="D73" s="27" t="s">
        <v>4</v>
      </c>
      <c r="E73" s="69">
        <v>8.1281260110308061E-4</v>
      </c>
      <c r="F73" s="29">
        <v>3.848448313416449E-3</v>
      </c>
      <c r="G73" s="28">
        <v>1.1499304728337819E-3</v>
      </c>
      <c r="H73" s="29">
        <f>H72/H71</f>
        <v>3.0863041100637218E-3</v>
      </c>
      <c r="I73" s="70">
        <f>I72/I71</f>
        <v>3.1608157963300696E-3</v>
      </c>
      <c r="J73" s="29">
        <f>J72/J71</f>
        <v>3.738199249261468E-3</v>
      </c>
      <c r="K73" s="30">
        <f>K72/K71</f>
        <v>4.6577012046613558E-3</v>
      </c>
    </row>
  </sheetData>
  <mergeCells count="12">
    <mergeCell ref="D3:D4"/>
    <mergeCell ref="E3:I3"/>
    <mergeCell ref="D16:D17"/>
    <mergeCell ref="E16:I16"/>
    <mergeCell ref="D29:D30"/>
    <mergeCell ref="E29:I29"/>
    <mergeCell ref="D68:D69"/>
    <mergeCell ref="E68:K68"/>
    <mergeCell ref="D55:D56"/>
    <mergeCell ref="D42:D43"/>
    <mergeCell ref="E42:I42"/>
    <mergeCell ref="E55:K5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Toshihiro Akashige</dc:creator>
  <cp:lastModifiedBy>Toshihiro Akashige</cp:lastModifiedBy>
  <dcterms:created xsi:type="dcterms:W3CDTF">2022-11-21T19:35:19Z</dcterms:created>
  <dcterms:modified xsi:type="dcterms:W3CDTF">2022-12-20T15:17:26Z</dcterms:modified>
</cp:coreProperties>
</file>