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6" i="1" l="1"/>
  <c r="L5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2" i="1"/>
  <c r="L2" i="1"/>
  <c r="L1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2" i="1"/>
</calcChain>
</file>

<file path=xl/sharedStrings.xml><?xml version="1.0" encoding="utf-8"?>
<sst xmlns="http://schemas.openxmlformats.org/spreadsheetml/2006/main" count="15" uniqueCount="14">
  <si>
    <t>R, Ом</t>
  </si>
  <si>
    <t>T, мс</t>
  </si>
  <si>
    <t>2Ui , дел</t>
  </si>
  <si>
    <t>2Ui+n, дел</t>
  </si>
  <si>
    <t>n</t>
  </si>
  <si>
    <t>λ</t>
  </si>
  <si>
    <t>Q</t>
  </si>
  <si>
    <t>L, мГн</t>
  </si>
  <si>
    <t>L</t>
  </si>
  <si>
    <t>C</t>
  </si>
  <si>
    <t>R0</t>
  </si>
  <si>
    <t>примерно</t>
  </si>
  <si>
    <t>Lср</t>
  </si>
  <si>
    <t>Rкрит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</si>
</sst>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Лист1!$A$2:$A$15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200</c:v>
                </c:pt>
                <c:pt idx="12">
                  <c:v>300</c:v>
                </c:pt>
                <c:pt idx="13">
                  <c:v>400</c:v>
                </c:pt>
              </c:numCache>
            </c:numRef>
          </c:xVal>
          <c:yVal>
            <c:numRef>
              <c:f>Лист1!$F$2:$F$15</c:f>
              <c:numCache>
                <c:formatCode>General</c:formatCode>
                <c:ptCount val="14"/>
                <c:pt idx="0">
                  <c:v>0.31850381500914543</c:v>
                </c:pt>
                <c:pt idx="1">
                  <c:v>0.33443403628792823</c:v>
                </c:pt>
                <c:pt idx="2">
                  <c:v>0.35490357899747604</c:v>
                </c:pt>
                <c:pt idx="3">
                  <c:v>0.37832664427966145</c:v>
                </c:pt>
                <c:pt idx="4">
                  <c:v>0.4054651081081645</c:v>
                </c:pt>
                <c:pt idx="5">
                  <c:v>0.43010063261155568</c:v>
                </c:pt>
                <c:pt idx="6">
                  <c:v>0.46804667958516738</c:v>
                </c:pt>
                <c:pt idx="7">
                  <c:v>0.50072427010723097</c:v>
                </c:pt>
                <c:pt idx="8">
                  <c:v>0.69314718055994529</c:v>
                </c:pt>
                <c:pt idx="9">
                  <c:v>0.80562516398663564</c:v>
                </c:pt>
                <c:pt idx="10">
                  <c:v>0.81093021621632877</c:v>
                </c:pt>
                <c:pt idx="11">
                  <c:v>1.1631508098056809</c:v>
                </c:pt>
                <c:pt idx="12">
                  <c:v>1.7491998548092589</c:v>
                </c:pt>
                <c:pt idx="13">
                  <c:v>2.0149030205422647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06-44AB-BEEB-75C2CF1200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4564392"/>
        <c:axId val="474560784"/>
      </c:scatterChart>
      <c:valAx>
        <c:axId val="474564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4560784"/>
        <c:crosses val="autoZero"/>
        <c:crossBetween val="midCat"/>
      </c:valAx>
      <c:valAx>
        <c:axId val="47456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4564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389599</xdr:colOff>
      <xdr:row>6</xdr:row>
      <xdr:rowOff>73686</xdr:rowOff>
    </xdr:from>
    <xdr:to>
      <xdr:col>16</xdr:col>
      <xdr:colOff>483527</xdr:colOff>
      <xdr:row>20</xdr:row>
      <xdr:rowOff>45375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tabSelected="1" zoomScale="96" zoomScaleNormal="115" workbookViewId="0">
      <selection activeCell="F2" activeCellId="1" sqref="A2:A15 F2:F15"/>
    </sheetView>
  </sheetViews>
  <sheetFormatPr defaultRowHeight="14.5" x14ac:dyDescent="0.35"/>
  <cols>
    <col min="6" max="7" width="12.26953125" bestFit="1" customWidth="1"/>
    <col min="9" max="9" width="12.26953125" bestFit="1" customWidth="1"/>
    <col min="12" max="12" width="11.81640625" bestFit="1" customWidth="1"/>
  </cols>
  <sheetData>
    <row r="1" spans="1:13" ht="31.5" thickBot="1" x14ac:dyDescent="0.4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0</v>
      </c>
      <c r="I1" s="2" t="s">
        <v>7</v>
      </c>
      <c r="K1" s="5" t="s">
        <v>8</v>
      </c>
      <c r="L1" s="5">
        <f>10*10^-3</f>
        <v>0.01</v>
      </c>
    </row>
    <row r="2" spans="1:13" ht="16" thickBot="1" x14ac:dyDescent="0.4">
      <c r="A2" s="3">
        <v>0</v>
      </c>
      <c r="B2" s="4">
        <v>0.09</v>
      </c>
      <c r="C2" s="4">
        <v>6.5</v>
      </c>
      <c r="D2" s="4">
        <v>2.5</v>
      </c>
      <c r="E2" s="4">
        <v>3</v>
      </c>
      <c r="F2" s="4">
        <f>1/E2*LN(C2/D2)</f>
        <v>0.31850381500914543</v>
      </c>
      <c r="G2" s="4">
        <f>2*3.14/(1-EXP(-2*F2))</f>
        <v>13.329728962802257</v>
      </c>
      <c r="H2" s="4">
        <f>$M$3+A2</f>
        <v>61.8</v>
      </c>
      <c r="I2" s="4">
        <f>3.14^2*$L$2*H2^2/F2^2*1000</f>
        <v>8.1663812242867788</v>
      </c>
      <c r="K2" t="s">
        <v>9</v>
      </c>
      <c r="L2">
        <f>0.022*10^-6</f>
        <v>2.1999999999999998E-8</v>
      </c>
    </row>
    <row r="3" spans="1:13" ht="16" thickBot="1" x14ac:dyDescent="0.4">
      <c r="A3" s="3">
        <v>10</v>
      </c>
      <c r="B3" s="4">
        <v>0.09</v>
      </c>
      <c r="C3" s="4">
        <v>6</v>
      </c>
      <c r="D3" s="4">
        <v>2.2000000000000002</v>
      </c>
      <c r="E3" s="4">
        <v>3</v>
      </c>
      <c r="F3" s="4">
        <f t="shared" ref="F3:F15" si="0">1/E3*LN(C3/D3)</f>
        <v>0.33443403628792823</v>
      </c>
      <c r="G3" s="4">
        <f t="shared" ref="G3:G15" si="1">2*3.14/(1-EXP(-2*F3))</f>
        <v>12.876454915853341</v>
      </c>
      <c r="H3" s="4">
        <f t="shared" ref="H3:H15" si="2">$M$3+A3</f>
        <v>71.8</v>
      </c>
      <c r="I3" s="4">
        <f t="shared" ref="I3:I15" si="3">3.14^2*$L$2*H3^2/F3^2*1000</f>
        <v>9.997926154427569</v>
      </c>
      <c r="K3" t="s">
        <v>10</v>
      </c>
      <c r="L3" t="s">
        <v>11</v>
      </c>
      <c r="M3">
        <v>61.8</v>
      </c>
    </row>
    <row r="4" spans="1:13" ht="16" thickBot="1" x14ac:dyDescent="0.4">
      <c r="A4" s="3">
        <v>20</v>
      </c>
      <c r="B4" s="4">
        <v>0.09</v>
      </c>
      <c r="C4" s="4">
        <v>5.8</v>
      </c>
      <c r="D4" s="4">
        <v>2</v>
      </c>
      <c r="E4" s="4">
        <v>3</v>
      </c>
      <c r="F4" s="4">
        <f t="shared" si="0"/>
        <v>0.35490357899747604</v>
      </c>
      <c r="G4" s="4">
        <f t="shared" si="1"/>
        <v>12.355856933459087</v>
      </c>
      <c r="H4" s="4">
        <f t="shared" si="2"/>
        <v>81.8</v>
      </c>
      <c r="I4" s="4">
        <f t="shared" si="3"/>
        <v>11.523060082616688</v>
      </c>
    </row>
    <row r="5" spans="1:13" ht="16" thickBot="1" x14ac:dyDescent="0.4">
      <c r="A5" s="3">
        <v>30</v>
      </c>
      <c r="B5" s="4">
        <v>0.09</v>
      </c>
      <c r="C5" s="4">
        <v>5.6</v>
      </c>
      <c r="D5" s="4">
        <v>1.8</v>
      </c>
      <c r="E5" s="4">
        <v>3</v>
      </c>
      <c r="F5" s="4">
        <f t="shared" si="0"/>
        <v>0.37832664427966145</v>
      </c>
      <c r="G5" s="4">
        <f t="shared" si="1"/>
        <v>11.831960393445234</v>
      </c>
      <c r="H5" s="4">
        <f t="shared" si="2"/>
        <v>91.8</v>
      </c>
      <c r="I5" s="4">
        <f t="shared" si="3"/>
        <v>12.771252247510246</v>
      </c>
      <c r="K5" t="s">
        <v>12</v>
      </c>
      <c r="L5">
        <f>AVERAGE(I2:I15)</f>
        <v>11.255920473887903</v>
      </c>
    </row>
    <row r="6" spans="1:13" ht="16" thickBot="1" x14ac:dyDescent="0.4">
      <c r="A6" s="3">
        <v>40</v>
      </c>
      <c r="B6" s="4">
        <v>0.09</v>
      </c>
      <c r="C6" s="4">
        <v>5.4</v>
      </c>
      <c r="D6" s="4">
        <v>2.4</v>
      </c>
      <c r="E6" s="4">
        <v>2</v>
      </c>
      <c r="F6" s="4">
        <f t="shared" si="0"/>
        <v>0.4054651081081645</v>
      </c>
      <c r="G6" s="4">
        <f t="shared" si="1"/>
        <v>11.304</v>
      </c>
      <c r="H6" s="4">
        <f t="shared" si="2"/>
        <v>101.8</v>
      </c>
      <c r="I6" s="4">
        <f t="shared" si="3"/>
        <v>13.673212337541743</v>
      </c>
      <c r="K6" t="s">
        <v>13</v>
      </c>
      <c r="L6">
        <f>2*SQRT(L5/1000/L2)</f>
        <v>1430.5701643933253</v>
      </c>
    </row>
    <row r="7" spans="1:13" ht="16" thickBot="1" x14ac:dyDescent="0.4">
      <c r="A7" s="3">
        <v>50</v>
      </c>
      <c r="B7" s="4">
        <v>0.09</v>
      </c>
      <c r="C7" s="4">
        <v>5.2</v>
      </c>
      <c r="D7" s="4">
        <v>2.2000000000000002</v>
      </c>
      <c r="E7" s="4">
        <v>2</v>
      </c>
      <c r="F7" s="4">
        <f t="shared" si="0"/>
        <v>0.43010063261155568</v>
      </c>
      <c r="G7" s="4">
        <f t="shared" si="1"/>
        <v>10.885333333333335</v>
      </c>
      <c r="H7" s="4">
        <f t="shared" si="2"/>
        <v>111.8</v>
      </c>
      <c r="I7" s="4">
        <f t="shared" si="3"/>
        <v>14.656336292174512</v>
      </c>
    </row>
    <row r="8" spans="1:13" ht="16" thickBot="1" x14ac:dyDescent="0.4">
      <c r="A8" s="3">
        <v>60</v>
      </c>
      <c r="B8" s="4">
        <v>0.09</v>
      </c>
      <c r="C8" s="4">
        <v>5.0999999999999996</v>
      </c>
      <c r="D8" s="4">
        <v>2</v>
      </c>
      <c r="E8" s="4">
        <v>2</v>
      </c>
      <c r="F8" s="4">
        <f t="shared" si="0"/>
        <v>0.46804667958516738</v>
      </c>
      <c r="G8" s="4">
        <f t="shared" si="1"/>
        <v>10.331612903225805</v>
      </c>
      <c r="H8" s="4">
        <f t="shared" si="2"/>
        <v>121.8</v>
      </c>
      <c r="I8" s="4">
        <f t="shared" si="3"/>
        <v>14.689202446763455</v>
      </c>
    </row>
    <row r="9" spans="1:13" ht="16" thickBot="1" x14ac:dyDescent="0.4">
      <c r="A9" s="3">
        <v>70</v>
      </c>
      <c r="B9" s="4">
        <v>0.09</v>
      </c>
      <c r="C9" s="4">
        <v>4.9000000000000004</v>
      </c>
      <c r="D9" s="4">
        <v>1.8</v>
      </c>
      <c r="E9" s="4">
        <v>2</v>
      </c>
      <c r="F9" s="4">
        <f t="shared" si="0"/>
        <v>0.50072427010723097</v>
      </c>
      <c r="G9" s="4">
        <f t="shared" si="1"/>
        <v>9.9264516129032252</v>
      </c>
      <c r="H9" s="4">
        <f t="shared" si="2"/>
        <v>131.80000000000001</v>
      </c>
      <c r="I9" s="4">
        <f t="shared" si="3"/>
        <v>15.028495760784207</v>
      </c>
    </row>
    <row r="10" spans="1:13" ht="16" thickBot="1" x14ac:dyDescent="0.4">
      <c r="A10" s="3">
        <v>80</v>
      </c>
      <c r="B10" s="4">
        <v>0.09</v>
      </c>
      <c r="C10" s="4">
        <v>4.8</v>
      </c>
      <c r="D10" s="4">
        <v>2.4</v>
      </c>
      <c r="E10" s="4">
        <v>1</v>
      </c>
      <c r="F10" s="4">
        <f t="shared" si="0"/>
        <v>0.69314718055994529</v>
      </c>
      <c r="G10" s="4">
        <f t="shared" si="1"/>
        <v>8.3733333333333331</v>
      </c>
      <c r="H10" s="4">
        <f t="shared" si="2"/>
        <v>141.80000000000001</v>
      </c>
      <c r="I10" s="4">
        <f t="shared" si="3"/>
        <v>9.077860749626927</v>
      </c>
    </row>
    <row r="11" spans="1:13" ht="16" thickBot="1" x14ac:dyDescent="0.4">
      <c r="A11" s="3">
        <v>90</v>
      </c>
      <c r="B11" s="4">
        <v>0.09</v>
      </c>
      <c r="C11" s="4">
        <v>4.7</v>
      </c>
      <c r="D11" s="4">
        <v>2.1</v>
      </c>
      <c r="E11" s="4">
        <v>1</v>
      </c>
      <c r="F11" s="4">
        <f t="shared" si="0"/>
        <v>0.80562516398663564</v>
      </c>
      <c r="G11" s="4">
        <f t="shared" si="1"/>
        <v>7.8464479638009044</v>
      </c>
      <c r="H11" s="4">
        <f t="shared" si="2"/>
        <v>151.80000000000001</v>
      </c>
      <c r="I11" s="4">
        <f t="shared" si="3"/>
        <v>7.7012190047187046</v>
      </c>
    </row>
    <row r="12" spans="1:13" ht="16" thickBot="1" x14ac:dyDescent="0.4">
      <c r="A12" s="3">
        <v>100</v>
      </c>
      <c r="B12" s="4">
        <v>0.09</v>
      </c>
      <c r="C12" s="4">
        <v>4.5</v>
      </c>
      <c r="D12" s="4">
        <v>2</v>
      </c>
      <c r="E12" s="4">
        <v>1</v>
      </c>
      <c r="F12" s="4">
        <f t="shared" si="0"/>
        <v>0.81093021621632877</v>
      </c>
      <c r="G12" s="4">
        <f t="shared" si="1"/>
        <v>7.8258461538461539</v>
      </c>
      <c r="H12" s="4">
        <f t="shared" si="2"/>
        <v>161.80000000000001</v>
      </c>
      <c r="I12" s="4">
        <f t="shared" si="3"/>
        <v>8.6351929356906396</v>
      </c>
    </row>
    <row r="13" spans="1:13" ht="16" thickBot="1" x14ac:dyDescent="0.4">
      <c r="A13" s="3">
        <v>200</v>
      </c>
      <c r="B13" s="4">
        <v>0.09</v>
      </c>
      <c r="C13" s="4">
        <v>3.2</v>
      </c>
      <c r="D13" s="4">
        <v>1</v>
      </c>
      <c r="E13" s="4">
        <v>1</v>
      </c>
      <c r="F13" s="4">
        <f t="shared" si="0"/>
        <v>1.1631508098056809</v>
      </c>
      <c r="G13" s="4">
        <f t="shared" si="1"/>
        <v>6.9596536796536803</v>
      </c>
      <c r="H13" s="4">
        <f t="shared" si="2"/>
        <v>261.8</v>
      </c>
      <c r="I13" s="4">
        <f t="shared" si="3"/>
        <v>10.988773115517702</v>
      </c>
    </row>
    <row r="14" spans="1:13" ht="16" thickBot="1" x14ac:dyDescent="0.4">
      <c r="A14" s="3">
        <v>300</v>
      </c>
      <c r="B14" s="4">
        <v>0.09</v>
      </c>
      <c r="C14" s="4">
        <v>2.2999999999999998</v>
      </c>
      <c r="D14" s="4">
        <v>0.4</v>
      </c>
      <c r="E14" s="4">
        <v>1</v>
      </c>
      <c r="F14" s="4">
        <f t="shared" si="0"/>
        <v>1.7491998548092589</v>
      </c>
      <c r="G14" s="4">
        <f t="shared" si="1"/>
        <v>6.4758674463937629</v>
      </c>
      <c r="H14" s="4">
        <f t="shared" si="2"/>
        <v>361.8</v>
      </c>
      <c r="I14" s="4">
        <f t="shared" si="3"/>
        <v>9.2798346249466039</v>
      </c>
    </row>
    <row r="15" spans="1:13" ht="16" thickBot="1" x14ac:dyDescent="0.4">
      <c r="A15" s="3">
        <v>400</v>
      </c>
      <c r="B15" s="4">
        <v>0.09</v>
      </c>
      <c r="C15" s="4">
        <v>1.5</v>
      </c>
      <c r="D15" s="4">
        <v>0.2</v>
      </c>
      <c r="E15" s="4">
        <v>1</v>
      </c>
      <c r="F15" s="4">
        <f t="shared" si="0"/>
        <v>2.0149030205422647</v>
      </c>
      <c r="G15" s="4">
        <f t="shared" si="1"/>
        <v>6.3936651583710411</v>
      </c>
      <c r="H15" s="4">
        <f t="shared" si="2"/>
        <v>461.8</v>
      </c>
      <c r="I15" s="4">
        <f t="shared" si="3"/>
        <v>11.394139657824876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2024-06-04T15:42:56Z</dcterms:modified>
</cp:coreProperties>
</file>