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7" i="1" l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6" i="1"/>
  <c r="BQ5" i="1"/>
  <c r="AT47" i="1" l="1"/>
  <c r="AO47" i="1"/>
  <c r="AJ47" i="1"/>
  <c r="AT46" i="1"/>
  <c r="AO46" i="1"/>
  <c r="AJ46" i="1"/>
  <c r="AT40" i="1"/>
  <c r="AO40" i="1"/>
  <c r="AJ40" i="1"/>
  <c r="AT39" i="1"/>
  <c r="AO39" i="1"/>
  <c r="AJ39" i="1"/>
  <c r="AT33" i="1"/>
  <c r="AO33" i="1"/>
  <c r="AJ33" i="1"/>
  <c r="AT32" i="1"/>
  <c r="AO32" i="1"/>
  <c r="AJ32" i="1"/>
  <c r="AT26" i="1"/>
  <c r="AO26" i="1"/>
  <c r="AJ26" i="1"/>
  <c r="AT25" i="1"/>
  <c r="AO25" i="1"/>
  <c r="AJ25" i="1"/>
  <c r="AT19" i="1"/>
  <c r="AO19" i="1"/>
  <c r="AJ19" i="1"/>
  <c r="AT18" i="1"/>
  <c r="AO18" i="1"/>
  <c r="AJ18" i="1"/>
  <c r="AT12" i="1"/>
  <c r="AO12" i="1"/>
  <c r="AJ12" i="1"/>
  <c r="AT11" i="1"/>
  <c r="AO11" i="1"/>
  <c r="AJ11" i="1"/>
  <c r="C8" i="1"/>
  <c r="C7" i="1"/>
  <c r="C6" i="1"/>
  <c r="BF47" i="1" s="1"/>
  <c r="AT5" i="1"/>
  <c r="AO5" i="1"/>
  <c r="AJ5" i="1"/>
  <c r="Z5" i="1"/>
  <c r="C5" i="1"/>
  <c r="BF18" i="1" s="1"/>
  <c r="AT4" i="1"/>
  <c r="AO4" i="1"/>
  <c r="AJ4" i="1"/>
  <c r="Z4" i="1"/>
  <c r="C4" i="1"/>
  <c r="G6" i="1" l="1"/>
  <c r="AF12" i="1" s="1"/>
  <c r="Z6" i="1"/>
  <c r="C12" i="1"/>
  <c r="BF33" i="1" s="1"/>
  <c r="BF12" i="1"/>
  <c r="C14" i="1"/>
  <c r="BF46" i="1" s="1"/>
  <c r="BF49" i="1" s="1"/>
  <c r="Z8" i="1"/>
  <c r="G8" i="1"/>
  <c r="BF39" i="1"/>
  <c r="C10" i="1"/>
  <c r="G4" i="1"/>
  <c r="BF4" i="1"/>
  <c r="C9" i="1"/>
  <c r="Z7" i="1"/>
  <c r="C13" i="1"/>
  <c r="G7" i="1"/>
  <c r="H6" i="1"/>
  <c r="G5" i="1"/>
  <c r="BF5" i="1"/>
  <c r="C11" i="1"/>
  <c r="BF11" i="1"/>
  <c r="AF47" i="1" l="1"/>
  <c r="BF14" i="1"/>
  <c r="BF25" i="1"/>
  <c r="BF19" i="1"/>
  <c r="BF21" i="1" s="1"/>
  <c r="H4" i="1"/>
  <c r="AF39" i="1"/>
  <c r="AF4" i="1"/>
  <c r="H8" i="1"/>
  <c r="I8" i="1" s="1"/>
  <c r="BF26" i="1"/>
  <c r="BF32" i="1"/>
  <c r="BF35" i="1" s="1"/>
  <c r="BF40" i="1"/>
  <c r="BF42" i="1" s="1"/>
  <c r="H7" i="1"/>
  <c r="H5" i="1"/>
  <c r="AF18" i="1"/>
  <c r="AF11" i="1"/>
  <c r="AF5" i="1"/>
  <c r="Z9" i="1"/>
  <c r="C15" i="1"/>
  <c r="G9" i="1"/>
  <c r="AG12" i="1"/>
  <c r="AG47" i="1"/>
  <c r="I6" i="1"/>
  <c r="BF7" i="1"/>
  <c r="AG39" i="1" l="1"/>
  <c r="AG4" i="1"/>
  <c r="AH47" i="1"/>
  <c r="AH12" i="1"/>
  <c r="I5" i="1"/>
  <c r="I4" i="1"/>
  <c r="AG5" i="1"/>
  <c r="AG18" i="1"/>
  <c r="AG11" i="1"/>
  <c r="J8" i="1"/>
  <c r="I7" i="1"/>
  <c r="H9" i="1"/>
  <c r="BF28" i="1"/>
  <c r="J5" i="1"/>
  <c r="J6" i="1"/>
  <c r="AH39" i="1" l="1"/>
  <c r="AH4" i="1"/>
  <c r="AI5" i="1"/>
  <c r="AI11" i="1"/>
  <c r="AI18" i="1"/>
  <c r="AI12" i="1"/>
  <c r="AI47" i="1"/>
  <c r="M5" i="1"/>
  <c r="AH18" i="1"/>
  <c r="AH11" i="1"/>
  <c r="AH5" i="1"/>
  <c r="L5" i="1"/>
  <c r="L6" i="1"/>
  <c r="M6" i="1" s="1"/>
  <c r="I9" i="1"/>
  <c r="L8" i="1"/>
  <c r="J7" i="1"/>
  <c r="L7" i="1" s="1"/>
  <c r="J4" i="1"/>
  <c r="N6" i="1" l="1"/>
  <c r="AM47" i="1" s="1"/>
  <c r="AL18" i="1"/>
  <c r="AL5" i="1"/>
  <c r="AL11" i="1"/>
  <c r="N5" i="1"/>
  <c r="AK5" i="1"/>
  <c r="AK11" i="1"/>
  <c r="AK18" i="1"/>
  <c r="AL12" i="1"/>
  <c r="AL47" i="1"/>
  <c r="L4" i="1"/>
  <c r="J9" i="1"/>
  <c r="O5" i="1"/>
  <c r="AK12" i="1"/>
  <c r="AK47" i="1"/>
  <c r="AI4" i="1"/>
  <c r="AI39" i="1"/>
  <c r="M7" i="1"/>
  <c r="M8" i="1"/>
  <c r="N8" i="1" s="1"/>
  <c r="O6" i="1" l="1"/>
  <c r="AN12" i="1" s="1"/>
  <c r="AM12" i="1"/>
  <c r="O8" i="1"/>
  <c r="N7" i="1"/>
  <c r="AM18" i="1"/>
  <c r="AM11" i="1"/>
  <c r="AM5" i="1"/>
  <c r="AK4" i="1"/>
  <c r="AK39" i="1"/>
  <c r="M4" i="1"/>
  <c r="AN5" i="1"/>
  <c r="AN11" i="1"/>
  <c r="AN18" i="1"/>
  <c r="Q5" i="1"/>
  <c r="L9" i="1"/>
  <c r="M9" i="1" s="1"/>
  <c r="AN47" i="1" l="1"/>
  <c r="Q6" i="1"/>
  <c r="R6" i="1" s="1"/>
  <c r="S6" i="1" s="1"/>
  <c r="AR12" i="1" s="1"/>
  <c r="Q8" i="1"/>
  <c r="AP18" i="1"/>
  <c r="AP11" i="1"/>
  <c r="AP5" i="1"/>
  <c r="N9" i="1"/>
  <c r="N4" i="1"/>
  <c r="R5" i="1"/>
  <c r="AL39" i="1"/>
  <c r="AL4" i="1"/>
  <c r="O7" i="1"/>
  <c r="AR47" i="1" l="1"/>
  <c r="AP12" i="1"/>
  <c r="AP47" i="1"/>
  <c r="T6" i="1"/>
  <c r="AS12" i="1" s="1"/>
  <c r="AQ47" i="1"/>
  <c r="AQ12" i="1"/>
  <c r="AM39" i="1"/>
  <c r="AM4" i="1"/>
  <c r="O4" i="1"/>
  <c r="R8" i="1"/>
  <c r="AQ18" i="1"/>
  <c r="AQ11" i="1"/>
  <c r="AQ5" i="1"/>
  <c r="S5" i="1"/>
  <c r="Q7" i="1"/>
  <c r="R7" i="1" s="1"/>
  <c r="O9" i="1"/>
  <c r="Q9" i="1" s="1"/>
  <c r="V6" i="1" l="1"/>
  <c r="AU47" i="1" s="1"/>
  <c r="AS47" i="1"/>
  <c r="S7" i="1"/>
  <c r="AN4" i="1"/>
  <c r="AN39" i="1"/>
  <c r="Q4" i="1"/>
  <c r="AR18" i="1"/>
  <c r="AR11" i="1"/>
  <c r="AR5" i="1"/>
  <c r="T5" i="1"/>
  <c r="R9" i="1"/>
  <c r="S8" i="1"/>
  <c r="W6" i="1" l="1"/>
  <c r="AV47" i="1" s="1"/>
  <c r="AU12" i="1"/>
  <c r="S9" i="1"/>
  <c r="AP4" i="1"/>
  <c r="AP39" i="1"/>
  <c r="R4" i="1"/>
  <c r="T8" i="1"/>
  <c r="T7" i="1"/>
  <c r="AS5" i="1"/>
  <c r="AS18" i="1"/>
  <c r="AS11" i="1"/>
  <c r="V5" i="1"/>
  <c r="AV12" i="1" l="1"/>
  <c r="X6" i="1"/>
  <c r="AW12" i="1" s="1"/>
  <c r="AQ39" i="1"/>
  <c r="AQ4" i="1"/>
  <c r="S4" i="1"/>
  <c r="V7" i="1"/>
  <c r="T9" i="1"/>
  <c r="V8" i="1"/>
  <c r="AU5" i="1"/>
  <c r="AU18" i="1"/>
  <c r="AU11" i="1"/>
  <c r="W5" i="1"/>
  <c r="Y6" i="1" l="1"/>
  <c r="AX12" i="1" s="1"/>
  <c r="AW47" i="1"/>
  <c r="AV18" i="1"/>
  <c r="AV5" i="1"/>
  <c r="AV11" i="1"/>
  <c r="X5" i="1"/>
  <c r="W8" i="1"/>
  <c r="W7" i="1"/>
  <c r="AR39" i="1"/>
  <c r="AR4" i="1"/>
  <c r="T4" i="1"/>
  <c r="V9" i="1"/>
  <c r="Y12" i="1" l="1"/>
  <c r="AX33" i="1" s="1"/>
  <c r="AX47" i="1"/>
  <c r="X8" i="1"/>
  <c r="X7" i="1"/>
  <c r="W9" i="1"/>
  <c r="AS39" i="1"/>
  <c r="AS4" i="1"/>
  <c r="V4" i="1"/>
  <c r="AW5" i="1"/>
  <c r="AW18" i="1"/>
  <c r="AW11" i="1"/>
  <c r="Y5" i="1"/>
  <c r="X12" i="1" l="1"/>
  <c r="AW33" i="1" s="1"/>
  <c r="Y7" i="1"/>
  <c r="Y13" i="1" s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X9" i="1"/>
  <c r="Y8" i="1"/>
  <c r="Y14" i="1" s="1"/>
  <c r="AX46" i="1" s="1"/>
  <c r="AX49" i="1" s="1"/>
  <c r="AX18" i="1"/>
  <c r="AX5" i="1"/>
  <c r="Y11" i="1"/>
  <c r="AX11" i="1"/>
  <c r="AX14" i="1" s="1"/>
  <c r="AW14" i="1" s="1"/>
  <c r="AV14" i="1" s="1"/>
  <c r="AU14" i="1" s="1"/>
  <c r="AU4" i="1"/>
  <c r="AU39" i="1"/>
  <c r="W4" i="1"/>
  <c r="W12" i="1" l="1"/>
  <c r="AV33" i="1" s="1"/>
  <c r="AV39" i="1"/>
  <c r="AV4" i="1"/>
  <c r="X4" i="1"/>
  <c r="Y9" i="1"/>
  <c r="Y15" i="1" s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AS16" i="1"/>
  <c r="AS14" i="1"/>
  <c r="AR14" i="1" s="1"/>
  <c r="AQ14" i="1" s="1"/>
  <c r="AP14" i="1" s="1"/>
  <c r="X14" i="1"/>
  <c r="AX26" i="1"/>
  <c r="AX40" i="1"/>
  <c r="AX32" i="1"/>
  <c r="AX35" i="1" s="1"/>
  <c r="X11" i="1"/>
  <c r="V12" i="1" l="1"/>
  <c r="AU33" i="1" s="1"/>
  <c r="AN16" i="1"/>
  <c r="AN14" i="1"/>
  <c r="AM14" i="1" s="1"/>
  <c r="AL14" i="1" s="1"/>
  <c r="AK14" i="1" s="1"/>
  <c r="AI14" i="1" s="1"/>
  <c r="AH14" i="1" s="1"/>
  <c r="AG14" i="1" s="1"/>
  <c r="AW40" i="1"/>
  <c r="AW32" i="1"/>
  <c r="AW35" i="1" s="1"/>
  <c r="AW26" i="1"/>
  <c r="W11" i="1"/>
  <c r="AW4" i="1"/>
  <c r="AW39" i="1"/>
  <c r="Y4" i="1"/>
  <c r="AW46" i="1"/>
  <c r="AW49" i="1" s="1"/>
  <c r="W14" i="1"/>
  <c r="T12" i="1" l="1"/>
  <c r="AJ16" i="1"/>
  <c r="BC16" i="1" s="1"/>
  <c r="AF14" i="1"/>
  <c r="AV46" i="1"/>
  <c r="AV49" i="1" s="1"/>
  <c r="V14" i="1"/>
  <c r="AS33" i="1"/>
  <c r="S12" i="1"/>
  <c r="AV40" i="1"/>
  <c r="AV32" i="1"/>
  <c r="AV35" i="1" s="1"/>
  <c r="AV26" i="1"/>
  <c r="V11" i="1"/>
  <c r="AX39" i="1"/>
  <c r="AX42" i="1" s="1"/>
  <c r="Y10" i="1"/>
  <c r="AX4" i="1"/>
  <c r="AX7" i="1" s="1"/>
  <c r="AW7" i="1" l="1"/>
  <c r="BT5" i="1"/>
  <c r="AW42" i="1"/>
  <c r="AV42" i="1" s="1"/>
  <c r="AR33" i="1"/>
  <c r="R12" i="1"/>
  <c r="AZ14" i="1"/>
  <c r="BI11" i="1" s="1"/>
  <c r="BA16" i="1"/>
  <c r="AX16" i="1"/>
  <c r="AU46" i="1"/>
  <c r="AU49" i="1" s="1"/>
  <c r="AS51" i="1" s="1"/>
  <c r="T14" i="1"/>
  <c r="AX19" i="1"/>
  <c r="AX21" i="1" s="1"/>
  <c r="AX25" i="1"/>
  <c r="AX28" i="1" s="1"/>
  <c r="X10" i="1"/>
  <c r="AU40" i="1"/>
  <c r="AU32" i="1"/>
  <c r="AU35" i="1" s="1"/>
  <c r="AS37" i="1" s="1"/>
  <c r="AU26" i="1"/>
  <c r="T11" i="1"/>
  <c r="AV7" i="1" l="1"/>
  <c r="BT6" i="1"/>
  <c r="AS46" i="1"/>
  <c r="AS49" i="1" s="1"/>
  <c r="S14" i="1"/>
  <c r="AS26" i="1"/>
  <c r="AS40" i="1"/>
  <c r="AS32" i="1"/>
  <c r="AS35" i="1" s="1"/>
  <c r="S11" i="1"/>
  <c r="AQ33" i="1"/>
  <c r="Q12" i="1"/>
  <c r="AU42" i="1"/>
  <c r="AS44" i="1" s="1"/>
  <c r="AW19" i="1"/>
  <c r="AW21" i="1" s="1"/>
  <c r="AW25" i="1"/>
  <c r="AW28" i="1" s="1"/>
  <c r="W10" i="1"/>
  <c r="AU7" i="1" l="1"/>
  <c r="BT7" i="1"/>
  <c r="AR26" i="1"/>
  <c r="AR40" i="1"/>
  <c r="AR32" i="1"/>
  <c r="AR35" i="1" s="1"/>
  <c r="R11" i="1"/>
  <c r="AS42" i="1"/>
  <c r="AP33" i="1"/>
  <c r="O12" i="1"/>
  <c r="AV19" i="1"/>
  <c r="AV21" i="1" s="1"/>
  <c r="AV25" i="1"/>
  <c r="AV28" i="1" s="1"/>
  <c r="V10" i="1"/>
  <c r="AR46" i="1"/>
  <c r="AR49" i="1" s="1"/>
  <c r="R14" i="1"/>
  <c r="BT8" i="1" l="1"/>
  <c r="AS9" i="1"/>
  <c r="AS7" i="1"/>
  <c r="AQ46" i="1"/>
  <c r="AQ49" i="1" s="1"/>
  <c r="Q14" i="1"/>
  <c r="AQ40" i="1"/>
  <c r="AQ32" i="1"/>
  <c r="AQ35" i="1" s="1"/>
  <c r="AQ26" i="1"/>
  <c r="Q11" i="1"/>
  <c r="AN33" i="1"/>
  <c r="N12" i="1"/>
  <c r="AR42" i="1"/>
  <c r="AU25" i="1"/>
  <c r="AU28" i="1" s="1"/>
  <c r="AS30" i="1" s="1"/>
  <c r="AU19" i="1"/>
  <c r="AU21" i="1" s="1"/>
  <c r="AS23" i="1" s="1"/>
  <c r="T10" i="1"/>
  <c r="AR7" i="1" l="1"/>
  <c r="BT9" i="1"/>
  <c r="AS19" i="1"/>
  <c r="AS21" i="1" s="1"/>
  <c r="AS25" i="1"/>
  <c r="AS28" i="1" s="1"/>
  <c r="S10" i="1"/>
  <c r="AM33" i="1"/>
  <c r="M12" i="1"/>
  <c r="AQ42" i="1"/>
  <c r="AP40" i="1"/>
  <c r="AP32" i="1"/>
  <c r="AP35" i="1" s="1"/>
  <c r="AN37" i="1" s="1"/>
  <c r="AP26" i="1"/>
  <c r="O11" i="1"/>
  <c r="AP46" i="1"/>
  <c r="AP49" i="1" s="1"/>
  <c r="AN51" i="1" s="1"/>
  <c r="O14" i="1"/>
  <c r="AQ7" i="1" l="1"/>
  <c r="BT10" i="1"/>
  <c r="AN46" i="1"/>
  <c r="AN49" i="1" s="1"/>
  <c r="N14" i="1"/>
  <c r="AN40" i="1"/>
  <c r="AN32" i="1"/>
  <c r="AN35" i="1" s="1"/>
  <c r="AN26" i="1"/>
  <c r="N11" i="1"/>
  <c r="AR25" i="1"/>
  <c r="AR28" i="1" s="1"/>
  <c r="AR19" i="1"/>
  <c r="AR21" i="1" s="1"/>
  <c r="R10" i="1"/>
  <c r="AP42" i="1"/>
  <c r="AN44" i="1" s="1"/>
  <c r="AL33" i="1"/>
  <c r="L12" i="1"/>
  <c r="AP7" i="1" l="1"/>
  <c r="BT11" i="1"/>
  <c r="AN42" i="1"/>
  <c r="AQ19" i="1"/>
  <c r="AQ21" i="1" s="1"/>
  <c r="AQ25" i="1"/>
  <c r="AQ28" i="1" s="1"/>
  <c r="Q10" i="1"/>
  <c r="AM46" i="1"/>
  <c r="AM49" i="1" s="1"/>
  <c r="M14" i="1"/>
  <c r="AK33" i="1"/>
  <c r="J12" i="1"/>
  <c r="AM26" i="1"/>
  <c r="AM32" i="1"/>
  <c r="AM35" i="1" s="1"/>
  <c r="AM40" i="1"/>
  <c r="AM42" i="1" s="1"/>
  <c r="M11" i="1"/>
  <c r="BT12" i="1" l="1"/>
  <c r="AN9" i="1"/>
  <c r="AN7" i="1"/>
  <c r="AL46" i="1"/>
  <c r="AL49" i="1" s="1"/>
  <c r="L14" i="1"/>
  <c r="AP19" i="1"/>
  <c r="AP21" i="1" s="1"/>
  <c r="AN23" i="1" s="1"/>
  <c r="AP25" i="1"/>
  <c r="AP28" i="1" s="1"/>
  <c r="AN30" i="1" s="1"/>
  <c r="O10" i="1"/>
  <c r="AI33" i="1"/>
  <c r="I12" i="1"/>
  <c r="AL26" i="1"/>
  <c r="AL40" i="1"/>
  <c r="AL42" i="1" s="1"/>
  <c r="AL32" i="1"/>
  <c r="AL35" i="1" s="1"/>
  <c r="L11" i="1"/>
  <c r="AM7" i="1" l="1"/>
  <c r="BT13" i="1"/>
  <c r="AH33" i="1"/>
  <c r="H12" i="1"/>
  <c r="AK46" i="1"/>
  <c r="AK49" i="1" s="1"/>
  <c r="J14" i="1"/>
  <c r="AK40" i="1"/>
  <c r="AK42" i="1" s="1"/>
  <c r="AK32" i="1"/>
  <c r="AK35" i="1" s="1"/>
  <c r="AK26" i="1"/>
  <c r="J11" i="1"/>
  <c r="AN25" i="1"/>
  <c r="AN28" i="1" s="1"/>
  <c r="AN19" i="1"/>
  <c r="AN21" i="1" s="1"/>
  <c r="N10" i="1"/>
  <c r="AL7" i="1" l="1"/>
  <c r="BT14" i="1"/>
  <c r="AI32" i="1"/>
  <c r="AI35" i="1" s="1"/>
  <c r="AI40" i="1"/>
  <c r="AI42" i="1" s="1"/>
  <c r="AI26" i="1"/>
  <c r="I11" i="1"/>
  <c r="AM25" i="1"/>
  <c r="AM28" i="1" s="1"/>
  <c r="AM19" i="1"/>
  <c r="AM21" i="1" s="1"/>
  <c r="M10" i="1"/>
  <c r="AI46" i="1"/>
  <c r="AI49" i="1" s="1"/>
  <c r="I14" i="1"/>
  <c r="AG33" i="1"/>
  <c r="G12" i="1"/>
  <c r="AF33" i="1" s="1"/>
  <c r="AK7" i="1" l="1"/>
  <c r="BT15" i="1"/>
  <c r="AH26" i="1"/>
  <c r="AH40" i="1"/>
  <c r="AH42" i="1" s="1"/>
  <c r="AH32" i="1"/>
  <c r="AH35" i="1" s="1"/>
  <c r="H11" i="1"/>
  <c r="AL19" i="1"/>
  <c r="AL21" i="1" s="1"/>
  <c r="AL25" i="1"/>
  <c r="AL28" i="1" s="1"/>
  <c r="L10" i="1"/>
  <c r="AH46" i="1"/>
  <c r="AH49" i="1" s="1"/>
  <c r="H14" i="1"/>
  <c r="AI7" i="1" l="1"/>
  <c r="BT16" i="1"/>
  <c r="AG46" i="1"/>
  <c r="AG49" i="1" s="1"/>
  <c r="G14" i="1"/>
  <c r="AF46" i="1" s="1"/>
  <c r="AF49" i="1" s="1"/>
  <c r="AK19" i="1"/>
  <c r="AK21" i="1" s="1"/>
  <c r="AK25" i="1"/>
  <c r="AK28" i="1" s="1"/>
  <c r="J10" i="1"/>
  <c r="AG26" i="1"/>
  <c r="AG40" i="1"/>
  <c r="AG42" i="1" s="1"/>
  <c r="AG32" i="1"/>
  <c r="AG35" i="1" s="1"/>
  <c r="G11" i="1"/>
  <c r="AH7" i="1" l="1"/>
  <c r="BT17" i="1"/>
  <c r="AF26" i="1"/>
  <c r="AF40" i="1"/>
  <c r="AF42" i="1" s="1"/>
  <c r="AF32" i="1"/>
  <c r="AF35" i="1" s="1"/>
  <c r="AI25" i="1"/>
  <c r="AI28" i="1" s="1"/>
  <c r="AI19" i="1"/>
  <c r="AI21" i="1" s="1"/>
  <c r="I10" i="1"/>
  <c r="AJ37" i="1"/>
  <c r="BC37" i="1" s="1"/>
  <c r="BA51" i="1"/>
  <c r="AX51" i="1"/>
  <c r="AZ49" i="1"/>
  <c r="BI46" i="1" s="1"/>
  <c r="AJ51" i="1"/>
  <c r="BC51" i="1" s="1"/>
  <c r="AG7" i="1" l="1"/>
  <c r="BT18" i="1"/>
  <c r="BA37" i="1"/>
  <c r="AX37" i="1"/>
  <c r="AZ35" i="1"/>
  <c r="BI32" i="1" s="1"/>
  <c r="BA44" i="1"/>
  <c r="AX44" i="1"/>
  <c r="AZ42" i="1"/>
  <c r="BI39" i="1" s="1"/>
  <c r="AH25" i="1"/>
  <c r="AH28" i="1" s="1"/>
  <c r="AH19" i="1"/>
  <c r="AH21" i="1" s="1"/>
  <c r="H10" i="1"/>
  <c r="AJ44" i="1"/>
  <c r="BC44" i="1" s="1"/>
  <c r="BT19" i="1" l="1"/>
  <c r="AJ9" i="1"/>
  <c r="BC9" i="1" s="1"/>
  <c r="AF7" i="1"/>
  <c r="AG19" i="1"/>
  <c r="AG21" i="1" s="1"/>
  <c r="AG25" i="1"/>
  <c r="AG28" i="1" s="1"/>
  <c r="G10" i="1"/>
  <c r="BT20" i="1" l="1"/>
  <c r="AX9" i="1"/>
  <c r="BA9" i="1"/>
  <c r="AF19" i="1"/>
  <c r="AF21" i="1" s="1"/>
  <c r="AF25" i="1"/>
  <c r="AF28" i="1" s="1"/>
  <c r="AJ23" i="1"/>
  <c r="BC23" i="1" s="1"/>
  <c r="AJ30" i="1" l="1"/>
  <c r="BC30" i="1" s="1"/>
  <c r="BA30" i="1"/>
  <c r="AZ28" i="1"/>
  <c r="BI25" i="1" s="1"/>
  <c r="AX30" i="1"/>
  <c r="BA23" i="1"/>
  <c r="AX23" i="1"/>
  <c r="BT21" i="1" s="1"/>
  <c r="AZ7" i="1" s="1"/>
  <c r="BI4" i="1" s="1"/>
  <c r="AZ21" i="1"/>
  <c r="BI18" i="1" s="1"/>
</calcChain>
</file>

<file path=xl/sharedStrings.xml><?xml version="1.0" encoding="utf-8"?>
<sst xmlns="http://schemas.openxmlformats.org/spreadsheetml/2006/main" count="381" uniqueCount="72">
  <si>
    <t>A =</t>
  </si>
  <si>
    <t>C =</t>
  </si>
  <si>
    <t>X1 =</t>
  </si>
  <si>
    <t>B1 =</t>
  </si>
  <si>
    <t>.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</si>
  <si>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</si>
  <si>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</si>
  <si>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X2 =</t>
  </si>
  <si>
    <t>B2 =</t>
  </si>
  <si>
    <t>+</t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</si>
  <si>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</si>
  <si>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</si>
  <si>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X3 =</t>
  </si>
  <si>
    <t>A + C =</t>
  </si>
  <si>
    <t>B3 =</t>
  </si>
  <si>
    <t>------------</t>
  </si>
  <si>
    <t>---</t>
  </si>
  <si>
    <t>=</t>
  </si>
  <si>
    <t>---------</t>
  </si>
  <si>
    <t>--------</t>
  </si>
  <si>
    <t>-----------</t>
  </si>
  <si>
    <t>X4 =</t>
  </si>
  <si>
    <t>A + C + C =</t>
  </si>
  <si>
    <t>B4 =</t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</si>
  <si>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scheme val="minor"/>
      </rPr>
      <t xml:space="preserve"> =</t>
    </r>
  </si>
  <si>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</si>
  <si>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X5 =</t>
  </si>
  <si>
    <t>C - A =</t>
  </si>
  <si>
    <t>B5 =</t>
  </si>
  <si>
    <t>X6 =</t>
  </si>
  <si>
    <t>65536 - X4 =</t>
  </si>
  <si>
    <t>B6 =</t>
  </si>
  <si>
    <t>CF =</t>
  </si>
  <si>
    <t>PF =</t>
  </si>
  <si>
    <t>AF =</t>
  </si>
  <si>
    <t>ZF =</t>
  </si>
  <si>
    <t>SF =</t>
  </si>
  <si>
    <t>OF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</si>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</sst>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1" fontId="0" fillId="0" borderId="1" xfId="0" applyNumberFormat="1" applyFont="1" applyBorder="1"/>
    <xf numFmtId="0" fontId="0" fillId="0" borderId="1" xfId="0" quotePrefix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49" fontId="0" fillId="0" borderId="0" xfId="0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20"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  <dxf>
      <font>
        <color rgb="FF92D050"/>
      </font>
      <fill>
        <patternFill>
          <bgColor rgb="FF00B0F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301869</xdr:colOff>
      <xdr:row>3</xdr:row>
      <xdr:rowOff>5861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7968AE-B399-48F9-9AD8-58569410AA67}"/>
            </a:ext>
          </a:extLst>
        </xdr:cNvPr>
        <xdr:cNvSpPr txBox="1"/>
      </xdr:nvSpPr>
      <xdr:spPr>
        <a:xfrm>
          <a:off x="13436844" y="577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10</xdr:row>
      <xdr:rowOff>5861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3C1DB-0E2F-4833-835E-8BE7D8C69790}"/>
            </a:ext>
          </a:extLst>
        </xdr:cNvPr>
        <xdr:cNvSpPr txBox="1"/>
      </xdr:nvSpPr>
      <xdr:spPr>
        <a:xfrm>
          <a:off x="9401175" y="2006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CFB81-7E10-4B87-8352-ACE5795BE282}"/>
            </a:ext>
          </a:extLst>
        </xdr:cNvPr>
        <xdr:cNvSpPr txBox="1"/>
      </xdr:nvSpPr>
      <xdr:spPr>
        <a:xfrm>
          <a:off x="9401175" y="34539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49FED-765A-4956-BB4A-F546B6ABA578}"/>
            </a:ext>
          </a:extLst>
        </xdr:cNvPr>
        <xdr:cNvSpPr txBox="1"/>
      </xdr:nvSpPr>
      <xdr:spPr>
        <a:xfrm>
          <a:off x="9401175" y="49017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9BA20D-6831-4769-8D47-9237982AE5ED}"/>
            </a:ext>
          </a:extLst>
        </xdr:cNvPr>
        <xdr:cNvSpPr txBox="1"/>
      </xdr:nvSpPr>
      <xdr:spPr>
        <a:xfrm>
          <a:off x="9401175" y="63495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E221E-8943-4FCF-8563-B94BFCE46F7D}"/>
            </a:ext>
          </a:extLst>
        </xdr:cNvPr>
        <xdr:cNvSpPr txBox="1"/>
      </xdr:nvSpPr>
      <xdr:spPr>
        <a:xfrm>
          <a:off x="9401175" y="7797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81BBBA-3984-4B1B-8FA7-26FAD85E004E}"/>
            </a:ext>
          </a:extLst>
        </xdr:cNvPr>
        <xdr:cNvSpPr txBox="1"/>
      </xdr:nvSpPr>
      <xdr:spPr>
        <a:xfrm>
          <a:off x="9401175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10</xdr:row>
      <xdr:rowOff>5861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F0ADF6-DBE4-47FC-BAA3-494D7E95017A}"/>
            </a:ext>
          </a:extLst>
        </xdr:cNvPr>
        <xdr:cNvSpPr txBox="1"/>
      </xdr:nvSpPr>
      <xdr:spPr>
        <a:xfrm>
          <a:off x="13436844" y="2006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89BD4-EA86-445D-89B0-84BB31158AC4}"/>
            </a:ext>
          </a:extLst>
        </xdr:cNvPr>
        <xdr:cNvSpPr txBox="1"/>
      </xdr:nvSpPr>
      <xdr:spPr>
        <a:xfrm>
          <a:off x="9401175" y="34539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17</xdr:row>
      <xdr:rowOff>5861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D8190A-958F-4152-AB18-A6A6E418F517}"/>
            </a:ext>
          </a:extLst>
        </xdr:cNvPr>
        <xdr:cNvSpPr txBox="1"/>
      </xdr:nvSpPr>
      <xdr:spPr>
        <a:xfrm>
          <a:off x="13436844" y="34539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580CE2-C8F9-4A0D-AEB2-11266DDF17A6}"/>
            </a:ext>
          </a:extLst>
        </xdr:cNvPr>
        <xdr:cNvSpPr txBox="1"/>
      </xdr:nvSpPr>
      <xdr:spPr>
        <a:xfrm>
          <a:off x="9401175" y="49017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24</xdr:row>
      <xdr:rowOff>5861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0C9225-83C0-444B-9A56-6C99B5CCC0F9}"/>
            </a:ext>
          </a:extLst>
        </xdr:cNvPr>
        <xdr:cNvSpPr txBox="1"/>
      </xdr:nvSpPr>
      <xdr:spPr>
        <a:xfrm>
          <a:off x="13436844" y="49017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6D1C7B-306B-4711-8AB4-8A048C13100C}"/>
            </a:ext>
          </a:extLst>
        </xdr:cNvPr>
        <xdr:cNvSpPr txBox="1"/>
      </xdr:nvSpPr>
      <xdr:spPr>
        <a:xfrm>
          <a:off x="9401175" y="63495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31</xdr:row>
      <xdr:rowOff>5861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51EDF7-FCE9-476E-A0FF-6A75718E44EB}"/>
            </a:ext>
          </a:extLst>
        </xdr:cNvPr>
        <xdr:cNvSpPr txBox="1"/>
      </xdr:nvSpPr>
      <xdr:spPr>
        <a:xfrm>
          <a:off x="13436844" y="63495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AF0B93-90CB-48D8-8FA2-85F9F929FD45}"/>
            </a:ext>
          </a:extLst>
        </xdr:cNvPr>
        <xdr:cNvSpPr txBox="1"/>
      </xdr:nvSpPr>
      <xdr:spPr>
        <a:xfrm>
          <a:off x="9401175" y="7797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38</xdr:row>
      <xdr:rowOff>5861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5C6DAA-6D03-40E1-86EA-F1EFB9FF8592}"/>
            </a:ext>
          </a:extLst>
        </xdr:cNvPr>
        <xdr:cNvSpPr txBox="1"/>
      </xdr:nvSpPr>
      <xdr:spPr>
        <a:xfrm>
          <a:off x="13436844" y="77973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9AD32-6A19-4FF6-AF18-8E5D9328578E}"/>
            </a:ext>
          </a:extLst>
        </xdr:cNvPr>
        <xdr:cNvSpPr txBox="1"/>
      </xdr:nvSpPr>
      <xdr:spPr>
        <a:xfrm>
          <a:off x="9401175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C4078F-4358-495E-863C-9FB75D8194A2}"/>
            </a:ext>
          </a:extLst>
        </xdr:cNvPr>
        <xdr:cNvSpPr txBox="1"/>
      </xdr:nvSpPr>
      <xdr:spPr>
        <a:xfrm>
          <a:off x="9401175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45</xdr:row>
      <xdr:rowOff>5861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7EA4BF8-89EA-47CC-AEF4-72B6E1B1BD66}"/>
            </a:ext>
          </a:extLst>
        </xdr:cNvPr>
        <xdr:cNvSpPr txBox="1"/>
      </xdr:nvSpPr>
      <xdr:spPr>
        <a:xfrm>
          <a:off x="13436844" y="92451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3"/>
  <sheetViews>
    <sheetView tabSelected="1" zoomScale="65" workbookViewId="0">
      <selection activeCell="C2" sqref="C2"/>
    </sheetView>
  </sheetViews>
  <sheetFormatPr defaultRowHeight="14.5" x14ac:dyDescent="0.35"/>
  <cols>
    <col min="2" max="2" width="11.54296875" customWidth="1"/>
    <col min="7" max="25" width="2.26953125" customWidth="1"/>
    <col min="26" max="26" width="19.81640625" customWidth="1"/>
    <col min="28" max="28" width="11.26953125" customWidth="1"/>
    <col min="29" max="30" width="5.1796875" customWidth="1"/>
    <col min="31" max="50" width="2.26953125" customWidth="1"/>
    <col min="53" max="53" width="5.26953125" customWidth="1"/>
    <col min="55" max="55" width="6.81640625" customWidth="1"/>
    <col min="59" max="59" width="3.54296875" customWidth="1"/>
  </cols>
  <sheetData>
    <row r="1" spans="1:72" x14ac:dyDescent="0.35">
      <c r="A1" s="1"/>
      <c r="B1" s="2" t="s">
        <v>0</v>
      </c>
      <c r="C1" s="1">
        <v>12124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72" x14ac:dyDescent="0.35">
      <c r="A2" s="1"/>
      <c r="B2" s="2" t="s">
        <v>1</v>
      </c>
      <c r="C2" s="1">
        <v>18904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72" x14ac:dyDescent="0.35">
      <c r="A3" s="1"/>
      <c r="B3" s="1"/>
      <c r="C3" s="1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72" ht="16.5" customHeight="1" x14ac:dyDescent="0.45">
      <c r="A4" s="2" t="s">
        <v>2</v>
      </c>
      <c r="B4" s="2" t="s">
        <v>0</v>
      </c>
      <c r="C4" s="1">
        <f>C1</f>
        <v>12124</v>
      </c>
      <c r="D4" s="3"/>
      <c r="E4" s="2" t="s">
        <v>3</v>
      </c>
      <c r="F4" s="2"/>
      <c r="G4" s="5">
        <f>MOD(QUOTIENT($C4,2^15),2)</f>
        <v>0</v>
      </c>
      <c r="H4" s="5">
        <f>MOD(QUOTIENT($C4, 2^(16-COUNTIF($G4:G4,0) - COUNTIF($G4:G4,1) - 1)), 2)</f>
        <v>0</v>
      </c>
      <c r="I4" s="5">
        <f>MOD(QUOTIENT($C4, 2^(16-COUNTIF($G4:H4,0) - COUNTIF($G4:H4,1) - 1)), 2)</f>
        <v>1</v>
      </c>
      <c r="J4" s="5">
        <f>MOD(QUOTIENT($C4, 2^(16-COUNTIF($G4:I4,0) - COUNTIF($G4:I4,1) - 1)), 2)</f>
        <v>0</v>
      </c>
      <c r="K4" s="5" t="s">
        <v>4</v>
      </c>
      <c r="L4" s="5">
        <f>MOD(QUOTIENT($C4, 2^(16-COUNTIF($G4:K4,0) - COUNTIF($G4:K4,1) - 1)), 2)</f>
        <v>1</v>
      </c>
      <c r="M4" s="5">
        <f>MOD(QUOTIENT($C4, 2^(16-COUNTIF($G4:L4,0) - COUNTIF($G4:L4,1) - 1)), 2)</f>
        <v>1</v>
      </c>
      <c r="N4" s="5">
        <f>MOD(QUOTIENT($C4, 2^(16-COUNTIF($G4:M4,0) - COUNTIF($G4:M4,1) - 1)), 2)</f>
        <v>1</v>
      </c>
      <c r="O4" s="5">
        <f>MOD(QUOTIENT($C4, 2^(16-COUNTIF($G4:N4,0) - COUNTIF($G4:N4,1) - 1)), 2)</f>
        <v>1</v>
      </c>
      <c r="P4" s="5" t="s">
        <v>4</v>
      </c>
      <c r="Q4" s="5">
        <f>MOD(QUOTIENT($C4, 2^(16-COUNTIF($G4:P4,0) - COUNTIF($G4:P4,1) - 1)), 2)</f>
        <v>0</v>
      </c>
      <c r="R4" s="5">
        <f>MOD(QUOTIENT($C4, 2^(16-COUNTIF($G4:Q4,0) - COUNTIF($G4:Q4,1) - 1)), 2)</f>
        <v>1</v>
      </c>
      <c r="S4" s="5">
        <f>MOD(QUOTIENT($C4, 2^(16-COUNTIF($G4:R4,0) - COUNTIF($G4:R4,1) - 1)), 2)</f>
        <v>0</v>
      </c>
      <c r="T4" s="5">
        <f>MOD(QUOTIENT($C4, 2^(16-COUNTIF($G4:S4,0) - COUNTIF($G4:S4,1) - 1)), 2)</f>
        <v>1</v>
      </c>
      <c r="U4" s="5" t="s">
        <v>4</v>
      </c>
      <c r="V4" s="5">
        <f>MOD(QUOTIENT($C4, 2^(16-COUNTIF($G4:U4,0) - COUNTIF($G4:U4,1) - 1)), 2)</f>
        <v>1</v>
      </c>
      <c r="W4" s="5">
        <f>MOD(QUOTIENT($C4, 2^(16-COUNTIF($G4:V4,0) - COUNTIF($G4:V4,1) - 1)), 2)</f>
        <v>1</v>
      </c>
      <c r="X4" s="5">
        <f>MOD(QUOTIENT($C4, 2^(16-COUNTIF($G4:W4,0) - COUNTIF($G4:W4,1) - 1)), 2)</f>
        <v>0</v>
      </c>
      <c r="Y4" s="5">
        <f>MOD(QUOTIENT($C4, 2^(16-COUNTIF($G4:X4,0) - COUNTIF($G4:X4,1) - 1)), 2)</f>
        <v>0</v>
      </c>
      <c r="Z4" s="6" t="str">
        <f>IF(QUOTIENT($C4, 2^15)=0, "∈ ОДЗ", "Переполн. формата")</f>
        <v>∈ ОДЗ</v>
      </c>
      <c r="AA4" s="4"/>
      <c r="AB4" s="4"/>
      <c r="AC4" s="1"/>
      <c r="AD4" s="2" t="s">
        <v>5</v>
      </c>
      <c r="AE4" s="1"/>
      <c r="AF4" s="1">
        <f t="shared" ref="AF4:AU5" si="0">G4</f>
        <v>0</v>
      </c>
      <c r="AG4" s="1">
        <f t="shared" si="0"/>
        <v>0</v>
      </c>
      <c r="AH4" s="1">
        <f t="shared" si="0"/>
        <v>1</v>
      </c>
      <c r="AI4" s="1">
        <f t="shared" si="0"/>
        <v>0</v>
      </c>
      <c r="AJ4" s="1" t="str">
        <f t="shared" si="0"/>
        <v>.</v>
      </c>
      <c r="AK4" s="1">
        <f t="shared" si="0"/>
        <v>1</v>
      </c>
      <c r="AL4" s="1">
        <f t="shared" si="0"/>
        <v>1</v>
      </c>
      <c r="AM4" s="1">
        <f t="shared" si="0"/>
        <v>1</v>
      </c>
      <c r="AN4" s="1">
        <f t="shared" si="0"/>
        <v>1</v>
      </c>
      <c r="AO4" s="1" t="str">
        <f t="shared" si="0"/>
        <v>.</v>
      </c>
      <c r="AP4" s="1">
        <f t="shared" si="0"/>
        <v>0</v>
      </c>
      <c r="AQ4" s="1">
        <f t="shared" si="0"/>
        <v>1</v>
      </c>
      <c r="AR4" s="1">
        <f t="shared" si="0"/>
        <v>0</v>
      </c>
      <c r="AS4" s="1">
        <f t="shared" si="0"/>
        <v>1</v>
      </c>
      <c r="AT4" s="1" t="str">
        <f t="shared" si="0"/>
        <v>.</v>
      </c>
      <c r="AU4" s="1">
        <f t="shared" si="0"/>
        <v>1</v>
      </c>
      <c r="AV4" s="1">
        <f t="shared" ref="AP4:AX5" si="1">W4</f>
        <v>1</v>
      </c>
      <c r="AW4" s="1">
        <f t="shared" si="1"/>
        <v>0</v>
      </c>
      <c r="AX4" s="1">
        <f t="shared" si="1"/>
        <v>0</v>
      </c>
      <c r="AY4" s="1"/>
      <c r="AZ4" s="1"/>
      <c r="BA4" s="1"/>
      <c r="BB4" s="1"/>
      <c r="BC4" s="1"/>
      <c r="BD4" s="6" t="s">
        <v>6</v>
      </c>
      <c r="BE4" s="1"/>
      <c r="BF4" s="1">
        <f>C4</f>
        <v>12124</v>
      </c>
      <c r="BG4" s="1"/>
      <c r="BH4" s="4"/>
      <c r="BI4" s="12" t="str">
        <f>IF(AZ7=BF7,"При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J4" s="12"/>
      <c r="BK4" s="12"/>
      <c r="BL4" s="12"/>
    </row>
    <row r="5" spans="1:72" ht="17.25" customHeight="1" x14ac:dyDescent="0.45">
      <c r="A5" s="2" t="s">
        <v>7</v>
      </c>
      <c r="B5" s="2" t="s">
        <v>1</v>
      </c>
      <c r="C5" s="1">
        <f>C2</f>
        <v>18904</v>
      </c>
      <c r="D5" s="3"/>
      <c r="E5" s="2" t="s">
        <v>8</v>
      </c>
      <c r="F5" s="2"/>
      <c r="G5" s="5">
        <f t="shared" ref="G5:G9" si="2">MOD(QUOTIENT($C5,2^15),2)</f>
        <v>0</v>
      </c>
      <c r="H5" s="5">
        <f>MOD(QUOTIENT($C5, 2^(16-COUNTIF($G5:G5,0) - COUNTIF($G5:G5,1) - 1)), 2)</f>
        <v>1</v>
      </c>
      <c r="I5" s="5">
        <f>MOD(QUOTIENT($C5, 2^(16-COUNTIF($G5:H5,0) - COUNTIF($G5:H5,1) - 1)), 2)</f>
        <v>0</v>
      </c>
      <c r="J5" s="5">
        <f>MOD(QUOTIENT($C5, 2^(16-COUNTIF($G5:I5,0) - COUNTIF($G5:I5,1) - 1)), 2)</f>
        <v>0</v>
      </c>
      <c r="K5" s="5" t="s">
        <v>4</v>
      </c>
      <c r="L5" s="5">
        <f>MOD(QUOTIENT($C5, 2^(16-COUNTIF($G5:K5,0) - COUNTIF($G5:K5,1) - 1)), 2)</f>
        <v>1</v>
      </c>
      <c r="M5" s="5">
        <f>MOD(QUOTIENT($C5, 2^(16-COUNTIF($G5:L5,0) - COUNTIF($G5:L5,1) - 1)), 2)</f>
        <v>0</v>
      </c>
      <c r="N5" s="5">
        <f>MOD(QUOTIENT($C5, 2^(16-COUNTIF($G5:M5,0) - COUNTIF($G5:M5,1) - 1)), 2)</f>
        <v>0</v>
      </c>
      <c r="O5" s="5">
        <f>MOD(QUOTIENT($C5, 2^(16-COUNTIF($G5:N5,0) - COUNTIF($G5:N5,1) - 1)), 2)</f>
        <v>1</v>
      </c>
      <c r="P5" s="5" t="s">
        <v>4</v>
      </c>
      <c r="Q5" s="5">
        <f>MOD(QUOTIENT($C5, 2^(16-COUNTIF($G5:P5,0) - COUNTIF($G5:P5,1) - 1)), 2)</f>
        <v>1</v>
      </c>
      <c r="R5" s="5">
        <f>MOD(QUOTIENT($C5, 2^(16-COUNTIF($G5:Q5,0) - COUNTIF($G5:Q5,1) - 1)), 2)</f>
        <v>1</v>
      </c>
      <c r="S5" s="5">
        <f>MOD(QUOTIENT($C5, 2^(16-COUNTIF($G5:R5,0) - COUNTIF($G5:R5,1) - 1)), 2)</f>
        <v>0</v>
      </c>
      <c r="T5" s="5">
        <f>MOD(QUOTIENT($C5, 2^(16-COUNTIF($G5:S5,0) - COUNTIF($G5:S5,1) - 1)), 2)</f>
        <v>1</v>
      </c>
      <c r="U5" s="5" t="s">
        <v>4</v>
      </c>
      <c r="V5" s="5">
        <f>MOD(QUOTIENT($C5, 2^(16-COUNTIF($G5:U5,0) - COUNTIF($G5:U5,1) - 1)), 2)</f>
        <v>1</v>
      </c>
      <c r="W5" s="5">
        <f>MOD(QUOTIENT($C5, 2^(16-COUNTIF($G5:V5,0) - COUNTIF($G5:V5,1) - 1)), 2)</f>
        <v>0</v>
      </c>
      <c r="X5" s="5">
        <f>MOD(QUOTIENT($C5, 2^(16-COUNTIF($G5:W5,0) - COUNTIF($G5:W5,1) - 1)), 2)</f>
        <v>0</v>
      </c>
      <c r="Y5" s="5">
        <f>MOD(QUOTIENT($C5, 2^(16-COUNTIF($G5:X5,0) - COUNTIF($G5:X5,1) - 1)), 2)</f>
        <v>0</v>
      </c>
      <c r="Z5" s="6" t="str">
        <f t="shared" ref="Z5:Z9" si="3">IF(QUOTIENT($C5, 2^15)=0, "∈ ОДЗ", "Переполн. формата")</f>
        <v>∈ ОДЗ</v>
      </c>
      <c r="AA5" s="4"/>
      <c r="AB5" s="4"/>
      <c r="AC5" s="2" t="s">
        <v>9</v>
      </c>
      <c r="AD5" s="2" t="s">
        <v>10</v>
      </c>
      <c r="AE5" s="1"/>
      <c r="AF5" s="1">
        <f t="shared" si="0"/>
        <v>0</v>
      </c>
      <c r="AG5" s="1">
        <f t="shared" si="0"/>
        <v>1</v>
      </c>
      <c r="AH5" s="1">
        <f t="shared" si="0"/>
        <v>0</v>
      </c>
      <c r="AI5" s="1">
        <f t="shared" si="0"/>
        <v>0</v>
      </c>
      <c r="AJ5" s="1" t="str">
        <f t="shared" si="0"/>
        <v>.</v>
      </c>
      <c r="AK5" s="1">
        <f t="shared" si="0"/>
        <v>1</v>
      </c>
      <c r="AL5" s="1">
        <f t="shared" si="0"/>
        <v>0</v>
      </c>
      <c r="AM5" s="1">
        <f t="shared" si="0"/>
        <v>0</v>
      </c>
      <c r="AN5" s="1">
        <f t="shared" si="0"/>
        <v>1</v>
      </c>
      <c r="AO5" s="1" t="str">
        <f t="shared" si="0"/>
        <v>.</v>
      </c>
      <c r="AP5" s="1">
        <f t="shared" si="1"/>
        <v>1</v>
      </c>
      <c r="AQ5" s="1">
        <f t="shared" si="1"/>
        <v>1</v>
      </c>
      <c r="AR5" s="1">
        <f t="shared" si="1"/>
        <v>0</v>
      </c>
      <c r="AS5" s="1">
        <f t="shared" si="1"/>
        <v>1</v>
      </c>
      <c r="AT5" s="1" t="str">
        <f t="shared" si="1"/>
        <v>.</v>
      </c>
      <c r="AU5" s="1">
        <f t="shared" si="1"/>
        <v>1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/>
      <c r="AZ5" s="1"/>
      <c r="BA5" s="1"/>
      <c r="BB5" s="1"/>
      <c r="BC5" s="6" t="s">
        <v>9</v>
      </c>
      <c r="BD5" s="6" t="s">
        <v>11</v>
      </c>
      <c r="BE5" s="1"/>
      <c r="BF5" s="1">
        <f>C5</f>
        <v>18904</v>
      </c>
      <c r="BG5" s="1"/>
      <c r="BH5" s="4"/>
      <c r="BI5" s="12"/>
      <c r="BJ5" s="12"/>
      <c r="BK5" s="12"/>
      <c r="BL5" s="12"/>
      <c r="BP5">
        <v>0</v>
      </c>
      <c r="BQ5">
        <f>1</f>
        <v>1</v>
      </c>
      <c r="BR5">
        <v>1</v>
      </c>
      <c r="BT5">
        <f>IF(AX7,BR5,0)</f>
        <v>0</v>
      </c>
    </row>
    <row r="6" spans="1:72" x14ac:dyDescent="0.35">
      <c r="A6" s="2" t="s">
        <v>12</v>
      </c>
      <c r="B6" s="2" t="s">
        <v>13</v>
      </c>
      <c r="C6" s="1">
        <f>C1+C2</f>
        <v>31028</v>
      </c>
      <c r="D6" s="3"/>
      <c r="E6" s="2" t="s">
        <v>14</v>
      </c>
      <c r="F6" s="2"/>
      <c r="G6" s="5">
        <f t="shared" si="2"/>
        <v>0</v>
      </c>
      <c r="H6" s="5">
        <f>MOD(QUOTIENT($C6, 2^(16-COUNTIF($G6:G6,0) - COUNTIF($G6:G6,1) - 1)), 2)</f>
        <v>1</v>
      </c>
      <c r="I6" s="5">
        <f>MOD(QUOTIENT($C6, 2^(16-COUNTIF($G6:H6,0) - COUNTIF($G6:H6,1) - 1)), 2)</f>
        <v>1</v>
      </c>
      <c r="J6" s="5">
        <f>MOD(QUOTIENT($C6, 2^(16-COUNTIF($G6:I6,0) - COUNTIF($G6:I6,1) - 1)), 2)</f>
        <v>1</v>
      </c>
      <c r="K6" s="5" t="s">
        <v>4</v>
      </c>
      <c r="L6" s="5">
        <f>MOD(QUOTIENT($C6, 2^(16-COUNTIF($G6:K6,0) - COUNTIF($G6:K6,1) - 1)), 2)</f>
        <v>1</v>
      </c>
      <c r="M6" s="5">
        <f>MOD(QUOTIENT($C6, 2^(16-COUNTIF($G6:L6,0) - COUNTIF($G6:L6,1) - 1)), 2)</f>
        <v>0</v>
      </c>
      <c r="N6" s="5">
        <f>MOD(QUOTIENT($C6, 2^(16-COUNTIF($G6:M6,0) - COUNTIF($G6:M6,1) - 1)), 2)</f>
        <v>0</v>
      </c>
      <c r="O6" s="5">
        <f>MOD(QUOTIENT($C6, 2^(16-COUNTIF($G6:N6,0) - COUNTIF($G6:N6,1) - 1)), 2)</f>
        <v>1</v>
      </c>
      <c r="P6" s="5" t="s">
        <v>4</v>
      </c>
      <c r="Q6" s="5">
        <f>MOD(QUOTIENT($C6, 2^(16-COUNTIF($G6:P6,0) - COUNTIF($G6:P6,1) - 1)), 2)</f>
        <v>0</v>
      </c>
      <c r="R6" s="5">
        <f>MOD(QUOTIENT($C6, 2^(16-COUNTIF($G6:Q6,0) - COUNTIF($G6:Q6,1) - 1)), 2)</f>
        <v>0</v>
      </c>
      <c r="S6" s="5">
        <f>MOD(QUOTIENT($C6, 2^(16-COUNTIF($G6:R6,0) - COUNTIF($G6:R6,1) - 1)), 2)</f>
        <v>1</v>
      </c>
      <c r="T6" s="5">
        <f>MOD(QUOTIENT($C6, 2^(16-COUNTIF($G6:S6,0) - COUNTIF($G6:S6,1) - 1)), 2)</f>
        <v>1</v>
      </c>
      <c r="U6" s="5" t="s">
        <v>4</v>
      </c>
      <c r="V6" s="5">
        <f>MOD(QUOTIENT($C6, 2^(16-COUNTIF($G6:U6,0) - COUNTIF($G6:U6,1) - 1)), 2)</f>
        <v>0</v>
      </c>
      <c r="W6" s="5">
        <f>MOD(QUOTIENT($C6, 2^(16-COUNTIF($G6:V6,0) - COUNTIF($G6:V6,1) - 1)), 2)</f>
        <v>1</v>
      </c>
      <c r="X6" s="5">
        <f>MOD(QUOTIENT($C6, 2^(16-COUNTIF($G6:W6,0) - COUNTIF($G6:W6,1) - 1)), 2)</f>
        <v>0</v>
      </c>
      <c r="Y6" s="5">
        <f>MOD(QUOTIENT($C6, 2^(16-COUNTIF($G6:X6,0) - COUNTIF($G6:X6,1) - 1)), 2)</f>
        <v>0</v>
      </c>
      <c r="Z6" s="6" t="str">
        <f t="shared" si="3"/>
        <v>∈ ОДЗ</v>
      </c>
      <c r="AA6" s="4"/>
      <c r="AB6" s="4"/>
      <c r="AC6" s="1"/>
      <c r="AD6" s="7" t="s">
        <v>15</v>
      </c>
      <c r="AE6" s="7" t="s">
        <v>15</v>
      </c>
      <c r="AF6" s="7" t="s">
        <v>16</v>
      </c>
      <c r="AG6" s="7" t="s">
        <v>16</v>
      </c>
      <c r="AH6" s="7" t="s">
        <v>16</v>
      </c>
      <c r="AI6" s="7" t="s">
        <v>16</v>
      </c>
      <c r="AJ6" s="7" t="s">
        <v>16</v>
      </c>
      <c r="AK6" s="7" t="s">
        <v>16</v>
      </c>
      <c r="AL6" s="7" t="s">
        <v>16</v>
      </c>
      <c r="AM6" s="7" t="s">
        <v>16</v>
      </c>
      <c r="AN6" s="7" t="s">
        <v>16</v>
      </c>
      <c r="AO6" s="7" t="s">
        <v>16</v>
      </c>
      <c r="AP6" s="7" t="s">
        <v>16</v>
      </c>
      <c r="AQ6" s="7" t="s">
        <v>16</v>
      </c>
      <c r="AR6" s="7" t="s">
        <v>16</v>
      </c>
      <c r="AS6" s="7" t="s">
        <v>16</v>
      </c>
      <c r="AT6" s="7" t="s">
        <v>16</v>
      </c>
      <c r="AU6" s="7" t="s">
        <v>16</v>
      </c>
      <c r="AV6" s="7" t="s">
        <v>16</v>
      </c>
      <c r="AW6" s="7" t="s">
        <v>16</v>
      </c>
      <c r="AX6" s="7" t="s">
        <v>16</v>
      </c>
      <c r="AY6" s="1"/>
      <c r="AZ6" s="1"/>
      <c r="BA6" s="1"/>
      <c r="BB6" s="8" t="s">
        <v>17</v>
      </c>
      <c r="BC6" s="1"/>
      <c r="BD6" s="8" t="s">
        <v>18</v>
      </c>
      <c r="BE6" s="8" t="s">
        <v>19</v>
      </c>
      <c r="BF6" s="8" t="s">
        <v>20</v>
      </c>
      <c r="BG6" s="1"/>
      <c r="BH6" s="4"/>
      <c r="BI6" s="12"/>
      <c r="BJ6" s="12"/>
      <c r="BK6" s="12"/>
      <c r="BL6" s="12"/>
      <c r="BP6">
        <v>1</v>
      </c>
      <c r="BQ6">
        <f>BQ5*2</f>
        <v>2</v>
      </c>
      <c r="BR6">
        <v>2</v>
      </c>
      <c r="BT6">
        <f>IF(AW7,BR6,0)</f>
        <v>0</v>
      </c>
    </row>
    <row r="7" spans="1:72" ht="16.5" x14ac:dyDescent="0.45">
      <c r="A7" s="2" t="s">
        <v>21</v>
      </c>
      <c r="B7" s="2" t="s">
        <v>22</v>
      </c>
      <c r="C7" s="1">
        <f>C1+C2+C2</f>
        <v>49932</v>
      </c>
      <c r="D7" s="3"/>
      <c r="E7" s="2" t="s">
        <v>23</v>
      </c>
      <c r="F7" s="2"/>
      <c r="G7" s="5">
        <f t="shared" si="2"/>
        <v>1</v>
      </c>
      <c r="H7" s="5">
        <f>MOD(QUOTIENT($C7, 2^(16-COUNTIF($G7:G7,0) - COUNTIF($G7:G7,1) - 1)), 2)</f>
        <v>1</v>
      </c>
      <c r="I7" s="5">
        <f>MOD(QUOTIENT($C7, 2^(16-COUNTIF($G7:H7,0) - COUNTIF($G7:H7,1) - 1)), 2)</f>
        <v>0</v>
      </c>
      <c r="J7" s="5">
        <f>MOD(QUOTIENT($C7, 2^(16-COUNTIF($G7:I7,0) - COUNTIF($G7:I7,1) - 1)), 2)</f>
        <v>0</v>
      </c>
      <c r="K7" s="5" t="s">
        <v>4</v>
      </c>
      <c r="L7" s="5">
        <f>MOD(QUOTIENT($C7, 2^(16-COUNTIF($G7:K7,0) - COUNTIF($G7:K7,1) - 1)), 2)</f>
        <v>0</v>
      </c>
      <c r="M7" s="5">
        <f>MOD(QUOTIENT($C7, 2^(16-COUNTIF($G7:L7,0) - COUNTIF($G7:L7,1) - 1)), 2)</f>
        <v>0</v>
      </c>
      <c r="N7" s="5">
        <f>MOD(QUOTIENT($C7, 2^(16-COUNTIF($G7:M7,0) - COUNTIF($G7:M7,1) - 1)), 2)</f>
        <v>1</v>
      </c>
      <c r="O7" s="5">
        <f>MOD(QUOTIENT($C7, 2^(16-COUNTIF($G7:N7,0) - COUNTIF($G7:N7,1) - 1)), 2)</f>
        <v>1</v>
      </c>
      <c r="P7" s="5" t="s">
        <v>4</v>
      </c>
      <c r="Q7" s="5">
        <f>MOD(QUOTIENT($C7, 2^(16-COUNTIF($G7:P7,0) - COUNTIF($G7:P7,1) - 1)), 2)</f>
        <v>0</v>
      </c>
      <c r="R7" s="5">
        <f>MOD(QUOTIENT($C7, 2^(16-COUNTIF($G7:Q7,0) - COUNTIF($G7:Q7,1) - 1)), 2)</f>
        <v>0</v>
      </c>
      <c r="S7" s="5">
        <f>MOD(QUOTIENT($C7, 2^(16-COUNTIF($G7:R7,0) - COUNTIF($G7:R7,1) - 1)), 2)</f>
        <v>0</v>
      </c>
      <c r="T7" s="5">
        <f>MOD(QUOTIENT($C7, 2^(16-COUNTIF($G7:S7,0) - COUNTIF($G7:S7,1) - 1)), 2)</f>
        <v>0</v>
      </c>
      <c r="U7" s="5" t="s">
        <v>4</v>
      </c>
      <c r="V7" s="5">
        <f>MOD(QUOTIENT($C7, 2^(16-COUNTIF($G7:U7,0) - COUNTIF($G7:U7,1) - 1)), 2)</f>
        <v>1</v>
      </c>
      <c r="W7" s="5">
        <f>MOD(QUOTIENT($C7, 2^(16-COUNTIF($G7:V7,0) - COUNTIF($G7:V7,1) - 1)), 2)</f>
        <v>1</v>
      </c>
      <c r="X7" s="5">
        <f>MOD(QUOTIENT($C7, 2^(16-COUNTIF($G7:W7,0) - COUNTIF($G7:W7,1) - 1)), 2)</f>
        <v>0</v>
      </c>
      <c r="Y7" s="5">
        <f>MOD(QUOTIENT($C7, 2^(16-COUNTIF($G7:X7,0) - COUNTIF($G7:X7,1) - 1)), 2)</f>
        <v>0</v>
      </c>
      <c r="Z7" s="6" t="str">
        <f t="shared" si="3"/>
        <v>Переполн. формата</v>
      </c>
      <c r="AA7" s="4"/>
      <c r="AB7" s="4"/>
      <c r="AC7" s="1"/>
      <c r="AD7" s="1"/>
      <c r="AE7" s="1"/>
      <c r="AF7" s="1">
        <f>IF( (AF4+AF5+IF(OR(COUNTIF(AG4:AG5, 1)=2, AND(COUNTIF(AG4:AG5, 1)=1, AG7=0)), 1, 0))&gt;=2, AF4+AF5+IF(OR(COUNTIF(AG4:AG5, 1)=2, AND(COUNTIF(AG4:AG5, 1)=1, AG7=0)), 1, 0)-2, AF4+AF5+IF(OR(COUNTIF(AG4:AG5, 1)=2, AND(COUNTIF(AG4:AG5, 1)=1, AG7=0)), 1, 0))</f>
        <v>0</v>
      </c>
      <c r="AG7" s="1">
        <f>IF( (AG4+AG5+IF(OR(COUNTIF(AH4:AH5, 1)=2, AND(COUNTIF(AH4:AH5, 1)=1, AH7=0)), 1, 0))&gt;=2, AG4+AG5+IF(OR(COUNTIF(AH4:AH5, 1)=2, AND(COUNTIF(AH4:AH5, 1)=1, AH7=0)), 1, 0)-2, AG4+AG5+IF(OR(COUNTIF(AH4:AH5, 1)=2, AND(COUNTIF(AH4:AH5, 1)=1, AH7=0)), 1, 0))</f>
        <v>1</v>
      </c>
      <c r="AH7" s="1">
        <f>IF( (AH4+AH5+IF(OR(COUNTIF(AI4:AI5, 1)=2, AND(COUNTIF(AI4:AI5, 1)=1, AI7=0)), 1, 0))&gt;=2, AH4+AH5+IF(OR(COUNTIF(AI4:AI5, 1)=2, AND(COUNTIF(AI4:AI5, 1)=1, AI7=0)), 1, 0)-2, AH4+AH5+IF(OR(COUNTIF(AI4:AI5, 1)=2, AND(COUNTIF(AI4:AI5, 1)=1, AI7=0)), 1, 0))</f>
        <v>1</v>
      </c>
      <c r="AI7" s="1">
        <f>IF( (AI4+AI5+IF(OR(COUNTIF(AK4:AK5, 1)=2, AND(COUNTIF(AK4:AK5, 1)=1, AK7=0)), 1, 0))&gt;=2, AI4+AI5+IF(OR(COUNTIF(AK4:AK5, 1)=2, AND(COUNTIF(AK4:AK5, 1)=1, AK7=0)), 1, 0)-2, AI4+AI5+IF(OR(COUNTIF(AK4:AK5, 1)=2, AND(COUNTIF(AK4:AK5, 1)=1, AK7=0)), 1, 0))</f>
        <v>1</v>
      </c>
      <c r="AJ7" s="1" t="s">
        <v>4</v>
      </c>
      <c r="AK7" s="1">
        <f>IF( (AK4+AK5+IF(OR(COUNTIF(AL4:AL5, 1)=2, AND(COUNTIF(AL4:AL5, 1)=1, AL7=0)), 1, 0))&gt;=2, AK4+AK5+IF(OR(COUNTIF(AL4:AL5, 1)=2, AND(COUNTIF(AL4:AL5, 1)=1, AL7=0)), 1, 0)-2, AK4+AK5+IF(OR(COUNTIF(AL4:AL5, 1)=2, AND(COUNTIF(AL4:AL5, 1)=1, AL7=0)), 1, 0))</f>
        <v>1</v>
      </c>
      <c r="AL7" s="1">
        <f>IF( (AL4+AL5+IF(OR(COUNTIF(AM4:AM5, 1)=2, AND(COUNTIF(AM4:AM5, 1)=1, AM7=0)), 1, 0))&gt;=2, AL4+AL5+IF(OR(COUNTIF(AM4:AM5, 1)=2, AND(COUNTIF(AM4:AM5, 1)=1, AM7=0)), 1, 0)-2, AL4+AL5+IF(OR(COUNTIF(AM4:AM5, 1)=2, AND(COUNTIF(AM4:AM5, 1)=1, AM7=0)), 1, 0))</f>
        <v>0</v>
      </c>
      <c r="AM7" s="1">
        <f>IF( (AM4+AM5+IF(OR(COUNTIF(AN4:AN5, 1)=2, AND(COUNTIF(AN4:AN5, 1)=1, AN7=0)), 1, 0))&gt;=2, AM4+AM5+IF(OR(COUNTIF(AN4:AN5, 1)=2, AND(COUNTIF(AN4:AN5, 1)=1, AN7=0)), 1, 0)-2, AM4+AM5+IF(OR(COUNTIF(AN4:AN5, 1)=2, AND(COUNTIF(AN4:AN5, 1)=1, AN7=0)), 1, 0))</f>
        <v>0</v>
      </c>
      <c r="AN7" s="1">
        <f>IF( (AN4+AN5+IF(OR(COUNTIF(AP4:AP5, 1)=2, AND(COUNTIF(AP4:AP5, 1)=1, AP7=0)), 1, 0))&gt;=2, AN4+AN5+IF(OR(COUNTIF(AP4:AP5, 1)=2, AND(COUNTIF(AP4:AP5, 1)=1, AP7=0)), 1, 0)-2, AN4+AN5+IF(OR(COUNTIF(AP4:AP5, 1)=2, AND(COUNTIF(AP4:AP5, 1)=1, AP7=0)), 1, 0))</f>
        <v>1</v>
      </c>
      <c r="AO7" s="1" t="s">
        <v>4</v>
      </c>
      <c r="AP7" s="1">
        <f>IF( (AP4+AP5+IF(OR(COUNTIF(AQ4:AQ5, 1)=2, AND(COUNTIF(AQ4:AQ5, 1)=1, AQ7=0)), 1, 0))&gt;=2, AP4+AP5+IF(OR(COUNTIF(AQ4:AQ5, 1)=2, AND(COUNTIF(AQ4:AQ5, 1)=1, AQ7=0)), 1, 0)-2, AP4+AP5+IF(OR(COUNTIF(AQ4:AQ5, 1)=2, AND(COUNTIF(AQ4:AQ5, 1)=1, AQ7=0)), 1, 0))</f>
        <v>0</v>
      </c>
      <c r="AQ7" s="1">
        <f>IF( (AQ4+AQ5+IF(OR(COUNTIF(AR4:AR5, 1)=2, AND(COUNTIF(AR4:AR5, 1)=1, AR7=0)), 1, 0))&gt;=2, AQ4+AQ5+IF(OR(COUNTIF(AR4:AR5, 1)=2, AND(COUNTIF(AR4:AR5, 1)=1, AR7=0)), 1, 0)-2, AQ4+AQ5+IF(OR(COUNTIF(AR4:AR5, 1)=2, AND(COUNTIF(AR4:AR5, 1)=1, AR7=0)), 1, 0))</f>
        <v>0</v>
      </c>
      <c r="AR7" s="1">
        <f>IF( (AR4+AR5+IF(OR(COUNTIF(AS4:AS5, 1)=2, AND(COUNTIF(AS4:AS5, 1)=1, AS7=0)), 1, 0))&gt;=2, AR4+AR5+IF(OR(COUNTIF(AS4:AS5, 1)=2, AND(COUNTIF(AS4:AS5, 1)=1, AS7=0)), 1, 0)-2, AR4+AR5+IF(OR(COUNTIF(AS4:AS5, 1)=2, AND(COUNTIF(AS4:AS5, 1)=1, AS7=0)), 1, 0))</f>
        <v>1</v>
      </c>
      <c r="AS7" s="1">
        <f>IF( (AS4+AS5+IF(OR(COUNTIF(AU4:AU5, 1)=2, AND(COUNTIF(AU4:AU5, 1)=1, AU7=0)), 1, 0))&gt;=2, AS4+AS5+IF(OR(COUNTIF(AU4:AU5, 1)=2, AND(COUNTIF(AU4:AU5, 1)=1, AU7=0)), 1, 0)-2, AS4+AS5+IF(OR(COUNTIF(AU4:AU5, 1)=2, AND(COUNTIF(AU4:AU5, 1)=1, AU7=0)), 1, 0))</f>
        <v>1</v>
      </c>
      <c r="AT7" s="1" t="s">
        <v>4</v>
      </c>
      <c r="AU7" s="1">
        <f>IF( (AU4+AU5+IF(OR(COUNTIF(AV4:AV5, 1)=2, AND(COUNTIF(AV4:AV5, 1)=1, AV7=0)), 1, 0))&gt;=2, AU4+AU5+IF(OR(COUNTIF(AV4:AV5, 1)=2, AND(COUNTIF(AV4:AV5, 1)=1, AV7=0)), 1, 0)-2, AU4+AU5+IF(OR(COUNTIF(AV4:AV5, 1)=2, AND(COUNTIF(AV4:AV5, 1)=1, AV7=0)), 1, 0))</f>
        <v>0</v>
      </c>
      <c r="AV7" s="1">
        <f>IF( (AV4+AV5+IF(OR(COUNTIF(AW4:AW5, 1)=2, AND(COUNTIF(AW4:AW5, 1)=1, AW7=0)), 1, 0))&gt;=2, AV4+AV5+IF(OR(COUNTIF(AW4:AW5, 1)=2, AND(COUNTIF(AW4:AW5, 1)=1, AW7=0)), 1, 0)-2, AV4+AV5+IF(OR(COUNTIF(AW4:AW5, 1)=2, AND(COUNTIF(AW4:AW5, 1)=1, AW7=0)), 1, 0))</f>
        <v>1</v>
      </c>
      <c r="AW7" s="1">
        <f>IF( (AW4+AW5+IF(OR(COUNTIF(AX4:AX5, 1)=2, AND(COUNTIF(AX4:AX5, 1)=1, AX7=0)), 1, 0))&gt;=2, AW4+AW5+IF(OR(COUNTIF(AX4:AX5, 1)=2, AND(COUNTIF(AX4:AX5, 1)=1, AX7=0)), 1, 0)-2, AW4+AW5+IF(OR(COUNTIF(AX4:AX5, 1)=2, AND(COUNTIF(AX4:AX5, 1)=1, AX7=0)), 1, 0))</f>
        <v>0</v>
      </c>
      <c r="AX7" s="1">
        <f>IF((AX4+AX5)=2,0,AX4+AX5)</f>
        <v>0</v>
      </c>
      <c r="AY7" s="7" t="s">
        <v>24</v>
      </c>
      <c r="AZ7" s="9">
        <f>SUM(BT8:BT21)</f>
        <v>31024</v>
      </c>
      <c r="BA7" s="7" t="s">
        <v>25</v>
      </c>
      <c r="BB7" s="1"/>
      <c r="BC7" s="1"/>
      <c r="BD7" s="1"/>
      <c r="BE7" s="1"/>
      <c r="BF7" s="1">
        <f>BF4+BF5</f>
        <v>31028</v>
      </c>
      <c r="BG7" s="7" t="s">
        <v>25</v>
      </c>
      <c r="BH7" s="4"/>
      <c r="BI7" s="12"/>
      <c r="BJ7" s="12"/>
      <c r="BK7" s="12"/>
      <c r="BL7" s="12"/>
      <c r="BP7">
        <v>2</v>
      </c>
      <c r="BQ7">
        <f t="shared" ref="BQ7:BQ24" si="4">BQ6*2</f>
        <v>4</v>
      </c>
      <c r="BR7">
        <v>4</v>
      </c>
      <c r="BT7">
        <f>IF(AV7,BR7,0)</f>
        <v>4</v>
      </c>
    </row>
    <row r="8" spans="1:72" x14ac:dyDescent="0.35">
      <c r="A8" s="2" t="s">
        <v>26</v>
      </c>
      <c r="B8" s="2" t="s">
        <v>27</v>
      </c>
      <c r="C8" s="1">
        <f>C2-C1</f>
        <v>6780</v>
      </c>
      <c r="D8" s="3"/>
      <c r="E8" s="2" t="s">
        <v>28</v>
      </c>
      <c r="F8" s="2"/>
      <c r="G8" s="5">
        <f t="shared" si="2"/>
        <v>0</v>
      </c>
      <c r="H8" s="5">
        <f>MOD(QUOTIENT($C8, 2^(16-COUNTIF($G8:G8,0) - COUNTIF($G8:G8,1) - 1)), 2)</f>
        <v>0</v>
      </c>
      <c r="I8" s="5">
        <f>MOD(QUOTIENT($C8, 2^(16-COUNTIF($G8:H8,0) - COUNTIF($G8:H8,1) - 1)), 2)</f>
        <v>0</v>
      </c>
      <c r="J8" s="5">
        <f>MOD(QUOTIENT($C8, 2^(16-COUNTIF($G8:I8,0) - COUNTIF($G8:I8,1) - 1)), 2)</f>
        <v>1</v>
      </c>
      <c r="K8" s="5" t="s">
        <v>4</v>
      </c>
      <c r="L8" s="5">
        <f>MOD(QUOTIENT($C8, 2^(16-COUNTIF($G8:K8,0) - COUNTIF($G8:K8,1) - 1)), 2)</f>
        <v>1</v>
      </c>
      <c r="M8" s="5">
        <f>MOD(QUOTIENT($C8, 2^(16-COUNTIF($G8:L8,0) - COUNTIF($G8:L8,1) - 1)), 2)</f>
        <v>0</v>
      </c>
      <c r="N8" s="5">
        <f>MOD(QUOTIENT($C8, 2^(16-COUNTIF($G8:M8,0) - COUNTIF($G8:M8,1) - 1)), 2)</f>
        <v>1</v>
      </c>
      <c r="O8" s="5">
        <f>MOD(QUOTIENT($C8, 2^(16-COUNTIF($G8:N8,0) - COUNTIF($G8:N8,1) - 1)), 2)</f>
        <v>0</v>
      </c>
      <c r="P8" s="5" t="s">
        <v>4</v>
      </c>
      <c r="Q8" s="5">
        <f>MOD(QUOTIENT($C8, 2^(16-COUNTIF($G8:P8,0) - COUNTIF($G8:P8,1) - 1)), 2)</f>
        <v>0</v>
      </c>
      <c r="R8" s="5">
        <f>MOD(QUOTIENT($C8, 2^(16-COUNTIF($G8:Q8,0) - COUNTIF($G8:Q8,1) - 1)), 2)</f>
        <v>1</v>
      </c>
      <c r="S8" s="5">
        <f>MOD(QUOTIENT($C8, 2^(16-COUNTIF($G8:R8,0) - COUNTIF($G8:R8,1) - 1)), 2)</f>
        <v>1</v>
      </c>
      <c r="T8" s="5">
        <f>MOD(QUOTIENT($C8, 2^(16-COUNTIF($G8:S8,0) - COUNTIF($G8:S8,1) - 1)), 2)</f>
        <v>1</v>
      </c>
      <c r="U8" s="5" t="s">
        <v>4</v>
      </c>
      <c r="V8" s="5">
        <f>MOD(QUOTIENT($C8, 2^(16-COUNTIF($G8:U8,0) - COUNTIF($G8:U8,1) - 1)), 2)</f>
        <v>1</v>
      </c>
      <c r="W8" s="5">
        <f>MOD(QUOTIENT($C8, 2^(16-COUNTIF($G8:V8,0) - COUNTIF($G8:V8,1) - 1)), 2)</f>
        <v>1</v>
      </c>
      <c r="X8" s="5">
        <f>MOD(QUOTIENT($C8, 2^(16-COUNTIF($G8:W8,0) - COUNTIF($G8:W8,1) - 1)), 2)</f>
        <v>0</v>
      </c>
      <c r="Y8" s="5">
        <f>MOD(QUOTIENT($C8, 2^(16-COUNTIF($G8:X8,0) - COUNTIF($G8:X8,1) - 1)), 2)</f>
        <v>0</v>
      </c>
      <c r="Z8" s="6" t="str">
        <f t="shared" si="3"/>
        <v>∈ ОДЗ</v>
      </c>
      <c r="AA8" s="4"/>
      <c r="AB8" s="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4"/>
      <c r="BI8" s="12"/>
      <c r="BJ8" s="12"/>
      <c r="BK8" s="12"/>
      <c r="BL8" s="12"/>
      <c r="BP8">
        <v>3</v>
      </c>
      <c r="BQ8">
        <f t="shared" si="4"/>
        <v>8</v>
      </c>
      <c r="BR8">
        <v>8</v>
      </c>
      <c r="BT8">
        <f>IF(AU7,BR8,0)</f>
        <v>0</v>
      </c>
    </row>
    <row r="9" spans="1:72" x14ac:dyDescent="0.35">
      <c r="A9" s="2" t="s">
        <v>29</v>
      </c>
      <c r="B9" s="2" t="s">
        <v>30</v>
      </c>
      <c r="C9" s="1">
        <f>65536-C7</f>
        <v>15604</v>
      </c>
      <c r="D9" s="3"/>
      <c r="E9" s="2" t="s">
        <v>31</v>
      </c>
      <c r="F9" s="2"/>
      <c r="G9" s="5">
        <f t="shared" si="2"/>
        <v>0</v>
      </c>
      <c r="H9" s="5">
        <f>MOD(QUOTIENT($C9, 2^(16-COUNTIF($G9:G9,0) - COUNTIF($G9:G9,1) - 1)), 2)</f>
        <v>0</v>
      </c>
      <c r="I9" s="5">
        <f>MOD(QUOTIENT($C9, 2^(16-COUNTIF($G9:H9,0) - COUNTIF($G9:H9,1) - 1)), 2)</f>
        <v>1</v>
      </c>
      <c r="J9" s="5">
        <f>MOD(QUOTIENT($C9, 2^(16-COUNTIF($G9:I9,0) - COUNTIF($G9:I9,1) - 1)), 2)</f>
        <v>1</v>
      </c>
      <c r="K9" s="5" t="s">
        <v>4</v>
      </c>
      <c r="L9" s="5">
        <f>MOD(QUOTIENT($C9, 2^(16-COUNTIF($G9:K9,0) - COUNTIF($G9:K9,1) - 1)), 2)</f>
        <v>1</v>
      </c>
      <c r="M9" s="5">
        <f>MOD(QUOTIENT($C9, 2^(16-COUNTIF($G9:L9,0) - COUNTIF($G9:L9,1) - 1)), 2)</f>
        <v>1</v>
      </c>
      <c r="N9" s="5">
        <f>MOD(QUOTIENT($C9, 2^(16-COUNTIF($G9:M9,0) - COUNTIF($G9:M9,1) - 1)), 2)</f>
        <v>0</v>
      </c>
      <c r="O9" s="5">
        <f>MOD(QUOTIENT($C9, 2^(16-COUNTIF($G9:N9,0) - COUNTIF($G9:N9,1) - 1)), 2)</f>
        <v>0</v>
      </c>
      <c r="P9" s="5" t="s">
        <v>4</v>
      </c>
      <c r="Q9" s="5">
        <f>MOD(QUOTIENT($C9, 2^(16-COUNTIF($G9:P9,0) - COUNTIF($G9:P9,1) - 1)), 2)</f>
        <v>1</v>
      </c>
      <c r="R9" s="5">
        <f>MOD(QUOTIENT($C9, 2^(16-COUNTIF($G9:Q9,0) - COUNTIF($G9:Q9,1) - 1)), 2)</f>
        <v>1</v>
      </c>
      <c r="S9" s="5">
        <f>MOD(QUOTIENT($C9, 2^(16-COUNTIF($G9:R9,0) - COUNTIF($G9:R9,1) - 1)), 2)</f>
        <v>1</v>
      </c>
      <c r="T9" s="5">
        <f>MOD(QUOTIENT($C9, 2^(16-COUNTIF($G9:S9,0) - COUNTIF($G9:S9,1) - 1)), 2)</f>
        <v>1</v>
      </c>
      <c r="U9" s="5" t="s">
        <v>4</v>
      </c>
      <c r="V9" s="5">
        <f>MOD(QUOTIENT($C9, 2^(16-COUNTIF($G9:U9,0) - COUNTIF($G9:U9,1) - 1)), 2)</f>
        <v>0</v>
      </c>
      <c r="W9" s="5">
        <f>MOD(QUOTIENT($C9, 2^(16-COUNTIF($G9:V9,0) - COUNTIF($G9:V9,1) - 1)), 2)</f>
        <v>1</v>
      </c>
      <c r="X9" s="5">
        <f>MOD(QUOTIENT($C9, 2^(16-COUNTIF($G9:W9,0) - COUNTIF($G9:W9,1) - 1)), 2)</f>
        <v>0</v>
      </c>
      <c r="Y9" s="5">
        <f>MOD(QUOTIENT($C9, 2^(16-COUNTIF($G9:X9,0) - COUNTIF($G9:X9,1) - 1)), 2)</f>
        <v>0</v>
      </c>
      <c r="Z9" s="6" t="str">
        <f t="shared" si="3"/>
        <v>∈ ОДЗ</v>
      </c>
      <c r="AA9" s="4"/>
      <c r="AB9" s="4"/>
      <c r="AC9" s="1"/>
      <c r="AD9" s="1"/>
      <c r="AE9" s="1"/>
      <c r="AF9" s="1"/>
      <c r="AG9" s="11" t="s">
        <v>32</v>
      </c>
      <c r="AH9" s="11"/>
      <c r="AI9" s="11"/>
      <c r="AJ9" s="2">
        <f>IF(OR(COUNTIF(AF4:AF5,1)=2,AND(COUNTIF(AF4:AF5,1)=1,IF(OR(COUNTIF(AG4:AG5,1)=2,AND(COUNTIF(AG4:AG5,1)=1,AG7=0)),1,0))),1,0)</f>
        <v>0</v>
      </c>
      <c r="AK9" s="11" t="s">
        <v>33</v>
      </c>
      <c r="AL9" s="11"/>
      <c r="AM9" s="11"/>
      <c r="AN9" s="2">
        <f>IF(MOD(COUNTIF(AP7:AX7,1),2)=0,1,0)</f>
        <v>0</v>
      </c>
      <c r="AO9" s="2"/>
      <c r="AP9" s="11" t="s">
        <v>34</v>
      </c>
      <c r="AQ9" s="11"/>
      <c r="AR9" s="11"/>
      <c r="AS9" s="2">
        <f>IF(OR(COUNTIF(AU4:AU5, 1)=2, AND(COUNTIF(AU4:AU5, 1)=1, AU7=0)),1,0)</f>
        <v>1</v>
      </c>
      <c r="AT9" s="2"/>
      <c r="AU9" s="2"/>
      <c r="AV9" s="11" t="s">
        <v>35</v>
      </c>
      <c r="AW9" s="11"/>
      <c r="AX9" s="2">
        <f>IF(COUNTIF(AF7:AX7,1)=0,1,0)</f>
        <v>0</v>
      </c>
      <c r="AY9" s="2"/>
      <c r="AZ9" s="2" t="s">
        <v>36</v>
      </c>
      <c r="BA9" s="2">
        <f>AF7</f>
        <v>0</v>
      </c>
      <c r="BB9" s="2" t="s">
        <v>37</v>
      </c>
      <c r="BC9" s="1">
        <f>IF(_xlfn.XOR(AJ9,IF(OR(COUNTIF(AG4:AG5, 1)=2, AND(COUNTIF(AG4:AG5, 1)=1, AG7=0)),1,0))=FALSE,0,1)</f>
        <v>0</v>
      </c>
      <c r="BD9" s="1"/>
      <c r="BE9" s="1"/>
      <c r="BF9" s="1"/>
      <c r="BG9" s="1"/>
      <c r="BH9" s="4"/>
      <c r="BI9" s="4"/>
      <c r="BJ9" s="4"/>
      <c r="BK9" s="4"/>
      <c r="BL9" s="4"/>
      <c r="BP9">
        <v>4</v>
      </c>
      <c r="BQ9">
        <f t="shared" si="4"/>
        <v>16</v>
      </c>
      <c r="BR9">
        <v>16</v>
      </c>
      <c r="BT9">
        <f>IF(AS7,BR9,0)</f>
        <v>16</v>
      </c>
    </row>
    <row r="10" spans="1:72" x14ac:dyDescent="0.35">
      <c r="A10" s="2" t="s">
        <v>38</v>
      </c>
      <c r="B10" s="10" t="s">
        <v>39</v>
      </c>
      <c r="C10" s="1">
        <f t="shared" ref="C10:C15" si="5">-C4</f>
        <v>-12124</v>
      </c>
      <c r="D10" s="3"/>
      <c r="E10" s="2" t="s">
        <v>40</v>
      </c>
      <c r="F10" s="10" t="s">
        <v>41</v>
      </c>
      <c r="G10" s="6">
        <f>IF(AND(COUNTIF(H10:$Y10, 1) =0,G4=1), 2-1, IF(G4=1,0,IF(COUNTIF(H10:$Y10, 1) =0,0,1)))</f>
        <v>1</v>
      </c>
      <c r="H10" s="6">
        <f>IF(AND(COUNTIF(I10:$Y10, 1) =0,H4=1), 2-1, IF(H4=1,0,IF(COUNTIF(I10:$Y10, 1) =0,0,1)))</f>
        <v>1</v>
      </c>
      <c r="I10" s="6">
        <f>IF(AND(COUNTIF(J10:$Y10, 1) =0,I4=1), 2-1, IF(I4=1,0,IF(COUNTIF(J10:$Y10, 1) =0,0,1)))</f>
        <v>0</v>
      </c>
      <c r="J10" s="6">
        <f>IF(AND(COUNTIF(K10:$Y10, 1) =0,J4=1), 2-1, IF(J4=1,0,IF(COUNTIF(K10:$Y10, 1) =0,0,1)))</f>
        <v>1</v>
      </c>
      <c r="K10" s="6" t="s">
        <v>4</v>
      </c>
      <c r="L10" s="6">
        <f>IF(AND(COUNTIF(M10:$Y10, 1) =0,L4=1), 2-1, IF(L4=1,0,IF(COUNTIF(M10:$Y10, 1) =0,0,1)))</f>
        <v>0</v>
      </c>
      <c r="M10" s="6">
        <f>IF(AND(COUNTIF(N10:$Y10, 1) =0,M4=1), 2-1, IF(M4=1,0,IF(COUNTIF(N10:$Y10, 1) =0,0,1)))</f>
        <v>0</v>
      </c>
      <c r="N10" s="6">
        <f>IF(AND(COUNTIF(O10:$Y10, 1) =0,N4=1), 2-1, IF(N4=1,0,IF(COUNTIF(O10:$Y10, 1) =0,0,1)))</f>
        <v>0</v>
      </c>
      <c r="O10" s="6">
        <f>IF(AND(COUNTIF(P10:$Y10, 1) =0,O4=1), 2-1, IF(O4=1,0,IF(COUNTIF(P10:$Y10, 1) =0,0,1)))</f>
        <v>0</v>
      </c>
      <c r="P10" s="6" t="s">
        <v>4</v>
      </c>
      <c r="Q10" s="6">
        <f>IF(AND(COUNTIF(R10:$Y10, 1) =0,Q4=1), 2-1, IF(Q4=1,0,IF(COUNTIF(R10:$Y10, 1) =0,0,1)))</f>
        <v>1</v>
      </c>
      <c r="R10" s="6">
        <f>IF(AND(COUNTIF(S10:$Y10, 1) =0,R4=1), 2-1, IF(R4=1,0,IF(COUNTIF(S10:$Y10, 1) =0,0,1)))</f>
        <v>0</v>
      </c>
      <c r="S10" s="6">
        <f>IF(AND(COUNTIF(T10:$Y10, 1) =0,S4=1), 2-1, IF(S4=1,0,IF(COUNTIF(T10:$Y10, 1) =0,0,1)))</f>
        <v>1</v>
      </c>
      <c r="T10" s="6">
        <f>IF(AND(COUNTIF(U10:$Y10, 1) =0,T4=1), 2-1, IF(T4=1,0,IF(COUNTIF(U10:$Y10, 1) =0,0,1)))</f>
        <v>0</v>
      </c>
      <c r="U10" s="6" t="s">
        <v>4</v>
      </c>
      <c r="V10" s="6">
        <f>IF(AND(COUNTIF(W10:$Y10, 1) =0,V4=1), 2-1, IF(V4=1,0,IF(COUNTIF(W10:$Y10, 1) =0,0,1)))</f>
        <v>0</v>
      </c>
      <c r="W10" s="6">
        <f>IF(AND(COUNTIF(X10:$Y10, 1) =0,W4=1), 2-1, IF(W4=1,0,IF(COUNTIF(X10:$Y10, 1) =0,0,1)))</f>
        <v>1</v>
      </c>
      <c r="X10" s="6">
        <f>IF(AND(COUNTIF(Y10:$Y10, 1) =0,X4=1), 2-1, IF(X4=1,0,IF(COUNTIF(Y10:$Y10, 1) =0,0,1)))</f>
        <v>0</v>
      </c>
      <c r="Y10" s="6">
        <f>IF(Y4=0, 0, 2-1)</f>
        <v>0</v>
      </c>
      <c r="Z10" s="1"/>
      <c r="AA10" s="4"/>
      <c r="AB10" s="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4"/>
      <c r="BI10" s="4"/>
      <c r="BJ10" s="4"/>
      <c r="BK10" s="4"/>
      <c r="BL10" s="4"/>
      <c r="BP10">
        <v>5</v>
      </c>
      <c r="BQ10">
        <f t="shared" si="4"/>
        <v>32</v>
      </c>
      <c r="BR10">
        <v>32</v>
      </c>
      <c r="BT10">
        <f>IF(AR7,BR10,0)</f>
        <v>32</v>
      </c>
    </row>
    <row r="11" spans="1:72" ht="16.5" x14ac:dyDescent="0.45">
      <c r="A11" s="2" t="s">
        <v>42</v>
      </c>
      <c r="B11" s="10" t="s">
        <v>43</v>
      </c>
      <c r="C11" s="1">
        <f t="shared" si="5"/>
        <v>-18904</v>
      </c>
      <c r="D11" s="3"/>
      <c r="E11" s="2" t="s">
        <v>44</v>
      </c>
      <c r="F11" s="10" t="s">
        <v>45</v>
      </c>
      <c r="G11" s="6">
        <f>IF(AND(COUNTIF(H11:$Y11, 1) =0,G5=1), 2-1, IF(G5=1,0,IF(COUNTIF(H11:$Y11, 1) =0,0,1)))</f>
        <v>1</v>
      </c>
      <c r="H11" s="6">
        <f>IF(AND(COUNTIF(I11:$Y11, 1) =0,H5=1), 2-1, IF(H5=1,0,IF(COUNTIF(I11:$Y11, 1) =0,0,1)))</f>
        <v>0</v>
      </c>
      <c r="I11" s="6">
        <f>IF(AND(COUNTIF(J11:$Y11, 1) =0,I5=1), 2-1, IF(I5=1,0,IF(COUNTIF(J11:$Y11, 1) =0,0,1)))</f>
        <v>1</v>
      </c>
      <c r="J11" s="6">
        <f>IF(AND(COUNTIF(K11:$Y11, 1) =0,J5=1), 2-1, IF(J5=1,0,IF(COUNTIF(K11:$Y11, 1) =0,0,1)))</f>
        <v>1</v>
      </c>
      <c r="K11" s="6" t="s">
        <v>4</v>
      </c>
      <c r="L11" s="6">
        <f>IF(AND(COUNTIF(M11:$Y11, 1) =0,L5=1), 2-1, IF(L5=1,0,IF(COUNTIF(M11:$Y11, 1) =0,0,1)))</f>
        <v>0</v>
      </c>
      <c r="M11" s="6">
        <f>IF(AND(COUNTIF(N11:$Y11, 1) =0,M5=1), 2-1, IF(M5=1,0,IF(COUNTIF(N11:$Y11, 1) =0,0,1)))</f>
        <v>1</v>
      </c>
      <c r="N11" s="6">
        <f>IF(AND(COUNTIF(O11:$Y11, 1) =0,N5=1), 2-1, IF(N5=1,0,IF(COUNTIF(O11:$Y11, 1) =0,0,1)))</f>
        <v>1</v>
      </c>
      <c r="O11" s="6">
        <f>IF(AND(COUNTIF(P11:$Y11, 1) =0,O5=1), 2-1, IF(O5=1,0,IF(COUNTIF(P11:$Y11, 1) =0,0,1)))</f>
        <v>0</v>
      </c>
      <c r="P11" s="6" t="s">
        <v>4</v>
      </c>
      <c r="Q11" s="6">
        <f>IF(AND(COUNTIF(R11:$Y11, 1) =0,Q5=1), 2-1, IF(Q5=1,0,IF(COUNTIF(R11:$Y11, 1) =0,0,1)))</f>
        <v>0</v>
      </c>
      <c r="R11" s="6">
        <f>IF(AND(COUNTIF(S11:$Y11, 1) =0,R5=1), 2-1, IF(R5=1,0,IF(COUNTIF(S11:$Y11, 1) =0,0,1)))</f>
        <v>0</v>
      </c>
      <c r="S11" s="6">
        <f>IF(AND(COUNTIF(T11:$Y11, 1) =0,S5=1), 2-1, IF(S5=1,0,IF(COUNTIF(T11:$Y11, 1) =0,0,1)))</f>
        <v>1</v>
      </c>
      <c r="T11" s="6">
        <f>IF(AND(COUNTIF(U11:$Y11, 1) =0,T5=1), 2-1, IF(T5=1,0,IF(COUNTIF(U11:$Y11, 1) =0,0,1)))</f>
        <v>0</v>
      </c>
      <c r="U11" s="6" t="s">
        <v>4</v>
      </c>
      <c r="V11" s="6">
        <f>IF(AND(COUNTIF(W11:$Y11, 1) =0,V5=1), 2-1, IF(V5=1,0,IF(COUNTIF(W11:$Y11, 1) =0,0,1)))</f>
        <v>1</v>
      </c>
      <c r="W11" s="6">
        <f>IF(AND(COUNTIF(X11:$Y11, 1) =0,W5=1), 2-1, IF(W5=1,0,IF(COUNTIF(X11:$Y11, 1) =0,0,1)))</f>
        <v>0</v>
      </c>
      <c r="X11" s="6">
        <f>IF(AND(COUNTIF(Y11:$Y11, 1) =0,X5=1), 2-1, IF(X5=1,0,IF(COUNTIF(Y11:$Y11, 1) =0,0,1)))</f>
        <v>0</v>
      </c>
      <c r="Y11" s="6">
        <f t="shared" ref="Y11:Y15" si="6">IF(Y5=0, 0, 2-1)</f>
        <v>0</v>
      </c>
      <c r="Z11" s="1"/>
      <c r="AA11" s="4"/>
      <c r="AB11" s="4"/>
      <c r="AC11" s="1"/>
      <c r="AD11" s="2" t="s">
        <v>10</v>
      </c>
      <c r="AE11" s="1"/>
      <c r="AF11" s="1">
        <f t="shared" ref="AF11:AU12" si="7">G5</f>
        <v>0</v>
      </c>
      <c r="AG11" s="1">
        <f t="shared" si="7"/>
        <v>1</v>
      </c>
      <c r="AH11" s="1">
        <f t="shared" si="7"/>
        <v>0</v>
      </c>
      <c r="AI11" s="1">
        <f t="shared" si="7"/>
        <v>0</v>
      </c>
      <c r="AJ11" s="1" t="str">
        <f t="shared" si="7"/>
        <v>.</v>
      </c>
      <c r="AK11" s="1">
        <f t="shared" si="7"/>
        <v>1</v>
      </c>
      <c r="AL11" s="1">
        <f t="shared" si="7"/>
        <v>0</v>
      </c>
      <c r="AM11" s="1">
        <f t="shared" si="7"/>
        <v>0</v>
      </c>
      <c r="AN11" s="1">
        <f t="shared" si="7"/>
        <v>1</v>
      </c>
      <c r="AO11" s="1" t="str">
        <f t="shared" si="7"/>
        <v>.</v>
      </c>
      <c r="AP11" s="1">
        <f t="shared" si="7"/>
        <v>1</v>
      </c>
      <c r="AQ11" s="1">
        <f t="shared" si="7"/>
        <v>1</v>
      </c>
      <c r="AR11" s="1">
        <f t="shared" si="7"/>
        <v>0</v>
      </c>
      <c r="AS11" s="1">
        <f t="shared" si="7"/>
        <v>1</v>
      </c>
      <c r="AT11" s="1" t="str">
        <f t="shared" si="7"/>
        <v>.</v>
      </c>
      <c r="AU11" s="1">
        <f t="shared" si="7"/>
        <v>1</v>
      </c>
      <c r="AV11" s="1">
        <f t="shared" ref="AV11:AW12" si="8">W5</f>
        <v>0</v>
      </c>
      <c r="AW11" s="1">
        <f t="shared" si="8"/>
        <v>0</v>
      </c>
      <c r="AX11" s="1">
        <f>Y5</f>
        <v>0</v>
      </c>
      <c r="AY11" s="1"/>
      <c r="AZ11" s="1"/>
      <c r="BA11" s="1"/>
      <c r="BB11" s="1"/>
      <c r="BC11" s="1"/>
      <c r="BD11" s="6" t="s">
        <v>11</v>
      </c>
      <c r="BE11" s="1"/>
      <c r="BF11" s="1">
        <f>C5</f>
        <v>18904</v>
      </c>
      <c r="BG11" s="1"/>
      <c r="BH11" s="4"/>
      <c r="BI11" s="12" t="str">
        <f>IF(AZ14=BF14,"При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J11" s="12"/>
      <c r="BK11" s="12"/>
      <c r="BL11" s="12"/>
      <c r="BP11">
        <v>6</v>
      </c>
      <c r="BQ11">
        <f t="shared" si="4"/>
        <v>64</v>
      </c>
      <c r="BR11">
        <v>64</v>
      </c>
      <c r="BT11">
        <f>IF(AQ7,BR11,0)</f>
        <v>0</v>
      </c>
    </row>
    <row r="12" spans="1:72" ht="16.5" x14ac:dyDescent="0.45">
      <c r="A12" s="2" t="s">
        <v>46</v>
      </c>
      <c r="B12" s="10" t="s">
        <v>47</v>
      </c>
      <c r="C12" s="1">
        <f t="shared" si="5"/>
        <v>-31028</v>
      </c>
      <c r="D12" s="3"/>
      <c r="E12" s="2" t="s">
        <v>48</v>
      </c>
      <c r="F12" s="10" t="s">
        <v>49</v>
      </c>
      <c r="G12" s="6">
        <f>IF(AND(COUNTIF(H12:$Y12, 1) =0,G6=1), 2-1, IF(G6=1,0,IF(COUNTIF(H12:$Y12, 1) =0,0,1)))</f>
        <v>1</v>
      </c>
      <c r="H12" s="6">
        <f>IF(AND(COUNTIF(I12:$Y12, 1) =0,H6=1), 2-1, IF(H6=1,0,IF(COUNTIF(I12:$Y12, 1) =0,0,1)))</f>
        <v>0</v>
      </c>
      <c r="I12" s="6">
        <f>IF(AND(COUNTIF(J12:$Y12, 1) =0,I6=1), 2-1, IF(I6=1,0,IF(COUNTIF(J12:$Y12, 1) =0,0,1)))</f>
        <v>0</v>
      </c>
      <c r="J12" s="6">
        <f>IF(AND(COUNTIF(K12:$Y12, 1) =0,J6=1), 2-1, IF(J6=1,0,IF(COUNTIF(K12:$Y12, 1) =0,0,1)))</f>
        <v>0</v>
      </c>
      <c r="K12" s="6" t="s">
        <v>4</v>
      </c>
      <c r="L12" s="6">
        <f>IF(AND(COUNTIF(M12:$Y12, 1) =0,L6=1), 2-1, IF(L6=1,0,IF(COUNTIF(M12:$Y12, 1) =0,0,1)))</f>
        <v>0</v>
      </c>
      <c r="M12" s="6">
        <f>IF(AND(COUNTIF(N12:$Y12, 1) =0,M6=1), 2-1, IF(M6=1,0,IF(COUNTIF(N12:$Y12, 1) =0,0,1)))</f>
        <v>1</v>
      </c>
      <c r="N12" s="6">
        <f>IF(AND(COUNTIF(O12:$Y12, 1) =0,N6=1), 2-1, IF(N6=1,0,IF(COUNTIF(O12:$Y12, 1) =0,0,1)))</f>
        <v>1</v>
      </c>
      <c r="O12" s="6">
        <f>IF(AND(COUNTIF(P12:$Y12, 1) =0,O6=1), 2-1, IF(O6=1,0,IF(COUNTIF(P12:$Y12, 1) =0,0,1)))</f>
        <v>0</v>
      </c>
      <c r="P12" s="6" t="s">
        <v>4</v>
      </c>
      <c r="Q12" s="6">
        <f>IF(AND(COUNTIF(R12:$Y12, 1) =0,Q6=1), 2-1, IF(Q6=1,0,IF(COUNTIF(R12:$Y12, 1) =0,0,1)))</f>
        <v>1</v>
      </c>
      <c r="R12" s="6">
        <f>IF(AND(COUNTIF(S12:$Y12, 1) =0,R6=1), 2-1, IF(R6=1,0,IF(COUNTIF(S12:$Y12, 1) =0,0,1)))</f>
        <v>1</v>
      </c>
      <c r="S12" s="6">
        <f>IF(AND(COUNTIF(T12:$Y12, 1) =0,S6=1), 2-1, IF(S6=1,0,IF(COUNTIF(T12:$Y12, 1) =0,0,1)))</f>
        <v>0</v>
      </c>
      <c r="T12" s="6">
        <f>IF(AND(COUNTIF(U12:$Y12, 1) =0,T6=1), 2-1, IF(T6=1,0,IF(COUNTIF(U12:$Y12, 1) =0,0,1)))</f>
        <v>0</v>
      </c>
      <c r="U12" s="6" t="s">
        <v>4</v>
      </c>
      <c r="V12" s="6">
        <f>IF(AND(COUNTIF(W12:$Y12, 1) =0,V6=1), 2-1, IF(V6=1,0,IF(COUNTIF(W12:$Y12, 1) =0,0,1)))</f>
        <v>1</v>
      </c>
      <c r="W12" s="6">
        <f>IF(AND(COUNTIF(X12:$Y12, 1) =0,W6=1), 2-1, IF(W6=1,0,IF(COUNTIF(X12:$Y12, 1) =0,0,1)))</f>
        <v>1</v>
      </c>
      <c r="X12" s="6">
        <f>IF(AND(COUNTIF(Y12:$Y12, 1) =0,X6=1), 2-1, IF(X6=1,0,IF(COUNTIF(Y12:$Y12, 1) =0,0,1)))</f>
        <v>0</v>
      </c>
      <c r="Y12" s="6">
        <f t="shared" si="6"/>
        <v>0</v>
      </c>
      <c r="Z12" s="1"/>
      <c r="AA12" s="4"/>
      <c r="AB12" s="4"/>
      <c r="AC12" s="2" t="s">
        <v>9</v>
      </c>
      <c r="AD12" s="2" t="s">
        <v>50</v>
      </c>
      <c r="AE12" s="1"/>
      <c r="AF12" s="1">
        <f t="shared" si="7"/>
        <v>0</v>
      </c>
      <c r="AG12" s="1">
        <f t="shared" si="7"/>
        <v>1</v>
      </c>
      <c r="AH12" s="1">
        <f t="shared" si="7"/>
        <v>1</v>
      </c>
      <c r="AI12" s="1">
        <f t="shared" si="7"/>
        <v>1</v>
      </c>
      <c r="AJ12" s="1" t="str">
        <f t="shared" si="7"/>
        <v>.</v>
      </c>
      <c r="AK12" s="1">
        <f t="shared" si="7"/>
        <v>1</v>
      </c>
      <c r="AL12" s="1">
        <f t="shared" si="7"/>
        <v>0</v>
      </c>
      <c r="AM12" s="1">
        <f t="shared" si="7"/>
        <v>0</v>
      </c>
      <c r="AN12" s="1">
        <f t="shared" si="7"/>
        <v>1</v>
      </c>
      <c r="AO12" s="1" t="str">
        <f t="shared" si="7"/>
        <v>.</v>
      </c>
      <c r="AP12" s="1">
        <f t="shared" si="7"/>
        <v>0</v>
      </c>
      <c r="AQ12" s="1">
        <f t="shared" si="7"/>
        <v>0</v>
      </c>
      <c r="AR12" s="1">
        <f t="shared" si="7"/>
        <v>1</v>
      </c>
      <c r="AS12" s="1">
        <f t="shared" si="7"/>
        <v>1</v>
      </c>
      <c r="AT12" s="1" t="str">
        <f t="shared" si="7"/>
        <v>.</v>
      </c>
      <c r="AU12" s="1">
        <f t="shared" si="7"/>
        <v>0</v>
      </c>
      <c r="AV12" s="1">
        <f t="shared" si="8"/>
        <v>1</v>
      </c>
      <c r="AW12" s="1">
        <f t="shared" si="8"/>
        <v>0</v>
      </c>
      <c r="AX12" s="1">
        <f>Y6</f>
        <v>0</v>
      </c>
      <c r="AY12" s="1"/>
      <c r="AZ12" s="1"/>
      <c r="BA12" s="1"/>
      <c r="BB12" s="1"/>
      <c r="BC12" s="6" t="s">
        <v>9</v>
      </c>
      <c r="BD12" s="6" t="s">
        <v>51</v>
      </c>
      <c r="BE12" s="1"/>
      <c r="BF12" s="1">
        <f>C6</f>
        <v>31028</v>
      </c>
      <c r="BG12" s="1"/>
      <c r="BH12" s="4"/>
      <c r="BI12" s="12"/>
      <c r="BJ12" s="12"/>
      <c r="BK12" s="12"/>
      <c r="BL12" s="12"/>
      <c r="BP12">
        <v>7</v>
      </c>
      <c r="BQ12">
        <f t="shared" si="4"/>
        <v>128</v>
      </c>
      <c r="BR12">
        <v>128</v>
      </c>
      <c r="BT12">
        <f>IF(AP7,BR12,0)</f>
        <v>0</v>
      </c>
    </row>
    <row r="13" spans="1:72" ht="15" customHeight="1" x14ac:dyDescent="0.35">
      <c r="A13" s="2" t="s">
        <v>52</v>
      </c>
      <c r="B13" s="10" t="s">
        <v>53</v>
      </c>
      <c r="C13" s="1">
        <f t="shared" si="5"/>
        <v>-49932</v>
      </c>
      <c r="D13" s="3"/>
      <c r="E13" s="2" t="s">
        <v>54</v>
      </c>
      <c r="F13" s="10" t="s">
        <v>55</v>
      </c>
      <c r="G13" s="6">
        <f>IF(AND(COUNTIF(H13:$Y13, 1) =0,G7=1), 2-1, IF(G7=1,0,IF(COUNTIF(H13:$Y13, 1) =0,0,1)))</f>
        <v>0</v>
      </c>
      <c r="H13" s="6">
        <f>IF(AND(COUNTIF(I13:$Y13, 1) =0,H7=1), 2-1, IF(H7=1,0,IF(COUNTIF(I13:$Y13, 1) =0,0,1)))</f>
        <v>0</v>
      </c>
      <c r="I13" s="6">
        <f>IF(AND(COUNTIF(J13:$Y13, 1) =0,I7=1), 2-1, IF(I7=1,0,IF(COUNTIF(J13:$Y13, 1) =0,0,1)))</f>
        <v>1</v>
      </c>
      <c r="J13" s="6">
        <f>IF(AND(COUNTIF(K13:$Y13, 1) =0,J7=1), 2-1, IF(J7=1,0,IF(COUNTIF(K13:$Y13, 1) =0,0,1)))</f>
        <v>1</v>
      </c>
      <c r="K13" s="6" t="s">
        <v>4</v>
      </c>
      <c r="L13" s="6">
        <f>IF(AND(COUNTIF(M13:$Y13, 1) =0,L7=1), 2-1, IF(L7=1,0,IF(COUNTIF(M13:$Y13, 1) =0,0,1)))</f>
        <v>1</v>
      </c>
      <c r="M13" s="6">
        <f>IF(AND(COUNTIF(N13:$Y13, 1) =0,M7=1), 2-1, IF(M7=1,0,IF(COUNTIF(N13:$Y13, 1) =0,0,1)))</f>
        <v>1</v>
      </c>
      <c r="N13" s="6">
        <f>IF(AND(COUNTIF(O13:$Y13, 1) =0,N7=1), 2-1, IF(N7=1,0,IF(COUNTIF(O13:$Y13, 1) =0,0,1)))</f>
        <v>0</v>
      </c>
      <c r="O13" s="6">
        <f>IF(AND(COUNTIF(P13:$Y13, 1) =0,O7=1), 2-1, IF(O7=1,0,IF(COUNTIF(P13:$Y13, 1) =0,0,1)))</f>
        <v>0</v>
      </c>
      <c r="P13" s="6" t="s">
        <v>4</v>
      </c>
      <c r="Q13" s="6">
        <f>IF(AND(COUNTIF(R13:$Y13, 1) =0,Q7=1), 2-1, IF(Q7=1,0,IF(COUNTIF(R13:$Y13, 1) =0,0,1)))</f>
        <v>1</v>
      </c>
      <c r="R13" s="6">
        <f>IF(AND(COUNTIF(S13:$Y13, 1) =0,R7=1), 2-1, IF(R7=1,0,IF(COUNTIF(S13:$Y13, 1) =0,0,1)))</f>
        <v>1</v>
      </c>
      <c r="S13" s="6">
        <f>IF(AND(COUNTIF(T13:$Y13, 1) =0,S7=1), 2-1, IF(S7=1,0,IF(COUNTIF(T13:$Y13, 1) =0,0,1)))</f>
        <v>1</v>
      </c>
      <c r="T13" s="6">
        <f>IF(AND(COUNTIF(U13:$Y13, 1) =0,T7=1), 2-1, IF(T7=1,0,IF(COUNTIF(U13:$Y13, 1) =0,0,1)))</f>
        <v>1</v>
      </c>
      <c r="U13" s="6" t="s">
        <v>4</v>
      </c>
      <c r="V13" s="6">
        <f>IF(AND(COUNTIF(W13:$Y13, 1) =0,V7=1), 2-1, IF(V7=1,0,IF(COUNTIF(W13:$Y13, 1) =0,0,1)))</f>
        <v>0</v>
      </c>
      <c r="W13" s="6">
        <f>IF(AND(COUNTIF(X13:$Y13, 1) =0,W7=1), 2-1, IF(W7=1,0,IF(COUNTIF(X13:$Y13, 1) =0,0,1)))</f>
        <v>1</v>
      </c>
      <c r="X13" s="6">
        <f>IF(AND(COUNTIF(Y13:$Y13, 1) =0,X7=1), 2-1, IF(X7=1,0,IF(COUNTIF(Y13:$Y13, 1) =0,0,1)))</f>
        <v>0</v>
      </c>
      <c r="Y13" s="6">
        <f t="shared" si="6"/>
        <v>0</v>
      </c>
      <c r="Z13" s="1"/>
      <c r="AA13" s="4"/>
      <c r="AB13" s="4"/>
      <c r="AC13" s="1"/>
      <c r="AD13" s="7" t="s">
        <v>15</v>
      </c>
      <c r="AE13" s="7" t="s">
        <v>15</v>
      </c>
      <c r="AF13" s="7" t="s">
        <v>16</v>
      </c>
      <c r="AG13" s="7" t="s">
        <v>16</v>
      </c>
      <c r="AH13" s="7" t="s">
        <v>16</v>
      </c>
      <c r="AI13" s="7" t="s">
        <v>16</v>
      </c>
      <c r="AJ13" s="7" t="s">
        <v>16</v>
      </c>
      <c r="AK13" s="7" t="s">
        <v>16</v>
      </c>
      <c r="AL13" s="7" t="s">
        <v>16</v>
      </c>
      <c r="AM13" s="7" t="s">
        <v>16</v>
      </c>
      <c r="AN13" s="7" t="s">
        <v>16</v>
      </c>
      <c r="AO13" s="7" t="s">
        <v>16</v>
      </c>
      <c r="AP13" s="7" t="s">
        <v>16</v>
      </c>
      <c r="AQ13" s="7" t="s">
        <v>16</v>
      </c>
      <c r="AR13" s="7" t="s">
        <v>16</v>
      </c>
      <c r="AS13" s="7" t="s">
        <v>16</v>
      </c>
      <c r="AT13" s="7" t="s">
        <v>16</v>
      </c>
      <c r="AU13" s="7" t="s">
        <v>16</v>
      </c>
      <c r="AV13" s="7" t="s">
        <v>16</v>
      </c>
      <c r="AW13" s="7" t="s">
        <v>16</v>
      </c>
      <c r="AX13" s="7" t="s">
        <v>16</v>
      </c>
      <c r="AY13" s="1"/>
      <c r="AZ13" s="1"/>
      <c r="BA13" s="1"/>
      <c r="BB13" s="8" t="s">
        <v>17</v>
      </c>
      <c r="BC13" s="1"/>
      <c r="BD13" s="8" t="s">
        <v>18</v>
      </c>
      <c r="BE13" s="8" t="s">
        <v>19</v>
      </c>
      <c r="BF13" s="8" t="s">
        <v>20</v>
      </c>
      <c r="BG13" s="1"/>
      <c r="BH13" s="4"/>
      <c r="BI13" s="12"/>
      <c r="BJ13" s="12"/>
      <c r="BK13" s="12"/>
      <c r="BL13" s="12"/>
      <c r="BP13">
        <v>8</v>
      </c>
      <c r="BQ13">
        <f t="shared" si="4"/>
        <v>256</v>
      </c>
      <c r="BR13">
        <v>256</v>
      </c>
      <c r="BT13">
        <f>IF(AN7,BR13,0)</f>
        <v>256</v>
      </c>
    </row>
    <row r="14" spans="1:72" ht="16.5" x14ac:dyDescent="0.45">
      <c r="A14" s="2" t="s">
        <v>56</v>
      </c>
      <c r="B14" s="10" t="s">
        <v>57</v>
      </c>
      <c r="C14" s="1">
        <f t="shared" si="5"/>
        <v>-6780</v>
      </c>
      <c r="D14" s="3"/>
      <c r="E14" s="2" t="s">
        <v>58</v>
      </c>
      <c r="F14" s="10" t="s">
        <v>59</v>
      </c>
      <c r="G14" s="6">
        <f>IF(AND(COUNTIF(H14:$Y14, 1) =0,G8=1), 2-1, IF(G8=1,0,IF(COUNTIF(H14:$Y14, 1) =0,0,1)))</f>
        <v>1</v>
      </c>
      <c r="H14" s="6">
        <f>IF(AND(COUNTIF(I14:$Y14, 1) =0,H8=1), 2-1, IF(H8=1,0,IF(COUNTIF(I14:$Y14, 1) =0,0,1)))</f>
        <v>1</v>
      </c>
      <c r="I14" s="6">
        <f>IF(AND(COUNTIF(J14:$Y14, 1) =0,I8=1), 2-1, IF(I8=1,0,IF(COUNTIF(J14:$Y14, 1) =0,0,1)))</f>
        <v>1</v>
      </c>
      <c r="J14" s="6">
        <f>IF(AND(COUNTIF(K14:$Y14, 1) =0,J8=1), 2-1, IF(J8=1,0,IF(COUNTIF(K14:$Y14, 1) =0,0,1)))</f>
        <v>0</v>
      </c>
      <c r="K14" s="6" t="s">
        <v>4</v>
      </c>
      <c r="L14" s="6">
        <f>IF(AND(COUNTIF(M14:$Y14, 1) =0,L8=1), 2-1, IF(L8=1,0,IF(COUNTIF(M14:$Y14, 1) =0,0,1)))</f>
        <v>0</v>
      </c>
      <c r="M14" s="6">
        <f>IF(AND(COUNTIF(N14:$Y14, 1) =0,M8=1), 2-1, IF(M8=1,0,IF(COUNTIF(N14:$Y14, 1) =0,0,1)))</f>
        <v>1</v>
      </c>
      <c r="N14" s="6">
        <f>IF(AND(COUNTIF(O14:$Y14, 1) =0,N8=1), 2-1, IF(N8=1,0,IF(COUNTIF(O14:$Y14, 1) =0,0,1)))</f>
        <v>0</v>
      </c>
      <c r="O14" s="6">
        <f>IF(AND(COUNTIF(P14:$Y14, 1) =0,O8=1), 2-1, IF(O8=1,0,IF(COUNTIF(P14:$Y14, 1) =0,0,1)))</f>
        <v>1</v>
      </c>
      <c r="P14" s="6" t="s">
        <v>4</v>
      </c>
      <c r="Q14" s="6">
        <f>IF(AND(COUNTIF(R14:$Y14, 1) =0,Q8=1), 2-1, IF(Q8=1,0,IF(COUNTIF(R14:$Y14, 1) =0,0,1)))</f>
        <v>1</v>
      </c>
      <c r="R14" s="6">
        <f>IF(AND(COUNTIF(S14:$Y14, 1) =0,R8=1), 2-1, IF(R8=1,0,IF(COUNTIF(S14:$Y14, 1) =0,0,1)))</f>
        <v>0</v>
      </c>
      <c r="S14" s="6">
        <f>IF(AND(COUNTIF(T14:$Y14, 1) =0,S8=1), 2-1, IF(S8=1,0,IF(COUNTIF(T14:$Y14, 1) =0,0,1)))</f>
        <v>0</v>
      </c>
      <c r="T14" s="6">
        <f>IF(AND(COUNTIF(U14:$Y14, 1) =0,T8=1), 2-1, IF(T8=1,0,IF(COUNTIF(U14:$Y14, 1) =0,0,1)))</f>
        <v>0</v>
      </c>
      <c r="U14" s="6" t="s">
        <v>4</v>
      </c>
      <c r="V14" s="6">
        <f>IF(AND(COUNTIF(W14:$Y14, 1) =0,V8=1), 2-1, IF(V8=1,0,IF(COUNTIF(W14:$Y14, 1) =0,0,1)))</f>
        <v>0</v>
      </c>
      <c r="W14" s="6">
        <f>IF(AND(COUNTIF(X14:$Y14, 1) =0,W8=1), 2-1, IF(W8=1,0,IF(COUNTIF(X14:$Y14, 1) =0,0,1)))</f>
        <v>1</v>
      </c>
      <c r="X14" s="6">
        <f>IF(AND(COUNTIF(Y14:$Y14, 1) =0,X8=1), 2-1, IF(X8=1,0,IF(COUNTIF(Y14:$Y14, 1) =0,0,1)))</f>
        <v>0</v>
      </c>
      <c r="Y14" s="6">
        <f t="shared" si="6"/>
        <v>0</v>
      </c>
      <c r="Z14" s="1"/>
      <c r="AA14" s="4"/>
      <c r="AB14" s="4"/>
      <c r="AC14" s="1"/>
      <c r="AD14" s="1"/>
      <c r="AE14" s="1"/>
      <c r="AF14" s="1">
        <f>IF( (AF11+AF12+IF(OR(COUNTIF(AG11:AG12, 1)=2, AND(COUNTIF(AG11:AG12, 1)=1, AG14=0)), 1, 0))&gt;=2, AF11+AF12+IF(OR(COUNTIF(AG11:AG12, 1)=2, AND(COUNTIF(AG11:AG12, 1)=1, AG14=0)), 1, 0)-2, AF11+AF12+IF(OR(COUNTIF(AG11:AG12, 1)=2, AND(COUNTIF(AG11:AG12, 1)=1, AG14=0)), 1, 0))</f>
        <v>1</v>
      </c>
      <c r="AG14" s="1">
        <f>IF( (AG11+AG12+IF(OR(COUNTIF(AH11:AH12, 1)=2, AND(COUNTIF(AH11:AH12, 1)=1, AH14=0)), 1, 0))&gt;=2, AG11+AG12+IF(OR(COUNTIF(AH11:AH12, 1)=2, AND(COUNTIF(AH11:AH12, 1)=1, AH14=0)), 1, 0)-2, AG11+AG12+IF(OR(COUNTIF(AH11:AH12, 1)=2, AND(COUNTIF(AH11:AH12, 1)=1, AH14=0)), 1, 0))</f>
        <v>1</v>
      </c>
      <c r="AH14" s="1">
        <f>IF( (AH11+AH12+IF(OR(COUNTIF(AI11:AI12, 1)=2, AND(COUNTIF(AI11:AI12, 1)=1, AI14=0)), 1, 0))&gt;=2, AH11+AH12+IF(OR(COUNTIF(AI11:AI12, 1)=2, AND(COUNTIF(AI11:AI12, 1)=1, AI14=0)), 1, 0)-2, AH11+AH12+IF(OR(COUNTIF(AI11:AI12, 1)=2, AND(COUNTIF(AI11:AI12, 1)=1, AI14=0)), 1, 0))</f>
        <v>0</v>
      </c>
      <c r="AI14" s="1">
        <f>IF( (AI11+AI12+IF(OR(COUNTIF(AK11:AK12, 1)=2, AND(COUNTIF(AK11:AK12, 1)=1, AK14=0)), 1, 0))&gt;=2, AI11+AI12+IF(OR(COUNTIF(AK11:AK12, 1)=2, AND(COUNTIF(AK11:AK12, 1)=1, AK14=0)), 1, 0)-2, AI11+AI12+IF(OR(COUNTIF(AK11:AK12, 1)=2, AND(COUNTIF(AK11:AK12, 1)=1, AK14=0)), 1, 0))</f>
        <v>0</v>
      </c>
      <c r="AJ14" s="1" t="s">
        <v>4</v>
      </c>
      <c r="AK14" s="1">
        <f>IF( (AK11+AK12+IF(OR(COUNTIF(AL11:AL12, 1)=2, AND(COUNTIF(AL11:AL12, 1)=1, AL14=0)), 1, 0))&gt;=2, AK11+AK12+IF(OR(COUNTIF(AL11:AL12, 1)=2, AND(COUNTIF(AL11:AL12, 1)=1, AL14=0)), 1, 0)-2, AK11+AK12+IF(OR(COUNTIF(AL11:AL12, 1)=2, AND(COUNTIF(AL11:AL12, 1)=1, AL14=0)), 1, 0))</f>
        <v>0</v>
      </c>
      <c r="AL14" s="1">
        <f>IF( (AL11+AL12+IF(OR(COUNTIF(AM11:AM12, 1)=2, AND(COUNTIF(AM11:AM12, 1)=1, AM14=0)), 1, 0))&gt;=2, AL11+AL12+IF(OR(COUNTIF(AM11:AM12, 1)=2, AND(COUNTIF(AM11:AM12, 1)=1, AM14=0)), 1, 0)-2, AL11+AL12+IF(OR(COUNTIF(AM11:AM12, 1)=2, AND(COUNTIF(AM11:AM12, 1)=1, AM14=0)), 1, 0))</f>
        <v>0</v>
      </c>
      <c r="AM14" s="1">
        <f>IF( (AM11+AM12+IF(OR(COUNTIF(AN11:AN12, 1)=2, AND(COUNTIF(AN11:AN12, 1)=1, AN14=0)), 1, 0))&gt;=2, AM11+AM12+IF(OR(COUNTIF(AN11:AN12, 1)=2, AND(COUNTIF(AN11:AN12, 1)=1, AN14=0)), 1, 0)-2, AM11+AM12+IF(OR(COUNTIF(AN11:AN12, 1)=2, AND(COUNTIF(AN11:AN12, 1)=1, AN14=0)), 1, 0))</f>
        <v>1</v>
      </c>
      <c r="AN14" s="1">
        <f>IF( (AN11+AN12+IF(OR(COUNTIF(AP11:AP12, 1)=2, AND(COUNTIF(AP11:AP12, 1)=1, AP14=0)), 1, 0))&gt;=2, AN11+AN12+IF(OR(COUNTIF(AP11:AP12, 1)=2, AND(COUNTIF(AP11:AP12, 1)=1, AP14=0)), 1, 0)-2, AN11+AN12+IF(OR(COUNTIF(AP11:AP12, 1)=2, AND(COUNTIF(AP11:AP12, 1)=1, AP14=0)), 1, 0))</f>
        <v>1</v>
      </c>
      <c r="AO14" s="1" t="s">
        <v>4</v>
      </c>
      <c r="AP14" s="1">
        <f>IF( (AP11+AP12+IF(OR(COUNTIF(AQ11:AQ12, 1)=2, AND(COUNTIF(AQ11:AQ12, 1)=1, AQ14=0)), 1, 0))&gt;=2, AP11+AP12+IF(OR(COUNTIF(AQ11:AQ12, 1)=2, AND(COUNTIF(AQ11:AQ12, 1)=1, AQ14=0)), 1, 0)-2, AP11+AP12+IF(OR(COUNTIF(AQ11:AQ12, 1)=2, AND(COUNTIF(AQ11:AQ12, 1)=1, AQ14=0)), 1, 0))</f>
        <v>0</v>
      </c>
      <c r="AQ14" s="1">
        <f>IF( (AQ11+AQ12+IF(OR(COUNTIF(AR11:AR12, 1)=2, AND(COUNTIF(AR11:AR12, 1)=1, AR14=0)), 1, 0))&gt;=2, AQ11+AQ12+IF(OR(COUNTIF(AR11:AR12, 1)=2, AND(COUNTIF(AR11:AR12, 1)=1, AR14=0)), 1, 0)-2, AQ11+AQ12+IF(OR(COUNTIF(AR11:AR12, 1)=2, AND(COUNTIF(AR11:AR12, 1)=1, AR14=0)), 1, 0))</f>
        <v>0</v>
      </c>
      <c r="AR14" s="1">
        <f>IF( (AR11+AR12+IF(OR(COUNTIF(AS11:AS12, 1)=2, AND(COUNTIF(AS11:AS12, 1)=1, AS14=0)), 1, 0))&gt;=2, AR11+AR12+IF(OR(COUNTIF(AS11:AS12, 1)=2, AND(COUNTIF(AS11:AS12, 1)=1, AS14=0)), 1, 0)-2, AR11+AR12+IF(OR(COUNTIF(AS11:AS12, 1)=2, AND(COUNTIF(AS11:AS12, 1)=1, AS14=0)), 1, 0))</f>
        <v>0</v>
      </c>
      <c r="AS14" s="1">
        <f>IF( (AS11+AS12+IF(OR(COUNTIF(AU11:AU12, 1)=2, AND(COUNTIF(AU11:AU12, 1)=1, AU14=0)), 1, 0))&gt;=2, AS11+AS12+IF(OR(COUNTIF(AU11:AU12, 1)=2, AND(COUNTIF(AU11:AU12, 1)=1, AU14=0)), 1, 0)-2, AS11+AS12+IF(OR(COUNTIF(AU11:AU12, 1)=2, AND(COUNTIF(AU11:AU12, 1)=1, AU14=0)), 1, 0))</f>
        <v>0</v>
      </c>
      <c r="AT14" s="1" t="s">
        <v>4</v>
      </c>
      <c r="AU14" s="1">
        <f>IF( (AU11+AU12+IF(OR(COUNTIF(AV11:AV12, 1)=2, AND(COUNTIF(AV11:AV12, 1)=1, AV14=0)), 1, 0))&gt;=2, AU11+AU12+IF(OR(COUNTIF(AV11:AV12, 1)=2, AND(COUNTIF(AV11:AV12, 1)=1, AV14=0)), 1, 0)-2, AU11+AU12+IF(OR(COUNTIF(AV11:AV12, 1)=2, AND(COUNTIF(AV11:AV12, 1)=1, AV14=0)), 1, 0))</f>
        <v>1</v>
      </c>
      <c r="AV14" s="1">
        <f>IF( (AV11+AV12+IF(OR(COUNTIF(AW11:AW12, 1)=2, AND(COUNTIF(AW11:AW12, 1)=1, AW14=0)), 1, 0))&gt;=2, AV11+AV12+IF(OR(COUNTIF(AW11:AW12, 1)=2, AND(COUNTIF(AW11:AW12, 1)=1, AW14=0)), 1, 0)-2, AV11+AV12+IF(OR(COUNTIF(AW11:AW12, 1)=2, AND(COUNTIF(AW11:AW12, 1)=1, AW14=0)), 1, 0))</f>
        <v>1</v>
      </c>
      <c r="AW14" s="1">
        <f>IF( (AW11+AW12+IF(OR(COUNTIF(AX11:AX12, 1)=2, AND(COUNTIF(AX11:AX12, 1)=1, AX14=0)), 1, 0))&gt;=2, AW11+AW12+IF(OR(COUNTIF(AX11:AX12, 1)=2, AND(COUNTIF(AX11:AX12, 1)=1, AX14=0)), 1, 0)-2, AW11+AW12+IF(OR(COUNTIF(AX11:AX12, 1)=2, AND(COUNTIF(AX11:AX12, 1)=1, AX14=0)), 1, 0))</f>
        <v>0</v>
      </c>
      <c r="AX14" s="1">
        <f>IF((AX11+AX12)=2,0,AX11+AX12)</f>
        <v>0</v>
      </c>
      <c r="AY14" s="7" t="s">
        <v>24</v>
      </c>
      <c r="AZ14" s="9">
        <f>IF(AF14=0,BIN2DEC(CONCATENATE(AP14,AQ14,AR14,AS14,AU14,AV14,AW14,AX14))+BIN2DEC(CONCATENATE(AF14,AG14,AH14,AI14,AK14,AL14,AM14,AN14))*2^8,-(BIN2DEC(CONCATENATE((AP14-1)*(-1),(AQ14-1)*(-1),(AR14-1)*(-1),(AS14-1)*(-1),(AU14-1)*(-1),(AV14-1)*(-1),(AW14-1)*(-1),(AX14-1)*(-1))))-BIN2DEC(CONCATENATE((AF14-1)*(-1),(AG14-1)*(-1),(AH14-1)*(-1),(AI14-1)*(-1),(AK14-1)*(-1),(AL14-1)*(-1),(AM14-1)*(-1),(AN14-1)*(-1)))*2^8-1)</f>
        <v>-15604</v>
      </c>
      <c r="BA14" s="7" t="s">
        <v>25</v>
      </c>
      <c r="BB14" s="1"/>
      <c r="BC14" s="1"/>
      <c r="BD14" s="1"/>
      <c r="BE14" s="1"/>
      <c r="BF14" s="1">
        <f>BF11+BF12</f>
        <v>49932</v>
      </c>
      <c r="BG14" s="7" t="s">
        <v>25</v>
      </c>
      <c r="BH14" s="4"/>
      <c r="BI14" s="12"/>
      <c r="BJ14" s="12"/>
      <c r="BK14" s="12"/>
      <c r="BL14" s="12"/>
      <c r="BP14">
        <v>9</v>
      </c>
      <c r="BQ14">
        <f t="shared" si="4"/>
        <v>512</v>
      </c>
      <c r="BR14">
        <v>512</v>
      </c>
      <c r="BT14">
        <f>IF(AM7,BR14,0)</f>
        <v>0</v>
      </c>
    </row>
    <row r="15" spans="1:72" x14ac:dyDescent="0.35">
      <c r="A15" s="2" t="s">
        <v>60</v>
      </c>
      <c r="B15" s="10" t="s">
        <v>61</v>
      </c>
      <c r="C15" s="1">
        <f t="shared" si="5"/>
        <v>-15604</v>
      </c>
      <c r="D15" s="3"/>
      <c r="E15" s="2" t="s">
        <v>62</v>
      </c>
      <c r="F15" s="10" t="s">
        <v>63</v>
      </c>
      <c r="G15" s="6">
        <f>IF(AND(COUNTIF(H15:$Y15, 1) =0,G9=1), 2-1, IF(G9=1,0,IF(COUNTIF(H15:$Y15, 1) =0,0,1)))</f>
        <v>1</v>
      </c>
      <c r="H15" s="6">
        <f>IF(AND(COUNTIF(I15:$Y15, 1) =0,H9=1), 2-1, IF(H9=1,0,IF(COUNTIF(I15:$Y15, 1) =0,0,1)))</f>
        <v>1</v>
      </c>
      <c r="I15" s="6">
        <f>IF(AND(COUNTIF(J15:$Y15, 1) =0,I9=1), 2-1, IF(I9=1,0,IF(COUNTIF(J15:$Y15, 1) =0,0,1)))</f>
        <v>0</v>
      </c>
      <c r="J15" s="6">
        <f>IF(AND(COUNTIF(K15:$Y15, 1) =0,J9=1), 2-1, IF(J9=1,0,IF(COUNTIF(K15:$Y15, 1) =0,0,1)))</f>
        <v>0</v>
      </c>
      <c r="K15" s="6" t="s">
        <v>4</v>
      </c>
      <c r="L15" s="6">
        <f>IF(AND(COUNTIF(M15:$Y15, 1) =0,L9=1), 2-1, IF(L9=1,0,IF(COUNTIF(M15:$Y15, 1) =0,0,1)))</f>
        <v>0</v>
      </c>
      <c r="M15" s="6">
        <f>IF(AND(COUNTIF(N15:$Y15, 1) =0,M9=1), 2-1, IF(M9=1,0,IF(COUNTIF(N15:$Y15, 1) =0,0,1)))</f>
        <v>0</v>
      </c>
      <c r="N15" s="6">
        <f>IF(AND(COUNTIF(O15:$Y15, 1) =0,N9=1), 2-1, IF(N9=1,0,IF(COUNTIF(O15:$Y15, 1) =0,0,1)))</f>
        <v>1</v>
      </c>
      <c r="O15" s="6">
        <f>IF(AND(COUNTIF(P15:$Y15, 1) =0,O9=1), 2-1, IF(O9=1,0,IF(COUNTIF(P15:$Y15, 1) =0,0,1)))</f>
        <v>1</v>
      </c>
      <c r="P15" s="6" t="s">
        <v>4</v>
      </c>
      <c r="Q15" s="6">
        <f>IF(AND(COUNTIF(R15:$Y15, 1) =0,Q9=1), 2-1, IF(Q9=1,0,IF(COUNTIF(R15:$Y15, 1) =0,0,1)))</f>
        <v>0</v>
      </c>
      <c r="R15" s="6">
        <f>IF(AND(COUNTIF(S15:$Y15, 1) =0,R9=1), 2-1, IF(R9=1,0,IF(COUNTIF(S15:$Y15, 1) =0,0,1)))</f>
        <v>0</v>
      </c>
      <c r="S15" s="6">
        <f>IF(AND(COUNTIF(T15:$Y15, 1) =0,S9=1), 2-1, IF(S9=1,0,IF(COUNTIF(T15:$Y15, 1) =0,0,1)))</f>
        <v>0</v>
      </c>
      <c r="T15" s="6">
        <f>IF(AND(COUNTIF(U15:$Y15, 1) =0,T9=1), 2-1, IF(T9=1,0,IF(COUNTIF(U15:$Y15, 1) =0,0,1)))</f>
        <v>0</v>
      </c>
      <c r="U15" s="6" t="s">
        <v>4</v>
      </c>
      <c r="V15" s="6">
        <f>IF(AND(COUNTIF(W15:$Y15, 1) =0,V9=1), 2-1, IF(V9=1,0,IF(COUNTIF(W15:$Y15, 1) =0,0,1)))</f>
        <v>1</v>
      </c>
      <c r="W15" s="6">
        <f>IF(AND(COUNTIF(X15:$Y15, 1) =0,W9=1), 2-1, IF(W9=1,0,IF(COUNTIF(X15:$Y15, 1) =0,0,1)))</f>
        <v>1</v>
      </c>
      <c r="X15" s="6">
        <f>IF(AND(COUNTIF(Y15:$Y15, 1) =0,X9=1), 2-1, IF(X9=1,0,IF(COUNTIF(Y15:$Y15, 1) =0,0,1)))</f>
        <v>0</v>
      </c>
      <c r="Y15" s="6">
        <f t="shared" si="6"/>
        <v>0</v>
      </c>
      <c r="Z15" s="1"/>
      <c r="AA15" s="4"/>
      <c r="AB15" s="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4"/>
      <c r="BI15" s="12"/>
      <c r="BJ15" s="12"/>
      <c r="BK15" s="12"/>
      <c r="BL15" s="12"/>
      <c r="BP15">
        <v>10</v>
      </c>
      <c r="BQ15">
        <f t="shared" si="4"/>
        <v>1024</v>
      </c>
      <c r="BR15">
        <v>1024</v>
      </c>
      <c r="BT15">
        <f>IF(AL7,BR15,0)</f>
        <v>0</v>
      </c>
    </row>
    <row r="16" spans="1:7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"/>
      <c r="AD16" s="1"/>
      <c r="AE16" s="1"/>
      <c r="AF16" s="1"/>
      <c r="AG16" s="11" t="s">
        <v>32</v>
      </c>
      <c r="AH16" s="11"/>
      <c r="AI16" s="11"/>
      <c r="AJ16" s="2">
        <f>IF(OR(COUNTIF(AF11:AF12,1)=2,AND(COUNTIF(AF11:AF12,1)=1,IF(OR(COUNTIF(AG11:AG12,1)=2,AND(COUNTIF(AG11:AG12,1)=1,AG14=0)),1,0))),1,0)</f>
        <v>0</v>
      </c>
      <c r="AK16" s="11" t="s">
        <v>33</v>
      </c>
      <c r="AL16" s="11"/>
      <c r="AM16" s="11"/>
      <c r="AN16" s="2">
        <f>IF(MOD(COUNTIF(AP14:AX14,1),2)=0,1,0)</f>
        <v>1</v>
      </c>
      <c r="AO16" s="2"/>
      <c r="AP16" s="11" t="s">
        <v>34</v>
      </c>
      <c r="AQ16" s="11"/>
      <c r="AR16" s="11"/>
      <c r="AS16" s="2">
        <f>IF(OR(COUNTIF(AU11:AU12, 1)=2, AND(COUNTIF(AU11:AU12, 1)=1, AU14=0)),1,0)</f>
        <v>0</v>
      </c>
      <c r="AT16" s="2"/>
      <c r="AU16" s="2"/>
      <c r="AV16" s="13" t="s">
        <v>35</v>
      </c>
      <c r="AW16" s="13"/>
      <c r="AX16" s="2">
        <f>IF(COUNTIF(AF14:AX14,1)=0,1,0)</f>
        <v>0</v>
      </c>
      <c r="AY16" s="2"/>
      <c r="AZ16" s="2" t="s">
        <v>36</v>
      </c>
      <c r="BA16" s="2">
        <f>AF14</f>
        <v>1</v>
      </c>
      <c r="BB16" s="2" t="s">
        <v>37</v>
      </c>
      <c r="BC16" s="2">
        <f>IF(_xlfn.XOR(AJ16,IF(OR(COUNTIF(AG11:AG12, 1)=2, AND(COUNTIF(AG11:AG12, 1)=1, AG14=0)),1,0))=FALSE,0,1)</f>
        <v>1</v>
      </c>
      <c r="BD16" s="1"/>
      <c r="BE16" s="1"/>
      <c r="BF16" s="1"/>
      <c r="BG16" s="1"/>
      <c r="BH16" s="4"/>
      <c r="BI16" s="4"/>
      <c r="BJ16" s="4"/>
      <c r="BK16" s="4"/>
      <c r="BL16" s="4"/>
      <c r="BP16">
        <v>11</v>
      </c>
      <c r="BQ16">
        <f t="shared" si="4"/>
        <v>2048</v>
      </c>
      <c r="BR16">
        <v>2048</v>
      </c>
      <c r="BT16">
        <f>IF(AK7,BR16,0)</f>
        <v>2048</v>
      </c>
    </row>
    <row r="17" spans="1:7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4"/>
      <c r="BI17" s="4"/>
      <c r="BJ17" s="4"/>
      <c r="BK17" s="4"/>
      <c r="BL17" s="4"/>
      <c r="BP17">
        <v>12</v>
      </c>
      <c r="BQ17">
        <f t="shared" si="4"/>
        <v>4096</v>
      </c>
      <c r="BR17">
        <v>4096</v>
      </c>
      <c r="BT17">
        <f>IF(AI7,BR17,0)</f>
        <v>4096</v>
      </c>
    </row>
    <row r="18" spans="1:72" ht="16.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"/>
      <c r="AD18" s="2" t="s">
        <v>10</v>
      </c>
      <c r="AE18" s="1"/>
      <c r="AF18" s="1">
        <f t="shared" ref="AF18:AW18" si="9">G5</f>
        <v>0</v>
      </c>
      <c r="AG18" s="1">
        <f t="shared" si="9"/>
        <v>1</v>
      </c>
      <c r="AH18" s="1">
        <f t="shared" si="9"/>
        <v>0</v>
      </c>
      <c r="AI18" s="1">
        <f t="shared" si="9"/>
        <v>0</v>
      </c>
      <c r="AJ18" s="1" t="str">
        <f t="shared" si="9"/>
        <v>.</v>
      </c>
      <c r="AK18" s="1">
        <f t="shared" si="9"/>
        <v>1</v>
      </c>
      <c r="AL18" s="1">
        <f t="shared" si="9"/>
        <v>0</v>
      </c>
      <c r="AM18" s="1">
        <f t="shared" si="9"/>
        <v>0</v>
      </c>
      <c r="AN18" s="1">
        <f t="shared" si="9"/>
        <v>1</v>
      </c>
      <c r="AO18" s="1" t="str">
        <f t="shared" si="9"/>
        <v>.</v>
      </c>
      <c r="AP18" s="1">
        <f t="shared" si="9"/>
        <v>1</v>
      </c>
      <c r="AQ18" s="1">
        <f t="shared" si="9"/>
        <v>1</v>
      </c>
      <c r="AR18" s="1">
        <f t="shared" si="9"/>
        <v>0</v>
      </c>
      <c r="AS18" s="1">
        <f t="shared" si="9"/>
        <v>1</v>
      </c>
      <c r="AT18" s="1" t="str">
        <f t="shared" si="9"/>
        <v>.</v>
      </c>
      <c r="AU18" s="1">
        <f t="shared" si="9"/>
        <v>1</v>
      </c>
      <c r="AV18" s="1">
        <f t="shared" si="9"/>
        <v>0</v>
      </c>
      <c r="AW18" s="1">
        <f t="shared" si="9"/>
        <v>0</v>
      </c>
      <c r="AX18" s="1">
        <f>Y5</f>
        <v>0</v>
      </c>
      <c r="AY18" s="1"/>
      <c r="AZ18" s="1"/>
      <c r="BA18" s="1"/>
      <c r="BB18" s="1"/>
      <c r="BC18" s="1"/>
      <c r="BD18" s="6" t="s">
        <v>11</v>
      </c>
      <c r="BE18" s="1"/>
      <c r="BF18" s="1">
        <f>C5</f>
        <v>18904</v>
      </c>
      <c r="BG18" s="1"/>
      <c r="BH18" s="4"/>
      <c r="BI18" s="12" t="str">
        <f>IF(AZ21=BF21,"При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18" s="12"/>
      <c r="BK18" s="12"/>
      <c r="BL18" s="12"/>
      <c r="BP18">
        <v>13</v>
      </c>
      <c r="BQ18">
        <f t="shared" si="4"/>
        <v>8192</v>
      </c>
      <c r="BR18">
        <v>8192</v>
      </c>
      <c r="BT18">
        <f>IF(AH7,BR18,0)</f>
        <v>8192</v>
      </c>
    </row>
    <row r="19" spans="1:72" ht="16.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" t="s">
        <v>9</v>
      </c>
      <c r="AD19" s="2" t="s">
        <v>64</v>
      </c>
      <c r="AE19" s="1"/>
      <c r="AF19" s="1">
        <f t="shared" ref="AF19:AW19" si="10">G10</f>
        <v>1</v>
      </c>
      <c r="AG19" s="1">
        <f t="shared" si="10"/>
        <v>1</v>
      </c>
      <c r="AH19" s="1">
        <f t="shared" si="10"/>
        <v>0</v>
      </c>
      <c r="AI19" s="1">
        <f t="shared" si="10"/>
        <v>1</v>
      </c>
      <c r="AJ19" s="1" t="str">
        <f t="shared" si="10"/>
        <v>.</v>
      </c>
      <c r="AK19" s="1">
        <f t="shared" si="10"/>
        <v>0</v>
      </c>
      <c r="AL19" s="1">
        <f t="shared" si="10"/>
        <v>0</v>
      </c>
      <c r="AM19" s="1">
        <f t="shared" si="10"/>
        <v>0</v>
      </c>
      <c r="AN19" s="1">
        <f t="shared" si="10"/>
        <v>0</v>
      </c>
      <c r="AO19" s="1" t="str">
        <f t="shared" si="10"/>
        <v>.</v>
      </c>
      <c r="AP19" s="1">
        <f t="shared" si="10"/>
        <v>1</v>
      </c>
      <c r="AQ19" s="1">
        <f t="shared" si="10"/>
        <v>0</v>
      </c>
      <c r="AR19" s="1">
        <f t="shared" si="10"/>
        <v>1</v>
      </c>
      <c r="AS19" s="1">
        <f t="shared" si="10"/>
        <v>0</v>
      </c>
      <c r="AT19" s="1" t="str">
        <f t="shared" si="10"/>
        <v>.</v>
      </c>
      <c r="AU19" s="1">
        <f t="shared" si="10"/>
        <v>0</v>
      </c>
      <c r="AV19" s="1">
        <f t="shared" si="10"/>
        <v>1</v>
      </c>
      <c r="AW19" s="1">
        <f t="shared" si="10"/>
        <v>0</v>
      </c>
      <c r="AX19" s="1">
        <f>Y10</f>
        <v>0</v>
      </c>
      <c r="AY19" s="1"/>
      <c r="AZ19" s="1"/>
      <c r="BA19" s="1"/>
      <c r="BB19" s="1"/>
      <c r="BC19" s="6" t="s">
        <v>9</v>
      </c>
      <c r="BD19" s="6" t="s">
        <v>65</v>
      </c>
      <c r="BE19" s="1"/>
      <c r="BF19" s="1">
        <f>C10</f>
        <v>-12124</v>
      </c>
      <c r="BG19" s="1"/>
      <c r="BH19" s="4"/>
      <c r="BI19" s="12"/>
      <c r="BJ19" s="12"/>
      <c r="BK19" s="12"/>
      <c r="BL19" s="12"/>
      <c r="BP19">
        <v>14</v>
      </c>
      <c r="BQ19">
        <f t="shared" si="4"/>
        <v>16384</v>
      </c>
      <c r="BR19">
        <v>16384</v>
      </c>
      <c r="BT19">
        <f>IF(AG7,BR19,0)</f>
        <v>16384</v>
      </c>
    </row>
    <row r="20" spans="1:72" ht="1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"/>
      <c r="AD20" s="7" t="s">
        <v>15</v>
      </c>
      <c r="AE20" s="7" t="s">
        <v>15</v>
      </c>
      <c r="AF20" s="7" t="s">
        <v>16</v>
      </c>
      <c r="AG20" s="7" t="s">
        <v>16</v>
      </c>
      <c r="AH20" s="7" t="s">
        <v>16</v>
      </c>
      <c r="AI20" s="7" t="s">
        <v>16</v>
      </c>
      <c r="AJ20" s="7" t="s">
        <v>16</v>
      </c>
      <c r="AK20" s="7" t="s">
        <v>16</v>
      </c>
      <c r="AL20" s="7" t="s">
        <v>16</v>
      </c>
      <c r="AM20" s="7" t="s">
        <v>16</v>
      </c>
      <c r="AN20" s="7" t="s">
        <v>16</v>
      </c>
      <c r="AO20" s="7" t="s">
        <v>16</v>
      </c>
      <c r="AP20" s="7" t="s">
        <v>16</v>
      </c>
      <c r="AQ20" s="7" t="s">
        <v>16</v>
      </c>
      <c r="AR20" s="7" t="s">
        <v>16</v>
      </c>
      <c r="AS20" s="7" t="s">
        <v>16</v>
      </c>
      <c r="AT20" s="7" t="s">
        <v>16</v>
      </c>
      <c r="AU20" s="7" t="s">
        <v>16</v>
      </c>
      <c r="AV20" s="7" t="s">
        <v>16</v>
      </c>
      <c r="AW20" s="7" t="s">
        <v>16</v>
      </c>
      <c r="AX20" s="7" t="s">
        <v>16</v>
      </c>
      <c r="AY20" s="1"/>
      <c r="AZ20" s="1"/>
      <c r="BA20" s="1"/>
      <c r="BB20" s="8" t="s">
        <v>17</v>
      </c>
      <c r="BC20" s="1"/>
      <c r="BD20" s="8" t="s">
        <v>18</v>
      </c>
      <c r="BE20" s="8" t="s">
        <v>19</v>
      </c>
      <c r="BF20" s="8" t="s">
        <v>20</v>
      </c>
      <c r="BG20" s="1"/>
      <c r="BH20" s="4"/>
      <c r="BI20" s="12"/>
      <c r="BJ20" s="12"/>
      <c r="BK20" s="12"/>
      <c r="BL20" s="12"/>
      <c r="BP20">
        <v>15</v>
      </c>
      <c r="BQ20">
        <f t="shared" si="4"/>
        <v>32768</v>
      </c>
      <c r="BR20">
        <v>32768</v>
      </c>
      <c r="BT20">
        <f>IF(AF7,BR20,0)</f>
        <v>0</v>
      </c>
    </row>
    <row r="21" spans="1:72" ht="16.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"/>
      <c r="AD21" s="1"/>
      <c r="AE21" s="1"/>
      <c r="AF21" s="1">
        <f t="shared" ref="AF21:AH21" si="11">IF( (AF18+AF19+IF(OR(COUNTIF(AG18:AG19, 1)=2, AND(COUNTIF(AG18:AG19, 1)=1, AG21=0)), 1, 0))&gt;=2, AF18+AF19+IF(OR(COUNTIF(AG18:AG19, 1)=2, AND(COUNTIF(AG18:AG19, 1)=1, AG21=0)), 1, 0)-2, AF18+AF19+IF(OR(COUNTIF(AG18:AG19, 1)=2, AND(COUNTIF(AG18:AG19, 1)=1, AG21=0)), 1, 0))</f>
        <v>0</v>
      </c>
      <c r="AG21" s="1">
        <f t="shared" si="11"/>
        <v>0</v>
      </c>
      <c r="AH21" s="1">
        <f t="shared" si="11"/>
        <v>0</v>
      </c>
      <c r="AI21" s="1">
        <f t="shared" ref="AI21" si="12">IF( (AI18+AI19+IF(OR(COUNTIF(AK18:AK19, 1)=2, AND(COUNTIF(AK18:AK19, 1)=1, AK21=0)), 1, 0))&gt;=2, AI18+AI19+IF(OR(COUNTIF(AK18:AK19, 1)=2, AND(COUNTIF(AK18:AK19, 1)=1, AK21=0)), 1, 0)-2, AI18+AI19+IF(OR(COUNTIF(AK18:AK19, 1)=2, AND(COUNTIF(AK18:AK19, 1)=1, AK21=0)), 1, 0))</f>
        <v>1</v>
      </c>
      <c r="AJ21" s="1" t="s">
        <v>4</v>
      </c>
      <c r="AK21" s="1">
        <f t="shared" ref="AK21:AM21" si="13">IF( (AK18+AK19+IF(OR(COUNTIF(AL18:AL19, 1)=2, AND(COUNTIF(AL18:AL19, 1)=1, AL21=0)), 1, 0))&gt;=2, AK18+AK19+IF(OR(COUNTIF(AL18:AL19, 1)=2, AND(COUNTIF(AL18:AL19, 1)=1, AL21=0)), 1, 0)-2, AK18+AK19+IF(OR(COUNTIF(AL18:AL19, 1)=2, AND(COUNTIF(AL18:AL19, 1)=1, AL21=0)), 1, 0))</f>
        <v>1</v>
      </c>
      <c r="AL21" s="1">
        <f t="shared" si="13"/>
        <v>0</v>
      </c>
      <c r="AM21" s="1">
        <f t="shared" si="13"/>
        <v>1</v>
      </c>
      <c r="AN21" s="1">
        <f t="shared" ref="AN21" si="14">IF( (AN18+AN19+IF(OR(COUNTIF(AP18:AP19, 1)=2, AND(COUNTIF(AP18:AP19, 1)=1, AP21=0)), 1, 0))&gt;=2, AN18+AN19+IF(OR(COUNTIF(AP18:AP19, 1)=2, AND(COUNTIF(AP18:AP19, 1)=1, AP21=0)), 1, 0)-2, AN18+AN19+IF(OR(COUNTIF(AP18:AP19, 1)=2, AND(COUNTIF(AP18:AP19, 1)=1, AP21=0)), 1, 0))</f>
        <v>0</v>
      </c>
      <c r="AO21" s="1" t="s">
        <v>4</v>
      </c>
      <c r="AP21" s="1">
        <f t="shared" ref="AP21:AR21" si="15">IF( (AP18+AP19+IF(OR(COUNTIF(AQ18:AQ19, 1)=2, AND(COUNTIF(AQ18:AQ19, 1)=1, AQ21=0)), 1, 0))&gt;=2, AP18+AP19+IF(OR(COUNTIF(AQ18:AQ19, 1)=2, AND(COUNTIF(AQ18:AQ19, 1)=1, AQ21=0)), 1, 0)-2, AP18+AP19+IF(OR(COUNTIF(AQ18:AQ19, 1)=2, AND(COUNTIF(AQ18:AQ19, 1)=1, AQ21=0)), 1, 0))</f>
        <v>0</v>
      </c>
      <c r="AQ21" s="1">
        <f t="shared" si="15"/>
        <v>1</v>
      </c>
      <c r="AR21" s="1">
        <f t="shared" si="15"/>
        <v>1</v>
      </c>
      <c r="AS21" s="1">
        <f t="shared" ref="AS21" si="16">IF( (AS18+AS19+IF(OR(COUNTIF(AU18:AU19, 1)=2, AND(COUNTIF(AU18:AU19, 1)=1, AU21=0)), 1, 0))&gt;=2, AS18+AS19+IF(OR(COUNTIF(AU18:AU19, 1)=2, AND(COUNTIF(AU18:AU19, 1)=1, AU21=0)), 1, 0)-2, AS18+AS19+IF(OR(COUNTIF(AU18:AU19, 1)=2, AND(COUNTIF(AU18:AU19, 1)=1, AU21=0)), 1, 0))</f>
        <v>1</v>
      </c>
      <c r="AT21" s="1" t="s">
        <v>4</v>
      </c>
      <c r="AU21" s="1">
        <f t="shared" ref="AU21:AW21" si="17">IF( (AU18+AU19+IF(OR(COUNTIF(AV18:AV19, 1)=2, AND(COUNTIF(AV18:AV19, 1)=1, AV21=0)), 1, 0))&gt;=2, AU18+AU19+IF(OR(COUNTIF(AV18:AV19, 1)=2, AND(COUNTIF(AV18:AV19, 1)=1, AV21=0)), 1, 0)-2, AU18+AU19+IF(OR(COUNTIF(AV18:AV19, 1)=2, AND(COUNTIF(AV18:AV19, 1)=1, AV21=0)), 1, 0))</f>
        <v>1</v>
      </c>
      <c r="AV21" s="1">
        <f t="shared" si="17"/>
        <v>1</v>
      </c>
      <c r="AW21" s="1">
        <f t="shared" si="17"/>
        <v>0</v>
      </c>
      <c r="AX21" s="1">
        <f t="shared" ref="AX21" si="18">IF((AX18+AX19)=2,0,AX18+AX19)</f>
        <v>0</v>
      </c>
      <c r="AY21" s="7" t="s">
        <v>24</v>
      </c>
      <c r="AZ21" s="9">
        <f>IF(AF21=0,BIN2DEC(CONCATENATE(AP21,AQ21,AR21,AS21,AU21,AV21,AW21,AX21))+BIN2DEC(CONCATENATE(AF21,AG21,AH21,AI21,AK21,AL21,AM21,AN21))*2^8,-(BIN2DEC(CONCATENATE((AP21-1)*(-1),(AQ21-1)*(-1),(AR21-1)*(-1),(AS21-1)*(-1),(AU21-1)*(-1),(AV21-1)*(-1),(AW21-1)*(-1),(AX21-1)*(-1))))-BIN2DEC(CONCATENATE((AF21-1)*(-1),(AG21-1)*(-1),(AH21-1)*(-1),(AI21-1)*(-1),(AK21-1)*(-1),(AL21-1)*(-1),(AM21-1)*(-1),(AN21-1)*(-1)))*2^8-1)</f>
        <v>6780</v>
      </c>
      <c r="BA21" s="7" t="s">
        <v>25</v>
      </c>
      <c r="BB21" s="1"/>
      <c r="BC21" s="1"/>
      <c r="BD21" s="1"/>
      <c r="BE21" s="1"/>
      <c r="BF21" s="1">
        <f t="shared" ref="BF21" si="19">BF18+BF19</f>
        <v>6780</v>
      </c>
      <c r="BG21" s="7" t="s">
        <v>25</v>
      </c>
      <c r="BH21" s="4"/>
      <c r="BI21" s="12"/>
      <c r="BJ21" s="12"/>
      <c r="BK21" s="12"/>
      <c r="BL21" s="12"/>
      <c r="BP21">
        <v>16</v>
      </c>
      <c r="BQ21">
        <f t="shared" si="4"/>
        <v>65536</v>
      </c>
      <c r="BR21">
        <v>65536</v>
      </c>
      <c r="BT21">
        <f t="shared" ref="BT21" si="20">IF(AX23,BR21,0)</f>
        <v>0</v>
      </c>
    </row>
    <row r="22" spans="1:7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4"/>
      <c r="BI22" s="12"/>
      <c r="BJ22" s="12"/>
      <c r="BK22" s="12"/>
      <c r="BL22" s="12"/>
    </row>
    <row r="23" spans="1:7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"/>
      <c r="AD23" s="1"/>
      <c r="AE23" s="1"/>
      <c r="AF23" s="1"/>
      <c r="AG23" s="11" t="s">
        <v>32</v>
      </c>
      <c r="AH23" s="11"/>
      <c r="AI23" s="11"/>
      <c r="AJ23" s="2">
        <f>IF(OR(COUNTIF(AF18:AF19,1)=2,AND(COUNTIF(AF18:AF19,1)=1,IF(OR(COUNTIF(AG18:AG19,1)=2,AND(COUNTIF(AG18:AG19,1)=1,AG21=0)),1,0))),1,0)</f>
        <v>1</v>
      </c>
      <c r="AK23" s="11" t="s">
        <v>33</v>
      </c>
      <c r="AL23" s="11"/>
      <c r="AM23" s="11"/>
      <c r="AN23" s="2">
        <f>IF(MOD(COUNTIF(AP21:AX21,1),2)=0,1,0)</f>
        <v>0</v>
      </c>
      <c r="AO23" s="2"/>
      <c r="AP23" s="11" t="s">
        <v>34</v>
      </c>
      <c r="AQ23" s="11"/>
      <c r="AR23" s="11"/>
      <c r="AS23" s="2">
        <f>IF(OR(COUNTIF(AU18:AU19, 1)=2, AND(COUNTIF(AU18:AU19, 1)=1, AU21=0)),1,0)</f>
        <v>0</v>
      </c>
      <c r="AT23" s="2"/>
      <c r="AU23" s="2"/>
      <c r="AV23" s="2" t="s">
        <v>35</v>
      </c>
      <c r="AW23" s="2"/>
      <c r="AX23" s="2">
        <f>IF(COUNTIF(AF21:AX21,1)=0,1,0)</f>
        <v>0</v>
      </c>
      <c r="AY23" s="2"/>
      <c r="AZ23" s="2" t="s">
        <v>36</v>
      </c>
      <c r="BA23" s="2">
        <f>AF21</f>
        <v>0</v>
      </c>
      <c r="BB23" s="2" t="s">
        <v>37</v>
      </c>
      <c r="BC23" s="2">
        <f>IF(_xlfn.XOR(AJ23,IF(OR(COUNTIF(AG18:AG19, 1)=2, AND(COUNTIF(AG18:AG19, 1)=1, AG21=0)),1,0))=FALSE,0,1)</f>
        <v>0</v>
      </c>
      <c r="BD23" s="1"/>
      <c r="BE23" s="1"/>
      <c r="BF23" s="1"/>
      <c r="BG23" s="1"/>
      <c r="BH23" s="4"/>
      <c r="BI23" s="4"/>
      <c r="BJ23" s="4"/>
      <c r="BK23" s="4"/>
      <c r="BL23" s="4"/>
    </row>
    <row r="24" spans="1:7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4"/>
      <c r="BI24" s="4"/>
      <c r="BJ24" s="4"/>
      <c r="BK24" s="4"/>
      <c r="BL24" s="4"/>
    </row>
    <row r="25" spans="1:72" ht="16.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"/>
      <c r="AD25" s="2" t="s">
        <v>64</v>
      </c>
      <c r="AE25" s="1"/>
      <c r="AF25" s="1">
        <f t="shared" ref="AF25:AU26" si="21">G10</f>
        <v>1</v>
      </c>
      <c r="AG25" s="1">
        <f t="shared" si="21"/>
        <v>1</v>
      </c>
      <c r="AH25" s="1">
        <f t="shared" si="21"/>
        <v>0</v>
      </c>
      <c r="AI25" s="1">
        <f t="shared" si="21"/>
        <v>1</v>
      </c>
      <c r="AJ25" s="1" t="str">
        <f t="shared" si="21"/>
        <v>.</v>
      </c>
      <c r="AK25" s="1">
        <f t="shared" si="21"/>
        <v>0</v>
      </c>
      <c r="AL25" s="1">
        <f t="shared" si="21"/>
        <v>0</v>
      </c>
      <c r="AM25" s="1">
        <f t="shared" si="21"/>
        <v>0</v>
      </c>
      <c r="AN25" s="1">
        <f t="shared" si="21"/>
        <v>0</v>
      </c>
      <c r="AO25" s="1" t="str">
        <f t="shared" si="21"/>
        <v>.</v>
      </c>
      <c r="AP25" s="1">
        <f t="shared" si="21"/>
        <v>1</v>
      </c>
      <c r="AQ25" s="1">
        <f t="shared" si="21"/>
        <v>0</v>
      </c>
      <c r="AR25" s="1">
        <f t="shared" si="21"/>
        <v>1</v>
      </c>
      <c r="AS25" s="1">
        <f t="shared" si="21"/>
        <v>0</v>
      </c>
      <c r="AT25" s="1" t="str">
        <f t="shared" si="21"/>
        <v>.</v>
      </c>
      <c r="AU25" s="1">
        <f t="shared" si="21"/>
        <v>0</v>
      </c>
      <c r="AV25" s="1">
        <f t="shared" ref="AV25:AW26" si="22">W10</f>
        <v>1</v>
      </c>
      <c r="AW25" s="1">
        <f t="shared" si="22"/>
        <v>0</v>
      </c>
      <c r="AX25" s="1">
        <f>Y10</f>
        <v>0</v>
      </c>
      <c r="AY25" s="1"/>
      <c r="AZ25" s="1"/>
      <c r="BA25" s="1"/>
      <c r="BB25" s="1"/>
      <c r="BC25" s="1"/>
      <c r="BD25" s="6" t="s">
        <v>65</v>
      </c>
      <c r="BE25" s="1"/>
      <c r="BF25" s="1">
        <f>C10</f>
        <v>-12124</v>
      </c>
      <c r="BG25" s="1"/>
      <c r="BH25" s="4"/>
      <c r="BI25" s="12" t="str">
        <f>IF(AZ28=BF28,"При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25" s="12"/>
      <c r="BK25" s="12"/>
      <c r="BL25" s="12"/>
    </row>
    <row r="26" spans="1:72" ht="16.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2" t="s">
        <v>9</v>
      </c>
      <c r="AD26" s="2" t="s">
        <v>66</v>
      </c>
      <c r="AE26" s="1"/>
      <c r="AF26" s="1">
        <f t="shared" si="21"/>
        <v>1</v>
      </c>
      <c r="AG26" s="1">
        <f t="shared" si="21"/>
        <v>0</v>
      </c>
      <c r="AH26" s="1">
        <f t="shared" si="21"/>
        <v>1</v>
      </c>
      <c r="AI26" s="1">
        <f t="shared" si="21"/>
        <v>1</v>
      </c>
      <c r="AJ26" s="1" t="str">
        <f t="shared" si="21"/>
        <v>.</v>
      </c>
      <c r="AK26" s="1">
        <f t="shared" si="21"/>
        <v>0</v>
      </c>
      <c r="AL26" s="1">
        <f t="shared" si="21"/>
        <v>1</v>
      </c>
      <c r="AM26" s="1">
        <f t="shared" si="21"/>
        <v>1</v>
      </c>
      <c r="AN26" s="1">
        <f t="shared" si="21"/>
        <v>0</v>
      </c>
      <c r="AO26" s="1" t="str">
        <f t="shared" si="21"/>
        <v>.</v>
      </c>
      <c r="AP26" s="1">
        <f t="shared" si="21"/>
        <v>0</v>
      </c>
      <c r="AQ26" s="1">
        <f t="shared" si="21"/>
        <v>0</v>
      </c>
      <c r="AR26" s="1">
        <f t="shared" si="21"/>
        <v>1</v>
      </c>
      <c r="AS26" s="1">
        <f t="shared" si="21"/>
        <v>0</v>
      </c>
      <c r="AT26" s="1" t="str">
        <f t="shared" si="21"/>
        <v>.</v>
      </c>
      <c r="AU26" s="1">
        <f t="shared" si="21"/>
        <v>1</v>
      </c>
      <c r="AV26" s="1">
        <f t="shared" si="22"/>
        <v>0</v>
      </c>
      <c r="AW26" s="1">
        <f t="shared" si="22"/>
        <v>0</v>
      </c>
      <c r="AX26" s="1">
        <f>Y11</f>
        <v>0</v>
      </c>
      <c r="AY26" s="1"/>
      <c r="AZ26" s="1"/>
      <c r="BA26" s="1"/>
      <c r="BB26" s="1"/>
      <c r="BC26" s="6" t="s">
        <v>9</v>
      </c>
      <c r="BD26" s="6" t="s">
        <v>67</v>
      </c>
      <c r="BE26" s="1"/>
      <c r="BF26" s="1">
        <f>C11</f>
        <v>-18904</v>
      </c>
      <c r="BG26" s="1"/>
      <c r="BH26" s="4"/>
      <c r="BI26" s="12"/>
      <c r="BJ26" s="12"/>
      <c r="BK26" s="12"/>
      <c r="BL26" s="12"/>
    </row>
    <row r="27" spans="1:72" ht="1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"/>
      <c r="AD27" s="7" t="s">
        <v>15</v>
      </c>
      <c r="AE27" s="7" t="s">
        <v>15</v>
      </c>
      <c r="AF27" s="7" t="s">
        <v>16</v>
      </c>
      <c r="AG27" s="7" t="s">
        <v>16</v>
      </c>
      <c r="AH27" s="7" t="s">
        <v>16</v>
      </c>
      <c r="AI27" s="7" t="s">
        <v>16</v>
      </c>
      <c r="AJ27" s="7" t="s">
        <v>16</v>
      </c>
      <c r="AK27" s="7" t="s">
        <v>16</v>
      </c>
      <c r="AL27" s="7" t="s">
        <v>16</v>
      </c>
      <c r="AM27" s="7" t="s">
        <v>16</v>
      </c>
      <c r="AN27" s="7" t="s">
        <v>16</v>
      </c>
      <c r="AO27" s="7" t="s">
        <v>16</v>
      </c>
      <c r="AP27" s="7" t="s">
        <v>16</v>
      </c>
      <c r="AQ27" s="7" t="s">
        <v>16</v>
      </c>
      <c r="AR27" s="7" t="s">
        <v>16</v>
      </c>
      <c r="AS27" s="7" t="s">
        <v>16</v>
      </c>
      <c r="AT27" s="7" t="s">
        <v>16</v>
      </c>
      <c r="AU27" s="7" t="s">
        <v>16</v>
      </c>
      <c r="AV27" s="7" t="s">
        <v>16</v>
      </c>
      <c r="AW27" s="7" t="s">
        <v>16</v>
      </c>
      <c r="AX27" s="7" t="s">
        <v>16</v>
      </c>
      <c r="AY27" s="1"/>
      <c r="AZ27" s="1"/>
      <c r="BA27" s="1"/>
      <c r="BB27" s="8" t="s">
        <v>17</v>
      </c>
      <c r="BC27" s="1"/>
      <c r="BD27" s="8" t="s">
        <v>18</v>
      </c>
      <c r="BE27" s="8" t="s">
        <v>19</v>
      </c>
      <c r="BF27" s="8" t="s">
        <v>20</v>
      </c>
      <c r="BG27" s="1"/>
      <c r="BH27" s="4"/>
      <c r="BI27" s="12"/>
      <c r="BJ27" s="12"/>
      <c r="BK27" s="12"/>
      <c r="BL27" s="12"/>
    </row>
    <row r="28" spans="1:72" ht="16.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"/>
      <c r="AD28" s="1"/>
      <c r="AE28" s="1"/>
      <c r="AF28" s="1">
        <f t="shared" ref="AF28:AH28" si="23">IF( (AF25+AF26+IF(OR(COUNTIF(AG25:AG26, 1)=2, AND(COUNTIF(AG25:AG26, 1)=1, AG28=0)), 1, 0))&gt;=2, AF25+AF26+IF(OR(COUNTIF(AG25:AG26, 1)=2, AND(COUNTIF(AG25:AG26, 1)=1, AG28=0)), 1, 0)-2, AF25+AF26+IF(OR(COUNTIF(AG25:AG26, 1)=2, AND(COUNTIF(AG25:AG26, 1)=1, AG28=0)), 1, 0))</f>
        <v>1</v>
      </c>
      <c r="AG28" s="1">
        <f t="shared" si="23"/>
        <v>0</v>
      </c>
      <c r="AH28" s="1">
        <f t="shared" si="23"/>
        <v>0</v>
      </c>
      <c r="AI28" s="1">
        <f t="shared" ref="AI28" si="24">IF( (AI25+AI26+IF(OR(COUNTIF(AK25:AK26, 1)=2, AND(COUNTIF(AK25:AK26, 1)=1, AK28=0)), 1, 0))&gt;=2, AI25+AI26+IF(OR(COUNTIF(AK25:AK26, 1)=2, AND(COUNTIF(AK25:AK26, 1)=1, AK28=0)), 1, 0)-2, AI25+AI26+IF(OR(COUNTIF(AK25:AK26, 1)=2, AND(COUNTIF(AK25:AK26, 1)=1, AK28=0)), 1, 0))</f>
        <v>0</v>
      </c>
      <c r="AJ28" s="1" t="s">
        <v>4</v>
      </c>
      <c r="AK28" s="1">
        <f t="shared" ref="AK28:AM28" si="25">IF( (AK25+AK26+IF(OR(COUNTIF(AL25:AL26, 1)=2, AND(COUNTIF(AL25:AL26, 1)=1, AL28=0)), 1, 0))&gt;=2, AK25+AK26+IF(OR(COUNTIF(AL25:AL26, 1)=2, AND(COUNTIF(AL25:AL26, 1)=1, AL28=0)), 1, 0)-2, AK25+AK26+IF(OR(COUNTIF(AL25:AL26, 1)=2, AND(COUNTIF(AL25:AL26, 1)=1, AL28=0)), 1, 0))</f>
        <v>0</v>
      </c>
      <c r="AL28" s="1">
        <f t="shared" si="25"/>
        <v>1</v>
      </c>
      <c r="AM28" s="1">
        <f t="shared" si="25"/>
        <v>1</v>
      </c>
      <c r="AN28" s="1">
        <f t="shared" ref="AN28" si="26">IF( (AN25+AN26+IF(OR(COUNTIF(AP25:AP26, 1)=2, AND(COUNTIF(AP25:AP26, 1)=1, AP28=0)), 1, 0))&gt;=2, AN25+AN26+IF(OR(COUNTIF(AP25:AP26, 1)=2, AND(COUNTIF(AP25:AP26, 1)=1, AP28=0)), 1, 0)-2, AN25+AN26+IF(OR(COUNTIF(AP25:AP26, 1)=2, AND(COUNTIF(AP25:AP26, 1)=1, AP28=0)), 1, 0))</f>
        <v>0</v>
      </c>
      <c r="AO28" s="1" t="s">
        <v>4</v>
      </c>
      <c r="AP28" s="1">
        <f t="shared" ref="AP28:AR28" si="27">IF( (AP25+AP26+IF(OR(COUNTIF(AQ25:AQ26, 1)=2, AND(COUNTIF(AQ25:AQ26, 1)=1, AQ28=0)), 1, 0))&gt;=2, AP25+AP26+IF(OR(COUNTIF(AQ25:AQ26, 1)=2, AND(COUNTIF(AQ25:AQ26, 1)=1, AQ28=0)), 1, 0)-2, AP25+AP26+IF(OR(COUNTIF(AQ25:AQ26, 1)=2, AND(COUNTIF(AQ25:AQ26, 1)=1, AQ28=0)), 1, 0))</f>
        <v>1</v>
      </c>
      <c r="AQ28" s="1">
        <f t="shared" si="27"/>
        <v>1</v>
      </c>
      <c r="AR28" s="1">
        <f t="shared" si="27"/>
        <v>0</v>
      </c>
      <c r="AS28" s="1">
        <f t="shared" ref="AS28" si="28">IF( (AS25+AS26+IF(OR(COUNTIF(AU25:AU26, 1)=2, AND(COUNTIF(AU25:AU26, 1)=1, AU28=0)), 1, 0))&gt;=2, AS25+AS26+IF(OR(COUNTIF(AU25:AU26, 1)=2, AND(COUNTIF(AU25:AU26, 1)=1, AU28=0)), 1, 0)-2, AS25+AS26+IF(OR(COUNTIF(AU25:AU26, 1)=2, AND(COUNTIF(AU25:AU26, 1)=1, AU28=0)), 1, 0))</f>
        <v>0</v>
      </c>
      <c r="AT28" s="1" t="s">
        <v>4</v>
      </c>
      <c r="AU28" s="1">
        <f t="shared" ref="AU28:AW28" si="29">IF( (AU25+AU26+IF(OR(COUNTIF(AV25:AV26, 1)=2, AND(COUNTIF(AV25:AV26, 1)=1, AV28=0)), 1, 0))&gt;=2, AU25+AU26+IF(OR(COUNTIF(AV25:AV26, 1)=2, AND(COUNTIF(AV25:AV26, 1)=1, AV28=0)), 1, 0)-2, AU25+AU26+IF(OR(COUNTIF(AV25:AV26, 1)=2, AND(COUNTIF(AV25:AV26, 1)=1, AV28=0)), 1, 0))</f>
        <v>1</v>
      </c>
      <c r="AV28" s="1">
        <f t="shared" si="29"/>
        <v>1</v>
      </c>
      <c r="AW28" s="1">
        <f t="shared" si="29"/>
        <v>0</v>
      </c>
      <c r="AX28" s="1">
        <f t="shared" ref="AX28" si="30">IF((AX25+AX26)=2,0,AX25+AX26)</f>
        <v>0</v>
      </c>
      <c r="AY28" s="7" t="s">
        <v>24</v>
      </c>
      <c r="AZ28" s="9">
        <f>IF(AF28=0,BIN2DEC(CONCATENATE(AP28,AQ28,AR28,AS28,AU28,AV28,AW28,AX28))+BIN2DEC(CONCATENATE(AF28,AG28,AH28,AI28,AK28,AL28,AM28,AN28))*2^8,-(BIN2DEC(CONCATENATE((AP28-1)*(-1),(AQ28-1)*(-1),(AR28-1)*(-1),(AS28-1)*(-1),(AU28-1)*(-1),(AV28-1)*(-1),(AW28-1)*(-1),(AX28-1)*(-1))))-BIN2DEC(CONCATENATE((AF28-1)*(-1),(AG28-1)*(-1),(AH28-1)*(-1),(AI28-1)*(-1),(AK28-1)*(-1),(AL28-1)*(-1),(AM28-1)*(-1),(AN28-1)*(-1)))*2^8-1)</f>
        <v>-31028</v>
      </c>
      <c r="BA28" s="7" t="s">
        <v>25</v>
      </c>
      <c r="BB28" s="1"/>
      <c r="BC28" s="1"/>
      <c r="BD28" s="1"/>
      <c r="BE28" s="1"/>
      <c r="BF28" s="1">
        <f t="shared" ref="BF28" si="31">BF25+BF26</f>
        <v>-31028</v>
      </c>
      <c r="BG28" s="7" t="s">
        <v>25</v>
      </c>
      <c r="BH28" s="4"/>
      <c r="BI28" s="12"/>
      <c r="BJ28" s="12"/>
      <c r="BK28" s="12"/>
      <c r="BL28" s="12"/>
    </row>
    <row r="29" spans="1:7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4"/>
      <c r="BI29" s="12"/>
      <c r="BJ29" s="12"/>
      <c r="BK29" s="12"/>
      <c r="BL29" s="12"/>
    </row>
    <row r="30" spans="1:7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"/>
      <c r="AD30" s="1"/>
      <c r="AE30" s="1"/>
      <c r="AF30" s="1"/>
      <c r="AG30" s="11" t="s">
        <v>32</v>
      </c>
      <c r="AH30" s="11"/>
      <c r="AI30" s="11"/>
      <c r="AJ30" s="2">
        <f>IF(OR(COUNTIF(AF25:AF26,1)=2,AND(COUNTIF(AF25:AF26,1)=1,IF(OR(COUNTIF(AG25:AG26,1)=2,AND(COUNTIF(AG25:AG26,1)=1,AG28=0)),1,0))),1,0)</f>
        <v>1</v>
      </c>
      <c r="AK30" s="11" t="s">
        <v>33</v>
      </c>
      <c r="AL30" s="11"/>
      <c r="AM30" s="11"/>
      <c r="AN30" s="2">
        <f>IF(MOD(COUNTIF(AP28:AX28,1),2)=0,1,0)</f>
        <v>1</v>
      </c>
      <c r="AO30" s="2"/>
      <c r="AP30" s="11" t="s">
        <v>34</v>
      </c>
      <c r="AQ30" s="11"/>
      <c r="AR30" s="11"/>
      <c r="AS30" s="2">
        <f>IF(OR(COUNTIF(AU25:AU26, 1)=2, AND(COUNTIF(AU25:AU26, 1)=1, AU28=0)),1,0)</f>
        <v>0</v>
      </c>
      <c r="AT30" s="2"/>
      <c r="AU30" s="2"/>
      <c r="AV30" s="2" t="s">
        <v>35</v>
      </c>
      <c r="AW30" s="2"/>
      <c r="AX30" s="2">
        <f>IF(COUNTIF(AF28:AX28,1)=0,1,0)</f>
        <v>0</v>
      </c>
      <c r="AY30" s="2"/>
      <c r="AZ30" s="2" t="s">
        <v>36</v>
      </c>
      <c r="BA30" s="2">
        <f>AF28</f>
        <v>1</v>
      </c>
      <c r="BB30" s="2" t="s">
        <v>37</v>
      </c>
      <c r="BC30" s="2">
        <f>IF(_xlfn.XOR(AJ30,IF(OR(COUNTIF(AG25:AG26, 1)=2, AND(COUNTIF(AG25:AG26, 1)=1, AG28=0)),1,0))=FALSE,0,1)</f>
        <v>0</v>
      </c>
      <c r="BD30" s="1"/>
      <c r="BE30" s="1"/>
      <c r="BF30" s="1"/>
      <c r="BG30" s="1"/>
      <c r="BH30" s="4"/>
      <c r="BI30" s="4"/>
      <c r="BJ30" s="4"/>
      <c r="BK30" s="4"/>
      <c r="BL30" s="4"/>
    </row>
    <row r="31" spans="1:7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4"/>
      <c r="BI31" s="4"/>
      <c r="BJ31" s="4"/>
      <c r="BK31" s="4"/>
      <c r="BL31" s="4"/>
    </row>
    <row r="32" spans="1:72" ht="16.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"/>
      <c r="AD32" s="2" t="s">
        <v>66</v>
      </c>
      <c r="AE32" s="1"/>
      <c r="AF32" s="1">
        <f t="shared" ref="AF32:AU33" si="32">G11</f>
        <v>1</v>
      </c>
      <c r="AG32" s="1">
        <f t="shared" si="32"/>
        <v>0</v>
      </c>
      <c r="AH32" s="1">
        <f t="shared" si="32"/>
        <v>1</v>
      </c>
      <c r="AI32" s="1">
        <f t="shared" si="32"/>
        <v>1</v>
      </c>
      <c r="AJ32" s="1" t="str">
        <f t="shared" si="32"/>
        <v>.</v>
      </c>
      <c r="AK32" s="1">
        <f t="shared" si="32"/>
        <v>0</v>
      </c>
      <c r="AL32" s="1">
        <f t="shared" si="32"/>
        <v>1</v>
      </c>
      <c r="AM32" s="1">
        <f t="shared" si="32"/>
        <v>1</v>
      </c>
      <c r="AN32" s="1">
        <f t="shared" si="32"/>
        <v>0</v>
      </c>
      <c r="AO32" s="1" t="str">
        <f t="shared" si="32"/>
        <v>.</v>
      </c>
      <c r="AP32" s="1">
        <f t="shared" si="32"/>
        <v>0</v>
      </c>
      <c r="AQ32" s="1">
        <f t="shared" si="32"/>
        <v>0</v>
      </c>
      <c r="AR32" s="1">
        <f t="shared" si="32"/>
        <v>1</v>
      </c>
      <c r="AS32" s="1">
        <f t="shared" si="32"/>
        <v>0</v>
      </c>
      <c r="AT32" s="1" t="str">
        <f t="shared" si="32"/>
        <v>.</v>
      </c>
      <c r="AU32" s="1">
        <f t="shared" si="32"/>
        <v>1</v>
      </c>
      <c r="AV32" s="1">
        <f t="shared" ref="AP32:AX33" si="33">W11</f>
        <v>0</v>
      </c>
      <c r="AW32" s="1">
        <f t="shared" si="33"/>
        <v>0</v>
      </c>
      <c r="AX32" s="1">
        <f t="shared" si="33"/>
        <v>0</v>
      </c>
      <c r="AY32" s="1"/>
      <c r="AZ32" s="1"/>
      <c r="BA32" s="1"/>
      <c r="BB32" s="1"/>
      <c r="BC32" s="1"/>
      <c r="BD32" s="6" t="s">
        <v>67</v>
      </c>
      <c r="BE32" s="1"/>
      <c r="BF32" s="1">
        <f>C11</f>
        <v>-18904</v>
      </c>
      <c r="BG32" s="1"/>
      <c r="BH32" s="4"/>
      <c r="BI32" s="12" t="str">
        <f>IF(AZ35=BF35,"При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J32" s="12"/>
      <c r="BK32" s="12"/>
      <c r="BL32" s="12"/>
    </row>
    <row r="33" spans="1:64" ht="16.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" t="s">
        <v>9</v>
      </c>
      <c r="AD33" s="2" t="s">
        <v>68</v>
      </c>
      <c r="AE33" s="1"/>
      <c r="AF33" s="1">
        <f t="shared" si="32"/>
        <v>1</v>
      </c>
      <c r="AG33" s="1">
        <f t="shared" si="32"/>
        <v>0</v>
      </c>
      <c r="AH33" s="1">
        <f t="shared" si="32"/>
        <v>0</v>
      </c>
      <c r="AI33" s="1">
        <f t="shared" si="32"/>
        <v>0</v>
      </c>
      <c r="AJ33" s="1" t="str">
        <f t="shared" si="32"/>
        <v>.</v>
      </c>
      <c r="AK33" s="1">
        <f t="shared" si="32"/>
        <v>0</v>
      </c>
      <c r="AL33" s="1">
        <f t="shared" si="32"/>
        <v>1</v>
      </c>
      <c r="AM33" s="1">
        <f t="shared" si="32"/>
        <v>1</v>
      </c>
      <c r="AN33" s="1">
        <f t="shared" si="32"/>
        <v>0</v>
      </c>
      <c r="AO33" s="1" t="str">
        <f t="shared" si="32"/>
        <v>.</v>
      </c>
      <c r="AP33" s="1">
        <f t="shared" si="33"/>
        <v>1</v>
      </c>
      <c r="AQ33" s="1">
        <f t="shared" si="33"/>
        <v>1</v>
      </c>
      <c r="AR33" s="1">
        <f t="shared" si="33"/>
        <v>0</v>
      </c>
      <c r="AS33" s="1">
        <f t="shared" si="33"/>
        <v>0</v>
      </c>
      <c r="AT33" s="1" t="str">
        <f t="shared" si="33"/>
        <v>.</v>
      </c>
      <c r="AU33" s="1">
        <f t="shared" si="33"/>
        <v>1</v>
      </c>
      <c r="AV33" s="1">
        <f t="shared" si="33"/>
        <v>1</v>
      </c>
      <c r="AW33" s="1">
        <f t="shared" si="33"/>
        <v>0</v>
      </c>
      <c r="AX33" s="1">
        <f t="shared" si="33"/>
        <v>0</v>
      </c>
      <c r="AY33" s="1"/>
      <c r="AZ33" s="1"/>
      <c r="BA33" s="1"/>
      <c r="BB33" s="1"/>
      <c r="BC33" s="6" t="s">
        <v>9</v>
      </c>
      <c r="BD33" s="6" t="s">
        <v>69</v>
      </c>
      <c r="BE33" s="1"/>
      <c r="BF33" s="1">
        <f>C12</f>
        <v>-31028</v>
      </c>
      <c r="BG33" s="1"/>
      <c r="BH33" s="4"/>
      <c r="BI33" s="12"/>
      <c r="BJ33" s="12"/>
      <c r="BK33" s="12"/>
      <c r="BL33" s="12"/>
    </row>
    <row r="34" spans="1:64" ht="1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"/>
      <c r="AD34" s="7" t="s">
        <v>15</v>
      </c>
      <c r="AE34" s="7" t="s">
        <v>15</v>
      </c>
      <c r="AF34" s="7" t="s">
        <v>16</v>
      </c>
      <c r="AG34" s="7" t="s">
        <v>16</v>
      </c>
      <c r="AH34" s="7" t="s">
        <v>16</v>
      </c>
      <c r="AI34" s="7" t="s">
        <v>16</v>
      </c>
      <c r="AJ34" s="7" t="s">
        <v>16</v>
      </c>
      <c r="AK34" s="7" t="s">
        <v>16</v>
      </c>
      <c r="AL34" s="7" t="s">
        <v>16</v>
      </c>
      <c r="AM34" s="7" t="s">
        <v>16</v>
      </c>
      <c r="AN34" s="7" t="s">
        <v>16</v>
      </c>
      <c r="AO34" s="7" t="s">
        <v>16</v>
      </c>
      <c r="AP34" s="7" t="s">
        <v>16</v>
      </c>
      <c r="AQ34" s="7" t="s">
        <v>16</v>
      </c>
      <c r="AR34" s="7" t="s">
        <v>16</v>
      </c>
      <c r="AS34" s="7" t="s">
        <v>16</v>
      </c>
      <c r="AT34" s="7" t="s">
        <v>16</v>
      </c>
      <c r="AU34" s="7" t="s">
        <v>16</v>
      </c>
      <c r="AV34" s="7" t="s">
        <v>16</v>
      </c>
      <c r="AW34" s="7" t="s">
        <v>16</v>
      </c>
      <c r="AX34" s="7" t="s">
        <v>16</v>
      </c>
      <c r="AY34" s="1"/>
      <c r="AZ34" s="1"/>
      <c r="BA34" s="1"/>
      <c r="BB34" s="8" t="s">
        <v>17</v>
      </c>
      <c r="BC34" s="1"/>
      <c r="BD34" s="8" t="s">
        <v>18</v>
      </c>
      <c r="BE34" s="8" t="s">
        <v>19</v>
      </c>
      <c r="BF34" s="8" t="s">
        <v>20</v>
      </c>
      <c r="BG34" s="1"/>
      <c r="BH34" s="4"/>
      <c r="BI34" s="12"/>
      <c r="BJ34" s="12"/>
      <c r="BK34" s="12"/>
      <c r="BL34" s="12"/>
    </row>
    <row r="35" spans="1:64" ht="16.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"/>
      <c r="AD35" s="1"/>
      <c r="AE35" s="1"/>
      <c r="AF35" s="1">
        <f t="shared" ref="AF35:AH35" si="34">IF( (AF32+AF33+IF(OR(COUNTIF(AG32:AG33, 1)=2, AND(COUNTIF(AG32:AG33, 1)=1, AG35=0)), 1, 0))&gt;=2, AF32+AF33+IF(OR(COUNTIF(AG32:AG33, 1)=2, AND(COUNTIF(AG32:AG33, 1)=1, AG35=0)), 1, 0)-2, AF32+AF33+IF(OR(COUNTIF(AG32:AG33, 1)=2, AND(COUNTIF(AG32:AG33, 1)=1, AG35=0)), 1, 0))</f>
        <v>0</v>
      </c>
      <c r="AG35" s="1">
        <f t="shared" si="34"/>
        <v>0</v>
      </c>
      <c r="AH35" s="1">
        <f t="shared" si="34"/>
        <v>1</v>
      </c>
      <c r="AI35" s="1">
        <f t="shared" ref="AI35" si="35">IF( (AI32+AI33+IF(OR(COUNTIF(AK32:AK33, 1)=2, AND(COUNTIF(AK32:AK33, 1)=1, AK35=0)), 1, 0))&gt;=2, AI32+AI33+IF(OR(COUNTIF(AK32:AK33, 1)=2, AND(COUNTIF(AK32:AK33, 1)=1, AK35=0)), 1, 0)-2, AI32+AI33+IF(OR(COUNTIF(AK32:AK33, 1)=2, AND(COUNTIF(AK32:AK33, 1)=1, AK35=0)), 1, 0))</f>
        <v>1</v>
      </c>
      <c r="AJ35" s="1" t="s">
        <v>4</v>
      </c>
      <c r="AK35" s="1">
        <f t="shared" ref="AK35:AM35" si="36">IF( (AK32+AK33+IF(OR(COUNTIF(AL32:AL33, 1)=2, AND(COUNTIF(AL32:AL33, 1)=1, AL35=0)), 1, 0))&gt;=2, AK32+AK33+IF(OR(COUNTIF(AL32:AL33, 1)=2, AND(COUNTIF(AL32:AL33, 1)=1, AL35=0)), 1, 0)-2, AK32+AK33+IF(OR(COUNTIF(AL32:AL33, 1)=2, AND(COUNTIF(AL32:AL33, 1)=1, AL35=0)), 1, 0))</f>
        <v>1</v>
      </c>
      <c r="AL35" s="1">
        <f t="shared" si="36"/>
        <v>1</v>
      </c>
      <c r="AM35" s="1">
        <f t="shared" si="36"/>
        <v>0</v>
      </c>
      <c r="AN35" s="1">
        <f t="shared" ref="AN35" si="37">IF( (AN32+AN33+IF(OR(COUNTIF(AP32:AP33, 1)=2, AND(COUNTIF(AP32:AP33, 1)=1, AP35=0)), 1, 0))&gt;=2, AN32+AN33+IF(OR(COUNTIF(AP32:AP33, 1)=2, AND(COUNTIF(AP32:AP33, 1)=1, AP35=0)), 1, 0)-2, AN32+AN33+IF(OR(COUNTIF(AP32:AP33, 1)=2, AND(COUNTIF(AP32:AP33, 1)=1, AP35=0)), 1, 0))</f>
        <v>0</v>
      </c>
      <c r="AO35" s="1" t="s">
        <v>4</v>
      </c>
      <c r="AP35" s="1">
        <f t="shared" ref="AP35:AR35" si="38">IF( (AP32+AP33+IF(OR(COUNTIF(AQ32:AQ33, 1)=2, AND(COUNTIF(AQ32:AQ33, 1)=1, AQ35=0)), 1, 0))&gt;=2, AP32+AP33+IF(OR(COUNTIF(AQ32:AQ33, 1)=2, AND(COUNTIF(AQ32:AQ33, 1)=1, AQ35=0)), 1, 0)-2, AP32+AP33+IF(OR(COUNTIF(AQ32:AQ33, 1)=2, AND(COUNTIF(AQ32:AQ33, 1)=1, AQ35=0)), 1, 0))</f>
        <v>1</v>
      </c>
      <c r="AQ35" s="1">
        <f t="shared" si="38"/>
        <v>1</v>
      </c>
      <c r="AR35" s="1">
        <f t="shared" si="38"/>
        <v>1</v>
      </c>
      <c r="AS35" s="1">
        <f t="shared" ref="AS35" si="39">IF( (AS32+AS33+IF(OR(COUNTIF(AU32:AU33, 1)=2, AND(COUNTIF(AU32:AU33, 1)=1, AU35=0)), 1, 0))&gt;=2, AS32+AS33+IF(OR(COUNTIF(AU32:AU33, 1)=2, AND(COUNTIF(AU32:AU33, 1)=1, AU35=0)), 1, 0)-2, AS32+AS33+IF(OR(COUNTIF(AU32:AU33, 1)=2, AND(COUNTIF(AU32:AU33, 1)=1, AU35=0)), 1, 0))</f>
        <v>1</v>
      </c>
      <c r="AT35" s="1" t="s">
        <v>4</v>
      </c>
      <c r="AU35" s="1">
        <f t="shared" ref="AU35:AW35" si="40">IF( (AU32+AU33+IF(OR(COUNTIF(AV32:AV33, 1)=2, AND(COUNTIF(AV32:AV33, 1)=1, AV35=0)), 1, 0))&gt;=2, AU32+AU33+IF(OR(COUNTIF(AV32:AV33, 1)=2, AND(COUNTIF(AV32:AV33, 1)=1, AV35=0)), 1, 0)-2, AU32+AU33+IF(OR(COUNTIF(AV32:AV33, 1)=2, AND(COUNTIF(AV32:AV33, 1)=1, AV35=0)), 1, 0))</f>
        <v>0</v>
      </c>
      <c r="AV35" s="1">
        <f t="shared" si="40"/>
        <v>1</v>
      </c>
      <c r="AW35" s="1">
        <f t="shared" si="40"/>
        <v>0</v>
      </c>
      <c r="AX35" s="1">
        <f t="shared" ref="AX35" si="41">IF((AX32+AX33)=2,0,AX32+AX33)</f>
        <v>0</v>
      </c>
      <c r="AY35" s="7" t="s">
        <v>24</v>
      </c>
      <c r="AZ35" s="9">
        <f>IF(AF35=0,BIN2DEC(CONCATENATE(AP35,AQ35,AR35,AS35,AU35,AV35,AW35,AX35))+BIN2DEC(CONCATENATE(AF35,AG35,AH35,AI35,AK35,AL35,AM35,AN35))*2^8,-(BIN2DEC(CONCATENATE((AP35-1)*(-1),(AQ35-1)*(-1),(AR35-1)*(-1),(AS35-1)*(-1),(AU35-1)*(-1),(AV35-1)*(-1),(AW35-1)*(-1),(AX35-1)*(-1))))-BIN2DEC(CONCATENATE((AF35-1)*(-1),(AG35-1)*(-1),(AH35-1)*(-1),(AI35-1)*(-1),(AK35-1)*(-1),(AL35-1)*(-1),(AM35-1)*(-1),(AN35-1)*(-1)))*2^8-1)</f>
        <v>15604</v>
      </c>
      <c r="BA35" s="7" t="s">
        <v>25</v>
      </c>
      <c r="BB35" s="1"/>
      <c r="BC35" s="1"/>
      <c r="BD35" s="1"/>
      <c r="BE35" s="1"/>
      <c r="BF35" s="1">
        <f t="shared" ref="BF35" si="42">BF32+BF33</f>
        <v>-49932</v>
      </c>
      <c r="BG35" s="7" t="s">
        <v>25</v>
      </c>
      <c r="BH35" s="4"/>
      <c r="BI35" s="12"/>
      <c r="BJ35" s="12"/>
      <c r="BK35" s="12"/>
      <c r="BL35" s="12"/>
    </row>
    <row r="36" spans="1:64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4"/>
      <c r="BI36" s="12"/>
      <c r="BJ36" s="12"/>
      <c r="BK36" s="12"/>
      <c r="BL36" s="12"/>
    </row>
    <row r="37" spans="1:64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"/>
      <c r="AD37" s="1"/>
      <c r="AE37" s="1"/>
      <c r="AF37" s="1"/>
      <c r="AG37" s="11" t="s">
        <v>32</v>
      </c>
      <c r="AH37" s="11"/>
      <c r="AI37" s="11"/>
      <c r="AJ37" s="2">
        <f>IF(OR(COUNTIF(AF32:AF33,1)=2,AND(COUNTIF(AF32:AF33,1)=1,IF(OR(COUNTIF(AG32:AG33,1)=2,AND(COUNTIF(AG32:AG33,1)=1,AG35=0)),1,0))),1,0)</f>
        <v>1</v>
      </c>
      <c r="AK37" s="11" t="s">
        <v>33</v>
      </c>
      <c r="AL37" s="11"/>
      <c r="AM37" s="11"/>
      <c r="AN37" s="2">
        <f>IF(MOD(COUNTIF(AP35:AX35,1),2)=0,1,0)</f>
        <v>0</v>
      </c>
      <c r="AO37" s="2"/>
      <c r="AP37" s="11" t="s">
        <v>34</v>
      </c>
      <c r="AQ37" s="11"/>
      <c r="AR37" s="11"/>
      <c r="AS37" s="2">
        <f>IF(OR(COUNTIF(AU32:AU33, 1)=2, AND(COUNTIF(AU32:AU33, 1)=1, AU35=0)),1,0)</f>
        <v>1</v>
      </c>
      <c r="AT37" s="2"/>
      <c r="AU37" s="2"/>
      <c r="AV37" s="2" t="s">
        <v>35</v>
      </c>
      <c r="AW37" s="2"/>
      <c r="AX37" s="2">
        <f>IF(COUNTIF(AF35:AX35,1)=0,1,0)</f>
        <v>0</v>
      </c>
      <c r="AY37" s="2"/>
      <c r="AZ37" s="2" t="s">
        <v>36</v>
      </c>
      <c r="BA37" s="2">
        <f>AF35</f>
        <v>0</v>
      </c>
      <c r="BB37" s="2" t="s">
        <v>37</v>
      </c>
      <c r="BC37" s="2">
        <f>IF(_xlfn.XOR(AJ37,IF(OR(COUNTIF(AG32:AG33, 1)=2, AND(COUNTIF(AG32:AG33, 1)=1, AG35=0)),1,0))=FALSE,0,1)</f>
        <v>1</v>
      </c>
      <c r="BD37" s="1"/>
      <c r="BE37" s="1"/>
      <c r="BF37" s="1"/>
      <c r="BG37" s="1"/>
      <c r="BH37" s="4"/>
      <c r="BI37" s="4"/>
      <c r="BJ37" s="4"/>
      <c r="BK37" s="4"/>
      <c r="BL37" s="4"/>
    </row>
    <row r="38" spans="1:64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4"/>
      <c r="BI38" s="4"/>
      <c r="BJ38" s="4"/>
      <c r="BK38" s="4"/>
      <c r="BL38" s="4"/>
    </row>
    <row r="39" spans="1:64" ht="16.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"/>
      <c r="AD39" s="2" t="s">
        <v>5</v>
      </c>
      <c r="AE39" s="1"/>
      <c r="AF39" s="1">
        <f t="shared" ref="AF39:AX39" si="43">G4</f>
        <v>0</v>
      </c>
      <c r="AG39" s="1">
        <f t="shared" si="43"/>
        <v>0</v>
      </c>
      <c r="AH39" s="1">
        <f t="shared" si="43"/>
        <v>1</v>
      </c>
      <c r="AI39" s="1">
        <f t="shared" si="43"/>
        <v>0</v>
      </c>
      <c r="AJ39" s="1" t="str">
        <f t="shared" si="43"/>
        <v>.</v>
      </c>
      <c r="AK39" s="1">
        <f t="shared" si="43"/>
        <v>1</v>
      </c>
      <c r="AL39" s="1">
        <f t="shared" si="43"/>
        <v>1</v>
      </c>
      <c r="AM39" s="1">
        <f t="shared" si="43"/>
        <v>1</v>
      </c>
      <c r="AN39" s="1">
        <f t="shared" si="43"/>
        <v>1</v>
      </c>
      <c r="AO39" s="1" t="str">
        <f t="shared" si="43"/>
        <v>.</v>
      </c>
      <c r="AP39" s="1">
        <f t="shared" si="43"/>
        <v>0</v>
      </c>
      <c r="AQ39" s="1">
        <f t="shared" si="43"/>
        <v>1</v>
      </c>
      <c r="AR39" s="1">
        <f t="shared" si="43"/>
        <v>0</v>
      </c>
      <c r="AS39" s="1">
        <f t="shared" si="43"/>
        <v>1</v>
      </c>
      <c r="AT39" s="1" t="str">
        <f t="shared" si="43"/>
        <v>.</v>
      </c>
      <c r="AU39" s="1">
        <f t="shared" si="43"/>
        <v>1</v>
      </c>
      <c r="AV39" s="1">
        <f t="shared" si="43"/>
        <v>1</v>
      </c>
      <c r="AW39" s="1">
        <f t="shared" si="43"/>
        <v>0</v>
      </c>
      <c r="AX39" s="1">
        <f t="shared" si="43"/>
        <v>0</v>
      </c>
      <c r="AY39" s="1"/>
      <c r="AZ39" s="1"/>
      <c r="BA39" s="1"/>
      <c r="BB39" s="1"/>
      <c r="BC39" s="1"/>
      <c r="BD39" s="6" t="s">
        <v>6</v>
      </c>
      <c r="BE39" s="1"/>
      <c r="BF39" s="1">
        <f>C4</f>
        <v>12124</v>
      </c>
      <c r="BG39" s="1"/>
      <c r="BH39" s="4"/>
      <c r="BI39" s="12" t="str">
        <f>IF(AZ42=BF42,"При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39" s="12"/>
      <c r="BK39" s="12"/>
      <c r="BL39" s="12"/>
    </row>
    <row r="40" spans="1:64" ht="16.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2" t="s">
        <v>9</v>
      </c>
      <c r="AD40" s="2" t="s">
        <v>66</v>
      </c>
      <c r="AE40" s="1"/>
      <c r="AF40" s="1">
        <f t="shared" ref="AF40:AX40" si="44">G11</f>
        <v>1</v>
      </c>
      <c r="AG40" s="1">
        <f t="shared" si="44"/>
        <v>0</v>
      </c>
      <c r="AH40" s="1">
        <f t="shared" si="44"/>
        <v>1</v>
      </c>
      <c r="AI40" s="1">
        <f t="shared" si="44"/>
        <v>1</v>
      </c>
      <c r="AJ40" s="1" t="str">
        <f t="shared" si="44"/>
        <v>.</v>
      </c>
      <c r="AK40" s="1">
        <f t="shared" si="44"/>
        <v>0</v>
      </c>
      <c r="AL40" s="1">
        <f t="shared" si="44"/>
        <v>1</v>
      </c>
      <c r="AM40" s="1">
        <f t="shared" si="44"/>
        <v>1</v>
      </c>
      <c r="AN40" s="1">
        <f t="shared" si="44"/>
        <v>0</v>
      </c>
      <c r="AO40" s="1" t="str">
        <f t="shared" si="44"/>
        <v>.</v>
      </c>
      <c r="AP40" s="1">
        <f t="shared" si="44"/>
        <v>0</v>
      </c>
      <c r="AQ40" s="1">
        <f t="shared" si="44"/>
        <v>0</v>
      </c>
      <c r="AR40" s="1">
        <f t="shared" si="44"/>
        <v>1</v>
      </c>
      <c r="AS40" s="1">
        <f t="shared" si="44"/>
        <v>0</v>
      </c>
      <c r="AT40" s="1" t="str">
        <f t="shared" si="44"/>
        <v>.</v>
      </c>
      <c r="AU40" s="1">
        <f t="shared" si="44"/>
        <v>1</v>
      </c>
      <c r="AV40" s="1">
        <f t="shared" si="44"/>
        <v>0</v>
      </c>
      <c r="AW40" s="1">
        <f t="shared" si="44"/>
        <v>0</v>
      </c>
      <c r="AX40" s="1">
        <f t="shared" si="44"/>
        <v>0</v>
      </c>
      <c r="AY40" s="1"/>
      <c r="AZ40" s="1"/>
      <c r="BA40" s="1"/>
      <c r="BB40" s="1"/>
      <c r="BC40" s="6" t="s">
        <v>9</v>
      </c>
      <c r="BD40" s="6" t="s">
        <v>67</v>
      </c>
      <c r="BE40" s="1"/>
      <c r="BF40" s="1">
        <f>C11</f>
        <v>-18904</v>
      </c>
      <c r="BG40" s="1"/>
      <c r="BH40" s="4"/>
      <c r="BI40" s="12"/>
      <c r="BJ40" s="12"/>
      <c r="BK40" s="12"/>
      <c r="BL40" s="12"/>
    </row>
    <row r="41" spans="1:64" ht="1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"/>
      <c r="AD41" s="7" t="s">
        <v>15</v>
      </c>
      <c r="AE41" s="7" t="s">
        <v>15</v>
      </c>
      <c r="AF41" s="7" t="s">
        <v>16</v>
      </c>
      <c r="AG41" s="7" t="s">
        <v>16</v>
      </c>
      <c r="AH41" s="7" t="s">
        <v>16</v>
      </c>
      <c r="AI41" s="7" t="s">
        <v>16</v>
      </c>
      <c r="AJ41" s="7" t="s">
        <v>16</v>
      </c>
      <c r="AK41" s="7" t="s">
        <v>16</v>
      </c>
      <c r="AL41" s="7" t="s">
        <v>16</v>
      </c>
      <c r="AM41" s="7" t="s">
        <v>16</v>
      </c>
      <c r="AN41" s="7" t="s">
        <v>16</v>
      </c>
      <c r="AO41" s="7" t="s">
        <v>16</v>
      </c>
      <c r="AP41" s="7" t="s">
        <v>16</v>
      </c>
      <c r="AQ41" s="7" t="s">
        <v>16</v>
      </c>
      <c r="AR41" s="7" t="s">
        <v>16</v>
      </c>
      <c r="AS41" s="7" t="s">
        <v>16</v>
      </c>
      <c r="AT41" s="7" t="s">
        <v>16</v>
      </c>
      <c r="AU41" s="7" t="s">
        <v>16</v>
      </c>
      <c r="AV41" s="7" t="s">
        <v>16</v>
      </c>
      <c r="AW41" s="7" t="s">
        <v>16</v>
      </c>
      <c r="AX41" s="7" t="s">
        <v>16</v>
      </c>
      <c r="AY41" s="1"/>
      <c r="AZ41" s="1"/>
      <c r="BA41" s="1"/>
      <c r="BB41" s="8" t="s">
        <v>17</v>
      </c>
      <c r="BC41" s="1"/>
      <c r="BD41" s="8" t="s">
        <v>18</v>
      </c>
      <c r="BE41" s="8" t="s">
        <v>19</v>
      </c>
      <c r="BF41" s="8" t="s">
        <v>20</v>
      </c>
      <c r="BG41" s="1"/>
      <c r="BH41" s="4"/>
      <c r="BI41" s="12"/>
      <c r="BJ41" s="12"/>
      <c r="BK41" s="12"/>
      <c r="BL41" s="12"/>
    </row>
    <row r="42" spans="1:64" ht="16.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"/>
      <c r="AD42" s="1"/>
      <c r="AE42" s="1"/>
      <c r="AF42" s="1">
        <f t="shared" ref="AF42:AH42" si="45">IF( (AF39+AF40+IF(OR(COUNTIF(AG39:AG40, 1)=2, AND(COUNTIF(AG39:AG40, 1)=1, AG42=0)), 1, 0))&gt;=2, AF39+AF40+IF(OR(COUNTIF(AG39:AG40, 1)=2, AND(COUNTIF(AG39:AG40, 1)=1, AG42=0)), 1, 0)-2, AF39+AF40+IF(OR(COUNTIF(AG39:AG40, 1)=2, AND(COUNTIF(AG39:AG40, 1)=1, AG42=0)), 1, 0))</f>
        <v>1</v>
      </c>
      <c r="AG42" s="1">
        <f t="shared" si="45"/>
        <v>1</v>
      </c>
      <c r="AH42" s="1">
        <f t="shared" si="45"/>
        <v>1</v>
      </c>
      <c r="AI42" s="1">
        <f t="shared" ref="AI42" si="46">IF( (AI39+AI40+IF(OR(COUNTIF(AK39:AK40, 1)=2, AND(COUNTIF(AK39:AK40, 1)=1, AK42=0)), 1, 0))&gt;=2, AI39+AI40+IF(OR(COUNTIF(AK39:AK40, 1)=2, AND(COUNTIF(AK39:AK40, 1)=1, AK42=0)), 1, 0)-2, AI39+AI40+IF(OR(COUNTIF(AK39:AK40, 1)=2, AND(COUNTIF(AK39:AK40, 1)=1, AK42=0)), 1, 0))</f>
        <v>0</v>
      </c>
      <c r="AJ42" s="1" t="s">
        <v>4</v>
      </c>
      <c r="AK42" s="1">
        <f t="shared" ref="AK42:AM42" si="47">IF( (AK39+AK40+IF(OR(COUNTIF(AL39:AL40, 1)=2, AND(COUNTIF(AL39:AL40, 1)=1, AL42=0)), 1, 0))&gt;=2, AK39+AK40+IF(OR(COUNTIF(AL39:AL40, 1)=2, AND(COUNTIF(AL39:AL40, 1)=1, AL42=0)), 1, 0)-2, AK39+AK40+IF(OR(COUNTIF(AL39:AL40, 1)=2, AND(COUNTIF(AL39:AL40, 1)=1, AL42=0)), 1, 0))</f>
        <v>0</v>
      </c>
      <c r="AL42" s="1">
        <f t="shared" si="47"/>
        <v>1</v>
      </c>
      <c r="AM42" s="1">
        <f t="shared" si="47"/>
        <v>0</v>
      </c>
      <c r="AN42" s="1">
        <f t="shared" ref="AN42" si="48">IF( (AN39+AN40+IF(OR(COUNTIF(AP39:AP40, 1)=2, AND(COUNTIF(AP39:AP40, 1)=1, AP42=0)), 1, 0))&gt;=2, AN39+AN40+IF(OR(COUNTIF(AP39:AP40, 1)=2, AND(COUNTIF(AP39:AP40, 1)=1, AP42=0)), 1, 0)-2, AN39+AN40+IF(OR(COUNTIF(AP39:AP40, 1)=2, AND(COUNTIF(AP39:AP40, 1)=1, AP42=0)), 1, 0))</f>
        <v>1</v>
      </c>
      <c r="AO42" s="1" t="s">
        <v>4</v>
      </c>
      <c r="AP42" s="1">
        <f t="shared" ref="AP42:AR42" si="49">IF( (AP39+AP40+IF(OR(COUNTIF(AQ39:AQ40, 1)=2, AND(COUNTIF(AQ39:AQ40, 1)=1, AQ42=0)), 1, 0))&gt;=2, AP39+AP40+IF(OR(COUNTIF(AQ39:AQ40, 1)=2, AND(COUNTIF(AQ39:AQ40, 1)=1, AQ42=0)), 1, 0)-2, AP39+AP40+IF(OR(COUNTIF(AQ39:AQ40, 1)=2, AND(COUNTIF(AQ39:AQ40, 1)=1, AQ42=0)), 1, 0))</f>
        <v>1</v>
      </c>
      <c r="AQ42" s="1">
        <f t="shared" si="49"/>
        <v>0</v>
      </c>
      <c r="AR42" s="1">
        <f t="shared" si="49"/>
        <v>0</v>
      </c>
      <c r="AS42" s="1">
        <f t="shared" ref="AS42" si="50">IF( (AS39+AS40+IF(OR(COUNTIF(AU39:AU40, 1)=2, AND(COUNTIF(AU39:AU40, 1)=1, AU42=0)), 1, 0))&gt;=2, AS39+AS40+IF(OR(COUNTIF(AU39:AU40, 1)=2, AND(COUNTIF(AU39:AU40, 1)=1, AU42=0)), 1, 0)-2, AS39+AS40+IF(OR(COUNTIF(AU39:AU40, 1)=2, AND(COUNTIF(AU39:AU40, 1)=1, AU42=0)), 1, 0))</f>
        <v>0</v>
      </c>
      <c r="AT42" s="1" t="s">
        <v>4</v>
      </c>
      <c r="AU42" s="1">
        <f t="shared" ref="AU42:AW42" si="51">IF( (AU39+AU40+IF(OR(COUNTIF(AV39:AV40, 1)=2, AND(COUNTIF(AV39:AV40, 1)=1, AV42=0)), 1, 0))&gt;=2, AU39+AU40+IF(OR(COUNTIF(AV39:AV40, 1)=2, AND(COUNTIF(AV39:AV40, 1)=1, AV42=0)), 1, 0)-2, AU39+AU40+IF(OR(COUNTIF(AV39:AV40, 1)=2, AND(COUNTIF(AV39:AV40, 1)=1, AV42=0)), 1, 0))</f>
        <v>0</v>
      </c>
      <c r="AV42" s="1">
        <f t="shared" si="51"/>
        <v>1</v>
      </c>
      <c r="AW42" s="1">
        <f t="shared" si="51"/>
        <v>0</v>
      </c>
      <c r="AX42" s="1">
        <f t="shared" ref="AX42" si="52">IF((AX39+AX40)=2,0,AX39+AX40)</f>
        <v>0</v>
      </c>
      <c r="AY42" s="7" t="s">
        <v>24</v>
      </c>
      <c r="AZ42" s="9">
        <f>IF(AF42=0,BIN2DEC(CONCATENATE(AP42,AQ42,AR42,AS42,AU42,AV42,AW42,AX42))+BIN2DEC(CONCATENATE(AF42,AG42,AH42,AI42,AK42,AL42,AM42,AN42))*2^8,-(BIN2DEC(CONCATENATE((AP42-1)*(-1),(AQ42-1)*(-1),(AR42-1)*(-1),(AS42-1)*(-1),(AU42-1)*(-1),(AV42-1)*(-1),(AW42-1)*(-1),(AX42-1)*(-1))))-BIN2DEC(CONCATENATE((AF42-1)*(-1),(AG42-1)*(-1),(AH42-1)*(-1),(AI42-1)*(-1),(AK42-1)*(-1),(AL42-1)*(-1),(AM42-1)*(-1),(AN42-1)*(-1)))*2^8-1)</f>
        <v>-6780</v>
      </c>
      <c r="BA42" s="7" t="s">
        <v>25</v>
      </c>
      <c r="BB42" s="1"/>
      <c r="BC42" s="1"/>
      <c r="BD42" s="1"/>
      <c r="BE42" s="1"/>
      <c r="BF42" s="1">
        <f t="shared" ref="BF42" si="53">BF39+BF40</f>
        <v>-6780</v>
      </c>
      <c r="BG42" s="7" t="s">
        <v>25</v>
      </c>
      <c r="BH42" s="4"/>
      <c r="BI42" s="12"/>
      <c r="BJ42" s="12"/>
      <c r="BK42" s="12"/>
      <c r="BL42" s="12"/>
    </row>
    <row r="43" spans="1:64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4"/>
      <c r="BI43" s="12"/>
      <c r="BJ43" s="12"/>
      <c r="BK43" s="12"/>
      <c r="BL43" s="12"/>
    </row>
    <row r="44" spans="1:64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"/>
      <c r="AD44" s="1"/>
      <c r="AE44" s="1"/>
      <c r="AF44" s="1"/>
      <c r="AG44" s="11" t="s">
        <v>32</v>
      </c>
      <c r="AH44" s="11"/>
      <c r="AI44" s="11"/>
      <c r="AJ44" s="2">
        <f>IF(OR(COUNTIF(AF39:AF40,1)=2,AND(COUNTIF(AF39:AF40,1)=1,IF(OR(COUNTIF(AG39:AG40,1)=2,AND(COUNTIF(AG39:AG40,1)=1,AG42=0)),1,0))),1,0)</f>
        <v>0</v>
      </c>
      <c r="AK44" s="11" t="s">
        <v>33</v>
      </c>
      <c r="AL44" s="11"/>
      <c r="AM44" s="11"/>
      <c r="AN44" s="2">
        <f>IF(MOD(COUNTIF(AP42:AX42,1),2)=0,1,0)</f>
        <v>1</v>
      </c>
      <c r="AO44" s="2"/>
      <c r="AP44" s="11" t="s">
        <v>34</v>
      </c>
      <c r="AQ44" s="11"/>
      <c r="AR44" s="11"/>
      <c r="AS44" s="2">
        <f>IF(OR(COUNTIF(AU39:AU40, 1)=2, AND(COUNTIF(AU39:AU40, 1)=1, AU42=0)),1,0)</f>
        <v>1</v>
      </c>
      <c r="AT44" s="2"/>
      <c r="AU44" s="2"/>
      <c r="AV44" s="2" t="s">
        <v>35</v>
      </c>
      <c r="AW44" s="2"/>
      <c r="AX44" s="2">
        <f>IF(COUNTIF(AF42:AX42,1)=0,1,0)</f>
        <v>0</v>
      </c>
      <c r="AY44" s="2"/>
      <c r="AZ44" s="2" t="s">
        <v>36</v>
      </c>
      <c r="BA44" s="2">
        <f>AF42</f>
        <v>1</v>
      </c>
      <c r="BB44" s="2" t="s">
        <v>37</v>
      </c>
      <c r="BC44" s="2">
        <f>IF(_xlfn.XOR(AJ44,IF(OR(COUNTIF(AG39:AG40, 1)=2, AND(COUNTIF(AG39:AG40, 1)=1, AG42=0)),1,0))=FALSE,0,1)</f>
        <v>0</v>
      </c>
      <c r="BD44" s="1"/>
      <c r="BE44" s="1"/>
      <c r="BF44" s="1"/>
      <c r="BG44" s="1"/>
      <c r="BH44" s="4"/>
      <c r="BI44" s="4"/>
      <c r="BJ44" s="4"/>
      <c r="BK44" s="4"/>
      <c r="BL44" s="4"/>
    </row>
    <row r="45" spans="1:64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4"/>
      <c r="BI45" s="4"/>
      <c r="BJ45" s="4"/>
      <c r="BK45" s="4"/>
      <c r="BL45" s="4"/>
    </row>
    <row r="46" spans="1:64" ht="16.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"/>
      <c r="AD46" s="2" t="s">
        <v>70</v>
      </c>
      <c r="AE46" s="1"/>
      <c r="AF46" s="1">
        <f t="shared" ref="AF46:AX46" si="54">G14</f>
        <v>1</v>
      </c>
      <c r="AG46" s="1">
        <f t="shared" si="54"/>
        <v>1</v>
      </c>
      <c r="AH46" s="1">
        <f t="shared" si="54"/>
        <v>1</v>
      </c>
      <c r="AI46" s="1">
        <f t="shared" si="54"/>
        <v>0</v>
      </c>
      <c r="AJ46" s="1" t="str">
        <f t="shared" si="54"/>
        <v>.</v>
      </c>
      <c r="AK46" s="1">
        <f t="shared" si="54"/>
        <v>0</v>
      </c>
      <c r="AL46" s="1">
        <f t="shared" si="54"/>
        <v>1</v>
      </c>
      <c r="AM46" s="1">
        <f t="shared" si="54"/>
        <v>0</v>
      </c>
      <c r="AN46" s="1">
        <f t="shared" si="54"/>
        <v>1</v>
      </c>
      <c r="AO46" s="1" t="str">
        <f t="shared" si="54"/>
        <v>.</v>
      </c>
      <c r="AP46" s="1">
        <f t="shared" si="54"/>
        <v>1</v>
      </c>
      <c r="AQ46" s="1">
        <f t="shared" si="54"/>
        <v>0</v>
      </c>
      <c r="AR46" s="1">
        <f t="shared" si="54"/>
        <v>0</v>
      </c>
      <c r="AS46" s="1">
        <f t="shared" si="54"/>
        <v>0</v>
      </c>
      <c r="AT46" s="1" t="str">
        <f t="shared" si="54"/>
        <v>.</v>
      </c>
      <c r="AU46" s="1">
        <f t="shared" si="54"/>
        <v>0</v>
      </c>
      <c r="AV46" s="1">
        <f t="shared" si="54"/>
        <v>1</v>
      </c>
      <c r="AW46" s="1">
        <f t="shared" si="54"/>
        <v>0</v>
      </c>
      <c r="AX46" s="1">
        <f t="shared" si="54"/>
        <v>0</v>
      </c>
      <c r="AY46" s="1"/>
      <c r="AZ46" s="1"/>
      <c r="BA46" s="1"/>
      <c r="BB46" s="1"/>
      <c r="BC46" s="1"/>
      <c r="BD46" s="6" t="s">
        <v>71</v>
      </c>
      <c r="BE46" s="1"/>
      <c r="BF46" s="1">
        <f>C14</f>
        <v>-6780</v>
      </c>
      <c r="BG46" s="1"/>
      <c r="BH46" s="4"/>
      <c r="BI46" s="12" t="str">
        <f>IF(AZ49=BF49,"При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эквивалентов.","При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переполнения.")</f>
        <v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v>
      </c>
      <c r="BJ46" s="12"/>
      <c r="BK46" s="12"/>
      <c r="BL46" s="12"/>
    </row>
    <row r="47" spans="1:64" ht="16.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2" t="s">
        <v>9</v>
      </c>
      <c r="AD47" s="2" t="s">
        <v>50</v>
      </c>
      <c r="AE47" s="1"/>
      <c r="AF47" s="1">
        <f t="shared" ref="AF47:AX47" si="55">G6</f>
        <v>0</v>
      </c>
      <c r="AG47" s="1">
        <f t="shared" si="55"/>
        <v>1</v>
      </c>
      <c r="AH47" s="1">
        <f t="shared" si="55"/>
        <v>1</v>
      </c>
      <c r="AI47" s="1">
        <f t="shared" si="55"/>
        <v>1</v>
      </c>
      <c r="AJ47" s="1" t="str">
        <f t="shared" si="55"/>
        <v>.</v>
      </c>
      <c r="AK47" s="1">
        <f t="shared" si="55"/>
        <v>1</v>
      </c>
      <c r="AL47" s="1">
        <f t="shared" si="55"/>
        <v>0</v>
      </c>
      <c r="AM47" s="1">
        <f t="shared" si="55"/>
        <v>0</v>
      </c>
      <c r="AN47" s="1">
        <f t="shared" si="55"/>
        <v>1</v>
      </c>
      <c r="AO47" s="1" t="str">
        <f t="shared" si="55"/>
        <v>.</v>
      </c>
      <c r="AP47" s="1">
        <f t="shared" si="55"/>
        <v>0</v>
      </c>
      <c r="AQ47" s="1">
        <f t="shared" si="55"/>
        <v>0</v>
      </c>
      <c r="AR47" s="1">
        <f t="shared" si="55"/>
        <v>1</v>
      </c>
      <c r="AS47" s="1">
        <f t="shared" si="55"/>
        <v>1</v>
      </c>
      <c r="AT47" s="1" t="str">
        <f t="shared" si="55"/>
        <v>.</v>
      </c>
      <c r="AU47" s="1">
        <f t="shared" si="55"/>
        <v>0</v>
      </c>
      <c r="AV47" s="1">
        <f t="shared" si="55"/>
        <v>1</v>
      </c>
      <c r="AW47" s="1">
        <f t="shared" si="55"/>
        <v>0</v>
      </c>
      <c r="AX47" s="1">
        <f t="shared" si="55"/>
        <v>0</v>
      </c>
      <c r="AY47" s="1"/>
      <c r="AZ47" s="1"/>
      <c r="BA47" s="1"/>
      <c r="BB47" s="1"/>
      <c r="BC47" s="6" t="s">
        <v>9</v>
      </c>
      <c r="BD47" s="6" t="s">
        <v>51</v>
      </c>
      <c r="BE47" s="1"/>
      <c r="BF47" s="1">
        <f>C6</f>
        <v>31028</v>
      </c>
      <c r="BG47" s="1"/>
      <c r="BH47" s="4"/>
      <c r="BI47" s="12"/>
      <c r="BJ47" s="12"/>
      <c r="BK47" s="12"/>
      <c r="BL47" s="12"/>
    </row>
    <row r="48" spans="1:64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"/>
      <c r="AD48" s="7" t="s">
        <v>15</v>
      </c>
      <c r="AE48" s="7" t="s">
        <v>15</v>
      </c>
      <c r="AF48" s="7" t="s">
        <v>16</v>
      </c>
      <c r="AG48" s="7" t="s">
        <v>16</v>
      </c>
      <c r="AH48" s="7" t="s">
        <v>16</v>
      </c>
      <c r="AI48" s="7" t="s">
        <v>16</v>
      </c>
      <c r="AJ48" s="7" t="s">
        <v>16</v>
      </c>
      <c r="AK48" s="7" t="s">
        <v>16</v>
      </c>
      <c r="AL48" s="7" t="s">
        <v>16</v>
      </c>
      <c r="AM48" s="7" t="s">
        <v>16</v>
      </c>
      <c r="AN48" s="7" t="s">
        <v>16</v>
      </c>
      <c r="AO48" s="7" t="s">
        <v>16</v>
      </c>
      <c r="AP48" s="7" t="s">
        <v>16</v>
      </c>
      <c r="AQ48" s="7" t="s">
        <v>16</v>
      </c>
      <c r="AR48" s="7" t="s">
        <v>16</v>
      </c>
      <c r="AS48" s="7" t="s">
        <v>16</v>
      </c>
      <c r="AT48" s="7" t="s">
        <v>16</v>
      </c>
      <c r="AU48" s="7" t="s">
        <v>16</v>
      </c>
      <c r="AV48" s="7" t="s">
        <v>16</v>
      </c>
      <c r="AW48" s="7" t="s">
        <v>16</v>
      </c>
      <c r="AX48" s="7" t="s">
        <v>16</v>
      </c>
      <c r="AY48" s="1"/>
      <c r="AZ48" s="1"/>
      <c r="BA48" s="1"/>
      <c r="BB48" s="8" t="s">
        <v>17</v>
      </c>
      <c r="BC48" s="1"/>
      <c r="BD48" s="8" t="s">
        <v>18</v>
      </c>
      <c r="BE48" s="8" t="s">
        <v>19</v>
      </c>
      <c r="BF48" s="8" t="s">
        <v>20</v>
      </c>
      <c r="BG48" s="1"/>
      <c r="BH48" s="4"/>
      <c r="BI48" s="12"/>
      <c r="BJ48" s="12"/>
      <c r="BK48" s="12"/>
      <c r="BL48" s="12"/>
    </row>
    <row r="49" spans="1:64" ht="16.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"/>
      <c r="AD49" s="1"/>
      <c r="AE49" s="1"/>
      <c r="AF49" s="1">
        <f t="shared" ref="AF49:AH49" si="56">IF( (AF46+AF47+IF(OR(COUNTIF(AG46:AG47, 1)=2, AND(COUNTIF(AG46:AG47, 1)=1, AG49=0)), 1, 0))&gt;=2, AF46+AF47+IF(OR(COUNTIF(AG46:AG47, 1)=2, AND(COUNTIF(AG46:AG47, 1)=1, AG49=0)), 1, 0)-2, AF46+AF47+IF(OR(COUNTIF(AG46:AG47, 1)=2, AND(COUNTIF(AG46:AG47, 1)=1, AG49=0)), 1, 0))</f>
        <v>0</v>
      </c>
      <c r="AG49" s="1">
        <f t="shared" si="56"/>
        <v>1</v>
      </c>
      <c r="AH49" s="1">
        <f t="shared" si="56"/>
        <v>0</v>
      </c>
      <c r="AI49" s="1">
        <f t="shared" ref="AI49" si="57">IF( (AI46+AI47+IF(OR(COUNTIF(AK46:AK47, 1)=2, AND(COUNTIF(AK46:AK47, 1)=1, AK49=0)), 1, 0))&gt;=2, AI46+AI47+IF(OR(COUNTIF(AK46:AK47, 1)=2, AND(COUNTIF(AK46:AK47, 1)=1, AK49=0)), 1, 0)-2, AI46+AI47+IF(OR(COUNTIF(AK46:AK47, 1)=2, AND(COUNTIF(AK46:AK47, 1)=1, AK49=0)), 1, 0))</f>
        <v>1</v>
      </c>
      <c r="AJ49" s="1" t="s">
        <v>4</v>
      </c>
      <c r="AK49" s="1">
        <f t="shared" ref="AK49:AM49" si="58">IF( (AK46+AK47+IF(OR(COUNTIF(AL46:AL47, 1)=2, AND(COUNTIF(AL46:AL47, 1)=1, AL49=0)), 1, 0))&gt;=2, AK46+AK47+IF(OR(COUNTIF(AL46:AL47, 1)=2, AND(COUNTIF(AL46:AL47, 1)=1, AL49=0)), 1, 0)-2, AK46+AK47+IF(OR(COUNTIF(AL46:AL47, 1)=2, AND(COUNTIF(AL46:AL47, 1)=1, AL49=0)), 1, 0))</f>
        <v>1</v>
      </c>
      <c r="AL49" s="1">
        <f t="shared" si="58"/>
        <v>1</v>
      </c>
      <c r="AM49" s="1">
        <f t="shared" si="58"/>
        <v>1</v>
      </c>
      <c r="AN49" s="1">
        <f t="shared" ref="AN49" si="59">IF( (AN46+AN47+IF(OR(COUNTIF(AP46:AP47, 1)=2, AND(COUNTIF(AP46:AP47, 1)=1, AP49=0)), 1, 0))&gt;=2, AN46+AN47+IF(OR(COUNTIF(AP46:AP47, 1)=2, AND(COUNTIF(AP46:AP47, 1)=1, AP49=0)), 1, 0)-2, AN46+AN47+IF(OR(COUNTIF(AP46:AP47, 1)=2, AND(COUNTIF(AP46:AP47, 1)=1, AP49=0)), 1, 0))</f>
        <v>0</v>
      </c>
      <c r="AO49" s="1" t="s">
        <v>4</v>
      </c>
      <c r="AP49" s="1">
        <f t="shared" ref="AP49:AR49" si="60">IF( (AP46+AP47+IF(OR(COUNTIF(AQ46:AQ47, 1)=2, AND(COUNTIF(AQ46:AQ47, 1)=1, AQ49=0)), 1, 0))&gt;=2, AP46+AP47+IF(OR(COUNTIF(AQ46:AQ47, 1)=2, AND(COUNTIF(AQ46:AQ47, 1)=1, AQ49=0)), 1, 0)-2, AP46+AP47+IF(OR(COUNTIF(AQ46:AQ47, 1)=2, AND(COUNTIF(AQ46:AQ47, 1)=1, AQ49=0)), 1, 0))</f>
        <v>1</v>
      </c>
      <c r="AQ49" s="1">
        <f t="shared" si="60"/>
        <v>0</v>
      </c>
      <c r="AR49" s="1">
        <f t="shared" si="60"/>
        <v>1</v>
      </c>
      <c r="AS49" s="1">
        <f t="shared" ref="AS49" si="61">IF( (AS46+AS47+IF(OR(COUNTIF(AU46:AU47, 1)=2, AND(COUNTIF(AU46:AU47, 1)=1, AU49=0)), 1, 0))&gt;=2, AS46+AS47+IF(OR(COUNTIF(AU46:AU47, 1)=2, AND(COUNTIF(AU46:AU47, 1)=1, AU49=0)), 1, 0)-2, AS46+AS47+IF(OR(COUNTIF(AU46:AU47, 1)=2, AND(COUNTIF(AU46:AU47, 1)=1, AU49=0)), 1, 0))</f>
        <v>1</v>
      </c>
      <c r="AT49" s="1" t="s">
        <v>4</v>
      </c>
      <c r="AU49" s="1">
        <f t="shared" ref="AU49:AW49" si="62">IF( (AU46+AU47+IF(OR(COUNTIF(AV46:AV47, 1)=2, AND(COUNTIF(AV46:AV47, 1)=1, AV49=0)), 1, 0))&gt;=2, AU46+AU47+IF(OR(COUNTIF(AV46:AV47, 1)=2, AND(COUNTIF(AV46:AV47, 1)=1, AV49=0)), 1, 0)-2, AU46+AU47+IF(OR(COUNTIF(AV46:AV47, 1)=2, AND(COUNTIF(AV46:AV47, 1)=1, AV49=0)), 1, 0))</f>
        <v>1</v>
      </c>
      <c r="AV49" s="1">
        <f t="shared" si="62"/>
        <v>0</v>
      </c>
      <c r="AW49" s="1">
        <f t="shared" si="62"/>
        <v>0</v>
      </c>
      <c r="AX49" s="1">
        <f t="shared" ref="AX49" si="63">IF((AX46+AX47)=2,0,AX46+AX47)</f>
        <v>0</v>
      </c>
      <c r="AY49" s="7" t="s">
        <v>24</v>
      </c>
      <c r="AZ49" s="9">
        <f>IF(AF49=0,BIN2DEC(CONCATENATE(AP49,AQ49,AR49,AS49,AU49,AV49,AW49,AX49))+BIN2DEC(CONCATENATE(AF49,AG49,AH49,AI49,AK49,AL49,AM49,AN49))*2^8,-(BIN2DEC(CONCATENATE((AP49-1)*(-1),(AQ49-1)*(-1),(AR49-1)*(-1),(AS49-1)*(-1),(AU49-1)*(-1),(AV49-1)*(-1),(AW49-1)*(-1),(AX49-1)*(-1))))-BIN2DEC(CONCATENATE((AF49-1)*(-1),(AG49-1)*(-1),(AH49-1)*(-1),(AI49-1)*(-1),(AK49-1)*(-1),(AL49-1)*(-1),(AM49-1)*(-1),(AN49-1)*(-1)))*2^8-1)</f>
        <v>24248</v>
      </c>
      <c r="BA49" s="7" t="s">
        <v>25</v>
      </c>
      <c r="BB49" s="1"/>
      <c r="BC49" s="1"/>
      <c r="BD49" s="1"/>
      <c r="BE49" s="1"/>
      <c r="BF49" s="1">
        <f t="shared" ref="BF49" si="64">BF46+BF47</f>
        <v>24248</v>
      </c>
      <c r="BG49" s="7" t="s">
        <v>25</v>
      </c>
      <c r="BH49" s="4"/>
      <c r="BI49" s="12"/>
      <c r="BJ49" s="12"/>
      <c r="BK49" s="12"/>
      <c r="BL49" s="12"/>
    </row>
    <row r="50" spans="1:64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4"/>
      <c r="BI50" s="12"/>
      <c r="BJ50" s="12"/>
      <c r="BK50" s="12"/>
      <c r="BL50" s="12"/>
    </row>
    <row r="51" spans="1:64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"/>
      <c r="AD51" s="1"/>
      <c r="AE51" s="1"/>
      <c r="AF51" s="1"/>
      <c r="AG51" s="11" t="s">
        <v>32</v>
      </c>
      <c r="AH51" s="11"/>
      <c r="AI51" s="11"/>
      <c r="AJ51" s="2">
        <f>IF(OR(COUNTIF(AF46:AF47,1)=2,AND(COUNTIF(AF46:AF47,1)=1,IF(OR(COUNTIF(AG46:AG47,1)=2,AND(COUNTIF(AG46:AG47,1)=1,AG49=0)),1,0))),1,0)</f>
        <v>1</v>
      </c>
      <c r="AK51" s="11" t="s">
        <v>33</v>
      </c>
      <c r="AL51" s="11"/>
      <c r="AM51" s="11"/>
      <c r="AN51" s="2">
        <f>IF(MOD(COUNTIF(AP49:AX49,1),2)=0,1,0)</f>
        <v>1</v>
      </c>
      <c r="AO51" s="2"/>
      <c r="AP51" s="11" t="s">
        <v>34</v>
      </c>
      <c r="AQ51" s="11"/>
      <c r="AR51" s="11"/>
      <c r="AS51" s="2">
        <f>IF(OR(COUNTIF(AU46:AU47, 1)=2, AND(COUNTIF(AU46:AU47, 1)=1, AU49=0)),1,0)</f>
        <v>0</v>
      </c>
      <c r="AT51" s="2"/>
      <c r="AU51" s="2"/>
      <c r="AV51" s="2" t="s">
        <v>35</v>
      </c>
      <c r="AW51" s="2"/>
      <c r="AX51" s="2">
        <f>IF(COUNTIF(AF49:AX49,1)=0,1,0)</f>
        <v>0</v>
      </c>
      <c r="AY51" s="2"/>
      <c r="AZ51" s="2" t="s">
        <v>36</v>
      </c>
      <c r="BA51" s="2">
        <f>AF49</f>
        <v>0</v>
      </c>
      <c r="BB51" s="2" t="s">
        <v>37</v>
      </c>
      <c r="BC51" s="2">
        <f>IF(_xlfn.XOR(AJ51,IF(OR(COUNTIF(AG46:AG47, 1)=2, AND(COUNTIF(AG46:AG47, 1)=1, AG49=0)),1,0))=FALSE,0,1)</f>
        <v>0</v>
      </c>
      <c r="BD51" s="1"/>
      <c r="BE51" s="1"/>
      <c r="BF51" s="1"/>
      <c r="BG51" s="1"/>
      <c r="BH51" s="4"/>
      <c r="BI51" s="4"/>
      <c r="BJ51" s="4"/>
      <c r="BK51" s="4"/>
      <c r="BL51" s="4"/>
    </row>
    <row r="52" spans="1:64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4"/>
      <c r="BI52" s="4"/>
      <c r="BJ52" s="4"/>
      <c r="BK52" s="4"/>
      <c r="BL52" s="4"/>
    </row>
    <row r="53" spans="1:64" x14ac:dyDescent="0.35">
      <c r="BI53" s="4"/>
    </row>
  </sheetData>
  <mergeCells count="30">
    <mergeCell ref="AG9:AI9"/>
    <mergeCell ref="AK9:AM9"/>
    <mergeCell ref="AP9:AR9"/>
    <mergeCell ref="AV9:AW9"/>
    <mergeCell ref="AG16:AI16"/>
    <mergeCell ref="AK16:AM16"/>
    <mergeCell ref="AP16:AR16"/>
    <mergeCell ref="AV16:AW16"/>
    <mergeCell ref="AG23:AI23"/>
    <mergeCell ref="AK23:AM23"/>
    <mergeCell ref="AP23:AR23"/>
    <mergeCell ref="AG30:AI30"/>
    <mergeCell ref="AK30:AM30"/>
    <mergeCell ref="AP30:AR30"/>
    <mergeCell ref="AG51:AI51"/>
    <mergeCell ref="AK51:AM51"/>
    <mergeCell ref="AP51:AR51"/>
    <mergeCell ref="BI4:BL8"/>
    <mergeCell ref="BI11:BL15"/>
    <mergeCell ref="BI18:BL22"/>
    <mergeCell ref="BI25:BL29"/>
    <mergeCell ref="BI32:BL36"/>
    <mergeCell ref="BI39:BL43"/>
    <mergeCell ref="BI46:BL50"/>
    <mergeCell ref="AG37:AI37"/>
    <mergeCell ref="AK37:AM37"/>
    <mergeCell ref="AP37:AR37"/>
    <mergeCell ref="AG44:AI44"/>
    <mergeCell ref="AK44:AM44"/>
    <mergeCell ref="AP44:AR44"/>
  </mergeCells>
  <conditionalFormatting sqref="G4:Y7">
    <cfRule type="cellIs" dxfId="3" priority="2" operator="equal">
      <formula>0</formula>
    </cfRule>
  </conditionalFormatting>
  <conditionalFormatting sqref="C4:C15">
    <cfRule type="expression" dxfId="2" priority="1">
      <formula>MOD(C4,2)=0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&amp;LБалин Артем Алексеевич&amp;CВариант 14&amp;R&amp;F</oddHeader>
    <oddFooter>&amp;L&amp;D&amp;R&amp;T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2022-12-08T14:24:31Z</dcterms:modified>
</cp:coreProperties>
</file>