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invoices/"/>
    </mc:Choice>
  </mc:AlternateContent>
  <xr:revisionPtr revIDLastSave="0" documentId="13_ncr:1_{C9B50F7C-0DD3-AE4C-A52D-0730C7036B9A}" xr6:coauthVersionLast="47" xr6:coauthVersionMax="47" xr10:uidLastSave="{00000000-0000-0000-0000-000000000000}"/>
  <bookViews>
    <workbookView xWindow="-6680" yWindow="-18820" windowWidth="25880" windowHeight="1308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143" i="3"/>
  <c r="K143" i="3" s="1"/>
  <c r="I142" i="3"/>
  <c r="K142" i="3" s="1"/>
  <c r="I141" i="3"/>
  <c r="K141" i="3" s="1"/>
  <c r="I140" i="3"/>
  <c r="K140" i="3" s="1"/>
  <c r="I139" i="3"/>
  <c r="K139" i="3" s="1"/>
  <c r="I138" i="3"/>
  <c r="K138" i="3" s="1"/>
  <c r="I137" i="3"/>
  <c r="K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9" i="3"/>
  <c r="K129" i="3" s="1"/>
  <c r="I128" i="3"/>
  <c r="K128" i="3" s="1"/>
  <c r="I127" i="3"/>
  <c r="K127" i="3" s="1"/>
  <c r="I124" i="3"/>
  <c r="K124" i="3" s="1"/>
  <c r="I123" i="3"/>
  <c r="K123" i="3" s="1"/>
  <c r="I122" i="3"/>
  <c r="K122" i="3" s="1"/>
  <c r="I121" i="3"/>
  <c r="K121" i="3" s="1"/>
  <c r="I120" i="3"/>
  <c r="K120" i="3" s="1"/>
  <c r="I119" i="3"/>
  <c r="K119" i="3" s="1"/>
  <c r="I115" i="3"/>
  <c r="K115" i="3" s="1"/>
  <c r="I114" i="3"/>
  <c r="K114" i="3" s="1"/>
  <c r="I113" i="3"/>
  <c r="K113" i="3" s="1"/>
  <c r="I112" i="3"/>
  <c r="K112" i="3" s="1"/>
  <c r="I111" i="3"/>
  <c r="K111" i="3" s="1"/>
  <c r="I110" i="3"/>
  <c r="K110" i="3" s="1"/>
  <c r="I109" i="3"/>
  <c r="K109" i="3" s="1"/>
  <c r="I108" i="3"/>
  <c r="K108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6" i="3"/>
  <c r="K96" i="3" s="1"/>
  <c r="I95" i="3"/>
  <c r="K95" i="3" s="1"/>
  <c r="I94" i="3"/>
  <c r="K94" i="3" s="1"/>
  <c r="I93" i="3"/>
  <c r="K93" i="3" s="1"/>
  <c r="I89" i="3"/>
  <c r="K89" i="3" s="1"/>
  <c r="I88" i="3"/>
  <c r="K88" i="3" s="1"/>
  <c r="I87" i="3"/>
  <c r="K87" i="3" s="1"/>
  <c r="I86" i="3"/>
  <c r="K86" i="3" s="1"/>
  <c r="I85" i="3"/>
  <c r="K85" i="3" s="1"/>
  <c r="I84" i="3"/>
  <c r="K84" i="3" s="1"/>
  <c r="I80" i="3"/>
  <c r="K80" i="3" s="1"/>
  <c r="I79" i="3"/>
  <c r="K79" i="3" s="1"/>
  <c r="I78" i="3"/>
  <c r="K78" i="3" s="1"/>
  <c r="I77" i="3"/>
  <c r="K77" i="3" s="1"/>
  <c r="I76" i="3"/>
  <c r="K76" i="3" s="1"/>
  <c r="I75" i="3"/>
  <c r="K75" i="3" s="1"/>
  <c r="I74" i="3"/>
  <c r="K74" i="3" s="1"/>
  <c r="I70" i="3"/>
  <c r="K70" i="3" s="1"/>
  <c r="I69" i="3"/>
  <c r="K69" i="3" s="1"/>
  <c r="I68" i="3"/>
  <c r="K68" i="3" s="1"/>
  <c r="I67" i="3"/>
  <c r="K67" i="3" s="1"/>
  <c r="I66" i="3"/>
  <c r="K66" i="3" s="1"/>
  <c r="I65" i="3"/>
  <c r="K65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5" i="3"/>
  <c r="K55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1" i="3"/>
  <c r="K41" i="3" s="1"/>
  <c r="I40" i="3"/>
  <c r="K40" i="3" s="1"/>
  <c r="I39" i="3"/>
  <c r="K39" i="3" s="1"/>
  <c r="I38" i="3"/>
  <c r="K38" i="3" s="1"/>
  <c r="I37" i="3"/>
  <c r="K37" i="3" s="1"/>
  <c r="I36" i="3"/>
  <c r="K36" i="3" s="1"/>
  <c r="I35" i="3"/>
  <c r="K35" i="3" s="1"/>
  <c r="I31" i="3"/>
  <c r="K31" i="3" s="1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25" i="2"/>
  <c r="K25" i="2" s="1"/>
  <c r="K24" i="2"/>
  <c r="I24" i="2"/>
  <c r="I23" i="2"/>
  <c r="K23" i="2" s="1"/>
  <c r="I22" i="2"/>
  <c r="K22" i="2" s="1"/>
  <c r="I21" i="2"/>
  <c r="K21" i="2" s="1"/>
  <c r="K20" i="2"/>
  <c r="I20" i="2"/>
  <c r="I19" i="2"/>
  <c r="K19" i="2" s="1"/>
  <c r="K18" i="2"/>
  <c r="I18" i="2"/>
  <c r="I17" i="2"/>
  <c r="K17" i="2" s="1"/>
  <c r="I16" i="2"/>
  <c r="K16" i="2" s="1"/>
  <c r="I15" i="2"/>
  <c r="K15" i="2" s="1"/>
  <c r="K14" i="2"/>
  <c r="I14" i="2"/>
  <c r="I13" i="2"/>
  <c r="K13" i="2" s="1"/>
  <c r="K12" i="2"/>
  <c r="I12" i="2"/>
  <c r="I11" i="2"/>
  <c r="K11" i="2" s="1"/>
  <c r="I10" i="2"/>
  <c r="K10" i="2" s="1"/>
  <c r="I9" i="2"/>
  <c r="K9" i="2" s="1"/>
  <c r="K8" i="2"/>
  <c r="I8" i="2"/>
  <c r="I25" i="1"/>
  <c r="K25" i="1" s="1"/>
  <c r="K24" i="1"/>
  <c r="I24" i="1"/>
  <c r="K23" i="1"/>
  <c r="I23" i="1"/>
  <c r="K22" i="1"/>
  <c r="I22" i="1"/>
  <c r="I21" i="1"/>
  <c r="K21" i="1" s="1"/>
  <c r="I20" i="1"/>
  <c r="K20" i="1" s="1"/>
  <c r="I19" i="1"/>
  <c r="K19" i="1" s="1"/>
  <c r="I18" i="1"/>
  <c r="K18" i="1" s="1"/>
  <c r="K17" i="1"/>
  <c r="I17" i="1"/>
  <c r="K16" i="1"/>
  <c r="I16" i="1"/>
  <c r="I15" i="1"/>
  <c r="K15" i="1" s="1"/>
  <c r="I14" i="1"/>
  <c r="K14" i="1" s="1"/>
  <c r="I13" i="1"/>
  <c r="K13" i="1" s="1"/>
  <c r="I12" i="1"/>
  <c r="K12" i="1" s="1"/>
  <c r="K11" i="1"/>
  <c r="I11" i="1"/>
  <c r="K10" i="1"/>
  <c r="I10" i="1"/>
  <c r="I9" i="1"/>
  <c r="K9" i="1" s="1"/>
  <c r="I8" i="1"/>
  <c r="K8" i="1" s="1"/>
  <c r="L65" i="3" l="1"/>
  <c r="M65" i="3" s="1"/>
  <c r="L57" i="3"/>
  <c r="M57" i="3" s="1"/>
  <c r="L15" i="3"/>
  <c r="M15" i="3" s="1"/>
  <c r="L93" i="3"/>
  <c r="M93" i="3" s="1"/>
  <c r="L77" i="3"/>
  <c r="M77" i="3" s="1"/>
  <c r="L55" i="3"/>
  <c r="M55" i="3" s="1"/>
  <c r="M103" i="3"/>
  <c r="L68" i="3"/>
  <c r="M68" i="3" s="1"/>
  <c r="L137" i="3"/>
  <c r="M137" i="3" s="1"/>
  <c r="L139" i="3"/>
  <c r="M139" i="3" s="1"/>
  <c r="L89" i="3"/>
  <c r="M89" i="3" s="1"/>
  <c r="L16" i="3"/>
  <c r="M16" i="3" s="1"/>
  <c r="L78" i="3"/>
  <c r="M78" i="3" s="1"/>
  <c r="L130" i="3"/>
  <c r="M130" i="3" s="1"/>
  <c r="L51" i="3"/>
  <c r="M51" i="3" s="1"/>
  <c r="L136" i="3"/>
  <c r="M136" i="3" s="1"/>
  <c r="L40" i="3"/>
  <c r="M40" i="3" s="1"/>
  <c r="L102" i="3"/>
  <c r="M102" i="3" s="1"/>
  <c r="M56" i="3"/>
  <c r="L30" i="3"/>
  <c r="M30" i="3" s="1"/>
  <c r="L80" i="3"/>
  <c r="M80" i="3" s="1"/>
  <c r="L19" i="3"/>
  <c r="M19" i="3" s="1"/>
  <c r="L46" i="3"/>
  <c r="M46" i="3" s="1"/>
  <c r="L69" i="3"/>
  <c r="M69" i="3" s="1"/>
  <c r="L96" i="3"/>
  <c r="M96" i="3" s="1"/>
  <c r="L120" i="3"/>
  <c r="M120" i="3" s="1"/>
  <c r="L36" i="3"/>
  <c r="M36" i="3" s="1"/>
  <c r="L48" i="3"/>
  <c r="M48" i="3" s="1"/>
  <c r="L60" i="3"/>
  <c r="M60" i="3" s="1"/>
  <c r="L74" i="3"/>
  <c r="M74" i="3" s="1"/>
  <c r="L86" i="3"/>
  <c r="M86" i="3" s="1"/>
  <c r="L98" i="3"/>
  <c r="M98" i="3" s="1"/>
  <c r="L110" i="3"/>
  <c r="M110" i="3" s="1"/>
  <c r="L122" i="3"/>
  <c r="M122" i="3" s="1"/>
  <c r="L133" i="3"/>
  <c r="M133" i="3" s="1"/>
  <c r="L141" i="3"/>
  <c r="M141" i="3" s="1"/>
  <c r="L101" i="3"/>
  <c r="M101" i="3" s="1"/>
  <c r="L28" i="3"/>
  <c r="M28" i="3" s="1"/>
  <c r="L66" i="3"/>
  <c r="M66" i="3" s="1"/>
  <c r="L18" i="3"/>
  <c r="M18" i="3" s="1"/>
  <c r="L119" i="3"/>
  <c r="M119" i="3" s="1"/>
  <c r="L31" i="3"/>
  <c r="M31" i="3" s="1"/>
  <c r="L84" i="3"/>
  <c r="M84" i="3" s="1"/>
  <c r="L131" i="3"/>
  <c r="M131" i="3" s="1"/>
  <c r="L140" i="3"/>
  <c r="M140" i="3" s="1"/>
  <c r="L14" i="3"/>
  <c r="M14" i="3" s="1"/>
  <c r="L49" i="3"/>
  <c r="M49" i="3" s="1"/>
  <c r="L61" i="3"/>
  <c r="M61" i="3" s="1"/>
  <c r="L99" i="3"/>
  <c r="M99" i="3" s="1"/>
  <c r="L111" i="3"/>
  <c r="M111" i="3" s="1"/>
  <c r="L123" i="3"/>
  <c r="M123" i="3" s="1"/>
  <c r="L134" i="3"/>
  <c r="M134" i="3" s="1"/>
  <c r="L142" i="3"/>
  <c r="M142" i="3" s="1"/>
  <c r="L27" i="3"/>
  <c r="M27" i="3" s="1"/>
  <c r="L113" i="3"/>
  <c r="M113" i="3" s="1"/>
  <c r="L128" i="3"/>
  <c r="M128" i="3" s="1"/>
  <c r="L95" i="3"/>
  <c r="M95" i="3" s="1"/>
  <c r="L58" i="3"/>
  <c r="M58" i="3" s="1"/>
  <c r="L138" i="3"/>
  <c r="M138" i="3" s="1"/>
  <c r="L13" i="3"/>
  <c r="M13" i="3" s="1"/>
  <c r="L37" i="3"/>
  <c r="M37" i="3" s="1"/>
  <c r="L75" i="3"/>
  <c r="M75" i="3" s="1"/>
  <c r="L143" i="3"/>
  <c r="M143" i="3" s="1"/>
  <c r="L39" i="3"/>
  <c r="M39" i="3" s="1"/>
  <c r="L127" i="3"/>
  <c r="M127" i="3" s="1"/>
  <c r="L114" i="3"/>
  <c r="M114" i="3" s="1"/>
  <c r="K29" i="1"/>
  <c r="L45" i="3"/>
  <c r="M45" i="3" s="1"/>
  <c r="L104" i="3"/>
  <c r="M104" i="3" s="1"/>
  <c r="K148" i="3"/>
  <c r="L11" i="3"/>
  <c r="L108" i="3"/>
  <c r="M108" i="3" s="1"/>
  <c r="K29" i="2"/>
  <c r="L24" i="3"/>
  <c r="M24" i="3" s="1"/>
  <c r="L25" i="3"/>
  <c r="M25" i="3" s="1"/>
  <c r="L87" i="3"/>
  <c r="M87" i="3" s="1"/>
  <c r="L12" i="3"/>
  <c r="M12" i="3" s="1"/>
  <c r="L17" i="3"/>
  <c r="M17" i="3" s="1"/>
  <c r="L20" i="3"/>
  <c r="M20" i="3" s="1"/>
  <c r="L26" i="3"/>
  <c r="M26" i="3" s="1"/>
  <c r="L29" i="3"/>
  <c r="M29" i="3" s="1"/>
  <c r="L35" i="3"/>
  <c r="M35" i="3" s="1"/>
  <c r="L38" i="3"/>
  <c r="M38" i="3" s="1"/>
  <c r="L41" i="3"/>
  <c r="M41" i="3" s="1"/>
  <c r="L47" i="3"/>
  <c r="M47" i="3" s="1"/>
  <c r="L50" i="3"/>
  <c r="M50" i="3" s="1"/>
  <c r="L56" i="3"/>
  <c r="L59" i="3"/>
  <c r="M59" i="3" s="1"/>
  <c r="L67" i="3"/>
  <c r="M67" i="3" s="1"/>
  <c r="L70" i="3"/>
  <c r="M70" i="3" s="1"/>
  <c r="L76" i="3"/>
  <c r="M76" i="3" s="1"/>
  <c r="L79" i="3"/>
  <c r="M79" i="3" s="1"/>
  <c r="L85" i="3"/>
  <c r="M85" i="3" s="1"/>
  <c r="L88" i="3"/>
  <c r="M88" i="3" s="1"/>
  <c r="L94" i="3"/>
  <c r="M94" i="3" s="1"/>
  <c r="L97" i="3"/>
  <c r="M97" i="3" s="1"/>
  <c r="L100" i="3"/>
  <c r="M100" i="3" s="1"/>
  <c r="L103" i="3"/>
  <c r="L109" i="3"/>
  <c r="M109" i="3" s="1"/>
  <c r="L112" i="3"/>
  <c r="M112" i="3" s="1"/>
  <c r="L115" i="3"/>
  <c r="M115" i="3" s="1"/>
  <c r="L121" i="3"/>
  <c r="M121" i="3" s="1"/>
  <c r="L124" i="3"/>
  <c r="M124" i="3" s="1"/>
  <c r="L129" i="3"/>
  <c r="M129" i="3" s="1"/>
  <c r="L132" i="3"/>
  <c r="M132" i="3" s="1"/>
  <c r="L135" i="3"/>
  <c r="M135" i="3" s="1"/>
  <c r="L148" i="3" l="1"/>
  <c r="M11" i="3"/>
  <c r="M148" i="3" s="1"/>
</calcChain>
</file>

<file path=xl/sharedStrings.xml><?xml version="1.0" encoding="utf-8"?>
<sst xmlns="http://schemas.openxmlformats.org/spreadsheetml/2006/main" count="520" uniqueCount="145">
  <si>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</si>
  <si>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</si>
  <si>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</si>
  <si>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</si>
  <si>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</si>
  <si>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</si>
  <si>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</si>
  <si>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</si>
  <si>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</si>
  <si>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</si>
  <si>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</si>
  <si>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</si>
  <si>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</si>
  <si>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</si>
  <si>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</si>
  <si>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</si>
  <si>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 xml:space="preserve">Brent Invoice Schedule - 2022                                                                                              </t>
  </si>
  <si>
    <t>KMA Homes Ltd</t>
  </si>
  <si>
    <t>Unique Invoice number:</t>
  </si>
  <si>
    <t>0048</t>
  </si>
  <si>
    <t>Invoice Month:</t>
  </si>
  <si>
    <t>September</t>
  </si>
  <si>
    <t>Invoice Date:</t>
  </si>
  <si>
    <t>PN10008189NT</t>
  </si>
  <si>
    <t>`</t>
  </si>
  <si>
    <t>No of Nights</t>
  </si>
  <si>
    <t>VAT 12.5%</t>
  </si>
  <si>
    <t>Total + Inc VAT</t>
  </si>
  <si>
    <t>171 Wembley Hill Road, HA9 8EL</t>
  </si>
  <si>
    <t>Double</t>
  </si>
  <si>
    <t>Mr Solanki</t>
  </si>
  <si>
    <t>Mr Kelleher</t>
  </si>
  <si>
    <t>Ms Helen Tekeste</t>
  </si>
  <si>
    <t>Mrs Waqti</t>
  </si>
  <si>
    <t>Triple</t>
  </si>
  <si>
    <t>Miss Gibbons</t>
  </si>
  <si>
    <t>Miss Olive Wright</t>
  </si>
  <si>
    <t>Quad</t>
  </si>
  <si>
    <t>Khadija Iqbal</t>
  </si>
  <si>
    <t>Esmeralda Midha</t>
  </si>
  <si>
    <t>77 Palmerston Road, HA3 7RH</t>
  </si>
  <si>
    <t>Mr Patel</t>
  </si>
  <si>
    <t>Miss Moroney</t>
  </si>
  <si>
    <t>Ms Tamara Williams</t>
  </si>
  <si>
    <t>Halyna Torchina</t>
  </si>
  <si>
    <t>Ms Zakia Ahmed</t>
  </si>
  <si>
    <t>Mohammed Lamina</t>
  </si>
  <si>
    <t>199 Chapter Road</t>
  </si>
  <si>
    <t>Double/Disabled</t>
  </si>
  <si>
    <t>Mr Oberoi</t>
  </si>
  <si>
    <t>Ms Z Sheshboloki</t>
  </si>
  <si>
    <t>Fartun Kheyre</t>
  </si>
  <si>
    <t>Ms Laiu</t>
  </si>
  <si>
    <t>Mrs Fatima Mouatakid</t>
  </si>
  <si>
    <t>Miss Sheikh-Mohamed</t>
  </si>
  <si>
    <t>179 Harlesden Road, London, NW10 3SD</t>
  </si>
  <si>
    <t>Mr Pierre Audiffren</t>
  </si>
  <si>
    <t>Mr Ogbuehi</t>
  </si>
  <si>
    <t>Mrs El-Mansour</t>
  </si>
  <si>
    <t>Ms Yosra Osman</t>
  </si>
  <si>
    <t>Ricardo Joseph</t>
  </si>
  <si>
    <t> Ms Paulina Gorczynska</t>
  </si>
  <si>
    <t>Ms Allain</t>
  </si>
  <si>
    <t>10 Greystoke Park Terrace, Ealing, London, W5 1JL</t>
  </si>
  <si>
    <t>Double/ Disabled</t>
  </si>
  <si>
    <t>Miss Kaheni</t>
  </si>
  <si>
    <t>237187</t>
  </si>
  <si>
    <t>Safa Abubakar</t>
  </si>
  <si>
    <t>238442</t>
  </si>
  <si>
    <t>Wendy Jones</t>
  </si>
  <si>
    <t>Miss Krasniqi</t>
  </si>
  <si>
    <t>Illias Chellali</t>
  </si>
  <si>
    <t>Marina Hashimi</t>
  </si>
  <si>
    <t>Destiny Mckiernan</t>
  </si>
  <si>
    <t>62 Burns Road, Harlesden, London, NW10 4DY</t>
  </si>
  <si>
    <t>Mr Sayers</t>
  </si>
  <si>
    <t>235656</t>
  </si>
  <si>
    <t>Ms Abas</t>
  </si>
  <si>
    <t>Mr Ezbon</t>
  </si>
  <si>
    <t>Miss Farrah</t>
  </si>
  <si>
    <t>Miss Mustafa</t>
  </si>
  <si>
    <t>Mr Sandy</t>
  </si>
  <si>
    <t>BHM</t>
  </si>
  <si>
    <t>38 Wellington Road, Harrow, London, HA3 5SE</t>
  </si>
  <si>
    <t>Miss Samarah Spencer</t>
  </si>
  <si>
    <t>Mr Gordon</t>
  </si>
  <si>
    <t>Mr Mohammed Khair</t>
  </si>
  <si>
    <t>Ms Shuaib</t>
  </si>
  <si>
    <t>Ms Harris</t>
  </si>
  <si>
    <t>Ms Kerry-ann Prussia</t>
  </si>
  <si>
    <t>Gizella Feher</t>
  </si>
  <si>
    <t>TBP</t>
  </si>
  <si>
    <t>5 Cecil Road, Harlesden, London, NW10 8UB</t>
  </si>
  <si>
    <t>Ms Barnes</t>
  </si>
  <si>
    <t>Ms Singh</t>
  </si>
  <si>
    <t>Mr Damien Mcevoy</t>
  </si>
  <si>
    <t>Mr Michael Ryan</t>
  </si>
  <si>
    <t>Shauna D Ambra</t>
  </si>
  <si>
    <t>311 Uxbridge Road, Acton, London W3 9QU</t>
  </si>
  <si>
    <t>Ms Gonclaves</t>
  </si>
  <si>
    <t>Ms Williams</t>
  </si>
  <si>
    <t>Mr Nana Sebeh</t>
  </si>
  <si>
    <t>Miss Butt</t>
  </si>
  <si>
    <t>Single</t>
  </si>
  <si>
    <t>Ishmael Akim</t>
  </si>
  <si>
    <t>Mohamed Saleh</t>
  </si>
  <si>
    <t>Abdullah Ali</t>
  </si>
  <si>
    <t>Mr Rafiq</t>
  </si>
  <si>
    <t>Olga Kedzierska</t>
  </si>
  <si>
    <t>Cathleen Cash</t>
  </si>
  <si>
    <t>Otis Nelson</t>
  </si>
  <si>
    <t xml:space="preserve">TBP </t>
  </si>
  <si>
    <t>22 Windsor Crescent, HA9 9AW</t>
  </si>
  <si>
    <t>Mr Mohammed</t>
  </si>
  <si>
    <t>Quin</t>
  </si>
  <si>
    <t>Roda Hufane</t>
  </si>
  <si>
    <t>Mr Williams</t>
  </si>
  <si>
    <t>Mr Bhayani</t>
  </si>
  <si>
    <t>Ms Ediane Baia</t>
  </si>
  <si>
    <t>Pamela John-Phillip</t>
  </si>
  <si>
    <t>23 Windsor Crescent, HA9 9AW</t>
  </si>
  <si>
    <t>13 St Augustines Avenue W5 1ED</t>
  </si>
  <si>
    <t>Ms Yvonne Mcqueen</t>
  </si>
  <si>
    <t>Enley-Otti</t>
  </si>
  <si>
    <t>Ms Amina Weheliye</t>
  </si>
  <si>
    <t>Mr Raami Hassan Baadle</t>
  </si>
  <si>
    <t>Mr Khaled Hamed</t>
  </si>
  <si>
    <t>Ms Husseini</t>
  </si>
  <si>
    <t>14 Regina Road, W13 9EF</t>
  </si>
  <si>
    <t>Mr Jeyatharan Mathuranayagam</t>
  </si>
  <si>
    <t>Mrs Nebahate Haljilji</t>
  </si>
  <si>
    <t>Mr Y Singh</t>
  </si>
  <si>
    <t>Yasir Hassan</t>
  </si>
  <si>
    <t>Mr Fabian Forrester</t>
  </si>
  <si>
    <t>Walid Borgan</t>
  </si>
  <si>
    <t>Maeann Hargaden</t>
  </si>
  <si>
    <t>Tayla Jones</t>
  </si>
  <si>
    <t>Ms Fiona Sweeney</t>
  </si>
  <si>
    <t>Mr Chaudhry Khan</t>
  </si>
  <si>
    <t>Santander</t>
  </si>
  <si>
    <t>AC: 21263312</t>
  </si>
  <si>
    <t>Total Net</t>
  </si>
  <si>
    <t>Total VAT 12.5%</t>
  </si>
  <si>
    <t>Total Gross</t>
  </si>
  <si>
    <t>SC: 09-01-29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</si>
</sst>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_);[Red]\(&quot;£&quot;#,##0\)"/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5" formatCode="dd/mm"/>
    <numFmt numFmtId="166" formatCode="d/m/yyyy"/>
    <numFmt numFmtId="168" formatCode="\£#,##0.00"/>
  </numFmts>
  <fonts count="21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21"/>
    <xf numFmtId="0" fontId="19" fillId="0" borderId="24"/>
  </cellStyleXfs>
  <cellXfs count="193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2" fillId="3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 applyBorder="1"/>
    <xf numFmtId="15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vertical="center" wrapText="1"/>
    </xf>
    <xf numFmtId="0" fontId="7" fillId="0" borderId="8" xfId="0" applyFont="1" applyBorder="1"/>
    <xf numFmtId="164" fontId="6" fillId="0" borderId="8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horizontal="center"/>
    </xf>
    <xf numFmtId="0" fontId="7" fillId="0" borderId="17" xfId="0" applyFont="1" applyBorder="1"/>
    <xf numFmtId="164" fontId="6" fillId="0" borderId="17" xfId="0" applyNumberFormat="1" applyFont="1" applyBorder="1" applyAlignment="1">
      <alignment horizontal="center"/>
    </xf>
    <xf numFmtId="164" fontId="6" fillId="0" borderId="10" xfId="0" applyNumberFormat="1" applyFont="1" applyBorder="1"/>
    <xf numFmtId="0" fontId="8" fillId="0" borderId="0" xfId="0" applyFont="1" applyBorder="1" applyAlignment="1">
      <alignment horizontal="right"/>
    </xf>
    <xf numFmtId="164" fontId="6" fillId="0" borderId="17" xfId="0" applyNumberFormat="1" applyFont="1" applyBorder="1" applyAlignment="1">
      <alignment vertical="center"/>
    </xf>
    <xf numFmtId="164" fontId="6" fillId="0" borderId="8" xfId="0" applyNumberFormat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10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9" fillId="0" borderId="13" xfId="0" applyNumberFormat="1" applyFont="1" applyBorder="1"/>
    <xf numFmtId="164" fontId="9" fillId="0" borderId="18" xfId="0" applyNumberFormat="1" applyFont="1" applyBorder="1"/>
    <xf numFmtId="164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6" fillId="0" borderId="0" xfId="0" applyFont="1" applyBorder="1"/>
    <xf numFmtId="164" fontId="4" fillId="2" borderId="19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164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/>
    <xf numFmtId="0" fontId="6" fillId="0" borderId="17" xfId="0" applyFont="1" applyBorder="1" applyAlignment="1">
      <alignment wrapText="1"/>
    </xf>
    <xf numFmtId="0" fontId="8" fillId="0" borderId="0" xfId="0" applyFont="1" applyBorder="1"/>
    <xf numFmtId="3" fontId="8" fillId="0" borderId="0" xfId="0" applyNumberFormat="1" applyFont="1" applyBorder="1"/>
    <xf numFmtId="164" fontId="8" fillId="0" borderId="0" xfId="0" applyNumberFormat="1" applyFont="1" applyBorder="1"/>
    <xf numFmtId="49" fontId="4" fillId="2" borderId="18" xfId="0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 wrapText="1"/>
    </xf>
    <xf numFmtId="49" fontId="4" fillId="2" borderId="18" xfId="0" applyNumberFormat="1" applyFont="1" applyFill="1" applyBorder="1"/>
    <xf numFmtId="164" fontId="4" fillId="2" borderId="18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 applyAlignment="1">
      <alignment wrapText="1"/>
    </xf>
    <xf numFmtId="0" fontId="6" fillId="0" borderId="8" xfId="0" applyFont="1" applyBorder="1" applyAlignment="1">
      <alignment horizontal="right"/>
    </xf>
    <xf numFmtId="49" fontId="6" fillId="0" borderId="8" xfId="0" applyNumberFormat="1" applyFont="1" applyBorder="1"/>
    <xf numFmtId="49" fontId="6" fillId="0" borderId="8" xfId="0" applyNumberFormat="1" applyFont="1" applyBorder="1" applyAlignment="1">
      <alignment horizontal="right" wrapText="1"/>
    </xf>
    <xf numFmtId="3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wrapText="1"/>
    </xf>
    <xf numFmtId="164" fontId="4" fillId="2" borderId="7" xfId="0" applyNumberFormat="1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right" wrapText="1"/>
    </xf>
    <xf numFmtId="164" fontId="9" fillId="0" borderId="8" xfId="0" applyNumberFormat="1" applyFont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right" wrapText="1"/>
    </xf>
    <xf numFmtId="0" fontId="10" fillId="0" borderId="8" xfId="0" applyFont="1" applyBorder="1" applyAlignment="1">
      <alignment horizontal="right"/>
    </xf>
    <xf numFmtId="0" fontId="9" fillId="0" borderId="15" xfId="0" applyFont="1" applyBorder="1" applyAlignment="1">
      <alignment horizontal="right" wrapText="1"/>
    </xf>
    <xf numFmtId="49" fontId="9" fillId="4" borderId="16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164" fontId="9" fillId="0" borderId="18" xfId="0" applyNumberFormat="1" applyFont="1" applyBorder="1" applyAlignment="1">
      <alignment horizontal="right"/>
    </xf>
    <xf numFmtId="0" fontId="9" fillId="0" borderId="18" xfId="0" applyFont="1" applyBorder="1" applyAlignment="1">
      <alignment horizontal="right" wrapText="1"/>
    </xf>
    <xf numFmtId="0" fontId="9" fillId="0" borderId="18" xfId="0" applyFont="1" applyBorder="1" applyAlignment="1">
      <alignment horizontal="left" wrapText="1"/>
    </xf>
    <xf numFmtId="164" fontId="9" fillId="0" borderId="8" xfId="0" applyNumberFormat="1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right"/>
    </xf>
    <xf numFmtId="164" fontId="6" fillId="4" borderId="21" xfId="0" applyNumberFormat="1" applyFont="1" applyFill="1" applyAlignment="1">
      <alignment vertical="center" shrinkToFit="1"/>
    </xf>
    <xf numFmtId="164" fontId="4" fillId="2" borderId="16" xfId="0" applyNumberFormat="1" applyFont="1" applyFill="1" applyBorder="1" applyAlignment="1">
      <alignment vertical="center" wrapText="1"/>
    </xf>
    <xf numFmtId="164" fontId="6" fillId="4" borderId="21" xfId="0" applyNumberFormat="1" applyFont="1" applyFill="1" applyAlignment="1">
      <alignment vertical="center" wrapText="1"/>
    </xf>
    <xf numFmtId="49" fontId="6" fillId="4" borderId="0" xfId="0" applyNumberFormat="1" applyFont="1" applyFill="1" applyBorder="1" applyAlignment="1">
      <alignment horizontal="left" vertical="center"/>
    </xf>
    <xf numFmtId="164" fontId="6" fillId="4" borderId="0" xfId="0" applyNumberFormat="1" applyFont="1" applyFill="1" applyBorder="1" applyAlignment="1">
      <alignment vertical="center" wrapText="1"/>
    </xf>
    <xf numFmtId="164" fontId="9" fillId="4" borderId="8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Border="1" applyAlignment="1">
      <alignment shrinkToFit="1"/>
    </xf>
    <xf numFmtId="0" fontId="9" fillId="0" borderId="0" xfId="0" applyFont="1" applyBorder="1" applyAlignment="1">
      <alignment horizontal="left"/>
    </xf>
    <xf numFmtId="0" fontId="14" fillId="0" borderId="0" xfId="0" applyFont="1" applyBorder="1"/>
    <xf numFmtId="49" fontId="9" fillId="4" borderId="8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right"/>
    </xf>
    <xf numFmtId="0" fontId="15" fillId="0" borderId="8" xfId="0" applyFont="1" applyBorder="1"/>
    <xf numFmtId="164" fontId="16" fillId="2" borderId="8" xfId="0" applyNumberFormat="1" applyFont="1" applyFill="1" applyBorder="1" applyAlignment="1">
      <alignment horizontal="center"/>
    </xf>
    <xf numFmtId="0" fontId="18" fillId="0" borderId="0" xfId="0" applyFont="1" applyBorder="1"/>
    <xf numFmtId="43" fontId="1" fillId="0" borderId="8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9" fillId="0" borderId="8" xfId="0" applyFont="1" applyBorder="1"/>
    <xf numFmtId="49" fontId="4" fillId="2" borderId="7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2" borderId="18" xfId="0" applyFont="1" applyFill="1" applyBorder="1" applyAlignment="1">
      <alignment horizontal="center"/>
    </xf>
    <xf numFmtId="0" fontId="6" fillId="0" borderId="8" xfId="0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4" fontId="17" fillId="0" borderId="0" xfId="0" applyNumberFormat="1" applyFont="1" applyBorder="1"/>
    <xf numFmtId="8" fontId="1" fillId="0" borderId="0" xfId="0" applyNumberFormat="1" applyFont="1" applyBorder="1"/>
    <xf numFmtId="166" fontId="6" fillId="0" borderId="8" xfId="0" applyNumberFormat="1" applyFont="1" applyBorder="1" applyAlignment="1">
      <alignment wrapText="1"/>
    </xf>
    <xf numFmtId="166" fontId="6" fillId="0" borderId="8" xfId="0" applyNumberFormat="1" applyFont="1" applyBorder="1"/>
    <xf numFmtId="0" fontId="19" fillId="0" borderId="24" xfId="1"/>
    <xf numFmtId="166" fontId="19" fillId="0" borderId="24" xfId="1" applyNumberFormat="1"/>
    <xf numFmtId="168" fontId="19" fillId="0" borderId="24" xfId="1" applyNumberFormat="1"/>
    <xf numFmtId="166" fontId="20" fillId="0" borderId="0" xfId="0" applyNumberFormat="1" applyFont="1" applyBorder="1"/>
    <xf numFmtId="166" fontId="6" fillId="0" borderId="0" xfId="0" applyNumberFormat="1" applyFont="1" applyBorder="1" applyAlignment="1">
      <alignment wrapText="1"/>
    </xf>
    <xf numFmtId="166" fontId="6" fillId="0" borderId="0" xfId="0" applyNumberFormat="1" applyFont="1" applyBorder="1"/>
    <xf numFmtId="166" fontId="9" fillId="0" borderId="8" xfId="0" applyNumberFormat="1" applyFont="1" applyBorder="1" applyAlignment="1">
      <alignment wrapText="1"/>
    </xf>
    <xf numFmtId="166" fontId="9" fillId="0" borderId="8" xfId="0" applyNumberFormat="1" applyFont="1" applyBorder="1"/>
    <xf numFmtId="166" fontId="6" fillId="0" borderId="8" xfId="0" applyNumberFormat="1" applyFont="1" applyBorder="1" applyAlignment="1">
      <alignment horizontal="right" wrapText="1"/>
    </xf>
    <xf numFmtId="166" fontId="6" fillId="0" borderId="8" xfId="0" applyNumberFormat="1" applyFont="1" applyBorder="1" applyAlignment="1">
      <alignment horizontal="right"/>
    </xf>
    <xf numFmtId="166" fontId="6" fillId="0" borderId="17" xfId="0" applyNumberFormat="1" applyFont="1" applyBorder="1" applyAlignment="1">
      <alignment wrapText="1"/>
    </xf>
    <xf numFmtId="166" fontId="6" fillId="0" borderId="17" xfId="0" applyNumberFormat="1" applyFont="1" applyBorder="1"/>
    <xf numFmtId="8" fontId="16" fillId="0" borderId="8" xfId="0" applyNumberFormat="1" applyFont="1" applyBorder="1" applyAlignment="1">
      <alignment horizontal="center"/>
    </xf>
    <xf numFmtId="6" fontId="0" fillId="0" borderId="0" xfId="0" applyNumberFormat="1" applyBorder="1"/>
    <xf numFmtId="0" fontId="1" fillId="0" borderId="8" xfId="0" applyFont="1" applyBorder="1" applyAlignment="1">
      <alignment vertical="center"/>
    </xf>
    <xf numFmtId="0" fontId="0" fillId="0" borderId="5" xfId="0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/>
    <xf numFmtId="49" fontId="4" fillId="2" borderId="8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1" fillId="0" borderId="2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9" fillId="0" borderId="24" xfId="1"/>
    <xf numFmtId="0" fontId="0" fillId="0" borderId="25" xfId="0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1" fillId="0" borderId="8" xfId="0" applyFont="1" applyBorder="1"/>
    <xf numFmtId="0" fontId="8" fillId="0" borderId="0" xfId="0" applyFont="1" applyBorder="1"/>
    <xf numFmtId="0" fontId="4" fillId="2" borderId="18" xfId="0" applyFont="1" applyFill="1" applyBorder="1" applyAlignment="1">
      <alignment horizontal="center"/>
    </xf>
    <xf numFmtId="0" fontId="0" fillId="0" borderId="15" xfId="0" applyBorder="1"/>
    <xf numFmtId="0" fontId="6" fillId="0" borderId="8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 vertical="center"/>
    </xf>
    <xf numFmtId="0" fontId="9" fillId="0" borderId="8" xfId="0" applyFont="1" applyBorder="1"/>
    <xf numFmtId="0" fontId="6" fillId="0" borderId="8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12" xfId="0" applyBorder="1"/>
    <xf numFmtId="0" fontId="2" fillId="2" borderId="8" xfId="0" applyFont="1" applyFill="1" applyBorder="1" applyAlignment="1">
      <alignment horizontal="left" vertical="center"/>
    </xf>
    <xf numFmtId="0" fontId="0" fillId="0" borderId="9" xfId="0" applyBorder="1"/>
    <xf numFmtId="0" fontId="3" fillId="0" borderId="17" xfId="0" applyFont="1" applyBorder="1" applyAlignment="1">
      <alignment horizontal="center" vertical="center"/>
    </xf>
    <xf numFmtId="0" fontId="0" fillId="0" borderId="11" xfId="0" applyBorder="1"/>
    <xf numFmtId="49" fontId="3" fillId="0" borderId="8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0" fillId="0" borderId="14" xfId="0" applyBorder="1"/>
    <xf numFmtId="166" fontId="3" fillId="0" borderId="8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49" fontId="4" fillId="2" borderId="17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Alignment="1">
      <alignment horizontal="center"/>
    </xf>
    <xf numFmtId="0" fontId="0" fillId="0" borderId="0" xfId="0" applyBorder="1"/>
  </cellXfs>
  <cellStyles count="2">
    <cellStyle name="font_tabl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40.6640625" style="127" customWidth="1"/>
    <col min="2" max="4" width="15.5" style="127" customWidth="1"/>
    <col min="5" max="5" width="35.1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5" style="127" customWidth="1"/>
    <col min="10" max="10" width="16" style="127" customWidth="1"/>
    <col min="11" max="11" width="14.83203125" style="127" customWidth="1"/>
    <col min="12" max="31" width="9.1640625" style="12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2" t="s">
        <v>0</v>
      </c>
      <c r="B2" s="153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4"/>
      <c r="C4" s="155"/>
      <c r="D4" s="153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 x14ac:dyDescent="0.2">
      <c r="A5" s="121" t="s">
        <v>2</v>
      </c>
      <c r="B5" s="154"/>
      <c r="C5" s="155"/>
      <c r="D5" s="153"/>
      <c r="E5" s="100"/>
      <c r="F5" s="6"/>
      <c r="G5" s="100"/>
      <c r="H5" s="100"/>
      <c r="I5" s="100"/>
      <c r="J5" s="10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39" customHeight="1" x14ac:dyDescent="0.2">
      <c r="A6" s="100"/>
      <c r="B6" s="8"/>
      <c r="C6" s="8"/>
      <c r="D6" s="8"/>
      <c r="E6" s="100"/>
      <c r="F6" s="6"/>
      <c r="G6" s="156" t="s">
        <v>3</v>
      </c>
      <c r="H6" s="151"/>
      <c r="I6" s="100"/>
      <c r="J6" s="10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54.75" customHeight="1" x14ac:dyDescent="0.2">
      <c r="A7" s="157" t="s">
        <v>4</v>
      </c>
      <c r="B7" s="158"/>
      <c r="C7" s="9" t="s">
        <v>5</v>
      </c>
      <c r="D7" s="9" t="s">
        <v>6</v>
      </c>
      <c r="E7" s="10" t="s">
        <v>7</v>
      </c>
      <c r="F7" s="11" t="s">
        <v>8</v>
      </c>
      <c r="G7" s="126" t="s">
        <v>9</v>
      </c>
      <c r="H7" s="126" t="s">
        <v>10</v>
      </c>
      <c r="I7" s="12" t="s">
        <v>11</v>
      </c>
      <c r="J7" s="13" t="s">
        <v>12</v>
      </c>
      <c r="K7" s="13" t="s">
        <v>13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 spans="1:31" ht="30.75" customHeight="1" x14ac:dyDescent="0.2">
      <c r="A8" s="150"/>
      <c r="B8" s="151"/>
      <c r="C8" s="14"/>
      <c r="D8" s="14"/>
      <c r="E8" s="123"/>
      <c r="F8" s="15"/>
      <c r="G8" s="16"/>
      <c r="H8" s="16"/>
      <c r="I8" s="15">
        <f t="shared" ref="I8:I25" si="0">H8-G8+1</f>
        <v>1</v>
      </c>
      <c r="J8" s="17"/>
      <c r="K8" s="119">
        <f t="shared" ref="K8:K25" si="1">J8*I8</f>
        <v>0</v>
      </c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 spans="1:31" ht="30.75" customHeight="1" x14ac:dyDescent="0.2">
      <c r="A9" s="150"/>
      <c r="B9" s="151"/>
      <c r="C9" s="14"/>
      <c r="D9" s="14"/>
      <c r="E9" s="123"/>
      <c r="F9" s="15"/>
      <c r="G9" s="16"/>
      <c r="H9" s="16"/>
      <c r="I9" s="15">
        <f t="shared" si="0"/>
        <v>1</v>
      </c>
      <c r="J9" s="17"/>
      <c r="K9" s="119">
        <f t="shared" si="1"/>
        <v>0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 ht="30.75" customHeight="1" x14ac:dyDescent="0.2">
      <c r="A10" s="150"/>
      <c r="B10" s="151"/>
      <c r="C10" s="14"/>
      <c r="D10" s="14"/>
      <c r="E10" s="123"/>
      <c r="F10" s="15"/>
      <c r="G10" s="16"/>
      <c r="H10" s="16"/>
      <c r="I10" s="15">
        <f t="shared" si="0"/>
        <v>1</v>
      </c>
      <c r="J10" s="17"/>
      <c r="K10" s="119">
        <f t="shared" si="1"/>
        <v>0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ht="30.75" customHeight="1" x14ac:dyDescent="0.2">
      <c r="A11" s="150"/>
      <c r="B11" s="151"/>
      <c r="C11" s="14"/>
      <c r="D11" s="14"/>
      <c r="E11" s="123"/>
      <c r="F11" s="15"/>
      <c r="G11" s="16"/>
      <c r="H11" s="16"/>
      <c r="I11" s="15">
        <f t="shared" si="0"/>
        <v>1</v>
      </c>
      <c r="J11" s="17"/>
      <c r="K11" s="119">
        <f t="shared" si="1"/>
        <v>0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ht="30.75" customHeight="1" x14ac:dyDescent="0.2">
      <c r="A12" s="150"/>
      <c r="B12" s="151"/>
      <c r="C12" s="14"/>
      <c r="D12" s="14"/>
      <c r="E12" s="123"/>
      <c r="F12" s="15"/>
      <c r="G12" s="16"/>
      <c r="H12" s="16"/>
      <c r="I12" s="15">
        <f t="shared" si="0"/>
        <v>1</v>
      </c>
      <c r="J12" s="17"/>
      <c r="K12" s="119">
        <f t="shared" si="1"/>
        <v>0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ht="30.75" customHeight="1" x14ac:dyDescent="0.2">
      <c r="A13" s="150"/>
      <c r="B13" s="151"/>
      <c r="C13" s="14"/>
      <c r="D13" s="14"/>
      <c r="E13" s="123"/>
      <c r="F13" s="15"/>
      <c r="G13" s="16"/>
      <c r="H13" s="16"/>
      <c r="I13" s="15">
        <f t="shared" si="0"/>
        <v>1</v>
      </c>
      <c r="J13" s="17"/>
      <c r="K13" s="119">
        <f t="shared" si="1"/>
        <v>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ht="30.75" customHeight="1" x14ac:dyDescent="0.2">
      <c r="A14" s="150"/>
      <c r="B14" s="151"/>
      <c r="C14" s="14"/>
      <c r="D14" s="14"/>
      <c r="E14" s="123"/>
      <c r="F14" s="15"/>
      <c r="G14" s="16"/>
      <c r="H14" s="16"/>
      <c r="I14" s="15">
        <f t="shared" si="0"/>
        <v>1</v>
      </c>
      <c r="J14" s="17"/>
      <c r="K14" s="119">
        <f t="shared" si="1"/>
        <v>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 spans="1:31" ht="30.75" customHeight="1" x14ac:dyDescent="0.2">
      <c r="A15" s="150"/>
      <c r="B15" s="151"/>
      <c r="C15" s="14"/>
      <c r="D15" s="14"/>
      <c r="E15" s="123"/>
      <c r="F15" s="15"/>
      <c r="G15" s="16"/>
      <c r="H15" s="16"/>
      <c r="I15" s="15">
        <f t="shared" si="0"/>
        <v>1</v>
      </c>
      <c r="J15" s="17"/>
      <c r="K15" s="119">
        <f t="shared" si="1"/>
        <v>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ht="30.75" customHeight="1" x14ac:dyDescent="0.2">
      <c r="A16" s="150"/>
      <c r="B16" s="151"/>
      <c r="C16" s="14"/>
      <c r="D16" s="14"/>
      <c r="E16" s="123"/>
      <c r="F16" s="15"/>
      <c r="G16" s="16"/>
      <c r="H16" s="16"/>
      <c r="I16" s="15">
        <f t="shared" si="0"/>
        <v>1</v>
      </c>
      <c r="J16" s="17"/>
      <c r="K16" s="119">
        <f t="shared" si="1"/>
        <v>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ht="30.75" customHeight="1" x14ac:dyDescent="0.2">
      <c r="A17" s="150"/>
      <c r="B17" s="151"/>
      <c r="C17" s="14"/>
      <c r="D17" s="14"/>
      <c r="E17" s="123"/>
      <c r="F17" s="15"/>
      <c r="G17" s="16"/>
      <c r="H17" s="16"/>
      <c r="I17" s="15">
        <f t="shared" si="0"/>
        <v>1</v>
      </c>
      <c r="J17" s="17"/>
      <c r="K17" s="119">
        <f t="shared" si="1"/>
        <v>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</row>
    <row r="18" spans="1:31" ht="30.75" customHeight="1" x14ac:dyDescent="0.2">
      <c r="A18" s="150"/>
      <c r="B18" s="151"/>
      <c r="C18" s="14"/>
      <c r="D18" s="14"/>
      <c r="E18" s="123"/>
      <c r="F18" s="15"/>
      <c r="G18" s="16"/>
      <c r="H18" s="16"/>
      <c r="I18" s="15">
        <f t="shared" si="0"/>
        <v>1</v>
      </c>
      <c r="J18" s="17"/>
      <c r="K18" s="119">
        <f t="shared" si="1"/>
        <v>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ht="30.75" customHeight="1" x14ac:dyDescent="0.2">
      <c r="A19" s="150"/>
      <c r="B19" s="151"/>
      <c r="C19" s="14"/>
      <c r="D19" s="14"/>
      <c r="E19" s="123"/>
      <c r="F19" s="15"/>
      <c r="G19" s="16"/>
      <c r="H19" s="16"/>
      <c r="I19" s="15">
        <f t="shared" si="0"/>
        <v>1</v>
      </c>
      <c r="J19" s="17"/>
      <c r="K19" s="119">
        <f t="shared" si="1"/>
        <v>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ht="30.75" customHeight="1" x14ac:dyDescent="0.2">
      <c r="A20" s="150"/>
      <c r="B20" s="151"/>
      <c r="C20" s="14"/>
      <c r="D20" s="14"/>
      <c r="E20" s="123"/>
      <c r="F20" s="15"/>
      <c r="G20" s="16"/>
      <c r="H20" s="16"/>
      <c r="I20" s="15">
        <f t="shared" si="0"/>
        <v>1</v>
      </c>
      <c r="J20" s="17"/>
      <c r="K20" s="119">
        <f t="shared" si="1"/>
        <v>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ht="30.75" customHeight="1" x14ac:dyDescent="0.2">
      <c r="A21" s="150"/>
      <c r="B21" s="151"/>
      <c r="C21" s="14"/>
      <c r="D21" s="14"/>
      <c r="E21" s="123"/>
      <c r="F21" s="15"/>
      <c r="G21" s="16"/>
      <c r="H21" s="16"/>
      <c r="I21" s="15">
        <f t="shared" si="0"/>
        <v>1</v>
      </c>
      <c r="J21" s="17"/>
      <c r="K21" s="119">
        <f t="shared" si="1"/>
        <v>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ht="30.75" customHeight="1" x14ac:dyDescent="0.2">
      <c r="A22" s="150"/>
      <c r="B22" s="151"/>
      <c r="C22" s="14"/>
      <c r="D22" s="14"/>
      <c r="E22" s="123"/>
      <c r="F22" s="15"/>
      <c r="G22" s="16"/>
      <c r="H22" s="16"/>
      <c r="I22" s="15">
        <f t="shared" si="0"/>
        <v>1</v>
      </c>
      <c r="J22" s="17"/>
      <c r="K22" s="119">
        <f t="shared" si="1"/>
        <v>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ht="30.75" customHeight="1" x14ac:dyDescent="0.2">
      <c r="A23" s="150"/>
      <c r="B23" s="151"/>
      <c r="C23" s="14"/>
      <c r="D23" s="14"/>
      <c r="E23" s="123"/>
      <c r="F23" s="15"/>
      <c r="G23" s="16"/>
      <c r="H23" s="16"/>
      <c r="I23" s="15">
        <f t="shared" si="0"/>
        <v>1</v>
      </c>
      <c r="J23" s="17"/>
      <c r="K23" s="119">
        <f t="shared" si="1"/>
        <v>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ht="30.75" customHeight="1" x14ac:dyDescent="0.2">
      <c r="A24" s="150"/>
      <c r="B24" s="151"/>
      <c r="C24" s="14"/>
      <c r="D24" s="14"/>
      <c r="E24" s="123"/>
      <c r="F24" s="15"/>
      <c r="G24" s="16"/>
      <c r="H24" s="16"/>
      <c r="I24" s="15">
        <f t="shared" si="0"/>
        <v>1</v>
      </c>
      <c r="J24" s="17"/>
      <c r="K24" s="119">
        <f t="shared" si="1"/>
        <v>0</v>
      </c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ht="30.75" customHeight="1" x14ac:dyDescent="0.2">
      <c r="A25" s="150"/>
      <c r="B25" s="151"/>
      <c r="C25" s="14"/>
      <c r="D25" s="14"/>
      <c r="E25" s="123"/>
      <c r="F25" s="15"/>
      <c r="G25" s="16"/>
      <c r="H25" s="16"/>
      <c r="I25" s="15">
        <f t="shared" si="0"/>
        <v>1</v>
      </c>
      <c r="J25" s="17"/>
      <c r="K25" s="119">
        <f t="shared" si="1"/>
        <v>0</v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ht="15.75" customHeight="1" x14ac:dyDescent="0.2">
      <c r="A26" s="4"/>
      <c r="B26" s="18"/>
      <c r="C26" s="18"/>
      <c r="D26" s="18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18"/>
      <c r="C27" s="18"/>
      <c r="D27" s="18"/>
      <c r="E27" s="1"/>
      <c r="F27" s="3"/>
      <c r="G27" s="19"/>
      <c r="H27" s="19"/>
      <c r="I27" s="1"/>
      <c r="J27" s="1"/>
      <c r="K27" s="1"/>
      <c r="L27" s="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18"/>
      <c r="C28" s="18"/>
      <c r="D28" s="18"/>
      <c r="E28" s="1"/>
      <c r="F28" s="21"/>
      <c r="G28" s="21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18"/>
      <c r="C29" s="18"/>
      <c r="D29" s="18"/>
      <c r="E29" s="1"/>
      <c r="F29" s="22"/>
      <c r="G29" s="22"/>
      <c r="H29" s="22"/>
      <c r="I29" s="1"/>
      <c r="J29" s="121" t="s">
        <v>14</v>
      </c>
      <c r="K29" s="23">
        <f>SUM(K8:K25)</f>
        <v>0</v>
      </c>
      <c r="L29" s="1"/>
      <c r="M29" s="13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18"/>
      <c r="C30" s="18"/>
      <c r="D30" s="18"/>
      <c r="E30" s="1"/>
      <c r="F30" s="22"/>
      <c r="G30" s="22"/>
      <c r="H30" s="22"/>
      <c r="I30" s="1"/>
      <c r="J30" s="18"/>
      <c r="K30" s="24"/>
      <c r="L30" s="1"/>
      <c r="M30" s="13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8"/>
      <c r="C31" s="18"/>
      <c r="D31" s="18"/>
      <c r="E31" s="1"/>
      <c r="F31" s="22"/>
      <c r="G31" s="22"/>
      <c r="H31" s="22"/>
      <c r="I31" s="3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18"/>
      <c r="C32" s="18"/>
      <c r="D32" s="18"/>
      <c r="E32" s="1"/>
      <c r="F32" s="22"/>
      <c r="G32" s="22"/>
      <c r="H32" s="22"/>
      <c r="I32" s="1"/>
      <c r="J32" s="21"/>
      <c r="K32" s="24"/>
      <c r="L32" s="1"/>
      <c r="M32" s="13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5"/>
      <c r="C33" s="25"/>
      <c r="D33" s="25"/>
      <c r="E33" s="1"/>
      <c r="F33" s="22"/>
      <c r="G33" s="22"/>
      <c r="H33" s="22"/>
      <c r="I33" s="3"/>
      <c r="J33" s="26"/>
      <c r="K33" s="26"/>
      <c r="L33" s="1"/>
      <c r="M33" s="2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2"/>
      <c r="G34" s="22"/>
      <c r="H34" s="22"/>
      <c r="I34" s="22"/>
      <c r="J34" s="26"/>
      <c r="K34" s="26"/>
      <c r="L34" s="1"/>
      <c r="M34" s="2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2"/>
      <c r="G37" s="22"/>
      <c r="H37" s="22"/>
      <c r="I37" s="22"/>
      <c r="J37" s="26"/>
      <c r="K37" s="26"/>
      <c r="L37" s="1"/>
      <c r="M37" s="2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2"/>
      <c r="G40" s="22"/>
      <c r="H40" s="22"/>
      <c r="I40" s="22"/>
      <c r="J40" s="26"/>
      <c r="K40" s="26"/>
      <c r="L40" s="1"/>
      <c r="M40" s="2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2"/>
      <c r="G43" s="22"/>
      <c r="H43" s="22"/>
      <c r="I43" s="22"/>
      <c r="J43" s="26"/>
      <c r="K43" s="26"/>
      <c r="L43" s="1"/>
      <c r="M43" s="2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2"/>
      <c r="G46" s="22"/>
      <c r="H46" s="22"/>
      <c r="I46" s="22"/>
      <c r="J46" s="26"/>
      <c r="K46" s="26"/>
      <c r="L46" s="1"/>
      <c r="M46" s="2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2"/>
      <c r="G49" s="22"/>
      <c r="H49" s="22"/>
      <c r="I49" s="22"/>
      <c r="J49" s="26"/>
      <c r="K49" s="26"/>
      <c r="L49" s="1"/>
      <c r="M49" s="2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2"/>
      <c r="G52" s="22"/>
      <c r="H52" s="22"/>
      <c r="I52" s="22"/>
      <c r="J52" s="26"/>
      <c r="K52" s="26"/>
      <c r="L52" s="1"/>
      <c r="M52" s="2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2"/>
      <c r="G55" s="22"/>
      <c r="H55" s="22"/>
      <c r="I55" s="22"/>
      <c r="J55" s="26"/>
      <c r="K55" s="26"/>
      <c r="L55" s="1"/>
      <c r="M55" s="2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2"/>
      <c r="G58" s="22"/>
      <c r="H58" s="22"/>
      <c r="I58" s="22"/>
      <c r="J58" s="26"/>
      <c r="K58" s="26"/>
      <c r="L58" s="1"/>
      <c r="M58" s="2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2"/>
      <c r="G61" s="22"/>
      <c r="H61" s="22"/>
      <c r="I61" s="22"/>
      <c r="J61" s="26"/>
      <c r="K61" s="26"/>
      <c r="L61" s="1"/>
      <c r="M61" s="2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5"/>
      <c r="C62" s="25"/>
      <c r="D62" s="25"/>
      <c r="E62" s="1"/>
      <c r="F62" s="22"/>
      <c r="G62" s="22"/>
      <c r="H62" s="22"/>
      <c r="I62" s="22"/>
      <c r="J62" s="26"/>
      <c r="K62" s="26"/>
      <c r="L62" s="1"/>
      <c r="M62" s="2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5"/>
      <c r="C63" s="25"/>
      <c r="D63" s="25"/>
      <c r="E63" s="1"/>
      <c r="F63" s="22"/>
      <c r="G63" s="22"/>
      <c r="H63" s="22"/>
      <c r="I63" s="22"/>
      <c r="J63" s="26"/>
      <c r="K63" s="26"/>
      <c r="L63" s="1"/>
      <c r="M63" s="2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2"/>
      <c r="G64" s="22"/>
      <c r="H64" s="22"/>
      <c r="I64" s="22"/>
      <c r="J64" s="26"/>
      <c r="K64" s="26"/>
      <c r="L64" s="1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5"/>
      <c r="C65" s="25"/>
      <c r="D65" s="25"/>
      <c r="E65" s="1"/>
      <c r="F65" s="22"/>
      <c r="G65" s="22"/>
      <c r="H65" s="22"/>
      <c r="I65" s="22"/>
      <c r="J65" s="26"/>
      <c r="K65" s="26"/>
      <c r="L65" s="1"/>
      <c r="M65" s="2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5"/>
      <c r="C66" s="25"/>
      <c r="D66" s="25"/>
      <c r="E66" s="1"/>
      <c r="F66" s="22"/>
      <c r="G66" s="22"/>
      <c r="H66" s="22"/>
      <c r="I66" s="22"/>
      <c r="J66" s="26"/>
      <c r="K66" s="26"/>
      <c r="L66" s="1"/>
      <c r="M66" s="2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2"/>
      <c r="G67" s="22"/>
      <c r="H67" s="22"/>
      <c r="I67" s="22"/>
      <c r="J67" s="26"/>
      <c r="K67" s="26"/>
      <c r="L67" s="1"/>
      <c r="M67" s="2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5"/>
      <c r="C68" s="25"/>
      <c r="D68" s="25"/>
      <c r="E68" s="1"/>
      <c r="F68" s="22"/>
      <c r="G68" s="22"/>
      <c r="H68" s="22"/>
      <c r="I68" s="22"/>
      <c r="J68" s="26"/>
      <c r="K68" s="26"/>
      <c r="L68" s="1"/>
      <c r="M68" s="2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2"/>
      <c r="G70" s="22"/>
      <c r="H70" s="22"/>
      <c r="I70" s="22"/>
      <c r="J70" s="26"/>
      <c r="K70" s="26"/>
      <c r="L70" s="1"/>
      <c r="M70" s="2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2"/>
      <c r="G73" s="22"/>
      <c r="H73" s="22"/>
      <c r="I73" s="22"/>
      <c r="J73" s="26"/>
      <c r="K73" s="26"/>
      <c r="L73" s="1"/>
      <c r="M73" s="2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2"/>
      <c r="G76" s="22"/>
      <c r="H76" s="22"/>
      <c r="I76" s="22"/>
      <c r="J76" s="26"/>
      <c r="K76" s="26"/>
      <c r="L76" s="1"/>
      <c r="M76" s="2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2"/>
      <c r="G79" s="22"/>
      <c r="H79" s="22"/>
      <c r="I79" s="22"/>
      <c r="J79" s="26"/>
      <c r="K79" s="26"/>
      <c r="L79" s="1"/>
      <c r="M79" s="2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:B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78" right="0.31496062992125978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127" customWidth="1"/>
    <col min="2" max="4" width="15.5" style="127" customWidth="1"/>
    <col min="5" max="5" width="35.1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5" style="127" customWidth="1"/>
    <col min="10" max="10" width="16" style="127" customWidth="1"/>
    <col min="11" max="11" width="14.83203125" style="127" customWidth="1"/>
    <col min="12" max="31" width="9.1640625" style="12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2" t="s">
        <v>15</v>
      </c>
      <c r="B2" s="155"/>
      <c r="C2" s="155"/>
      <c r="D2" s="155"/>
      <c r="E2" s="15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9"/>
      <c r="C4" s="155"/>
      <c r="D4" s="153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121" t="s">
        <v>2</v>
      </c>
      <c r="B5" s="154"/>
      <c r="C5" s="155"/>
      <c r="D5" s="153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100"/>
      <c r="B6" s="8"/>
      <c r="C6" s="8"/>
      <c r="D6" s="8"/>
      <c r="E6" s="100"/>
      <c r="F6" s="6"/>
      <c r="G6" s="156" t="s">
        <v>3</v>
      </c>
      <c r="H6" s="151"/>
      <c r="I6" s="100"/>
      <c r="J6" s="10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54.75" customHeight="1" x14ac:dyDescent="0.2">
      <c r="A7" s="157" t="s">
        <v>4</v>
      </c>
      <c r="B7" s="158"/>
      <c r="C7" s="9" t="s">
        <v>5</v>
      </c>
      <c r="D7" s="9" t="s">
        <v>6</v>
      </c>
      <c r="E7" s="10" t="s">
        <v>7</v>
      </c>
      <c r="F7" s="11" t="s">
        <v>8</v>
      </c>
      <c r="G7" s="126" t="s">
        <v>9</v>
      </c>
      <c r="H7" s="126" t="s">
        <v>10</v>
      </c>
      <c r="I7" s="12" t="s">
        <v>11</v>
      </c>
      <c r="J7" s="13" t="s">
        <v>12</v>
      </c>
      <c r="K7" s="13" t="s">
        <v>13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 spans="1:31" ht="30.75" customHeight="1" x14ac:dyDescent="0.2">
      <c r="A8" s="150"/>
      <c r="B8" s="151"/>
      <c r="C8" s="14"/>
      <c r="D8" s="14"/>
      <c r="E8" s="123"/>
      <c r="F8" s="15"/>
      <c r="G8" s="16"/>
      <c r="H8" s="16"/>
      <c r="I8" s="15">
        <f t="shared" ref="I8:I25" si="0">H8-G8+1</f>
        <v>1</v>
      </c>
      <c r="J8" s="17"/>
      <c r="K8" s="119">
        <f t="shared" ref="K8:K25" si="1">J8*I8</f>
        <v>0</v>
      </c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 spans="1:31" ht="30.75" customHeight="1" x14ac:dyDescent="0.2">
      <c r="A9" s="150"/>
      <c r="B9" s="151"/>
      <c r="C9" s="14"/>
      <c r="D9" s="14"/>
      <c r="E9" s="123"/>
      <c r="F9" s="15"/>
      <c r="G9" s="16"/>
      <c r="H9" s="16"/>
      <c r="I9" s="15">
        <f t="shared" si="0"/>
        <v>1</v>
      </c>
      <c r="J9" s="17"/>
      <c r="K9" s="119">
        <f t="shared" si="1"/>
        <v>0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 ht="30.75" customHeight="1" x14ac:dyDescent="0.2">
      <c r="A10" s="150"/>
      <c r="B10" s="151"/>
      <c r="C10" s="14"/>
      <c r="D10" s="14"/>
      <c r="E10" s="123"/>
      <c r="F10" s="15"/>
      <c r="G10" s="16"/>
      <c r="H10" s="16"/>
      <c r="I10" s="15">
        <f t="shared" si="0"/>
        <v>1</v>
      </c>
      <c r="J10" s="17"/>
      <c r="K10" s="119">
        <f t="shared" si="1"/>
        <v>0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ht="30.75" customHeight="1" x14ac:dyDescent="0.2">
      <c r="A11" s="150"/>
      <c r="B11" s="151"/>
      <c r="C11" s="14"/>
      <c r="D11" s="14"/>
      <c r="E11" s="123"/>
      <c r="F11" s="15"/>
      <c r="G11" s="16"/>
      <c r="H11" s="16"/>
      <c r="I11" s="15">
        <f t="shared" si="0"/>
        <v>1</v>
      </c>
      <c r="J11" s="17"/>
      <c r="K11" s="119">
        <f t="shared" si="1"/>
        <v>0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ht="30.75" customHeight="1" x14ac:dyDescent="0.2">
      <c r="A12" s="150"/>
      <c r="B12" s="151"/>
      <c r="C12" s="14"/>
      <c r="D12" s="14"/>
      <c r="E12" s="123"/>
      <c r="F12" s="15"/>
      <c r="G12" s="16"/>
      <c r="H12" s="16"/>
      <c r="I12" s="15">
        <f t="shared" si="0"/>
        <v>1</v>
      </c>
      <c r="J12" s="17"/>
      <c r="K12" s="119">
        <f t="shared" si="1"/>
        <v>0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ht="30.75" customHeight="1" x14ac:dyDescent="0.2">
      <c r="A13" s="150"/>
      <c r="B13" s="151"/>
      <c r="C13" s="14"/>
      <c r="D13" s="14"/>
      <c r="E13" s="123"/>
      <c r="F13" s="15"/>
      <c r="G13" s="16"/>
      <c r="H13" s="16"/>
      <c r="I13" s="15">
        <f t="shared" si="0"/>
        <v>1</v>
      </c>
      <c r="J13" s="17"/>
      <c r="K13" s="119">
        <f t="shared" si="1"/>
        <v>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ht="30.75" customHeight="1" x14ac:dyDescent="0.2">
      <c r="A14" s="150"/>
      <c r="B14" s="151"/>
      <c r="C14" s="14"/>
      <c r="D14" s="14"/>
      <c r="E14" s="123"/>
      <c r="F14" s="15"/>
      <c r="G14" s="16"/>
      <c r="H14" s="16"/>
      <c r="I14" s="15">
        <f t="shared" si="0"/>
        <v>1</v>
      </c>
      <c r="J14" s="17"/>
      <c r="K14" s="119">
        <f t="shared" si="1"/>
        <v>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 spans="1:31" ht="30.75" customHeight="1" x14ac:dyDescent="0.2">
      <c r="A15" s="150"/>
      <c r="B15" s="151"/>
      <c r="C15" s="14"/>
      <c r="D15" s="14"/>
      <c r="E15" s="123"/>
      <c r="F15" s="15"/>
      <c r="G15" s="16"/>
      <c r="H15" s="16"/>
      <c r="I15" s="15">
        <f t="shared" si="0"/>
        <v>1</v>
      </c>
      <c r="J15" s="17"/>
      <c r="K15" s="119">
        <f t="shared" si="1"/>
        <v>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ht="30.75" customHeight="1" x14ac:dyDescent="0.2">
      <c r="A16" s="150"/>
      <c r="B16" s="151"/>
      <c r="C16" s="14"/>
      <c r="D16" s="14"/>
      <c r="E16" s="123"/>
      <c r="F16" s="15"/>
      <c r="G16" s="16"/>
      <c r="H16" s="16"/>
      <c r="I16" s="15">
        <f t="shared" si="0"/>
        <v>1</v>
      </c>
      <c r="J16" s="17"/>
      <c r="K16" s="119">
        <f t="shared" si="1"/>
        <v>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ht="30.75" customHeight="1" x14ac:dyDescent="0.2">
      <c r="A17" s="150"/>
      <c r="B17" s="151"/>
      <c r="C17" s="14"/>
      <c r="D17" s="14"/>
      <c r="E17" s="123"/>
      <c r="F17" s="15"/>
      <c r="G17" s="16"/>
      <c r="H17" s="16"/>
      <c r="I17" s="15">
        <f t="shared" si="0"/>
        <v>1</v>
      </c>
      <c r="J17" s="17"/>
      <c r="K17" s="119">
        <f t="shared" si="1"/>
        <v>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</row>
    <row r="18" spans="1:31" ht="30.75" customHeight="1" x14ac:dyDescent="0.2">
      <c r="A18" s="150"/>
      <c r="B18" s="151"/>
      <c r="C18" s="14"/>
      <c r="D18" s="14"/>
      <c r="E18" s="123"/>
      <c r="F18" s="15"/>
      <c r="G18" s="16"/>
      <c r="H18" s="16"/>
      <c r="I18" s="15">
        <f t="shared" si="0"/>
        <v>1</v>
      </c>
      <c r="J18" s="17"/>
      <c r="K18" s="119">
        <f t="shared" si="1"/>
        <v>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ht="30.75" customHeight="1" x14ac:dyDescent="0.2">
      <c r="A19" s="150"/>
      <c r="B19" s="151"/>
      <c r="C19" s="14"/>
      <c r="D19" s="14"/>
      <c r="E19" s="123"/>
      <c r="F19" s="15"/>
      <c r="G19" s="16"/>
      <c r="H19" s="16"/>
      <c r="I19" s="15">
        <f t="shared" si="0"/>
        <v>1</v>
      </c>
      <c r="J19" s="17"/>
      <c r="K19" s="119">
        <f t="shared" si="1"/>
        <v>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ht="30.75" customHeight="1" x14ac:dyDescent="0.2">
      <c r="A20" s="150"/>
      <c r="B20" s="151"/>
      <c r="C20" s="14"/>
      <c r="D20" s="14"/>
      <c r="E20" s="123"/>
      <c r="F20" s="15"/>
      <c r="G20" s="16"/>
      <c r="H20" s="16"/>
      <c r="I20" s="15">
        <f t="shared" si="0"/>
        <v>1</v>
      </c>
      <c r="J20" s="17"/>
      <c r="K20" s="119">
        <f t="shared" si="1"/>
        <v>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ht="30.75" customHeight="1" x14ac:dyDescent="0.2">
      <c r="A21" s="150"/>
      <c r="B21" s="151"/>
      <c r="C21" s="14"/>
      <c r="D21" s="14"/>
      <c r="E21" s="123"/>
      <c r="F21" s="15"/>
      <c r="G21" s="16"/>
      <c r="H21" s="16"/>
      <c r="I21" s="15">
        <f t="shared" si="0"/>
        <v>1</v>
      </c>
      <c r="J21" s="17"/>
      <c r="K21" s="119">
        <f t="shared" si="1"/>
        <v>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ht="30.75" customHeight="1" x14ac:dyDescent="0.2">
      <c r="A22" s="150"/>
      <c r="B22" s="151"/>
      <c r="C22" s="14"/>
      <c r="D22" s="14"/>
      <c r="E22" s="123"/>
      <c r="F22" s="15"/>
      <c r="G22" s="16"/>
      <c r="H22" s="16"/>
      <c r="I22" s="15">
        <f t="shared" si="0"/>
        <v>1</v>
      </c>
      <c r="J22" s="17"/>
      <c r="K22" s="119">
        <f t="shared" si="1"/>
        <v>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ht="30.75" customHeight="1" x14ac:dyDescent="0.2">
      <c r="A23" s="150"/>
      <c r="B23" s="151"/>
      <c r="C23" s="14"/>
      <c r="D23" s="14"/>
      <c r="E23" s="123"/>
      <c r="F23" s="15"/>
      <c r="G23" s="16"/>
      <c r="H23" s="16"/>
      <c r="I23" s="15">
        <f t="shared" si="0"/>
        <v>1</v>
      </c>
      <c r="J23" s="17"/>
      <c r="K23" s="119">
        <f t="shared" si="1"/>
        <v>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ht="30.75" customHeight="1" x14ac:dyDescent="0.2">
      <c r="A24" s="150"/>
      <c r="B24" s="151"/>
      <c r="C24" s="14"/>
      <c r="D24" s="14"/>
      <c r="E24" s="123"/>
      <c r="F24" s="15"/>
      <c r="G24" s="16"/>
      <c r="H24" s="16"/>
      <c r="I24" s="15">
        <f t="shared" si="0"/>
        <v>1</v>
      </c>
      <c r="J24" s="17"/>
      <c r="K24" s="119">
        <f t="shared" si="1"/>
        <v>0</v>
      </c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ht="30.75" customHeight="1" x14ac:dyDescent="0.2">
      <c r="A25" s="150"/>
      <c r="B25" s="151"/>
      <c r="C25" s="14"/>
      <c r="D25" s="14"/>
      <c r="E25" s="123"/>
      <c r="F25" s="15"/>
      <c r="G25" s="16"/>
      <c r="H25" s="16"/>
      <c r="I25" s="15">
        <f t="shared" si="0"/>
        <v>1</v>
      </c>
      <c r="J25" s="17"/>
      <c r="K25" s="119">
        <f t="shared" si="1"/>
        <v>0</v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ht="15.75" customHeight="1" x14ac:dyDescent="0.2">
      <c r="A26" s="4"/>
      <c r="B26" s="18"/>
      <c r="C26" s="18"/>
      <c r="D26" s="18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18"/>
      <c r="C27" s="18"/>
      <c r="D27" s="18"/>
      <c r="E27" s="1"/>
      <c r="F27" s="3"/>
      <c r="G27" s="19"/>
      <c r="H27" s="19"/>
      <c r="I27" s="1"/>
      <c r="J27" s="1"/>
      <c r="K27" s="1"/>
      <c r="L27" s="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18"/>
      <c r="C28" s="18"/>
      <c r="D28" s="18"/>
      <c r="E28" s="1"/>
      <c r="F28" s="21"/>
      <c r="G28" s="21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18"/>
      <c r="C29" s="18"/>
      <c r="D29" s="18"/>
      <c r="E29" s="1"/>
      <c r="F29" s="22"/>
      <c r="G29" s="22"/>
      <c r="H29" s="22"/>
      <c r="I29" s="1"/>
      <c r="J29" s="121" t="s">
        <v>14</v>
      </c>
      <c r="K29" s="23">
        <f>SUM(K8:K25)</f>
        <v>0</v>
      </c>
      <c r="L29" s="1"/>
      <c r="M29" s="13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18"/>
      <c r="C30" s="18"/>
      <c r="D30" s="18"/>
      <c r="E30" s="1"/>
      <c r="F30" s="22"/>
      <c r="G30" s="22"/>
      <c r="H30" s="22"/>
      <c r="I30" s="1"/>
      <c r="J30" s="18"/>
      <c r="K30" s="24"/>
      <c r="L30" s="1"/>
      <c r="M30" s="13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8"/>
      <c r="C31" s="18"/>
      <c r="D31" s="18"/>
      <c r="E31" s="1"/>
      <c r="F31" s="22"/>
      <c r="G31" s="22"/>
      <c r="H31" s="22"/>
      <c r="I31" s="3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18"/>
      <c r="C32" s="18"/>
      <c r="D32" s="18"/>
      <c r="E32" s="1"/>
      <c r="F32" s="22"/>
      <c r="G32" s="22"/>
      <c r="H32" s="22"/>
      <c r="I32" s="1"/>
      <c r="J32" s="21"/>
      <c r="K32" s="24"/>
      <c r="L32" s="1"/>
      <c r="M32" s="13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5"/>
      <c r="C33" s="25"/>
      <c r="D33" s="25"/>
      <c r="E33" s="1"/>
      <c r="F33" s="22"/>
      <c r="G33" s="22"/>
      <c r="H33" s="22"/>
      <c r="I33" s="3"/>
      <c r="J33" s="26"/>
      <c r="K33" s="26"/>
      <c r="L33" s="1"/>
      <c r="M33" s="2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2"/>
      <c r="G34" s="22"/>
      <c r="H34" s="22"/>
      <c r="I34" s="22"/>
      <c r="J34" s="26"/>
      <c r="K34" s="26"/>
      <c r="L34" s="1"/>
      <c r="M34" s="2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2"/>
      <c r="G37" s="22"/>
      <c r="H37" s="22"/>
      <c r="I37" s="22"/>
      <c r="J37" s="26"/>
      <c r="K37" s="26"/>
      <c r="L37" s="1"/>
      <c r="M37" s="2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2"/>
      <c r="G40" s="22"/>
      <c r="H40" s="22"/>
      <c r="I40" s="22"/>
      <c r="J40" s="26"/>
      <c r="K40" s="26"/>
      <c r="L40" s="1"/>
      <c r="M40" s="2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2"/>
      <c r="G43" s="22"/>
      <c r="H43" s="22"/>
      <c r="I43" s="22"/>
      <c r="J43" s="26"/>
      <c r="K43" s="26"/>
      <c r="L43" s="1"/>
      <c r="M43" s="2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2"/>
      <c r="G46" s="22"/>
      <c r="H46" s="22"/>
      <c r="I46" s="22"/>
      <c r="J46" s="26"/>
      <c r="K46" s="26"/>
      <c r="L46" s="1"/>
      <c r="M46" s="2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2"/>
      <c r="G49" s="22"/>
      <c r="H49" s="22"/>
      <c r="I49" s="22"/>
      <c r="J49" s="26"/>
      <c r="K49" s="26"/>
      <c r="L49" s="1"/>
      <c r="M49" s="2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2"/>
      <c r="G52" s="22"/>
      <c r="H52" s="22"/>
      <c r="I52" s="22"/>
      <c r="J52" s="26"/>
      <c r="K52" s="26"/>
      <c r="L52" s="1"/>
      <c r="M52" s="2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2"/>
      <c r="G55" s="22"/>
      <c r="H55" s="22"/>
      <c r="I55" s="22"/>
      <c r="J55" s="26"/>
      <c r="K55" s="26"/>
      <c r="L55" s="1"/>
      <c r="M55" s="2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2"/>
      <c r="G58" s="22"/>
      <c r="H58" s="22"/>
      <c r="I58" s="22"/>
      <c r="J58" s="26"/>
      <c r="K58" s="26"/>
      <c r="L58" s="1"/>
      <c r="M58" s="2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2"/>
      <c r="G61" s="22"/>
      <c r="H61" s="22"/>
      <c r="I61" s="22"/>
      <c r="J61" s="26"/>
      <c r="K61" s="26"/>
      <c r="L61" s="1"/>
      <c r="M61" s="2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5"/>
      <c r="C62" s="25"/>
      <c r="D62" s="25"/>
      <c r="E62" s="1"/>
      <c r="F62" s="22"/>
      <c r="G62" s="22"/>
      <c r="H62" s="22"/>
      <c r="I62" s="22"/>
      <c r="J62" s="26"/>
      <c r="K62" s="26"/>
      <c r="L62" s="1"/>
      <c r="M62" s="2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5"/>
      <c r="C63" s="25"/>
      <c r="D63" s="25"/>
      <c r="E63" s="1"/>
      <c r="F63" s="22"/>
      <c r="G63" s="22"/>
      <c r="H63" s="22"/>
      <c r="I63" s="22"/>
      <c r="J63" s="26"/>
      <c r="K63" s="26"/>
      <c r="L63" s="1"/>
      <c r="M63" s="2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2"/>
      <c r="G64" s="22"/>
      <c r="H64" s="22"/>
      <c r="I64" s="22"/>
      <c r="J64" s="26"/>
      <c r="K64" s="26"/>
      <c r="L64" s="1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5"/>
      <c r="C65" s="25"/>
      <c r="D65" s="25"/>
      <c r="E65" s="1"/>
      <c r="F65" s="22"/>
      <c r="G65" s="22"/>
      <c r="H65" s="22"/>
      <c r="I65" s="22"/>
      <c r="J65" s="26"/>
      <c r="K65" s="26"/>
      <c r="L65" s="1"/>
      <c r="M65" s="2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5"/>
      <c r="C66" s="25"/>
      <c r="D66" s="25"/>
      <c r="E66" s="1"/>
      <c r="F66" s="22"/>
      <c r="G66" s="22"/>
      <c r="H66" s="22"/>
      <c r="I66" s="22"/>
      <c r="J66" s="26"/>
      <c r="K66" s="26"/>
      <c r="L66" s="1"/>
      <c r="M66" s="2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2"/>
      <c r="G67" s="22"/>
      <c r="H67" s="22"/>
      <c r="I67" s="22"/>
      <c r="J67" s="26"/>
      <c r="K67" s="26"/>
      <c r="L67" s="1"/>
      <c r="M67" s="2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5"/>
      <c r="C68" s="25"/>
      <c r="D68" s="25"/>
      <c r="E68" s="1"/>
      <c r="F68" s="22"/>
      <c r="G68" s="22"/>
      <c r="H68" s="22"/>
      <c r="I68" s="22"/>
      <c r="J68" s="26"/>
      <c r="K68" s="26"/>
      <c r="L68" s="1"/>
      <c r="M68" s="2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2"/>
      <c r="G70" s="22"/>
      <c r="H70" s="22"/>
      <c r="I70" s="22"/>
      <c r="J70" s="26"/>
      <c r="K70" s="26"/>
      <c r="L70" s="1"/>
      <c r="M70" s="2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2"/>
      <c r="G73" s="22"/>
      <c r="H73" s="22"/>
      <c r="I73" s="22"/>
      <c r="J73" s="26"/>
      <c r="K73" s="26"/>
      <c r="L73" s="1"/>
      <c r="M73" s="2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2"/>
      <c r="G76" s="22"/>
      <c r="H76" s="22"/>
      <c r="I76" s="22"/>
      <c r="J76" s="26"/>
      <c r="K76" s="26"/>
      <c r="L76" s="1"/>
      <c r="M76" s="2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2"/>
      <c r="G79" s="22"/>
      <c r="H79" s="22"/>
      <c r="I79" s="22"/>
      <c r="J79" s="26"/>
      <c r="K79" s="26"/>
      <c r="L79" s="1"/>
      <c r="M79" s="2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:E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78" right="0.31496062992125978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4"/>
  <sheetViews>
    <sheetView tabSelected="1" topLeftCell="A117" zoomScale="133" zoomScaleNormal="75" workbookViewId="0">
      <selection activeCell="D123" sqref="D123"/>
    </sheetView>
  </sheetViews>
  <sheetFormatPr baseColWidth="10" defaultColWidth="14.5" defaultRowHeight="15" customHeight="1" x14ac:dyDescent="0.2"/>
  <cols>
    <col min="1" max="1" width="49" style="127" customWidth="1"/>
    <col min="2" max="4" width="15.5" style="127" customWidth="1"/>
    <col min="5" max="5" width="31.6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33203125" style="127" customWidth="1"/>
    <col min="10" max="10" width="16" style="130" customWidth="1"/>
    <col min="11" max="11" width="16.33203125" style="127" customWidth="1"/>
    <col min="12" max="12" width="21" style="127" customWidth="1"/>
    <col min="13" max="13" width="16.1640625" style="127" customWidth="1"/>
    <col min="14" max="33" width="9.1640625" style="127" customWidth="1"/>
  </cols>
  <sheetData>
    <row r="1" spans="1:33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27"/>
      <c r="K1" s="24"/>
      <c r="L1" s="24"/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 x14ac:dyDescent="0.2">
      <c r="A2" s="181" t="s">
        <v>16</v>
      </c>
      <c r="B2" s="151"/>
      <c r="C2" s="182"/>
      <c r="D2" s="182"/>
      <c r="E2" s="151"/>
      <c r="F2" s="3"/>
      <c r="G2" s="1"/>
      <c r="H2" s="1"/>
      <c r="I2" s="1"/>
      <c r="J2" s="27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27"/>
      <c r="K3" s="24"/>
      <c r="L3" s="24"/>
      <c r="M3" s="24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">
      <c r="A4" s="28" t="s">
        <v>1</v>
      </c>
      <c r="B4" s="183" t="s">
        <v>17</v>
      </c>
      <c r="C4" s="184"/>
      <c r="D4" s="180"/>
      <c r="E4" s="1"/>
      <c r="F4" s="3"/>
      <c r="G4" s="1"/>
      <c r="H4" s="1"/>
      <c r="I4" s="1"/>
      <c r="J4" s="27"/>
      <c r="K4" s="24"/>
      <c r="L4" s="24"/>
      <c r="M4" s="24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 x14ac:dyDescent="0.2">
      <c r="A5" s="28" t="s">
        <v>18</v>
      </c>
      <c r="B5" s="185" t="s">
        <v>19</v>
      </c>
      <c r="C5" s="182"/>
      <c r="D5" s="151"/>
      <c r="E5" s="1"/>
      <c r="F5" s="3"/>
      <c r="G5" s="1"/>
      <c r="H5" s="1"/>
      <c r="I5" s="1"/>
      <c r="J5" s="27"/>
      <c r="K5" s="24"/>
      <c r="L5" s="24"/>
      <c r="M5" s="24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 x14ac:dyDescent="0.2">
      <c r="A6" s="28" t="s">
        <v>20</v>
      </c>
      <c r="B6" s="186" t="s">
        <v>21</v>
      </c>
      <c r="C6" s="187"/>
      <c r="D6" s="173"/>
      <c r="E6" s="1"/>
      <c r="F6" s="3"/>
      <c r="G6" s="1"/>
      <c r="H6" s="1"/>
      <c r="I6" s="1"/>
      <c r="J6" s="131"/>
      <c r="K6" s="24"/>
      <c r="L6" s="24"/>
      <c r="M6" s="24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 x14ac:dyDescent="0.2">
      <c r="A7" s="28" t="s">
        <v>22</v>
      </c>
      <c r="B7" s="188">
        <v>44835</v>
      </c>
      <c r="C7" s="182"/>
      <c r="D7" s="151"/>
      <c r="E7" s="1"/>
      <c r="F7" s="3"/>
      <c r="G7" s="1"/>
      <c r="H7" s="1"/>
      <c r="I7" s="1"/>
      <c r="J7" s="27"/>
      <c r="K7" s="24"/>
      <c r="L7" s="24"/>
      <c r="M7" s="24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 x14ac:dyDescent="0.2">
      <c r="A8" s="29" t="s">
        <v>2</v>
      </c>
      <c r="B8" s="189" t="s">
        <v>23</v>
      </c>
      <c r="C8" s="187"/>
      <c r="D8" s="173"/>
      <c r="E8" s="1" t="s">
        <v>24</v>
      </c>
      <c r="F8" s="3"/>
      <c r="G8" s="1"/>
      <c r="H8" s="1"/>
      <c r="I8" s="1"/>
      <c r="J8" s="27"/>
      <c r="K8" s="24"/>
      <c r="L8" s="24"/>
      <c r="M8" s="2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100"/>
      <c r="B9" s="8"/>
      <c r="C9" s="8"/>
      <c r="D9" s="8"/>
      <c r="E9" s="100"/>
      <c r="F9" s="6"/>
      <c r="G9" s="156" t="s">
        <v>3</v>
      </c>
      <c r="H9" s="151"/>
      <c r="I9" s="100"/>
      <c r="J9" s="30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54.75" customHeight="1" x14ac:dyDescent="0.2">
      <c r="A10" s="167" t="s">
        <v>4</v>
      </c>
      <c r="B10" s="151"/>
      <c r="C10" s="124" t="s">
        <v>5</v>
      </c>
      <c r="D10" s="124" t="s">
        <v>6</v>
      </c>
      <c r="E10" s="122" t="s">
        <v>7</v>
      </c>
      <c r="F10" s="32" t="s">
        <v>8</v>
      </c>
      <c r="G10" s="122" t="s">
        <v>9</v>
      </c>
      <c r="H10" s="122" t="s">
        <v>10</v>
      </c>
      <c r="I10" s="33" t="s">
        <v>25</v>
      </c>
      <c r="J10" s="34" t="s">
        <v>12</v>
      </c>
      <c r="K10" s="35" t="s">
        <v>13</v>
      </c>
      <c r="L10" s="35" t="s">
        <v>26</v>
      </c>
      <c r="M10" s="35" t="s">
        <v>27</v>
      </c>
      <c r="N10" s="100"/>
      <c r="O10" s="120"/>
      <c r="P10" s="12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</row>
    <row r="11" spans="1:33" ht="15.75" customHeight="1" x14ac:dyDescent="0.2">
      <c r="A11" s="178" t="s">
        <v>28</v>
      </c>
      <c r="B11" s="151"/>
      <c r="C11" s="82">
        <v>1</v>
      </c>
      <c r="D11" s="82" t="s">
        <v>29</v>
      </c>
      <c r="E11" s="82" t="s">
        <v>30</v>
      </c>
      <c r="F11" s="36">
        <v>236546</v>
      </c>
      <c r="G11" s="134">
        <v>44805</v>
      </c>
      <c r="H11" s="135">
        <v>44834</v>
      </c>
      <c r="I11" s="82">
        <f t="shared" ref="I11:I20" si="0">(H11-G11)+1</f>
        <v>30</v>
      </c>
      <c r="J11" s="37">
        <v>70</v>
      </c>
      <c r="K11" s="38">
        <f t="shared" ref="K11:K20" si="1">J11*I11</f>
        <v>2100</v>
      </c>
      <c r="L11" s="39">
        <f t="shared" ref="L11:L20" si="2">K11*0.125</f>
        <v>262.5</v>
      </c>
      <c r="M11" s="39">
        <f t="shared" ref="M11:M20" si="3">K11+L11</f>
        <v>2362.5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</row>
    <row r="12" spans="1:33" ht="15.75" customHeight="1" x14ac:dyDescent="0.2">
      <c r="A12" s="178" t="s">
        <v>28</v>
      </c>
      <c r="B12" s="151"/>
      <c r="C12" s="82">
        <v>2</v>
      </c>
      <c r="D12" s="82" t="s">
        <v>29</v>
      </c>
      <c r="E12" s="82" t="s">
        <v>31</v>
      </c>
      <c r="F12" s="36">
        <v>237348</v>
      </c>
      <c r="G12" s="134">
        <v>44805</v>
      </c>
      <c r="H12" s="135">
        <v>44834</v>
      </c>
      <c r="I12" s="82">
        <f t="shared" si="0"/>
        <v>30</v>
      </c>
      <c r="J12" s="37">
        <v>70</v>
      </c>
      <c r="K12" s="38">
        <f t="shared" si="1"/>
        <v>2100</v>
      </c>
      <c r="L12" s="39">
        <f t="shared" si="2"/>
        <v>262.5</v>
      </c>
      <c r="M12" s="39">
        <f t="shared" si="3"/>
        <v>2362.5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</row>
    <row r="13" spans="1:33" ht="15.75" customHeight="1" x14ac:dyDescent="0.2">
      <c r="A13" s="178" t="s">
        <v>28</v>
      </c>
      <c r="B13" s="151"/>
      <c r="C13" s="82">
        <v>3</v>
      </c>
      <c r="D13" s="82" t="s">
        <v>29</v>
      </c>
      <c r="E13" s="82" t="s">
        <v>32</v>
      </c>
      <c r="F13" s="36">
        <v>237840</v>
      </c>
      <c r="G13" s="134">
        <v>44805</v>
      </c>
      <c r="H13" s="135">
        <v>44834</v>
      </c>
      <c r="I13" s="82">
        <f t="shared" si="0"/>
        <v>30</v>
      </c>
      <c r="J13" s="37">
        <v>70</v>
      </c>
      <c r="K13" s="38">
        <f t="shared" si="1"/>
        <v>2100</v>
      </c>
      <c r="L13" s="39">
        <f t="shared" si="2"/>
        <v>262.5</v>
      </c>
      <c r="M13" s="39">
        <f t="shared" si="3"/>
        <v>2362.5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</row>
    <row r="14" spans="1:33" ht="15.75" customHeight="1" x14ac:dyDescent="0.2">
      <c r="A14" s="178" t="s">
        <v>28</v>
      </c>
      <c r="B14" s="151"/>
      <c r="C14" s="82">
        <v>4</v>
      </c>
      <c r="D14" s="82" t="s">
        <v>29</v>
      </c>
      <c r="E14" s="82" t="s">
        <v>33</v>
      </c>
      <c r="F14" s="36">
        <v>235726</v>
      </c>
      <c r="G14" s="134">
        <v>44805</v>
      </c>
      <c r="H14" s="135">
        <v>44834</v>
      </c>
      <c r="I14" s="82">
        <f t="shared" si="0"/>
        <v>30</v>
      </c>
      <c r="J14" s="37">
        <v>70</v>
      </c>
      <c r="K14" s="38">
        <f t="shared" si="1"/>
        <v>2100</v>
      </c>
      <c r="L14" s="39">
        <f t="shared" si="2"/>
        <v>262.5</v>
      </c>
      <c r="M14" s="39">
        <f t="shared" si="3"/>
        <v>2362.5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</row>
    <row r="15" spans="1:33" ht="15.75" customHeight="1" x14ac:dyDescent="0.2">
      <c r="A15" s="178" t="s">
        <v>28</v>
      </c>
      <c r="B15" s="151"/>
      <c r="C15" s="66">
        <v>11</v>
      </c>
      <c r="D15" s="66" t="s">
        <v>34</v>
      </c>
      <c r="E15" s="66" t="s">
        <v>33</v>
      </c>
      <c r="F15" s="41">
        <v>235726</v>
      </c>
      <c r="G15" s="134">
        <v>44805</v>
      </c>
      <c r="H15" s="135">
        <v>44834</v>
      </c>
      <c r="I15" s="66">
        <f t="shared" si="0"/>
        <v>30</v>
      </c>
      <c r="J15" s="42">
        <v>39</v>
      </c>
      <c r="K15" s="43">
        <f t="shared" si="1"/>
        <v>1170</v>
      </c>
      <c r="L15" s="39">
        <f t="shared" si="2"/>
        <v>146.25</v>
      </c>
      <c r="M15" s="39">
        <f t="shared" si="3"/>
        <v>1316.25</v>
      </c>
      <c r="N15" s="10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61" t="s">
        <v>28</v>
      </c>
      <c r="B16" s="162"/>
      <c r="C16" s="136">
        <v>7</v>
      </c>
      <c r="D16" s="136" t="s">
        <v>34</v>
      </c>
      <c r="E16" s="136" t="s">
        <v>33</v>
      </c>
      <c r="F16" s="136">
        <v>235726</v>
      </c>
      <c r="G16" s="137">
        <v>44805</v>
      </c>
      <c r="H16" s="137">
        <v>44834</v>
      </c>
      <c r="I16" s="136">
        <f t="shared" si="0"/>
        <v>30</v>
      </c>
      <c r="J16" s="138">
        <v>39</v>
      </c>
      <c r="K16" s="138">
        <f t="shared" si="1"/>
        <v>1170</v>
      </c>
      <c r="L16" s="138">
        <f t="shared" si="2"/>
        <v>146.25</v>
      </c>
      <c r="M16" s="138">
        <f t="shared" si="3"/>
        <v>1316.25</v>
      </c>
    </row>
    <row r="17" spans="1:33" ht="15.75" customHeight="1" x14ac:dyDescent="0.2">
      <c r="A17" s="178" t="s">
        <v>28</v>
      </c>
      <c r="B17" s="151"/>
      <c r="C17" s="66">
        <v>9</v>
      </c>
      <c r="D17" s="66" t="s">
        <v>34</v>
      </c>
      <c r="E17" s="66" t="s">
        <v>35</v>
      </c>
      <c r="F17" s="41">
        <v>236924</v>
      </c>
      <c r="G17" s="134">
        <v>44805</v>
      </c>
      <c r="H17" s="135">
        <v>44834</v>
      </c>
      <c r="I17" s="66">
        <f t="shared" si="0"/>
        <v>30</v>
      </c>
      <c r="J17" s="42">
        <v>39</v>
      </c>
      <c r="K17" s="43">
        <f t="shared" si="1"/>
        <v>1170</v>
      </c>
      <c r="L17" s="39">
        <f t="shared" si="2"/>
        <v>146.25</v>
      </c>
      <c r="M17" s="39">
        <f t="shared" si="3"/>
        <v>1316.25</v>
      </c>
      <c r="N17" s="100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 ht="15.75" customHeight="1" x14ac:dyDescent="0.2">
      <c r="A18" s="179" t="s">
        <v>28</v>
      </c>
      <c r="B18" s="180"/>
      <c r="C18" s="66">
        <v>10</v>
      </c>
      <c r="D18" s="66" t="s">
        <v>29</v>
      </c>
      <c r="E18" s="66" t="s">
        <v>36</v>
      </c>
      <c r="F18" s="41">
        <v>234300</v>
      </c>
      <c r="G18" s="134">
        <v>44805</v>
      </c>
      <c r="H18" s="135">
        <v>44834</v>
      </c>
      <c r="I18" s="66">
        <f t="shared" si="0"/>
        <v>30</v>
      </c>
      <c r="J18" s="42">
        <v>30</v>
      </c>
      <c r="K18" s="43">
        <f t="shared" si="1"/>
        <v>900</v>
      </c>
      <c r="L18" s="45">
        <f t="shared" si="2"/>
        <v>112.5</v>
      </c>
      <c r="M18" s="45">
        <f t="shared" si="3"/>
        <v>1012.5</v>
      </c>
      <c r="N18" s="100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 ht="15.75" customHeight="1" x14ac:dyDescent="0.2">
      <c r="A19" s="178" t="s">
        <v>28</v>
      </c>
      <c r="B19" s="151"/>
      <c r="C19" s="82">
        <v>12</v>
      </c>
      <c r="D19" s="82" t="s">
        <v>37</v>
      </c>
      <c r="E19" s="82" t="s">
        <v>38</v>
      </c>
      <c r="F19" s="36">
        <v>238553</v>
      </c>
      <c r="G19" s="134">
        <v>44805</v>
      </c>
      <c r="H19" s="135">
        <v>44834</v>
      </c>
      <c r="I19" s="82">
        <f t="shared" si="0"/>
        <v>30</v>
      </c>
      <c r="J19" s="40">
        <v>42</v>
      </c>
      <c r="K19" s="46">
        <f t="shared" si="1"/>
        <v>1260</v>
      </c>
      <c r="L19" s="39">
        <f t="shared" si="2"/>
        <v>157.5</v>
      </c>
      <c r="M19" s="39">
        <f t="shared" si="3"/>
        <v>1417.5</v>
      </c>
      <c r="N19" s="100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 ht="15.75" customHeight="1" x14ac:dyDescent="0.2">
      <c r="A20" s="161" t="s">
        <v>28</v>
      </c>
      <c r="B20" s="162"/>
      <c r="C20" s="136">
        <v>8</v>
      </c>
      <c r="D20" s="136" t="s">
        <v>37</v>
      </c>
      <c r="E20" s="136" t="s">
        <v>39</v>
      </c>
      <c r="F20" s="136">
        <v>236909</v>
      </c>
      <c r="G20" s="137">
        <v>44805</v>
      </c>
      <c r="H20" s="139">
        <v>44834</v>
      </c>
      <c r="I20" s="136">
        <f t="shared" si="0"/>
        <v>30</v>
      </c>
      <c r="J20" s="138">
        <v>42</v>
      </c>
      <c r="K20" s="138">
        <f t="shared" si="1"/>
        <v>1260</v>
      </c>
      <c r="L20" s="138">
        <f t="shared" si="2"/>
        <v>157.5</v>
      </c>
      <c r="M20" s="138">
        <f t="shared" si="3"/>
        <v>1417.5</v>
      </c>
    </row>
    <row r="21" spans="1:33" ht="15.75" customHeight="1" x14ac:dyDescent="0.2">
      <c r="A21" s="176"/>
      <c r="B21" s="176"/>
      <c r="C21" s="47"/>
      <c r="D21" s="48"/>
      <c r="E21" s="48"/>
      <c r="F21" s="47"/>
      <c r="G21" s="140"/>
      <c r="H21" s="141"/>
      <c r="I21" s="49"/>
      <c r="J21" s="50"/>
      <c r="K21" s="51"/>
      <c r="L21" s="52"/>
      <c r="M21" s="52"/>
      <c r="N21" s="100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 x14ac:dyDescent="0.2">
      <c r="A22" s="165"/>
      <c r="B22" s="166"/>
      <c r="C22" s="8"/>
      <c r="D22" s="8"/>
      <c r="E22" s="100"/>
      <c r="F22" s="6"/>
      <c r="G22" s="156" t="s">
        <v>3</v>
      </c>
      <c r="H22" s="151"/>
      <c r="I22" s="100"/>
      <c r="J22" s="30"/>
      <c r="K22" s="31"/>
      <c r="L22" s="31"/>
      <c r="M22" s="31"/>
      <c r="N22" s="10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67" t="s">
        <v>4</v>
      </c>
      <c r="B23" s="151"/>
      <c r="C23" s="124" t="s">
        <v>5</v>
      </c>
      <c r="D23" s="124" t="s">
        <v>6</v>
      </c>
      <c r="E23" s="122" t="s">
        <v>7</v>
      </c>
      <c r="F23" s="32" t="s">
        <v>8</v>
      </c>
      <c r="G23" s="122" t="s">
        <v>9</v>
      </c>
      <c r="H23" s="122" t="s">
        <v>10</v>
      </c>
      <c r="I23" s="33" t="s">
        <v>25</v>
      </c>
      <c r="J23" s="34" t="s">
        <v>12</v>
      </c>
      <c r="K23" s="35" t="s">
        <v>13</v>
      </c>
      <c r="L23" s="35" t="s">
        <v>26</v>
      </c>
      <c r="M23" s="35" t="s">
        <v>27</v>
      </c>
      <c r="N23" s="10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77" t="s">
        <v>40</v>
      </c>
      <c r="B24" s="151"/>
      <c r="C24" s="53">
        <v>2</v>
      </c>
      <c r="D24" s="53" t="s">
        <v>29</v>
      </c>
      <c r="E24" s="53" t="s">
        <v>41</v>
      </c>
      <c r="F24" s="54">
        <v>236895</v>
      </c>
      <c r="G24" s="142">
        <v>44805</v>
      </c>
      <c r="H24" s="143">
        <v>44834</v>
      </c>
      <c r="I24" s="53">
        <f t="shared" ref="I24:I31" si="4">(H24-G24)+1</f>
        <v>30</v>
      </c>
      <c r="J24" s="55">
        <v>30</v>
      </c>
      <c r="K24" s="56">
        <f t="shared" ref="K24:K31" si="5">J24*I24</f>
        <v>900</v>
      </c>
      <c r="L24" s="57">
        <f t="shared" ref="L24:L31" si="6">K24*0.125</f>
        <v>112.5</v>
      </c>
      <c r="M24" s="58">
        <f t="shared" ref="M24:M31" si="7">K24+L24</f>
        <v>1012.5</v>
      </c>
      <c r="N24" s="10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77" t="s">
        <v>40</v>
      </c>
      <c r="B25" s="151"/>
      <c r="C25" s="59">
        <v>3</v>
      </c>
      <c r="D25" s="125" t="s">
        <v>29</v>
      </c>
      <c r="E25" s="60" t="s">
        <v>42</v>
      </c>
      <c r="F25" s="53">
        <v>235088</v>
      </c>
      <c r="G25" s="142">
        <v>44805</v>
      </c>
      <c r="H25" s="143">
        <v>44834</v>
      </c>
      <c r="I25" s="53">
        <f t="shared" si="4"/>
        <v>30</v>
      </c>
      <c r="J25" s="55">
        <v>30</v>
      </c>
      <c r="K25" s="56">
        <f t="shared" si="5"/>
        <v>900</v>
      </c>
      <c r="L25" s="57">
        <f t="shared" si="6"/>
        <v>112.5</v>
      </c>
      <c r="M25" s="58">
        <f t="shared" si="7"/>
        <v>1012.5</v>
      </c>
      <c r="N25" s="10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77" t="s">
        <v>40</v>
      </c>
      <c r="B26" s="151"/>
      <c r="C26" s="59">
        <v>4</v>
      </c>
      <c r="D26" s="125" t="s">
        <v>29</v>
      </c>
      <c r="E26" s="60" t="s">
        <v>43</v>
      </c>
      <c r="F26" s="53">
        <v>238315</v>
      </c>
      <c r="G26" s="142">
        <v>44805</v>
      </c>
      <c r="H26" s="143">
        <v>44834</v>
      </c>
      <c r="I26" s="53">
        <f t="shared" si="4"/>
        <v>30</v>
      </c>
      <c r="J26" s="55">
        <v>30</v>
      </c>
      <c r="K26" s="58">
        <f t="shared" si="5"/>
        <v>900</v>
      </c>
      <c r="L26" s="58">
        <f t="shared" si="6"/>
        <v>112.5</v>
      </c>
      <c r="M26" s="58">
        <f t="shared" si="7"/>
        <v>1012.5</v>
      </c>
      <c r="N26" s="10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77" t="s">
        <v>40</v>
      </c>
      <c r="B27" s="151"/>
      <c r="C27" s="59">
        <v>5</v>
      </c>
      <c r="D27" s="125" t="s">
        <v>29</v>
      </c>
      <c r="E27" s="60" t="s">
        <v>44</v>
      </c>
      <c r="F27" s="53">
        <v>237740</v>
      </c>
      <c r="G27" s="142">
        <v>44805</v>
      </c>
      <c r="H27" s="143">
        <v>44834</v>
      </c>
      <c r="I27" s="53">
        <f t="shared" si="4"/>
        <v>30</v>
      </c>
      <c r="J27" s="55">
        <v>30</v>
      </c>
      <c r="K27" s="58">
        <f t="shared" si="5"/>
        <v>900</v>
      </c>
      <c r="L27" s="58">
        <f t="shared" si="6"/>
        <v>112.5</v>
      </c>
      <c r="M27" s="58">
        <f t="shared" si="7"/>
        <v>1012.5</v>
      </c>
      <c r="N27" s="10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77" t="s">
        <v>40</v>
      </c>
      <c r="B28" s="151"/>
      <c r="C28" s="59">
        <v>7</v>
      </c>
      <c r="D28" s="125" t="s">
        <v>29</v>
      </c>
      <c r="E28" s="60" t="s">
        <v>45</v>
      </c>
      <c r="F28" s="53">
        <v>238114</v>
      </c>
      <c r="G28" s="142">
        <v>44805</v>
      </c>
      <c r="H28" s="143">
        <v>44834</v>
      </c>
      <c r="I28" s="53">
        <f t="shared" si="4"/>
        <v>30</v>
      </c>
      <c r="J28" s="55">
        <v>30</v>
      </c>
      <c r="K28" s="58">
        <f t="shared" si="5"/>
        <v>900</v>
      </c>
      <c r="L28" s="58">
        <f t="shared" si="6"/>
        <v>112.5</v>
      </c>
      <c r="M28" s="58">
        <f t="shared" si="7"/>
        <v>1012.5</v>
      </c>
      <c r="N28" s="10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177" t="s">
        <v>40</v>
      </c>
      <c r="B29" s="151"/>
      <c r="C29" s="59">
        <v>8</v>
      </c>
      <c r="D29" s="125" t="s">
        <v>29</v>
      </c>
      <c r="E29" s="60" t="s">
        <v>45</v>
      </c>
      <c r="F29" s="53">
        <v>238114</v>
      </c>
      <c r="G29" s="142">
        <v>44805</v>
      </c>
      <c r="H29" s="143">
        <v>44834</v>
      </c>
      <c r="I29" s="53">
        <f t="shared" si="4"/>
        <v>30</v>
      </c>
      <c r="J29" s="55">
        <v>30</v>
      </c>
      <c r="K29" s="58">
        <f t="shared" si="5"/>
        <v>900</v>
      </c>
      <c r="L29" s="58">
        <f t="shared" si="6"/>
        <v>112.5</v>
      </c>
      <c r="M29" s="58">
        <f t="shared" si="7"/>
        <v>1012.5</v>
      </c>
      <c r="N29" s="10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77" t="s">
        <v>40</v>
      </c>
      <c r="B30" s="151"/>
      <c r="C30" s="59">
        <v>6</v>
      </c>
      <c r="D30" s="125" t="s">
        <v>34</v>
      </c>
      <c r="E30" s="60" t="s">
        <v>44</v>
      </c>
      <c r="F30" s="53">
        <v>237740</v>
      </c>
      <c r="G30" s="142">
        <v>44805</v>
      </c>
      <c r="H30" s="139">
        <v>44834</v>
      </c>
      <c r="I30" s="53">
        <f t="shared" si="4"/>
        <v>30</v>
      </c>
      <c r="J30" s="55">
        <v>39</v>
      </c>
      <c r="K30" s="58">
        <f t="shared" si="5"/>
        <v>1170</v>
      </c>
      <c r="L30" s="58">
        <f t="shared" si="6"/>
        <v>146.25</v>
      </c>
      <c r="M30" s="58">
        <f t="shared" si="7"/>
        <v>1316.25</v>
      </c>
      <c r="N30" s="10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61" t="s">
        <v>40</v>
      </c>
      <c r="B31" s="162"/>
      <c r="C31" s="136">
        <v>1</v>
      </c>
      <c r="D31" s="136" t="s">
        <v>29</v>
      </c>
      <c r="E31" s="136" t="s">
        <v>46</v>
      </c>
      <c r="F31" s="136">
        <v>238549</v>
      </c>
      <c r="G31" s="137">
        <v>44805</v>
      </c>
      <c r="H31" s="137">
        <v>44834</v>
      </c>
      <c r="I31" s="136">
        <f t="shared" si="4"/>
        <v>30</v>
      </c>
      <c r="J31" s="138">
        <v>30</v>
      </c>
      <c r="K31" s="138">
        <f t="shared" si="5"/>
        <v>900</v>
      </c>
      <c r="L31" s="138">
        <f t="shared" si="6"/>
        <v>112.5</v>
      </c>
      <c r="M31" s="138">
        <f t="shared" si="7"/>
        <v>1012.5</v>
      </c>
    </row>
    <row r="32" spans="1:33" ht="15.75" customHeight="1" x14ac:dyDescent="0.2">
      <c r="A32" s="175"/>
      <c r="B32" s="175"/>
      <c r="C32" s="2"/>
      <c r="D32" s="2"/>
      <c r="E32" s="1"/>
      <c r="F32" s="22"/>
      <c r="G32" s="22"/>
      <c r="H32" s="22"/>
      <c r="I32" s="22"/>
      <c r="J32" s="27"/>
      <c r="K32" s="24"/>
      <c r="L32" s="24"/>
      <c r="M32" s="24"/>
      <c r="N32" s="10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65"/>
      <c r="B33" s="166"/>
      <c r="C33" s="8"/>
      <c r="D33" s="8"/>
      <c r="E33" s="100"/>
      <c r="F33" s="6"/>
      <c r="G33" s="190" t="s">
        <v>3</v>
      </c>
      <c r="H33" s="180"/>
      <c r="I33" s="100"/>
      <c r="J33" s="30"/>
      <c r="K33" s="31"/>
      <c r="L33" s="31"/>
      <c r="M33" s="31"/>
      <c r="N33" s="10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67" t="s">
        <v>4</v>
      </c>
      <c r="B34" s="151"/>
      <c r="C34" s="124" t="s">
        <v>5</v>
      </c>
      <c r="D34" s="124" t="s">
        <v>6</v>
      </c>
      <c r="E34" s="122" t="s">
        <v>7</v>
      </c>
      <c r="F34" s="32" t="s">
        <v>8</v>
      </c>
      <c r="G34" s="122" t="s">
        <v>9</v>
      </c>
      <c r="H34" s="122" t="s">
        <v>10</v>
      </c>
      <c r="I34" s="33" t="s">
        <v>25</v>
      </c>
      <c r="J34" s="62" t="s">
        <v>12</v>
      </c>
      <c r="K34" s="35" t="s">
        <v>13</v>
      </c>
      <c r="L34" s="35" t="s">
        <v>26</v>
      </c>
      <c r="M34" s="35" t="s">
        <v>27</v>
      </c>
      <c r="N34" s="10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74" t="s">
        <v>47</v>
      </c>
      <c r="B35" s="151"/>
      <c r="C35" s="63">
        <v>1</v>
      </c>
      <c r="D35" s="63" t="s">
        <v>48</v>
      </c>
      <c r="E35" s="63" t="s">
        <v>49</v>
      </c>
      <c r="F35" s="63">
        <v>235914</v>
      </c>
      <c r="G35" s="134">
        <v>44805</v>
      </c>
      <c r="H35" s="135">
        <v>44834</v>
      </c>
      <c r="I35" s="82">
        <f t="shared" ref="I35:I41" si="8">(H35-G35)+1</f>
        <v>30</v>
      </c>
      <c r="J35" s="64">
        <v>70</v>
      </c>
      <c r="K35" s="46">
        <f t="shared" ref="K35:K41" si="9">J35*I35</f>
        <v>2100</v>
      </c>
      <c r="L35" s="65">
        <f t="shared" ref="L35:L41" si="10">K35*0.125</f>
        <v>262.5</v>
      </c>
      <c r="M35" s="65">
        <f t="shared" ref="M35:M41" si="11">K35+L35</f>
        <v>2362.5</v>
      </c>
      <c r="N35" s="10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74" t="s">
        <v>47</v>
      </c>
      <c r="B36" s="151"/>
      <c r="C36" s="66">
        <v>3</v>
      </c>
      <c r="D36" s="66" t="s">
        <v>37</v>
      </c>
      <c r="E36" s="66" t="s">
        <v>50</v>
      </c>
      <c r="F36" s="66">
        <v>234998</v>
      </c>
      <c r="G36" s="134">
        <v>44805</v>
      </c>
      <c r="H36" s="135">
        <v>44817</v>
      </c>
      <c r="I36" s="82">
        <f t="shared" si="8"/>
        <v>13</v>
      </c>
      <c r="J36" s="40">
        <v>42</v>
      </c>
      <c r="K36" s="46">
        <f t="shared" si="9"/>
        <v>546</v>
      </c>
      <c r="L36" s="65">
        <f t="shared" si="10"/>
        <v>68.25</v>
      </c>
      <c r="M36" s="65">
        <f t="shared" si="11"/>
        <v>614.25</v>
      </c>
      <c r="N36" s="10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74" t="s">
        <v>47</v>
      </c>
      <c r="B37" s="151"/>
      <c r="C37" s="82">
        <v>4</v>
      </c>
      <c r="D37" s="82" t="s">
        <v>29</v>
      </c>
      <c r="E37" s="82" t="s">
        <v>51</v>
      </c>
      <c r="F37" s="82">
        <v>238538</v>
      </c>
      <c r="G37" s="134">
        <v>44805</v>
      </c>
      <c r="H37" s="135">
        <v>44834</v>
      </c>
      <c r="I37" s="82">
        <f t="shared" si="8"/>
        <v>30</v>
      </c>
      <c r="J37" s="40">
        <v>30</v>
      </c>
      <c r="K37" s="46">
        <f t="shared" si="9"/>
        <v>900</v>
      </c>
      <c r="L37" s="46">
        <f t="shared" si="10"/>
        <v>112.5</v>
      </c>
      <c r="M37" s="46">
        <f t="shared" si="11"/>
        <v>1012.5</v>
      </c>
      <c r="N37" s="10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74" t="s">
        <v>47</v>
      </c>
      <c r="B38" s="151"/>
      <c r="C38" s="82">
        <v>5</v>
      </c>
      <c r="D38" s="82" t="s">
        <v>29</v>
      </c>
      <c r="E38" s="82" t="s">
        <v>51</v>
      </c>
      <c r="F38" s="82">
        <v>238538</v>
      </c>
      <c r="G38" s="134">
        <v>44805</v>
      </c>
      <c r="H38" s="135">
        <v>44834</v>
      </c>
      <c r="I38" s="82">
        <f t="shared" si="8"/>
        <v>30</v>
      </c>
      <c r="J38" s="40">
        <v>30</v>
      </c>
      <c r="K38" s="46">
        <f t="shared" si="9"/>
        <v>900</v>
      </c>
      <c r="L38" s="46">
        <f t="shared" si="10"/>
        <v>112.5</v>
      </c>
      <c r="M38" s="46">
        <f t="shared" si="11"/>
        <v>1012.5</v>
      </c>
      <c r="N38" s="10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74" t="s">
        <v>47</v>
      </c>
      <c r="B39" s="151"/>
      <c r="C39" s="82">
        <v>6</v>
      </c>
      <c r="D39" s="82" t="s">
        <v>37</v>
      </c>
      <c r="E39" s="82" t="s">
        <v>52</v>
      </c>
      <c r="F39" s="82">
        <v>237624</v>
      </c>
      <c r="G39" s="134">
        <v>44805</v>
      </c>
      <c r="H39" s="139">
        <v>44834</v>
      </c>
      <c r="I39" s="82">
        <f t="shared" si="8"/>
        <v>30</v>
      </c>
      <c r="J39" s="40">
        <v>42</v>
      </c>
      <c r="K39" s="46">
        <f t="shared" si="9"/>
        <v>1260</v>
      </c>
      <c r="L39" s="46">
        <f t="shared" si="10"/>
        <v>157.5</v>
      </c>
      <c r="M39" s="46">
        <f t="shared" si="11"/>
        <v>1417.5</v>
      </c>
      <c r="N39" s="10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74" t="s">
        <v>47</v>
      </c>
      <c r="B40" s="151"/>
      <c r="C40" s="82">
        <v>2</v>
      </c>
      <c r="D40" s="82" t="s">
        <v>37</v>
      </c>
      <c r="E40" s="82" t="s">
        <v>53</v>
      </c>
      <c r="F40" s="82">
        <v>238894</v>
      </c>
      <c r="G40" s="134">
        <v>44805</v>
      </c>
      <c r="H40" s="135">
        <v>44834</v>
      </c>
      <c r="I40" s="82">
        <f t="shared" si="8"/>
        <v>30</v>
      </c>
      <c r="J40" s="40">
        <v>42</v>
      </c>
      <c r="K40" s="46">
        <f t="shared" si="9"/>
        <v>1260</v>
      </c>
      <c r="L40" s="46">
        <f t="shared" si="10"/>
        <v>157.5</v>
      </c>
      <c r="M40" s="46">
        <f t="shared" si="11"/>
        <v>1417.5</v>
      </c>
      <c r="N40" s="10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61" t="s">
        <v>47</v>
      </c>
      <c r="B41" s="162"/>
      <c r="C41" s="136">
        <v>3</v>
      </c>
      <c r="D41" s="136" t="s">
        <v>37</v>
      </c>
      <c r="E41" s="136" t="s">
        <v>54</v>
      </c>
      <c r="F41" s="136">
        <v>238822</v>
      </c>
      <c r="G41" s="137">
        <v>44818</v>
      </c>
      <c r="H41" s="137">
        <v>44834</v>
      </c>
      <c r="I41" s="136">
        <f t="shared" si="8"/>
        <v>17</v>
      </c>
      <c r="J41" s="138">
        <v>42</v>
      </c>
      <c r="K41" s="138">
        <f t="shared" si="9"/>
        <v>714</v>
      </c>
      <c r="L41" s="138">
        <f t="shared" si="10"/>
        <v>89.25</v>
      </c>
      <c r="M41" s="138">
        <f t="shared" si="11"/>
        <v>803.25</v>
      </c>
    </row>
    <row r="42" spans="1:33" ht="15.75" customHeight="1" x14ac:dyDescent="0.2">
      <c r="A42" s="168"/>
      <c r="B42" s="168"/>
      <c r="C42" s="1"/>
      <c r="D42" s="1"/>
      <c r="E42" s="1"/>
      <c r="F42" s="1"/>
      <c r="G42" s="1"/>
      <c r="H42" s="1"/>
      <c r="I42" s="1"/>
      <c r="J42" s="24"/>
      <c r="K42" s="1"/>
      <c r="L42" s="1"/>
      <c r="M42" s="1"/>
      <c r="N42" s="10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65"/>
      <c r="B43" s="166"/>
      <c r="C43" s="8"/>
      <c r="D43" s="8"/>
      <c r="E43" s="100"/>
      <c r="F43" s="6"/>
      <c r="G43" s="156" t="s">
        <v>3</v>
      </c>
      <c r="H43" s="151"/>
      <c r="I43" s="49"/>
      <c r="J43" s="30"/>
      <c r="K43" s="31"/>
      <c r="L43" s="31"/>
      <c r="M43" s="31"/>
      <c r="N43" s="10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67" t="s">
        <v>4</v>
      </c>
      <c r="B44" s="151"/>
      <c r="C44" s="124" t="s">
        <v>5</v>
      </c>
      <c r="D44" s="124" t="s">
        <v>6</v>
      </c>
      <c r="E44" s="122" t="s">
        <v>7</v>
      </c>
      <c r="F44" s="32" t="s">
        <v>8</v>
      </c>
      <c r="G44" s="122" t="s">
        <v>9</v>
      </c>
      <c r="H44" s="122" t="s">
        <v>10</v>
      </c>
      <c r="I44" s="33" t="s">
        <v>25</v>
      </c>
      <c r="J44" s="34" t="s">
        <v>12</v>
      </c>
      <c r="K44" s="35" t="s">
        <v>13</v>
      </c>
      <c r="L44" s="35" t="s">
        <v>26</v>
      </c>
      <c r="M44" s="35" t="s">
        <v>27</v>
      </c>
      <c r="N44" s="10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70" t="s">
        <v>55</v>
      </c>
      <c r="B45" s="151"/>
      <c r="C45" s="53">
        <v>2</v>
      </c>
      <c r="D45" s="125" t="s">
        <v>48</v>
      </c>
      <c r="E45" s="53" t="s">
        <v>56</v>
      </c>
      <c r="F45" s="54">
        <v>235753</v>
      </c>
      <c r="G45" s="142">
        <v>44805</v>
      </c>
      <c r="H45" s="143">
        <v>44834</v>
      </c>
      <c r="I45" s="53">
        <f t="shared" ref="I45:I51" si="12">(H45-G45)+1</f>
        <v>30</v>
      </c>
      <c r="J45" s="55">
        <v>70</v>
      </c>
      <c r="K45" s="58">
        <f t="shared" ref="K45:K51" si="13">J45*I45</f>
        <v>2100</v>
      </c>
      <c r="L45" s="57">
        <f t="shared" ref="L45:L51" si="14">K45*0.125</f>
        <v>262.5</v>
      </c>
      <c r="M45" s="58">
        <f t="shared" ref="M45:M51" si="15">K45+L45</f>
        <v>2362.5</v>
      </c>
      <c r="N45" s="10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70" t="s">
        <v>55</v>
      </c>
      <c r="B46" s="151"/>
      <c r="C46" s="53">
        <v>5</v>
      </c>
      <c r="D46" s="125" t="s">
        <v>34</v>
      </c>
      <c r="E46" s="53" t="s">
        <v>57</v>
      </c>
      <c r="F46" s="53">
        <v>233319</v>
      </c>
      <c r="G46" s="142">
        <v>44805</v>
      </c>
      <c r="H46" s="143">
        <v>44834</v>
      </c>
      <c r="I46" s="53">
        <f t="shared" si="12"/>
        <v>30</v>
      </c>
      <c r="J46" s="55">
        <v>39</v>
      </c>
      <c r="K46" s="58">
        <f t="shared" si="13"/>
        <v>1170</v>
      </c>
      <c r="L46" s="57">
        <f t="shared" si="14"/>
        <v>146.25</v>
      </c>
      <c r="M46" s="58">
        <f t="shared" si="15"/>
        <v>1316.25</v>
      </c>
      <c r="N46" s="10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70" t="s">
        <v>55</v>
      </c>
      <c r="B47" s="151"/>
      <c r="C47" s="53">
        <v>6</v>
      </c>
      <c r="D47" s="125" t="s">
        <v>37</v>
      </c>
      <c r="E47" s="53" t="s">
        <v>58</v>
      </c>
      <c r="F47" s="53">
        <v>235621</v>
      </c>
      <c r="G47" s="142">
        <v>44805</v>
      </c>
      <c r="H47" s="143">
        <v>44834</v>
      </c>
      <c r="I47" s="53">
        <f t="shared" si="12"/>
        <v>30</v>
      </c>
      <c r="J47" s="55">
        <v>42</v>
      </c>
      <c r="K47" s="58">
        <f t="shared" si="13"/>
        <v>1260</v>
      </c>
      <c r="L47" s="57">
        <f t="shared" si="14"/>
        <v>157.5</v>
      </c>
      <c r="M47" s="58">
        <f t="shared" si="15"/>
        <v>1417.5</v>
      </c>
      <c r="N47" s="10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70" t="s">
        <v>55</v>
      </c>
      <c r="B48" s="151"/>
      <c r="C48" s="53">
        <v>6</v>
      </c>
      <c r="D48" s="125" t="s">
        <v>37</v>
      </c>
      <c r="E48" s="53" t="s">
        <v>59</v>
      </c>
      <c r="F48" s="53">
        <v>238858</v>
      </c>
      <c r="G48" s="142">
        <v>44805</v>
      </c>
      <c r="H48" s="143">
        <v>44834</v>
      </c>
      <c r="I48" s="53">
        <f t="shared" si="12"/>
        <v>30</v>
      </c>
      <c r="J48" s="55">
        <v>42</v>
      </c>
      <c r="K48" s="58">
        <f t="shared" si="13"/>
        <v>1260</v>
      </c>
      <c r="L48" s="57">
        <f t="shared" si="14"/>
        <v>157.5</v>
      </c>
      <c r="M48" s="58">
        <f t="shared" si="15"/>
        <v>1417.5</v>
      </c>
      <c r="N48" s="10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70" t="s">
        <v>55</v>
      </c>
      <c r="B49" s="151"/>
      <c r="C49" s="53">
        <v>4</v>
      </c>
      <c r="D49" s="125" t="s">
        <v>29</v>
      </c>
      <c r="E49" s="53" t="s">
        <v>60</v>
      </c>
      <c r="F49" s="115">
        <v>238746</v>
      </c>
      <c r="G49" s="142">
        <v>44805</v>
      </c>
      <c r="H49" s="139">
        <v>44834</v>
      </c>
      <c r="I49" s="53">
        <f t="shared" si="12"/>
        <v>30</v>
      </c>
      <c r="J49" s="55">
        <v>35</v>
      </c>
      <c r="K49" s="58">
        <f t="shared" si="13"/>
        <v>1050</v>
      </c>
      <c r="L49" s="57">
        <f t="shared" si="14"/>
        <v>131.25</v>
      </c>
      <c r="M49" s="58">
        <f t="shared" si="15"/>
        <v>1181.25</v>
      </c>
      <c r="N49" s="10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70" t="s">
        <v>55</v>
      </c>
      <c r="B50" s="151"/>
      <c r="C50" s="53">
        <v>3</v>
      </c>
      <c r="D50" s="125" t="s">
        <v>29</v>
      </c>
      <c r="E50" s="53" t="s">
        <v>61</v>
      </c>
      <c r="F50" s="115">
        <v>237431</v>
      </c>
      <c r="G50" s="142">
        <v>44805</v>
      </c>
      <c r="H50" s="143">
        <v>44834</v>
      </c>
      <c r="I50" s="53">
        <f t="shared" si="12"/>
        <v>30</v>
      </c>
      <c r="J50" s="55">
        <v>30</v>
      </c>
      <c r="K50" s="58">
        <f t="shared" si="13"/>
        <v>900</v>
      </c>
      <c r="L50" s="57">
        <f t="shared" si="14"/>
        <v>112.5</v>
      </c>
      <c r="M50" s="58">
        <f t="shared" si="15"/>
        <v>1012.5</v>
      </c>
      <c r="N50" s="10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70" t="s">
        <v>55</v>
      </c>
      <c r="B51" s="151"/>
      <c r="C51" s="53">
        <v>1</v>
      </c>
      <c r="D51" s="125" t="s">
        <v>29</v>
      </c>
      <c r="E51" s="53" t="s">
        <v>62</v>
      </c>
      <c r="F51" s="115">
        <v>239125</v>
      </c>
      <c r="G51" s="142">
        <v>44805</v>
      </c>
      <c r="H51" s="143">
        <v>44834</v>
      </c>
      <c r="I51" s="53">
        <f t="shared" si="12"/>
        <v>30</v>
      </c>
      <c r="J51" s="55">
        <v>70</v>
      </c>
      <c r="K51" s="58">
        <f t="shared" si="13"/>
        <v>2100</v>
      </c>
      <c r="L51" s="57">
        <f t="shared" si="14"/>
        <v>262.5</v>
      </c>
      <c r="M51" s="58">
        <f t="shared" si="15"/>
        <v>2362.5</v>
      </c>
      <c r="N51" s="10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68"/>
      <c r="B52" s="169"/>
      <c r="C52" s="2"/>
      <c r="D52" s="2"/>
      <c r="E52" s="1"/>
      <c r="F52" s="22"/>
      <c r="G52" s="22"/>
      <c r="H52" s="22"/>
      <c r="I52" s="22"/>
      <c r="J52" s="24"/>
      <c r="K52" s="1"/>
      <c r="L52" s="1"/>
      <c r="M52" s="1"/>
      <c r="N52" s="10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71"/>
      <c r="B53" s="171"/>
      <c r="C53" s="67"/>
      <c r="D53" s="67"/>
      <c r="E53" s="67"/>
      <c r="F53" s="68"/>
      <c r="G53" s="191" t="s">
        <v>3</v>
      </c>
      <c r="H53" s="192"/>
      <c r="I53" s="68"/>
      <c r="J53" s="69"/>
      <c r="K53" s="69"/>
      <c r="L53" s="69"/>
      <c r="M53" s="69"/>
      <c r="N53" s="10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72" t="s">
        <v>4</v>
      </c>
      <c r="B54" s="173"/>
      <c r="C54" s="128" t="s">
        <v>5</v>
      </c>
      <c r="D54" s="128" t="s">
        <v>6</v>
      </c>
      <c r="E54" s="70" t="s">
        <v>7</v>
      </c>
      <c r="F54" s="71" t="s">
        <v>8</v>
      </c>
      <c r="G54" s="70" t="s">
        <v>9</v>
      </c>
      <c r="H54" s="70" t="s">
        <v>10</v>
      </c>
      <c r="I54" s="72" t="s">
        <v>25</v>
      </c>
      <c r="J54" s="73" t="s">
        <v>12</v>
      </c>
      <c r="K54" s="74" t="s">
        <v>13</v>
      </c>
      <c r="L54" s="74" t="s">
        <v>26</v>
      </c>
      <c r="M54" s="74" t="s">
        <v>27</v>
      </c>
      <c r="N54" s="100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74" t="s">
        <v>63</v>
      </c>
      <c r="B55" s="151"/>
      <c r="C55" s="75">
        <v>1</v>
      </c>
      <c r="D55" s="129" t="s">
        <v>64</v>
      </c>
      <c r="E55" s="76" t="s">
        <v>65</v>
      </c>
      <c r="F55" s="77" t="s">
        <v>66</v>
      </c>
      <c r="G55" s="144">
        <v>44805</v>
      </c>
      <c r="H55" s="145">
        <v>44834</v>
      </c>
      <c r="I55" s="78">
        <f t="shared" ref="I55:I61" si="16">(H55-G55)+1</f>
        <v>30</v>
      </c>
      <c r="J55" s="79">
        <v>70</v>
      </c>
      <c r="K55" s="80">
        <f t="shared" ref="K55:K61" si="17">J55*I55</f>
        <v>2100</v>
      </c>
      <c r="L55" s="80">
        <f t="shared" ref="L55:L61" si="18">K55*0.125</f>
        <v>262.5</v>
      </c>
      <c r="M55" s="79">
        <f t="shared" ref="M55:M61" si="19">K55+L55</f>
        <v>2362.5</v>
      </c>
      <c r="N55" s="10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74" t="s">
        <v>63</v>
      </c>
      <c r="B56" s="151"/>
      <c r="C56" s="75">
        <v>5</v>
      </c>
      <c r="D56" s="129" t="s">
        <v>37</v>
      </c>
      <c r="E56" s="76" t="s">
        <v>67</v>
      </c>
      <c r="F56" s="77" t="s">
        <v>68</v>
      </c>
      <c r="G56" s="144">
        <v>44805</v>
      </c>
      <c r="H56" s="145">
        <v>44834</v>
      </c>
      <c r="I56" s="78">
        <f t="shared" si="16"/>
        <v>30</v>
      </c>
      <c r="J56" s="79">
        <v>35</v>
      </c>
      <c r="K56" s="80">
        <f t="shared" si="17"/>
        <v>1050</v>
      </c>
      <c r="L56" s="80">
        <f t="shared" si="18"/>
        <v>131.25</v>
      </c>
      <c r="M56" s="79">
        <f t="shared" si="19"/>
        <v>1181.25</v>
      </c>
      <c r="N56" s="100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74" t="s">
        <v>63</v>
      </c>
      <c r="B57" s="151"/>
      <c r="C57" s="81">
        <v>6</v>
      </c>
      <c r="D57" s="129" t="s">
        <v>29</v>
      </c>
      <c r="E57" s="82" t="s">
        <v>69</v>
      </c>
      <c r="F57" s="78">
        <v>233434</v>
      </c>
      <c r="G57" s="144">
        <v>44805</v>
      </c>
      <c r="H57" s="145">
        <v>44834</v>
      </c>
      <c r="I57" s="78">
        <f t="shared" si="16"/>
        <v>30</v>
      </c>
      <c r="J57" s="79">
        <v>35</v>
      </c>
      <c r="K57" s="80">
        <f t="shared" si="17"/>
        <v>1050</v>
      </c>
      <c r="L57" s="80">
        <f t="shared" si="18"/>
        <v>131.25</v>
      </c>
      <c r="M57" s="80">
        <f t="shared" si="19"/>
        <v>1181.25</v>
      </c>
      <c r="N57" s="100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74" t="s">
        <v>63</v>
      </c>
      <c r="B58" s="151"/>
      <c r="C58" s="81">
        <v>3</v>
      </c>
      <c r="D58" s="129" t="s">
        <v>29</v>
      </c>
      <c r="E58" s="82" t="s">
        <v>70</v>
      </c>
      <c r="F58" s="78">
        <v>238291</v>
      </c>
      <c r="G58" s="144">
        <v>44805</v>
      </c>
      <c r="H58" s="145">
        <v>44834</v>
      </c>
      <c r="I58" s="78">
        <f t="shared" si="16"/>
        <v>30</v>
      </c>
      <c r="J58" s="79">
        <v>35</v>
      </c>
      <c r="K58" s="80">
        <f t="shared" si="17"/>
        <v>1050</v>
      </c>
      <c r="L58" s="80">
        <f t="shared" si="18"/>
        <v>131.25</v>
      </c>
      <c r="M58" s="80">
        <f t="shared" si="19"/>
        <v>1181.25</v>
      </c>
      <c r="N58" s="10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74" t="s">
        <v>63</v>
      </c>
      <c r="B59" s="151"/>
      <c r="C59" s="81">
        <v>7</v>
      </c>
      <c r="D59" s="129" t="s">
        <v>29</v>
      </c>
      <c r="E59" s="82" t="s">
        <v>71</v>
      </c>
      <c r="F59" s="78">
        <v>238909</v>
      </c>
      <c r="G59" s="144">
        <v>44805</v>
      </c>
      <c r="H59" s="145">
        <v>44834</v>
      </c>
      <c r="I59" s="78">
        <f t="shared" si="16"/>
        <v>30</v>
      </c>
      <c r="J59" s="79">
        <v>35</v>
      </c>
      <c r="K59" s="80">
        <f t="shared" si="17"/>
        <v>1050</v>
      </c>
      <c r="L59" s="80">
        <f t="shared" si="18"/>
        <v>131.25</v>
      </c>
      <c r="M59" s="80">
        <f t="shared" si="19"/>
        <v>1181.25</v>
      </c>
      <c r="N59" s="10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74" t="s">
        <v>63</v>
      </c>
      <c r="B60" s="151"/>
      <c r="C60" s="81">
        <v>4</v>
      </c>
      <c r="D60" s="129" t="s">
        <v>29</v>
      </c>
      <c r="E60" s="82" t="s">
        <v>72</v>
      </c>
      <c r="F60" s="78">
        <v>238424</v>
      </c>
      <c r="G60" s="144">
        <v>44805</v>
      </c>
      <c r="H60" s="145">
        <v>44834</v>
      </c>
      <c r="I60" s="78">
        <f t="shared" si="16"/>
        <v>30</v>
      </c>
      <c r="J60" s="79">
        <v>35</v>
      </c>
      <c r="K60" s="80">
        <f t="shared" si="17"/>
        <v>1050</v>
      </c>
      <c r="L60" s="80">
        <f t="shared" si="18"/>
        <v>131.25</v>
      </c>
      <c r="M60" s="80">
        <f t="shared" si="19"/>
        <v>1181.25</v>
      </c>
      <c r="N60" s="100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74" t="s">
        <v>63</v>
      </c>
      <c r="B61" s="151"/>
      <c r="C61" s="81">
        <v>2</v>
      </c>
      <c r="D61" s="129" t="s">
        <v>29</v>
      </c>
      <c r="E61" s="82" t="s">
        <v>73</v>
      </c>
      <c r="F61" s="78"/>
      <c r="G61" s="144">
        <v>44805</v>
      </c>
      <c r="H61" s="145">
        <v>44834</v>
      </c>
      <c r="I61" s="78">
        <f t="shared" si="16"/>
        <v>30</v>
      </c>
      <c r="J61" s="79">
        <v>35</v>
      </c>
      <c r="K61" s="80">
        <f t="shared" si="17"/>
        <v>1050</v>
      </c>
      <c r="L61" s="80">
        <f t="shared" si="18"/>
        <v>131.25</v>
      </c>
      <c r="M61" s="80">
        <f t="shared" si="19"/>
        <v>1181.25</v>
      </c>
      <c r="N61" s="100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68"/>
      <c r="B62" s="169"/>
      <c r="C62" s="2"/>
      <c r="D62" s="2"/>
      <c r="E62" s="1"/>
      <c r="F62" s="22"/>
      <c r="G62" s="22"/>
      <c r="H62" s="22"/>
      <c r="I62" s="22"/>
      <c r="J62" s="24"/>
      <c r="K62" s="1"/>
      <c r="L62" s="1"/>
      <c r="M62" s="1"/>
      <c r="N62" s="100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65"/>
      <c r="B63" s="166"/>
      <c r="C63" s="8"/>
      <c r="D63" s="8"/>
      <c r="E63" s="100"/>
      <c r="F63" s="6"/>
      <c r="G63" s="190" t="s">
        <v>3</v>
      </c>
      <c r="H63" s="180"/>
      <c r="I63" s="49"/>
      <c r="J63" s="30"/>
      <c r="K63" s="31"/>
      <c r="L63" s="31"/>
      <c r="M63" s="31"/>
      <c r="N63" s="100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67" t="s">
        <v>4</v>
      </c>
      <c r="B64" s="151"/>
      <c r="C64" s="124" t="s">
        <v>5</v>
      </c>
      <c r="D64" s="124" t="s">
        <v>6</v>
      </c>
      <c r="E64" s="122" t="s">
        <v>7</v>
      </c>
      <c r="F64" s="32" t="s">
        <v>8</v>
      </c>
      <c r="G64" s="122" t="s">
        <v>9</v>
      </c>
      <c r="H64" s="122" t="s">
        <v>10</v>
      </c>
      <c r="I64" s="33" t="s">
        <v>25</v>
      </c>
      <c r="J64" s="34" t="s">
        <v>12</v>
      </c>
      <c r="K64" s="83" t="s">
        <v>13</v>
      </c>
      <c r="L64" s="35" t="s">
        <v>26</v>
      </c>
      <c r="M64" s="35" t="s">
        <v>27</v>
      </c>
      <c r="N64" s="10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60" t="s">
        <v>74</v>
      </c>
      <c r="B65" s="151"/>
      <c r="C65" s="84">
        <v>1</v>
      </c>
      <c r="D65" s="85" t="s">
        <v>29</v>
      </c>
      <c r="E65" s="86" t="s">
        <v>75</v>
      </c>
      <c r="F65" s="87" t="s">
        <v>76</v>
      </c>
      <c r="G65" s="142">
        <v>44805</v>
      </c>
      <c r="H65" s="143">
        <v>44834</v>
      </c>
      <c r="I65" s="88">
        <f t="shared" ref="I65:I70" si="20">(H65-G65)+1</f>
        <v>30</v>
      </c>
      <c r="J65" s="89">
        <v>70</v>
      </c>
      <c r="K65" s="99">
        <f t="shared" ref="K65:K70" si="21">J65*I65</f>
        <v>2100</v>
      </c>
      <c r="L65" s="99">
        <f t="shared" ref="L65:L70" si="22">K65*0.125</f>
        <v>262.5</v>
      </c>
      <c r="M65" s="90">
        <f t="shared" ref="M65:M70" si="23">K65+L65</f>
        <v>2362.5</v>
      </c>
      <c r="N65" s="100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60" t="s">
        <v>74</v>
      </c>
      <c r="B66" s="151"/>
      <c r="C66" s="91">
        <v>4</v>
      </c>
      <c r="D66" s="60" t="s">
        <v>34</v>
      </c>
      <c r="E66" s="86" t="s">
        <v>77</v>
      </c>
      <c r="F66" s="92">
        <v>236922</v>
      </c>
      <c r="G66" s="142">
        <v>44805</v>
      </c>
      <c r="H66" s="139">
        <v>44834</v>
      </c>
      <c r="I66" s="88">
        <f t="shared" si="20"/>
        <v>30</v>
      </c>
      <c r="J66" s="99">
        <v>39</v>
      </c>
      <c r="K66" s="99">
        <f t="shared" si="21"/>
        <v>1170</v>
      </c>
      <c r="L66" s="99">
        <f t="shared" si="22"/>
        <v>146.25</v>
      </c>
      <c r="M66" s="90">
        <f t="shared" si="23"/>
        <v>1316.25</v>
      </c>
      <c r="N66" s="10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60" t="s">
        <v>74</v>
      </c>
      <c r="B67" s="151"/>
      <c r="C67" s="93">
        <v>6</v>
      </c>
      <c r="D67" s="60" t="s">
        <v>34</v>
      </c>
      <c r="E67" s="94" t="s">
        <v>78</v>
      </c>
      <c r="F67" s="95">
        <v>237649</v>
      </c>
      <c r="G67" s="142">
        <v>44805</v>
      </c>
      <c r="H67" s="143">
        <v>44834</v>
      </c>
      <c r="I67" s="88">
        <f t="shared" si="20"/>
        <v>30</v>
      </c>
      <c r="J67" s="96">
        <v>39</v>
      </c>
      <c r="K67" s="99">
        <f t="shared" si="21"/>
        <v>1170</v>
      </c>
      <c r="L67" s="99">
        <f t="shared" si="22"/>
        <v>146.25</v>
      </c>
      <c r="M67" s="90">
        <f t="shared" si="23"/>
        <v>1316.25</v>
      </c>
      <c r="N67" s="100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60" t="s">
        <v>74</v>
      </c>
      <c r="B68" s="151"/>
      <c r="C68" s="93">
        <v>3</v>
      </c>
      <c r="D68" s="60" t="s">
        <v>29</v>
      </c>
      <c r="E68" s="94" t="s">
        <v>79</v>
      </c>
      <c r="F68" s="95">
        <v>238290</v>
      </c>
      <c r="G68" s="142">
        <v>44805</v>
      </c>
      <c r="H68" s="143">
        <v>44834</v>
      </c>
      <c r="I68" s="88">
        <f t="shared" si="20"/>
        <v>30</v>
      </c>
      <c r="J68" s="96">
        <v>30</v>
      </c>
      <c r="K68" s="99">
        <f t="shared" si="21"/>
        <v>900</v>
      </c>
      <c r="L68" s="99">
        <f t="shared" si="22"/>
        <v>112.5</v>
      </c>
      <c r="M68" s="90">
        <f t="shared" si="23"/>
        <v>1012.5</v>
      </c>
      <c r="N68" s="100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60" t="s">
        <v>74</v>
      </c>
      <c r="B69" s="151"/>
      <c r="C69" s="97">
        <v>5</v>
      </c>
      <c r="D69" s="60" t="s">
        <v>29</v>
      </c>
      <c r="E69" s="98" t="s">
        <v>80</v>
      </c>
      <c r="F69" s="97">
        <v>237313</v>
      </c>
      <c r="G69" s="142">
        <v>44805</v>
      </c>
      <c r="H69" s="143">
        <v>44834</v>
      </c>
      <c r="I69" s="88">
        <f t="shared" si="20"/>
        <v>30</v>
      </c>
      <c r="J69" s="96">
        <v>30</v>
      </c>
      <c r="K69" s="99">
        <f t="shared" si="21"/>
        <v>900</v>
      </c>
      <c r="L69" s="99">
        <f t="shared" si="22"/>
        <v>112.5</v>
      </c>
      <c r="M69" s="90">
        <f t="shared" si="23"/>
        <v>1012.5</v>
      </c>
      <c r="N69" s="10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61" t="s">
        <v>74</v>
      </c>
      <c r="B70" s="162"/>
      <c r="C70" s="136">
        <v>2</v>
      </c>
      <c r="D70" s="136" t="s">
        <v>29</v>
      </c>
      <c r="E70" s="136" t="s">
        <v>81</v>
      </c>
      <c r="F70" s="136" t="s">
        <v>82</v>
      </c>
      <c r="G70" s="137">
        <v>44805</v>
      </c>
      <c r="H70" s="137">
        <v>44834</v>
      </c>
      <c r="I70" s="136">
        <f t="shared" si="20"/>
        <v>30</v>
      </c>
      <c r="J70" s="138">
        <v>30</v>
      </c>
      <c r="K70" s="138">
        <f t="shared" si="21"/>
        <v>900</v>
      </c>
      <c r="L70" s="138">
        <f t="shared" si="22"/>
        <v>112.5</v>
      </c>
      <c r="M70" s="138">
        <f t="shared" si="23"/>
        <v>1012.5</v>
      </c>
    </row>
    <row r="71" spans="1:33" ht="15.75" customHeight="1" x14ac:dyDescent="0.2">
      <c r="A71" s="168"/>
      <c r="B71" s="169"/>
      <c r="C71" s="2"/>
      <c r="D71" s="2"/>
      <c r="E71" s="1"/>
      <c r="F71" s="3"/>
      <c r="G71" s="1"/>
      <c r="H71" s="1"/>
      <c r="I71" s="1"/>
      <c r="J71" s="27"/>
      <c r="K71" s="24"/>
      <c r="L71" s="24"/>
      <c r="M71" s="24"/>
      <c r="N71" s="100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65"/>
      <c r="B72" s="166"/>
      <c r="C72" s="8"/>
      <c r="D72" s="8"/>
      <c r="E72" s="100"/>
      <c r="F72" s="6"/>
      <c r="G72" s="190" t="s">
        <v>3</v>
      </c>
      <c r="H72" s="180"/>
      <c r="I72" s="49"/>
      <c r="J72" s="30"/>
      <c r="K72" s="31"/>
      <c r="L72" s="31"/>
      <c r="M72" s="31"/>
      <c r="N72" s="100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67" t="s">
        <v>4</v>
      </c>
      <c r="B73" s="151"/>
      <c r="C73" s="124" t="s">
        <v>5</v>
      </c>
      <c r="D73" s="124" t="s">
        <v>6</v>
      </c>
      <c r="E73" s="122" t="s">
        <v>7</v>
      </c>
      <c r="F73" s="32" t="s">
        <v>8</v>
      </c>
      <c r="G73" s="122" t="s">
        <v>9</v>
      </c>
      <c r="H73" s="122" t="s">
        <v>10</v>
      </c>
      <c r="I73" s="33" t="s">
        <v>25</v>
      </c>
      <c r="J73" s="34" t="s">
        <v>12</v>
      </c>
      <c r="K73" s="83" t="s">
        <v>13</v>
      </c>
      <c r="L73" s="35" t="s">
        <v>26</v>
      </c>
      <c r="M73" s="35" t="s">
        <v>27</v>
      </c>
      <c r="N73" s="10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60" t="s">
        <v>83</v>
      </c>
      <c r="B74" s="151"/>
      <c r="C74" s="93">
        <v>2</v>
      </c>
      <c r="D74" s="60" t="s">
        <v>29</v>
      </c>
      <c r="E74" s="94" t="s">
        <v>84</v>
      </c>
      <c r="F74" s="95">
        <v>238752</v>
      </c>
      <c r="G74" s="142">
        <v>44805</v>
      </c>
      <c r="H74" s="143">
        <v>44834</v>
      </c>
      <c r="I74" s="88">
        <f t="shared" ref="I74:I80" si="24">(H74-G74)+1</f>
        <v>30</v>
      </c>
      <c r="J74" s="96">
        <v>35</v>
      </c>
      <c r="K74" s="99">
        <f t="shared" ref="K74:K80" si="25">J74*I74</f>
        <v>1050</v>
      </c>
      <c r="L74" s="99">
        <f t="shared" ref="L74:L80" si="26">K74*0.125</f>
        <v>131.25</v>
      </c>
      <c r="M74" s="90">
        <f t="shared" ref="M74:M80" si="27">K74+L74</f>
        <v>1181.25</v>
      </c>
      <c r="N74" s="10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60" t="s">
        <v>83</v>
      </c>
      <c r="B75" s="151"/>
      <c r="C75" s="93">
        <v>3</v>
      </c>
      <c r="D75" s="60" t="s">
        <v>29</v>
      </c>
      <c r="E75" s="94" t="s">
        <v>85</v>
      </c>
      <c r="F75" s="95">
        <v>238201</v>
      </c>
      <c r="G75" s="142">
        <v>44805</v>
      </c>
      <c r="H75" s="143">
        <v>44834</v>
      </c>
      <c r="I75" s="88">
        <f t="shared" si="24"/>
        <v>30</v>
      </c>
      <c r="J75" s="96">
        <v>30</v>
      </c>
      <c r="K75" s="99">
        <f t="shared" si="25"/>
        <v>900</v>
      </c>
      <c r="L75" s="99">
        <f t="shared" si="26"/>
        <v>112.5</v>
      </c>
      <c r="M75" s="90">
        <f t="shared" si="27"/>
        <v>1012.5</v>
      </c>
      <c r="N75" s="10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60" t="s">
        <v>83</v>
      </c>
      <c r="B76" s="151"/>
      <c r="C76" s="93">
        <v>5</v>
      </c>
      <c r="D76" s="60" t="s">
        <v>29</v>
      </c>
      <c r="E76" s="98" t="s">
        <v>86</v>
      </c>
      <c r="F76" s="95">
        <v>237849</v>
      </c>
      <c r="G76" s="142">
        <v>44805</v>
      </c>
      <c r="H76" s="139">
        <v>44834</v>
      </c>
      <c r="I76" s="88">
        <f t="shared" si="24"/>
        <v>30</v>
      </c>
      <c r="J76" s="96">
        <v>30</v>
      </c>
      <c r="K76" s="99">
        <f t="shared" si="25"/>
        <v>900</v>
      </c>
      <c r="L76" s="99">
        <f t="shared" si="26"/>
        <v>112.5</v>
      </c>
      <c r="M76" s="90">
        <f t="shared" si="27"/>
        <v>1012.5</v>
      </c>
      <c r="N76" s="10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60" t="s">
        <v>83</v>
      </c>
      <c r="B77" s="151"/>
      <c r="C77" s="97">
        <v>4</v>
      </c>
      <c r="D77" s="60" t="s">
        <v>29</v>
      </c>
      <c r="E77" s="98" t="s">
        <v>87</v>
      </c>
      <c r="F77" s="95">
        <v>237321</v>
      </c>
      <c r="G77" s="142">
        <v>44805</v>
      </c>
      <c r="H77" s="143">
        <v>44834</v>
      </c>
      <c r="I77" s="88">
        <f t="shared" si="24"/>
        <v>30</v>
      </c>
      <c r="J77" s="96">
        <v>30</v>
      </c>
      <c r="K77" s="99">
        <f t="shared" si="25"/>
        <v>900</v>
      </c>
      <c r="L77" s="99">
        <f t="shared" si="26"/>
        <v>112.5</v>
      </c>
      <c r="M77" s="90">
        <f t="shared" si="27"/>
        <v>1012.5</v>
      </c>
      <c r="N77" s="10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60" t="s">
        <v>83</v>
      </c>
      <c r="B78" s="151"/>
      <c r="C78" s="88">
        <v>6</v>
      </c>
      <c r="D78" s="125" t="s">
        <v>29</v>
      </c>
      <c r="E78" s="60" t="s">
        <v>88</v>
      </c>
      <c r="F78" s="88">
        <v>237055</v>
      </c>
      <c r="G78" s="142">
        <v>44805</v>
      </c>
      <c r="H78" s="143">
        <v>44834</v>
      </c>
      <c r="I78" s="88">
        <f t="shared" si="24"/>
        <v>30</v>
      </c>
      <c r="J78" s="99">
        <v>30</v>
      </c>
      <c r="K78" s="99">
        <f t="shared" si="25"/>
        <v>900</v>
      </c>
      <c r="L78" s="99">
        <f t="shared" si="26"/>
        <v>112.5</v>
      </c>
      <c r="M78" s="90">
        <f t="shared" si="27"/>
        <v>1012.5</v>
      </c>
      <c r="N78" s="10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60" t="s">
        <v>83</v>
      </c>
      <c r="B79" s="151"/>
      <c r="C79" s="88">
        <v>1</v>
      </c>
      <c r="D79" s="125" t="s">
        <v>29</v>
      </c>
      <c r="E79" s="60" t="s">
        <v>89</v>
      </c>
      <c r="F79" s="88">
        <v>238131</v>
      </c>
      <c r="G79" s="142">
        <v>44805</v>
      </c>
      <c r="H79" s="143">
        <v>44834</v>
      </c>
      <c r="I79" s="88">
        <f t="shared" si="24"/>
        <v>30</v>
      </c>
      <c r="J79" s="99">
        <v>70</v>
      </c>
      <c r="K79" s="99">
        <f t="shared" si="25"/>
        <v>2100</v>
      </c>
      <c r="L79" s="99">
        <f t="shared" si="26"/>
        <v>262.5</v>
      </c>
      <c r="M79" s="90">
        <f t="shared" si="27"/>
        <v>2362.5</v>
      </c>
      <c r="N79" s="100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61" t="s">
        <v>83</v>
      </c>
      <c r="B80" s="162"/>
      <c r="C80" s="136">
        <v>1</v>
      </c>
      <c r="D80" s="136" t="s">
        <v>29</v>
      </c>
      <c r="E80" s="136" t="s">
        <v>90</v>
      </c>
      <c r="F80" s="136" t="s">
        <v>91</v>
      </c>
      <c r="G80" s="137">
        <v>44805</v>
      </c>
      <c r="H80" s="137">
        <v>44834</v>
      </c>
      <c r="I80" s="136">
        <f t="shared" si="24"/>
        <v>30</v>
      </c>
      <c r="J80" s="138">
        <v>70</v>
      </c>
      <c r="K80" s="138">
        <f t="shared" si="25"/>
        <v>2100</v>
      </c>
      <c r="L80" s="138">
        <f t="shared" si="26"/>
        <v>262.5</v>
      </c>
      <c r="M80" s="138">
        <f t="shared" si="27"/>
        <v>2362.5</v>
      </c>
    </row>
    <row r="81" spans="1:33" ht="15.75" customHeight="1" x14ac:dyDescent="0.2">
      <c r="A81" s="163"/>
      <c r="B81" s="164"/>
      <c r="C81" s="101"/>
      <c r="D81" s="48"/>
      <c r="E81" s="102"/>
      <c r="F81" s="103"/>
      <c r="G81" s="140"/>
      <c r="H81" s="141"/>
      <c r="I81" s="101"/>
      <c r="J81" s="51"/>
      <c r="K81" s="51"/>
      <c r="L81" s="51"/>
      <c r="M81" s="104"/>
      <c r="N81" s="100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65"/>
      <c r="B82" s="166"/>
      <c r="C82" s="8"/>
      <c r="D82" s="8"/>
      <c r="E82" s="100"/>
      <c r="F82" s="6"/>
      <c r="G82" s="190" t="s">
        <v>3</v>
      </c>
      <c r="H82" s="180"/>
      <c r="I82" s="49"/>
      <c r="J82" s="30"/>
      <c r="K82" s="31"/>
      <c r="L82" s="31"/>
      <c r="M82" s="104"/>
      <c r="N82" s="100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67" t="s">
        <v>4</v>
      </c>
      <c r="B83" s="151"/>
      <c r="C83" s="124" t="s">
        <v>5</v>
      </c>
      <c r="D83" s="124" t="s">
        <v>6</v>
      </c>
      <c r="E83" s="122" t="s">
        <v>7</v>
      </c>
      <c r="F83" s="32" t="s">
        <v>8</v>
      </c>
      <c r="G83" s="122" t="s">
        <v>9</v>
      </c>
      <c r="H83" s="122" t="s">
        <v>10</v>
      </c>
      <c r="I83" s="33" t="s">
        <v>25</v>
      </c>
      <c r="J83" s="34" t="s">
        <v>12</v>
      </c>
      <c r="K83" s="83" t="s">
        <v>13</v>
      </c>
      <c r="L83" s="35" t="s">
        <v>26</v>
      </c>
      <c r="M83" s="105" t="s">
        <v>27</v>
      </c>
      <c r="N83" s="10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60" t="s">
        <v>92</v>
      </c>
      <c r="B84" s="151"/>
      <c r="C84" s="91">
        <v>1</v>
      </c>
      <c r="D84" s="60" t="s">
        <v>29</v>
      </c>
      <c r="E84" s="86" t="s">
        <v>93</v>
      </c>
      <c r="F84" s="92">
        <v>232722</v>
      </c>
      <c r="G84" s="142">
        <v>44805</v>
      </c>
      <c r="H84" s="143">
        <v>44834</v>
      </c>
      <c r="I84" s="88">
        <f t="shared" ref="I84:I89" si="28">(H84-G84)+1</f>
        <v>30</v>
      </c>
      <c r="J84" s="99">
        <v>70</v>
      </c>
      <c r="K84" s="99">
        <f t="shared" ref="K84:K89" si="29">J84*I84</f>
        <v>2100</v>
      </c>
      <c r="L84" s="99">
        <f t="shared" ref="L84:L89" si="30">K84*0.125</f>
        <v>262.5</v>
      </c>
      <c r="M84" s="90">
        <f t="shared" ref="M84:M89" si="31">K84+L84</f>
        <v>2362.5</v>
      </c>
      <c r="N84" s="100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60" t="s">
        <v>92</v>
      </c>
      <c r="B85" s="151"/>
      <c r="C85" s="91">
        <v>5</v>
      </c>
      <c r="D85" s="60" t="s">
        <v>29</v>
      </c>
      <c r="E85" s="86" t="s">
        <v>93</v>
      </c>
      <c r="F85" s="92">
        <v>232722</v>
      </c>
      <c r="G85" s="142">
        <v>44805</v>
      </c>
      <c r="H85" s="143">
        <v>44834</v>
      </c>
      <c r="I85" s="88">
        <f t="shared" si="28"/>
        <v>30</v>
      </c>
      <c r="J85" s="99">
        <v>30</v>
      </c>
      <c r="K85" s="99">
        <f t="shared" si="29"/>
        <v>900</v>
      </c>
      <c r="L85" s="99">
        <f t="shared" si="30"/>
        <v>112.5</v>
      </c>
      <c r="M85" s="90">
        <f t="shared" si="31"/>
        <v>1012.5</v>
      </c>
      <c r="N85" s="10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60" t="s">
        <v>92</v>
      </c>
      <c r="B86" s="151"/>
      <c r="C86" s="97">
        <v>3</v>
      </c>
      <c r="D86" s="60" t="s">
        <v>37</v>
      </c>
      <c r="E86" s="98" t="s">
        <v>94</v>
      </c>
      <c r="F86" s="95">
        <v>237347</v>
      </c>
      <c r="G86" s="142">
        <v>44805</v>
      </c>
      <c r="H86" s="143">
        <v>44834</v>
      </c>
      <c r="I86" s="88">
        <f t="shared" si="28"/>
        <v>30</v>
      </c>
      <c r="J86" s="96">
        <v>42</v>
      </c>
      <c r="K86" s="99">
        <f t="shared" si="29"/>
        <v>1260</v>
      </c>
      <c r="L86" s="99">
        <f t="shared" si="30"/>
        <v>157.5</v>
      </c>
      <c r="M86" s="90">
        <f t="shared" si="31"/>
        <v>1417.5</v>
      </c>
      <c r="N86" s="100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60" t="s">
        <v>92</v>
      </c>
      <c r="B87" s="151"/>
      <c r="C87" s="97">
        <v>6</v>
      </c>
      <c r="D87" s="60" t="s">
        <v>29</v>
      </c>
      <c r="E87" s="98" t="s">
        <v>95</v>
      </c>
      <c r="F87" s="95">
        <v>238468</v>
      </c>
      <c r="G87" s="142">
        <v>44805</v>
      </c>
      <c r="H87" s="143">
        <v>44834</v>
      </c>
      <c r="I87" s="88">
        <f t="shared" si="28"/>
        <v>30</v>
      </c>
      <c r="J87" s="96">
        <v>30</v>
      </c>
      <c r="K87" s="99">
        <f t="shared" si="29"/>
        <v>900</v>
      </c>
      <c r="L87" s="99">
        <f t="shared" si="30"/>
        <v>112.5</v>
      </c>
      <c r="M87" s="90">
        <f t="shared" si="31"/>
        <v>1012.5</v>
      </c>
      <c r="N87" s="10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60" t="s">
        <v>92</v>
      </c>
      <c r="B88" s="151"/>
      <c r="C88" s="97">
        <v>4</v>
      </c>
      <c r="D88" s="60" t="s">
        <v>34</v>
      </c>
      <c r="E88" s="98" t="s">
        <v>96</v>
      </c>
      <c r="F88" s="95">
        <v>238973</v>
      </c>
      <c r="G88" s="142">
        <v>44805</v>
      </c>
      <c r="H88" s="143">
        <v>44834</v>
      </c>
      <c r="I88" s="88">
        <f t="shared" si="28"/>
        <v>30</v>
      </c>
      <c r="J88" s="96">
        <v>39</v>
      </c>
      <c r="K88" s="99">
        <f t="shared" si="29"/>
        <v>1170</v>
      </c>
      <c r="L88" s="99">
        <f t="shared" si="30"/>
        <v>146.25</v>
      </c>
      <c r="M88" s="90">
        <f t="shared" si="31"/>
        <v>1316.25</v>
      </c>
      <c r="N88" s="1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61" t="s">
        <v>92</v>
      </c>
      <c r="B89" s="162"/>
      <c r="C89" s="136">
        <v>2</v>
      </c>
      <c r="D89" s="136" t="s">
        <v>29</v>
      </c>
      <c r="E89" s="136" t="s">
        <v>97</v>
      </c>
      <c r="F89" s="136">
        <v>239068</v>
      </c>
      <c r="G89" s="137">
        <v>44809</v>
      </c>
      <c r="H89" s="137">
        <v>44834</v>
      </c>
      <c r="I89" s="136">
        <f t="shared" si="28"/>
        <v>26</v>
      </c>
      <c r="J89" s="138">
        <v>35</v>
      </c>
      <c r="K89" s="138">
        <f t="shared" si="29"/>
        <v>910</v>
      </c>
      <c r="L89" s="138">
        <f t="shared" si="30"/>
        <v>113.75</v>
      </c>
      <c r="M89" s="138">
        <f t="shared" si="31"/>
        <v>1023.75</v>
      </c>
    </row>
    <row r="90" spans="1:33" ht="15.75" customHeight="1" x14ac:dyDescent="0.2">
      <c r="A90" s="163"/>
      <c r="B90" s="164"/>
      <c r="C90" s="101"/>
      <c r="D90" s="48"/>
      <c r="E90" s="102"/>
      <c r="F90" s="103"/>
      <c r="G90" s="140"/>
      <c r="H90" s="141"/>
      <c r="I90" s="101"/>
      <c r="J90" s="51"/>
      <c r="K90" s="51"/>
      <c r="L90" s="51"/>
      <c r="M90" s="106"/>
      <c r="N90" s="100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65"/>
      <c r="B91" s="166"/>
      <c r="C91" s="8"/>
      <c r="D91" s="8"/>
      <c r="E91" s="100"/>
      <c r="F91" s="6"/>
      <c r="G91" s="190" t="s">
        <v>3</v>
      </c>
      <c r="H91" s="180"/>
      <c r="I91" s="49"/>
      <c r="J91" s="30"/>
      <c r="K91" s="31"/>
      <c r="L91" s="31"/>
      <c r="M91" s="104"/>
      <c r="N91" s="10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67" t="s">
        <v>4</v>
      </c>
      <c r="B92" s="151"/>
      <c r="C92" s="124" t="s">
        <v>5</v>
      </c>
      <c r="D92" s="124" t="s">
        <v>6</v>
      </c>
      <c r="E92" s="122" t="s">
        <v>7</v>
      </c>
      <c r="F92" s="32" t="s">
        <v>8</v>
      </c>
      <c r="G92" s="122" t="s">
        <v>9</v>
      </c>
      <c r="H92" s="122" t="s">
        <v>10</v>
      </c>
      <c r="I92" s="33" t="s">
        <v>25</v>
      </c>
      <c r="J92" s="34" t="s">
        <v>12</v>
      </c>
      <c r="K92" s="83" t="s">
        <v>13</v>
      </c>
      <c r="L92" s="35" t="s">
        <v>26</v>
      </c>
      <c r="M92" s="105" t="s">
        <v>27</v>
      </c>
      <c r="N92" s="100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60" t="s">
        <v>98</v>
      </c>
      <c r="B93" s="151"/>
      <c r="C93" s="91">
        <v>2</v>
      </c>
      <c r="D93" s="60" t="s">
        <v>29</v>
      </c>
      <c r="E93" s="86" t="s">
        <v>99</v>
      </c>
      <c r="F93" s="92">
        <v>237780</v>
      </c>
      <c r="G93" s="142">
        <v>44805</v>
      </c>
      <c r="H93" s="143">
        <v>44834</v>
      </c>
      <c r="I93" s="88">
        <f t="shared" ref="I93:I104" si="32">(H93-G93)+1</f>
        <v>30</v>
      </c>
      <c r="J93" s="99">
        <v>70</v>
      </c>
      <c r="K93" s="99">
        <f t="shared" ref="K93:K104" si="33">J93*I93</f>
        <v>2100</v>
      </c>
      <c r="L93" s="99">
        <f t="shared" ref="L93:L104" si="34">K93*0.125</f>
        <v>262.5</v>
      </c>
      <c r="M93" s="90">
        <f t="shared" ref="M93:M104" si="35">K93+L93</f>
        <v>2362.5</v>
      </c>
      <c r="N93" s="100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60" t="s">
        <v>98</v>
      </c>
      <c r="B94" s="151"/>
      <c r="C94" s="91">
        <v>6</v>
      </c>
      <c r="D94" s="60" t="s">
        <v>29</v>
      </c>
      <c r="E94" s="86" t="s">
        <v>100</v>
      </c>
      <c r="F94" s="92">
        <v>236912</v>
      </c>
      <c r="G94" s="142">
        <v>44805</v>
      </c>
      <c r="H94" s="143">
        <v>44834</v>
      </c>
      <c r="I94" s="88">
        <f t="shared" si="32"/>
        <v>30</v>
      </c>
      <c r="J94" s="99">
        <v>35</v>
      </c>
      <c r="K94" s="99">
        <f t="shared" si="33"/>
        <v>1050</v>
      </c>
      <c r="L94" s="99">
        <f t="shared" si="34"/>
        <v>131.25</v>
      </c>
      <c r="M94" s="90">
        <f t="shared" si="35"/>
        <v>1181.25</v>
      </c>
      <c r="N94" s="100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60" t="s">
        <v>98</v>
      </c>
      <c r="B95" s="151"/>
      <c r="C95" s="91">
        <v>7</v>
      </c>
      <c r="D95" s="60" t="s">
        <v>29</v>
      </c>
      <c r="E95" s="86" t="s">
        <v>101</v>
      </c>
      <c r="F95" s="92">
        <v>234852</v>
      </c>
      <c r="G95" s="142">
        <v>44805</v>
      </c>
      <c r="H95" s="143">
        <v>44834</v>
      </c>
      <c r="I95" s="88">
        <f t="shared" si="32"/>
        <v>30</v>
      </c>
      <c r="J95" s="99">
        <v>35</v>
      </c>
      <c r="K95" s="99">
        <f t="shared" si="33"/>
        <v>1050</v>
      </c>
      <c r="L95" s="99">
        <f t="shared" si="34"/>
        <v>131.25</v>
      </c>
      <c r="M95" s="90">
        <f t="shared" si="35"/>
        <v>1181.25</v>
      </c>
      <c r="N95" s="100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60" t="s">
        <v>98</v>
      </c>
      <c r="B96" s="151"/>
      <c r="C96" s="91">
        <v>10</v>
      </c>
      <c r="D96" s="60" t="s">
        <v>29</v>
      </c>
      <c r="E96" s="86" t="s">
        <v>102</v>
      </c>
      <c r="F96" s="92">
        <v>238162</v>
      </c>
      <c r="G96" s="142">
        <v>44805</v>
      </c>
      <c r="H96" s="139">
        <v>44834</v>
      </c>
      <c r="I96" s="88">
        <f t="shared" si="32"/>
        <v>30</v>
      </c>
      <c r="J96" s="99">
        <v>35</v>
      </c>
      <c r="K96" s="99">
        <f t="shared" si="33"/>
        <v>1050</v>
      </c>
      <c r="L96" s="99">
        <f t="shared" si="34"/>
        <v>131.25</v>
      </c>
      <c r="M96" s="90">
        <f t="shared" si="35"/>
        <v>1181.25</v>
      </c>
      <c r="N96" s="100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60" t="s">
        <v>98</v>
      </c>
      <c r="B97" s="151"/>
      <c r="C97" s="91">
        <v>9</v>
      </c>
      <c r="D97" s="60" t="s">
        <v>103</v>
      </c>
      <c r="E97" s="86" t="s">
        <v>104</v>
      </c>
      <c r="F97" s="92">
        <v>238710</v>
      </c>
      <c r="G97" s="142">
        <v>44805</v>
      </c>
      <c r="H97" s="143">
        <v>44834</v>
      </c>
      <c r="I97" s="88">
        <f t="shared" si="32"/>
        <v>30</v>
      </c>
      <c r="J97" s="99">
        <v>35</v>
      </c>
      <c r="K97" s="99">
        <f t="shared" si="33"/>
        <v>1050</v>
      </c>
      <c r="L97" s="99">
        <f t="shared" si="34"/>
        <v>131.25</v>
      </c>
      <c r="M97" s="90">
        <f t="shared" si="35"/>
        <v>1181.25</v>
      </c>
      <c r="N97" s="100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61" t="s">
        <v>98</v>
      </c>
      <c r="B98" s="162"/>
      <c r="C98" s="136">
        <v>9</v>
      </c>
      <c r="D98" s="136" t="s">
        <v>29</v>
      </c>
      <c r="E98" s="136" t="s">
        <v>104</v>
      </c>
      <c r="F98" s="136">
        <v>238710</v>
      </c>
      <c r="G98" s="137">
        <v>44805</v>
      </c>
      <c r="H98" s="137">
        <v>44834</v>
      </c>
      <c r="I98" s="136">
        <f t="shared" si="32"/>
        <v>30</v>
      </c>
      <c r="J98" s="138">
        <v>35</v>
      </c>
      <c r="K98" s="138">
        <f t="shared" si="33"/>
        <v>1050</v>
      </c>
      <c r="L98" s="138">
        <f t="shared" si="34"/>
        <v>131.25</v>
      </c>
      <c r="M98" s="138">
        <f t="shared" si="35"/>
        <v>1181.25</v>
      </c>
    </row>
    <row r="99" spans="1:33" ht="15.75" customHeight="1" x14ac:dyDescent="0.2">
      <c r="A99" s="160" t="s">
        <v>98</v>
      </c>
      <c r="B99" s="151"/>
      <c r="C99" s="91">
        <v>11</v>
      </c>
      <c r="D99" s="60" t="s">
        <v>29</v>
      </c>
      <c r="E99" s="86" t="s">
        <v>105</v>
      </c>
      <c r="F99" s="92">
        <v>236855</v>
      </c>
      <c r="G99" s="142">
        <v>44805</v>
      </c>
      <c r="H99" s="143">
        <v>44834</v>
      </c>
      <c r="I99" s="88">
        <f t="shared" si="32"/>
        <v>30</v>
      </c>
      <c r="J99" s="99">
        <v>35</v>
      </c>
      <c r="K99" s="99">
        <f t="shared" si="33"/>
        <v>1050</v>
      </c>
      <c r="L99" s="99">
        <f t="shared" si="34"/>
        <v>131.25</v>
      </c>
      <c r="M99" s="90">
        <f t="shared" si="35"/>
        <v>1181.25</v>
      </c>
      <c r="N99" s="100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60" t="s">
        <v>98</v>
      </c>
      <c r="B100" s="151"/>
      <c r="C100" s="88">
        <v>4</v>
      </c>
      <c r="D100" s="60" t="s">
        <v>29</v>
      </c>
      <c r="E100" s="86" t="s">
        <v>106</v>
      </c>
      <c r="F100" s="92"/>
      <c r="G100" s="142">
        <v>44805</v>
      </c>
      <c r="H100" s="143">
        <v>44834</v>
      </c>
      <c r="I100" s="88">
        <f t="shared" si="32"/>
        <v>30</v>
      </c>
      <c r="J100" s="99">
        <v>70</v>
      </c>
      <c r="K100" s="99">
        <f t="shared" si="33"/>
        <v>2100</v>
      </c>
      <c r="L100" s="99">
        <f t="shared" si="34"/>
        <v>262.5</v>
      </c>
      <c r="M100" s="90">
        <f t="shared" si="35"/>
        <v>2362.5</v>
      </c>
      <c r="N100" s="100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60" t="s">
        <v>98</v>
      </c>
      <c r="B101" s="151"/>
      <c r="C101" s="88">
        <v>12</v>
      </c>
      <c r="D101" s="60" t="s">
        <v>37</v>
      </c>
      <c r="E101" s="86" t="s">
        <v>107</v>
      </c>
      <c r="F101" s="92">
        <v>239064</v>
      </c>
      <c r="G101" s="142">
        <v>44805</v>
      </c>
      <c r="H101" s="143">
        <v>44834</v>
      </c>
      <c r="I101" s="88">
        <f t="shared" si="32"/>
        <v>30</v>
      </c>
      <c r="J101" s="99">
        <v>35</v>
      </c>
      <c r="K101" s="99">
        <f t="shared" si="33"/>
        <v>1050</v>
      </c>
      <c r="L101" s="99">
        <f t="shared" si="34"/>
        <v>131.25</v>
      </c>
      <c r="M101" s="90">
        <f t="shared" si="35"/>
        <v>1181.25</v>
      </c>
      <c r="N101" s="100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61" t="s">
        <v>98</v>
      </c>
      <c r="B102" s="162"/>
      <c r="C102" s="136">
        <v>5</v>
      </c>
      <c r="D102" s="136" t="s">
        <v>103</v>
      </c>
      <c r="E102" s="136" t="s">
        <v>108</v>
      </c>
      <c r="F102" s="136" t="s">
        <v>91</v>
      </c>
      <c r="G102" s="137">
        <v>44805</v>
      </c>
      <c r="H102" s="137">
        <v>44834</v>
      </c>
      <c r="I102" s="136">
        <f t="shared" si="32"/>
        <v>30</v>
      </c>
      <c r="J102" s="136"/>
      <c r="K102" s="138">
        <f t="shared" si="33"/>
        <v>0</v>
      </c>
      <c r="L102" s="138">
        <f t="shared" si="34"/>
        <v>0</v>
      </c>
      <c r="M102" s="138">
        <f t="shared" si="35"/>
        <v>0</v>
      </c>
    </row>
    <row r="103" spans="1:33" ht="15.75" customHeight="1" x14ac:dyDescent="0.2">
      <c r="A103" s="161" t="s">
        <v>98</v>
      </c>
      <c r="B103" s="162"/>
      <c r="C103" s="136">
        <v>8</v>
      </c>
      <c r="D103" s="136" t="s">
        <v>29</v>
      </c>
      <c r="E103" s="136" t="s">
        <v>109</v>
      </c>
      <c r="F103" s="136">
        <v>238850</v>
      </c>
      <c r="G103" s="137">
        <v>44805</v>
      </c>
      <c r="H103" s="137">
        <v>44834</v>
      </c>
      <c r="I103" s="136">
        <f t="shared" si="32"/>
        <v>30</v>
      </c>
      <c r="J103" s="136"/>
      <c r="K103" s="138">
        <f t="shared" si="33"/>
        <v>0</v>
      </c>
      <c r="L103" s="138">
        <f t="shared" si="34"/>
        <v>0</v>
      </c>
      <c r="M103" s="138">
        <f t="shared" si="35"/>
        <v>0</v>
      </c>
    </row>
    <row r="104" spans="1:33" ht="15.75" customHeight="1" x14ac:dyDescent="0.2">
      <c r="A104" s="161" t="s">
        <v>98</v>
      </c>
      <c r="B104" s="162"/>
      <c r="C104" s="136">
        <v>1</v>
      </c>
      <c r="D104" s="136" t="s">
        <v>29</v>
      </c>
      <c r="E104" s="136" t="s">
        <v>110</v>
      </c>
      <c r="F104" s="136" t="s">
        <v>111</v>
      </c>
      <c r="G104" s="137">
        <v>44810</v>
      </c>
      <c r="H104" s="139">
        <v>44834</v>
      </c>
      <c r="I104" s="136">
        <f t="shared" si="32"/>
        <v>25</v>
      </c>
      <c r="J104" s="138">
        <v>70</v>
      </c>
      <c r="K104" s="138">
        <f t="shared" si="33"/>
        <v>1750</v>
      </c>
      <c r="L104" s="138">
        <f t="shared" si="34"/>
        <v>218.75</v>
      </c>
      <c r="M104" s="138">
        <f t="shared" si="35"/>
        <v>1968.75</v>
      </c>
    </row>
    <row r="105" spans="1:33" ht="15.75" customHeight="1" x14ac:dyDescent="0.2">
      <c r="A105" s="163"/>
      <c r="B105" s="163"/>
      <c r="C105" s="101"/>
      <c r="D105" s="2"/>
      <c r="E105" s="107"/>
      <c r="F105" s="103"/>
      <c r="G105" s="146"/>
      <c r="H105" s="147"/>
      <c r="I105" s="101"/>
      <c r="J105" s="51"/>
      <c r="K105" s="51"/>
      <c r="L105" s="51"/>
      <c r="M105" s="108"/>
      <c r="N105" s="10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65"/>
      <c r="B106" s="166"/>
      <c r="C106" s="8"/>
      <c r="D106" s="8"/>
      <c r="E106" s="100"/>
      <c r="F106" s="6"/>
      <c r="G106" s="190" t="s">
        <v>3</v>
      </c>
      <c r="H106" s="180"/>
      <c r="I106" s="49"/>
      <c r="J106" s="30"/>
      <c r="K106" s="31"/>
      <c r="L106" s="31"/>
      <c r="M106" s="104"/>
      <c r="N106" s="10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67" t="s">
        <v>4</v>
      </c>
      <c r="B107" s="151"/>
      <c r="C107" s="124" t="s">
        <v>5</v>
      </c>
      <c r="D107" s="124" t="s">
        <v>6</v>
      </c>
      <c r="E107" s="122" t="s">
        <v>7</v>
      </c>
      <c r="F107" s="32" t="s">
        <v>8</v>
      </c>
      <c r="G107" s="122" t="s">
        <v>9</v>
      </c>
      <c r="H107" s="122" t="s">
        <v>10</v>
      </c>
      <c r="I107" s="33" t="s">
        <v>25</v>
      </c>
      <c r="J107" s="34" t="s">
        <v>12</v>
      </c>
      <c r="K107" s="83" t="s">
        <v>13</v>
      </c>
      <c r="L107" s="35" t="s">
        <v>26</v>
      </c>
      <c r="M107" s="105" t="s">
        <v>27</v>
      </c>
      <c r="N107" s="10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60" t="s">
        <v>112</v>
      </c>
      <c r="B108" s="151"/>
      <c r="C108" s="91">
        <v>2</v>
      </c>
      <c r="D108" s="60" t="s">
        <v>29</v>
      </c>
      <c r="E108" s="86" t="s">
        <v>113</v>
      </c>
      <c r="F108" s="92">
        <v>237388</v>
      </c>
      <c r="G108" s="142">
        <v>44805</v>
      </c>
      <c r="H108" s="143">
        <v>44834</v>
      </c>
      <c r="I108" s="88">
        <f t="shared" ref="I108:I115" si="36">(H108-G108)+1</f>
        <v>30</v>
      </c>
      <c r="J108" s="99">
        <v>70</v>
      </c>
      <c r="K108" s="99">
        <f t="shared" ref="K108:K115" si="37">J108*I108</f>
        <v>2100</v>
      </c>
      <c r="L108" s="99">
        <f t="shared" ref="L108:L115" si="38">K108*0.125</f>
        <v>262.5</v>
      </c>
      <c r="M108" s="90">
        <f t="shared" ref="M108:M115" si="39">K108+L108</f>
        <v>2362.5</v>
      </c>
      <c r="N108" s="10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60" t="s">
        <v>112</v>
      </c>
      <c r="B109" s="151"/>
      <c r="C109" s="91">
        <v>4</v>
      </c>
      <c r="D109" s="60" t="s">
        <v>114</v>
      </c>
      <c r="E109" s="86" t="s">
        <v>115</v>
      </c>
      <c r="F109" s="92">
        <v>237701</v>
      </c>
      <c r="G109" s="142">
        <v>44805</v>
      </c>
      <c r="H109" s="143">
        <v>44834</v>
      </c>
      <c r="I109" s="88">
        <f t="shared" si="36"/>
        <v>30</v>
      </c>
      <c r="J109" s="99">
        <v>48</v>
      </c>
      <c r="K109" s="99">
        <f t="shared" si="37"/>
        <v>1440</v>
      </c>
      <c r="L109" s="99">
        <f t="shared" si="38"/>
        <v>180</v>
      </c>
      <c r="M109" s="90">
        <f t="shared" si="39"/>
        <v>1620</v>
      </c>
      <c r="N109" s="10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60" t="s">
        <v>112</v>
      </c>
      <c r="B110" s="151"/>
      <c r="C110" s="91">
        <v>1</v>
      </c>
      <c r="D110" s="60" t="s">
        <v>29</v>
      </c>
      <c r="E110" s="86" t="s">
        <v>116</v>
      </c>
      <c r="F110" s="92">
        <v>237711</v>
      </c>
      <c r="G110" s="142">
        <v>44805</v>
      </c>
      <c r="H110" s="143">
        <v>44834</v>
      </c>
      <c r="I110" s="88">
        <f t="shared" si="36"/>
        <v>30</v>
      </c>
      <c r="J110" s="99">
        <v>70</v>
      </c>
      <c r="K110" s="99">
        <f t="shared" si="37"/>
        <v>2100</v>
      </c>
      <c r="L110" s="99">
        <f t="shared" si="38"/>
        <v>262.5</v>
      </c>
      <c r="M110" s="90">
        <f t="shared" si="39"/>
        <v>2362.5</v>
      </c>
      <c r="N110" s="10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60" t="s">
        <v>112</v>
      </c>
      <c r="B111" s="151"/>
      <c r="C111" s="91">
        <v>3</v>
      </c>
      <c r="D111" s="60" t="s">
        <v>29</v>
      </c>
      <c r="E111" s="86" t="s">
        <v>117</v>
      </c>
      <c r="F111" s="92">
        <v>237727</v>
      </c>
      <c r="G111" s="142">
        <v>44805</v>
      </c>
      <c r="H111" s="143">
        <v>44834</v>
      </c>
      <c r="I111" s="88">
        <f t="shared" si="36"/>
        <v>30</v>
      </c>
      <c r="J111" s="99">
        <v>70</v>
      </c>
      <c r="K111" s="99">
        <f t="shared" si="37"/>
        <v>2100</v>
      </c>
      <c r="L111" s="99">
        <f t="shared" si="38"/>
        <v>262.5</v>
      </c>
      <c r="M111" s="90">
        <f t="shared" si="39"/>
        <v>2362.5</v>
      </c>
      <c r="N111" s="10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61" t="s">
        <v>112</v>
      </c>
      <c r="B112" s="162"/>
      <c r="C112" s="136">
        <v>6</v>
      </c>
      <c r="D112" s="136" t="s">
        <v>37</v>
      </c>
      <c r="E112" s="136" t="s">
        <v>118</v>
      </c>
      <c r="F112" s="136">
        <v>238314</v>
      </c>
      <c r="G112" s="137">
        <v>44805</v>
      </c>
      <c r="H112" s="137">
        <v>44834</v>
      </c>
      <c r="I112" s="136">
        <f t="shared" si="36"/>
        <v>30</v>
      </c>
      <c r="J112" s="138">
        <v>42</v>
      </c>
      <c r="K112" s="138">
        <f t="shared" si="37"/>
        <v>1260</v>
      </c>
      <c r="L112" s="138">
        <f t="shared" si="38"/>
        <v>157.5</v>
      </c>
      <c r="M112" s="138">
        <f t="shared" si="39"/>
        <v>1417.5</v>
      </c>
    </row>
    <row r="113" spans="1:33" ht="15.75" customHeight="1" x14ac:dyDescent="0.2">
      <c r="A113" s="161" t="s">
        <v>112</v>
      </c>
      <c r="B113" s="162"/>
      <c r="C113" s="136">
        <v>5</v>
      </c>
      <c r="D113" s="136" t="s">
        <v>37</v>
      </c>
      <c r="E113" s="136" t="s">
        <v>119</v>
      </c>
      <c r="F113" s="136">
        <v>237522</v>
      </c>
      <c r="G113" s="137">
        <v>44805</v>
      </c>
      <c r="H113" s="137">
        <v>44834</v>
      </c>
      <c r="I113" s="136">
        <f t="shared" si="36"/>
        <v>30</v>
      </c>
      <c r="J113" s="138">
        <v>42</v>
      </c>
      <c r="K113" s="138">
        <f t="shared" si="37"/>
        <v>1260</v>
      </c>
      <c r="L113" s="138">
        <f t="shared" si="38"/>
        <v>157.5</v>
      </c>
      <c r="M113" s="138">
        <f t="shared" si="39"/>
        <v>1417.5</v>
      </c>
    </row>
    <row r="114" spans="1:33" ht="15.75" customHeight="1" x14ac:dyDescent="0.2">
      <c r="A114" s="160" t="s">
        <v>120</v>
      </c>
      <c r="B114" s="151"/>
      <c r="C114" s="88">
        <v>6</v>
      </c>
      <c r="D114" s="60" t="s">
        <v>37</v>
      </c>
      <c r="E114" s="86" t="s">
        <v>118</v>
      </c>
      <c r="F114" s="92">
        <v>238314</v>
      </c>
      <c r="G114" s="142">
        <v>44805</v>
      </c>
      <c r="H114" s="143">
        <v>44834</v>
      </c>
      <c r="I114" s="88">
        <f t="shared" si="36"/>
        <v>30</v>
      </c>
      <c r="J114" s="99">
        <v>42</v>
      </c>
      <c r="K114" s="99">
        <f t="shared" si="37"/>
        <v>1260</v>
      </c>
      <c r="L114" s="99">
        <f t="shared" si="38"/>
        <v>157.5</v>
      </c>
      <c r="M114" s="109">
        <f t="shared" si="39"/>
        <v>1417.5</v>
      </c>
      <c r="N114" s="10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60" t="s">
        <v>120</v>
      </c>
      <c r="B115" s="151"/>
      <c r="C115" s="88">
        <v>5</v>
      </c>
      <c r="D115" s="60" t="s">
        <v>37</v>
      </c>
      <c r="E115" s="86" t="s">
        <v>119</v>
      </c>
      <c r="F115" s="92">
        <v>237522</v>
      </c>
      <c r="G115" s="142">
        <v>44805</v>
      </c>
      <c r="H115" s="143">
        <v>44834</v>
      </c>
      <c r="I115" s="88">
        <f t="shared" si="36"/>
        <v>30</v>
      </c>
      <c r="J115" s="99">
        <v>42</v>
      </c>
      <c r="K115" s="99">
        <f t="shared" si="37"/>
        <v>1260</v>
      </c>
      <c r="L115" s="99">
        <f t="shared" si="38"/>
        <v>157.5</v>
      </c>
      <c r="M115" s="109">
        <f t="shared" si="39"/>
        <v>1417.5</v>
      </c>
      <c r="N115" s="10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63"/>
      <c r="B116" s="163"/>
      <c r="C116" s="101"/>
      <c r="D116" s="2"/>
      <c r="E116" s="107"/>
      <c r="F116" s="103"/>
      <c r="G116" s="146"/>
      <c r="H116" s="147"/>
      <c r="I116" s="101"/>
      <c r="J116" s="51"/>
      <c r="K116" s="51"/>
      <c r="L116" s="51"/>
      <c r="M116" s="110"/>
      <c r="N116" s="10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65"/>
      <c r="B117" s="166"/>
      <c r="C117" s="8"/>
      <c r="D117" s="8"/>
      <c r="E117" s="100"/>
      <c r="F117" s="6"/>
      <c r="G117" s="190" t="s">
        <v>3</v>
      </c>
      <c r="H117" s="180"/>
      <c r="I117" s="49"/>
      <c r="J117" s="30"/>
      <c r="K117" s="31"/>
      <c r="L117" s="31"/>
      <c r="M117" s="104"/>
      <c r="N117" s="10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67" t="s">
        <v>4</v>
      </c>
      <c r="B118" s="151"/>
      <c r="C118" s="124" t="s">
        <v>5</v>
      </c>
      <c r="D118" s="124" t="s">
        <v>6</v>
      </c>
      <c r="E118" s="122" t="s">
        <v>7</v>
      </c>
      <c r="F118" s="32" t="s">
        <v>8</v>
      </c>
      <c r="G118" s="122" t="s">
        <v>9</v>
      </c>
      <c r="H118" s="122" t="s">
        <v>10</v>
      </c>
      <c r="I118" s="33" t="s">
        <v>25</v>
      </c>
      <c r="J118" s="34" t="s">
        <v>12</v>
      </c>
      <c r="K118" s="83" t="s">
        <v>13</v>
      </c>
      <c r="L118" s="35" t="s">
        <v>26</v>
      </c>
      <c r="M118" s="105" t="s">
        <v>27</v>
      </c>
      <c r="N118" s="10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60" t="s">
        <v>121</v>
      </c>
      <c r="B119" s="151"/>
      <c r="C119" s="91">
        <v>1</v>
      </c>
      <c r="D119" s="60" t="s">
        <v>29</v>
      </c>
      <c r="E119" s="86" t="s">
        <v>122</v>
      </c>
      <c r="F119" s="92"/>
      <c r="G119" s="142">
        <v>44805</v>
      </c>
      <c r="H119" s="143">
        <v>44834</v>
      </c>
      <c r="I119" s="88">
        <f t="shared" ref="I119:I124" si="40">(H119-G119)+1</f>
        <v>30</v>
      </c>
      <c r="J119" s="99">
        <v>35</v>
      </c>
      <c r="K119" s="99">
        <f t="shared" ref="K119:K124" si="41">J119*I119</f>
        <v>1050</v>
      </c>
      <c r="L119" s="99">
        <f t="shared" ref="L119:L124" si="42">K119*0.125</f>
        <v>131.25</v>
      </c>
      <c r="M119" s="90">
        <f t="shared" ref="M119:M124" si="43">K119+L119</f>
        <v>1181.25</v>
      </c>
      <c r="N119" s="10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60" t="s">
        <v>121</v>
      </c>
      <c r="B120" s="151"/>
      <c r="C120" s="91">
        <v>2</v>
      </c>
      <c r="D120" s="60" t="s">
        <v>103</v>
      </c>
      <c r="E120" s="86" t="s">
        <v>123</v>
      </c>
      <c r="F120" s="92">
        <v>238642</v>
      </c>
      <c r="G120" s="142">
        <v>44805</v>
      </c>
      <c r="H120" s="143">
        <v>44834</v>
      </c>
      <c r="I120" s="88">
        <f t="shared" si="40"/>
        <v>30</v>
      </c>
      <c r="J120" s="99">
        <v>35</v>
      </c>
      <c r="K120" s="99">
        <f t="shared" si="41"/>
        <v>1050</v>
      </c>
      <c r="L120" s="99">
        <f t="shared" si="42"/>
        <v>131.25</v>
      </c>
      <c r="M120" s="90">
        <f t="shared" si="43"/>
        <v>1181.25</v>
      </c>
      <c r="N120" s="10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60" t="s">
        <v>121</v>
      </c>
      <c r="B121" s="151"/>
      <c r="C121" s="91">
        <v>3</v>
      </c>
      <c r="D121" s="60" t="s">
        <v>29</v>
      </c>
      <c r="E121" s="86" t="s">
        <v>124</v>
      </c>
      <c r="F121" s="92">
        <v>238020</v>
      </c>
      <c r="G121" s="142">
        <v>44805</v>
      </c>
      <c r="H121" s="143">
        <v>44834</v>
      </c>
      <c r="I121" s="88">
        <f t="shared" si="40"/>
        <v>30</v>
      </c>
      <c r="J121" s="99">
        <v>70</v>
      </c>
      <c r="K121" s="99">
        <f t="shared" si="41"/>
        <v>2100</v>
      </c>
      <c r="L121" s="99">
        <f t="shared" si="42"/>
        <v>262.5</v>
      </c>
      <c r="M121" s="90">
        <f t="shared" si="43"/>
        <v>2362.5</v>
      </c>
      <c r="N121" s="10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60" t="s">
        <v>121</v>
      </c>
      <c r="B122" s="151"/>
      <c r="C122" s="91">
        <v>6</v>
      </c>
      <c r="D122" s="60" t="s">
        <v>34</v>
      </c>
      <c r="E122" s="86" t="s">
        <v>125</v>
      </c>
      <c r="F122" s="92">
        <v>238217</v>
      </c>
      <c r="G122" s="142">
        <v>44805</v>
      </c>
      <c r="H122" s="143">
        <v>44834</v>
      </c>
      <c r="I122" s="88">
        <f t="shared" si="40"/>
        <v>30</v>
      </c>
      <c r="J122" s="99">
        <v>35</v>
      </c>
      <c r="K122" s="99">
        <f t="shared" si="41"/>
        <v>1050</v>
      </c>
      <c r="L122" s="99">
        <f t="shared" si="42"/>
        <v>131.25</v>
      </c>
      <c r="M122" s="90">
        <f t="shared" si="43"/>
        <v>1181.25</v>
      </c>
      <c r="N122" s="10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60" t="s">
        <v>121</v>
      </c>
      <c r="B123" s="151"/>
      <c r="C123" s="91">
        <v>4</v>
      </c>
      <c r="D123" s="60" t="s">
        <v>29</v>
      </c>
      <c r="E123" s="86" t="s">
        <v>126</v>
      </c>
      <c r="F123" s="92">
        <v>238423</v>
      </c>
      <c r="G123" s="142">
        <v>44805</v>
      </c>
      <c r="H123" s="143">
        <v>44834</v>
      </c>
      <c r="I123" s="88">
        <f t="shared" si="40"/>
        <v>30</v>
      </c>
      <c r="J123" s="99">
        <v>35</v>
      </c>
      <c r="K123" s="99">
        <f t="shared" si="41"/>
        <v>1050</v>
      </c>
      <c r="L123" s="99">
        <f t="shared" si="42"/>
        <v>131.25</v>
      </c>
      <c r="M123" s="90">
        <f t="shared" si="43"/>
        <v>1181.25</v>
      </c>
      <c r="N123" s="10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60" t="s">
        <v>121</v>
      </c>
      <c r="B124" s="151"/>
      <c r="C124" s="88">
        <v>5</v>
      </c>
      <c r="D124" s="60" t="s">
        <v>29</v>
      </c>
      <c r="E124" s="86" t="s">
        <v>127</v>
      </c>
      <c r="F124" s="92">
        <v>237316</v>
      </c>
      <c r="G124" s="142">
        <v>44805</v>
      </c>
      <c r="H124" s="143">
        <v>44834</v>
      </c>
      <c r="I124" s="88">
        <f t="shared" si="40"/>
        <v>30</v>
      </c>
      <c r="J124" s="99">
        <v>35</v>
      </c>
      <c r="K124" s="99">
        <f t="shared" si="41"/>
        <v>1050</v>
      </c>
      <c r="L124" s="99">
        <f t="shared" si="42"/>
        <v>131.25</v>
      </c>
      <c r="M124" s="109">
        <f t="shared" si="43"/>
        <v>1181.25</v>
      </c>
      <c r="N124" s="10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68"/>
      <c r="B125" s="169"/>
      <c r="C125" s="2"/>
      <c r="D125" s="2"/>
      <c r="E125" s="1"/>
      <c r="F125" s="3"/>
      <c r="G125" s="1"/>
      <c r="H125" s="1"/>
      <c r="I125" s="1"/>
      <c r="J125" s="27"/>
      <c r="K125" s="24"/>
      <c r="L125" s="24"/>
      <c r="M125" s="111"/>
      <c r="N125" s="10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67" t="s">
        <v>4</v>
      </c>
      <c r="B126" s="151"/>
      <c r="C126" s="124" t="s">
        <v>5</v>
      </c>
      <c r="D126" s="124" t="s">
        <v>6</v>
      </c>
      <c r="E126" s="122" t="s">
        <v>7</v>
      </c>
      <c r="F126" s="32" t="s">
        <v>8</v>
      </c>
      <c r="G126" s="122" t="s">
        <v>9</v>
      </c>
      <c r="H126" s="122" t="s">
        <v>10</v>
      </c>
      <c r="I126" s="33" t="s">
        <v>25</v>
      </c>
      <c r="J126" s="34" t="s">
        <v>12</v>
      </c>
      <c r="K126" s="83" t="s">
        <v>13</v>
      </c>
      <c r="L126" s="35" t="s">
        <v>26</v>
      </c>
      <c r="M126" s="105" t="s">
        <v>27</v>
      </c>
      <c r="N126" s="10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60" t="s">
        <v>128</v>
      </c>
      <c r="B127" s="151"/>
      <c r="C127" s="91">
        <v>4</v>
      </c>
      <c r="D127" s="112" t="s">
        <v>29</v>
      </c>
      <c r="E127" s="60" t="s">
        <v>129</v>
      </c>
      <c r="F127" s="92">
        <v>238581</v>
      </c>
      <c r="G127" s="142">
        <v>44805</v>
      </c>
      <c r="H127" s="143">
        <v>44834</v>
      </c>
      <c r="I127" s="88">
        <f t="shared" ref="I127:I143" si="44">(H127-G127)+1</f>
        <v>30</v>
      </c>
      <c r="J127" s="99">
        <v>35</v>
      </c>
      <c r="K127" s="99">
        <f t="shared" ref="K127:K143" si="45">J127*I127</f>
        <v>1050</v>
      </c>
      <c r="L127" s="99">
        <f t="shared" ref="L127:L143" si="46">K127*0.125</f>
        <v>131.25</v>
      </c>
      <c r="M127" s="90">
        <f t="shared" ref="M127:M143" si="47">K127+L127</f>
        <v>1181.25</v>
      </c>
      <c r="N127" s="10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60" t="s">
        <v>128</v>
      </c>
      <c r="B128" s="151"/>
      <c r="C128" s="91">
        <v>5</v>
      </c>
      <c r="D128" s="60" t="s">
        <v>29</v>
      </c>
      <c r="E128" s="60" t="s">
        <v>129</v>
      </c>
      <c r="F128" s="92">
        <v>238581</v>
      </c>
      <c r="G128" s="142">
        <v>44805</v>
      </c>
      <c r="H128" s="143">
        <v>44834</v>
      </c>
      <c r="I128" s="88">
        <f t="shared" si="44"/>
        <v>30</v>
      </c>
      <c r="J128" s="99">
        <v>35</v>
      </c>
      <c r="K128" s="99">
        <f t="shared" si="45"/>
        <v>1050</v>
      </c>
      <c r="L128" s="99">
        <f t="shared" si="46"/>
        <v>131.25</v>
      </c>
      <c r="M128" s="90">
        <f t="shared" si="47"/>
        <v>1181.25</v>
      </c>
      <c r="N128" s="10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60" t="s">
        <v>128</v>
      </c>
      <c r="B129" s="151"/>
      <c r="C129" s="91">
        <v>3</v>
      </c>
      <c r="D129" s="60" t="s">
        <v>29</v>
      </c>
      <c r="E129" s="86" t="s">
        <v>130</v>
      </c>
      <c r="F129" s="92">
        <v>235610</v>
      </c>
      <c r="G129" s="142">
        <v>44805</v>
      </c>
      <c r="H129" s="143">
        <v>44834</v>
      </c>
      <c r="I129" s="88">
        <f t="shared" si="44"/>
        <v>30</v>
      </c>
      <c r="J129" s="99">
        <v>35</v>
      </c>
      <c r="K129" s="99">
        <f t="shared" si="45"/>
        <v>1050</v>
      </c>
      <c r="L129" s="99">
        <f t="shared" si="46"/>
        <v>131.25</v>
      </c>
      <c r="M129" s="90">
        <f t="shared" si="47"/>
        <v>1181.25</v>
      </c>
      <c r="N129" s="100"/>
      <c r="O129" s="1"/>
      <c r="P129" s="11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60" t="s">
        <v>128</v>
      </c>
      <c r="B130" s="151"/>
      <c r="C130" s="91">
        <v>13</v>
      </c>
      <c r="D130" s="60" t="s">
        <v>29</v>
      </c>
      <c r="E130" s="86" t="s">
        <v>130</v>
      </c>
      <c r="F130" s="92">
        <v>235610</v>
      </c>
      <c r="G130" s="142">
        <v>44805</v>
      </c>
      <c r="H130" s="143">
        <v>44834</v>
      </c>
      <c r="I130" s="88">
        <f t="shared" si="44"/>
        <v>30</v>
      </c>
      <c r="J130" s="99">
        <v>35</v>
      </c>
      <c r="K130" s="99">
        <f t="shared" si="45"/>
        <v>1050</v>
      </c>
      <c r="L130" s="99">
        <f t="shared" si="46"/>
        <v>131.25</v>
      </c>
      <c r="M130" s="90">
        <f t="shared" si="47"/>
        <v>1181.25</v>
      </c>
      <c r="N130" s="100"/>
      <c r="O130" s="1"/>
      <c r="P130" s="113"/>
      <c r="Q130" s="113"/>
      <c r="R130" s="113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60" t="s">
        <v>128</v>
      </c>
      <c r="B131" s="151"/>
      <c r="C131" s="91">
        <v>8</v>
      </c>
      <c r="D131" s="60" t="s">
        <v>29</v>
      </c>
      <c r="E131" s="86" t="s">
        <v>131</v>
      </c>
      <c r="F131" s="92">
        <v>238703</v>
      </c>
      <c r="G131" s="142">
        <v>44805</v>
      </c>
      <c r="H131" s="143">
        <v>44834</v>
      </c>
      <c r="I131" s="88">
        <f t="shared" si="44"/>
        <v>30</v>
      </c>
      <c r="J131" s="99">
        <v>35</v>
      </c>
      <c r="K131" s="99">
        <f t="shared" si="45"/>
        <v>1050</v>
      </c>
      <c r="L131" s="99">
        <f t="shared" si="46"/>
        <v>131.25</v>
      </c>
      <c r="M131" s="90">
        <f t="shared" si="47"/>
        <v>1181.25</v>
      </c>
      <c r="N131" s="10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60" t="s">
        <v>128</v>
      </c>
      <c r="B132" s="151"/>
      <c r="C132" s="91">
        <v>12</v>
      </c>
      <c r="D132" s="60" t="s">
        <v>103</v>
      </c>
      <c r="E132" s="86" t="s">
        <v>131</v>
      </c>
      <c r="F132" s="92">
        <v>238703</v>
      </c>
      <c r="G132" s="142">
        <v>44805</v>
      </c>
      <c r="H132" s="143">
        <v>44834</v>
      </c>
      <c r="I132" s="88">
        <f t="shared" si="44"/>
        <v>30</v>
      </c>
      <c r="J132" s="99">
        <v>35</v>
      </c>
      <c r="K132" s="99">
        <f t="shared" si="45"/>
        <v>1050</v>
      </c>
      <c r="L132" s="99">
        <f t="shared" si="46"/>
        <v>131.25</v>
      </c>
      <c r="M132" s="90">
        <f t="shared" si="47"/>
        <v>1181.25</v>
      </c>
      <c r="N132" s="10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60" t="s">
        <v>128</v>
      </c>
      <c r="B133" s="151"/>
      <c r="C133" s="91">
        <v>15</v>
      </c>
      <c r="D133" s="60" t="s">
        <v>29</v>
      </c>
      <c r="E133" s="86" t="s">
        <v>131</v>
      </c>
      <c r="F133" s="92">
        <v>238703</v>
      </c>
      <c r="G133" s="142">
        <v>44805</v>
      </c>
      <c r="H133" s="143">
        <v>44834</v>
      </c>
      <c r="I133" s="88">
        <f t="shared" si="44"/>
        <v>30</v>
      </c>
      <c r="J133" s="99">
        <v>35</v>
      </c>
      <c r="K133" s="99">
        <f t="shared" si="45"/>
        <v>1050</v>
      </c>
      <c r="L133" s="99">
        <f t="shared" si="46"/>
        <v>131.25</v>
      </c>
      <c r="M133" s="90">
        <f t="shared" si="47"/>
        <v>1181.25</v>
      </c>
      <c r="N133" s="10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60" t="s">
        <v>128</v>
      </c>
      <c r="B134" s="151"/>
      <c r="C134" s="91">
        <v>16</v>
      </c>
      <c r="D134" s="60" t="s">
        <v>29</v>
      </c>
      <c r="E134" s="86" t="s">
        <v>131</v>
      </c>
      <c r="F134" s="92">
        <v>238703</v>
      </c>
      <c r="G134" s="142">
        <v>44805</v>
      </c>
      <c r="H134" s="143">
        <v>44834</v>
      </c>
      <c r="I134" s="88">
        <f t="shared" si="44"/>
        <v>30</v>
      </c>
      <c r="J134" s="99">
        <v>35</v>
      </c>
      <c r="K134" s="99">
        <f t="shared" si="45"/>
        <v>1050</v>
      </c>
      <c r="L134" s="99">
        <f t="shared" si="46"/>
        <v>131.25</v>
      </c>
      <c r="M134" s="90">
        <f t="shared" si="47"/>
        <v>1181.25</v>
      </c>
      <c r="N134" s="10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60" t="s">
        <v>128</v>
      </c>
      <c r="B135" s="151"/>
      <c r="C135" s="91">
        <v>21</v>
      </c>
      <c r="D135" s="60" t="s">
        <v>29</v>
      </c>
      <c r="E135" s="86" t="s">
        <v>132</v>
      </c>
      <c r="F135" s="92">
        <v>236966</v>
      </c>
      <c r="G135" s="142">
        <v>44805</v>
      </c>
      <c r="H135" s="143">
        <v>44834</v>
      </c>
      <c r="I135" s="88">
        <f t="shared" si="44"/>
        <v>30</v>
      </c>
      <c r="J135" s="99">
        <v>35</v>
      </c>
      <c r="K135" s="99">
        <f t="shared" si="45"/>
        <v>1050</v>
      </c>
      <c r="L135" s="99">
        <f t="shared" si="46"/>
        <v>131.25</v>
      </c>
      <c r="M135" s="90">
        <f t="shared" si="47"/>
        <v>1181.25</v>
      </c>
      <c r="N135" s="10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60" t="s">
        <v>128</v>
      </c>
      <c r="B136" s="151"/>
      <c r="C136" s="91">
        <v>22</v>
      </c>
      <c r="D136" s="60" t="s">
        <v>29</v>
      </c>
      <c r="E136" s="86" t="s">
        <v>133</v>
      </c>
      <c r="F136" s="92">
        <v>232897</v>
      </c>
      <c r="G136" s="142">
        <v>44805</v>
      </c>
      <c r="H136" s="143">
        <v>44834</v>
      </c>
      <c r="I136" s="88">
        <f t="shared" si="44"/>
        <v>30</v>
      </c>
      <c r="J136" s="99">
        <v>35</v>
      </c>
      <c r="K136" s="99">
        <f t="shared" si="45"/>
        <v>1050</v>
      </c>
      <c r="L136" s="99">
        <f t="shared" si="46"/>
        <v>131.25</v>
      </c>
      <c r="M136" s="90">
        <f t="shared" si="47"/>
        <v>1181.25</v>
      </c>
      <c r="N136" s="100"/>
      <c r="O136" s="1"/>
      <c r="P136" s="11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60" t="s">
        <v>128</v>
      </c>
      <c r="B137" s="151"/>
      <c r="C137" s="91">
        <v>2</v>
      </c>
      <c r="D137" s="60" t="s">
        <v>29</v>
      </c>
      <c r="E137" s="86" t="s">
        <v>134</v>
      </c>
      <c r="F137" s="92">
        <v>238890</v>
      </c>
      <c r="G137" s="142">
        <v>44805</v>
      </c>
      <c r="H137" s="143">
        <v>44834</v>
      </c>
      <c r="I137" s="88">
        <f t="shared" si="44"/>
        <v>30</v>
      </c>
      <c r="J137" s="99">
        <v>35</v>
      </c>
      <c r="K137" s="99">
        <f t="shared" si="45"/>
        <v>1050</v>
      </c>
      <c r="L137" s="99">
        <f t="shared" si="46"/>
        <v>131.25</v>
      </c>
      <c r="M137" s="90">
        <f t="shared" si="47"/>
        <v>1181.25</v>
      </c>
      <c r="N137" s="100"/>
      <c r="O137" s="1"/>
      <c r="P137" s="11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60" t="s">
        <v>128</v>
      </c>
      <c r="B138" s="151"/>
      <c r="C138" s="91">
        <v>7</v>
      </c>
      <c r="D138" s="60" t="s">
        <v>29</v>
      </c>
      <c r="E138" s="114" t="s">
        <v>135</v>
      </c>
      <c r="F138" s="115">
        <v>238933</v>
      </c>
      <c r="G138" s="142">
        <v>44805</v>
      </c>
      <c r="H138" s="143">
        <v>44834</v>
      </c>
      <c r="I138" s="88">
        <f t="shared" si="44"/>
        <v>30</v>
      </c>
      <c r="J138" s="99">
        <v>35</v>
      </c>
      <c r="K138" s="99">
        <f t="shared" si="45"/>
        <v>1050</v>
      </c>
      <c r="L138" s="99">
        <f t="shared" si="46"/>
        <v>131.25</v>
      </c>
      <c r="M138" s="90">
        <f t="shared" si="47"/>
        <v>1181.25</v>
      </c>
      <c r="N138" s="100"/>
      <c r="O138" s="1"/>
      <c r="P138" s="11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60" t="s">
        <v>128</v>
      </c>
      <c r="B139" s="151"/>
      <c r="C139" s="91">
        <v>17</v>
      </c>
      <c r="D139" s="60" t="s">
        <v>29</v>
      </c>
      <c r="E139" s="114" t="s">
        <v>136</v>
      </c>
      <c r="F139" s="115">
        <v>238891</v>
      </c>
      <c r="G139" s="142">
        <v>44805</v>
      </c>
      <c r="H139" s="143">
        <v>44834</v>
      </c>
      <c r="I139" s="88">
        <f t="shared" si="44"/>
        <v>30</v>
      </c>
      <c r="J139" s="99">
        <v>35</v>
      </c>
      <c r="K139" s="99">
        <f t="shared" si="45"/>
        <v>1050</v>
      </c>
      <c r="L139" s="99">
        <f t="shared" si="46"/>
        <v>131.25</v>
      </c>
      <c r="M139" s="90">
        <f t="shared" si="47"/>
        <v>1181.25</v>
      </c>
      <c r="N139" s="100"/>
      <c r="O139" s="1"/>
      <c r="P139" s="11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61" t="s">
        <v>128</v>
      </c>
      <c r="B140" s="162"/>
      <c r="C140" s="136">
        <v>1</v>
      </c>
      <c r="D140" s="136" t="s">
        <v>103</v>
      </c>
      <c r="E140" s="136" t="s">
        <v>137</v>
      </c>
      <c r="F140" s="136" t="s">
        <v>82</v>
      </c>
      <c r="G140" s="137">
        <v>44805</v>
      </c>
      <c r="H140" s="137">
        <v>44834</v>
      </c>
      <c r="I140" s="136">
        <f t="shared" si="44"/>
        <v>30</v>
      </c>
      <c r="J140" s="138">
        <v>35</v>
      </c>
      <c r="K140" s="138">
        <f t="shared" si="45"/>
        <v>1050</v>
      </c>
      <c r="L140" s="138">
        <f t="shared" si="46"/>
        <v>131.25</v>
      </c>
      <c r="M140" s="138">
        <f t="shared" si="47"/>
        <v>1181.25</v>
      </c>
    </row>
    <row r="141" spans="1:33" ht="15.75" customHeight="1" x14ac:dyDescent="0.2">
      <c r="A141" s="161" t="s">
        <v>128</v>
      </c>
      <c r="B141" s="162"/>
      <c r="C141" s="136">
        <v>14</v>
      </c>
      <c r="D141" s="136" t="s">
        <v>29</v>
      </c>
      <c r="E141" s="136" t="s">
        <v>138</v>
      </c>
      <c r="F141" s="136">
        <v>238194</v>
      </c>
      <c r="G141" s="137">
        <v>44805</v>
      </c>
      <c r="H141" s="137">
        <v>44834</v>
      </c>
      <c r="I141" s="136">
        <f t="shared" si="44"/>
        <v>30</v>
      </c>
      <c r="J141" s="138">
        <v>35</v>
      </c>
      <c r="K141" s="138">
        <f t="shared" si="45"/>
        <v>1050</v>
      </c>
      <c r="L141" s="138">
        <f t="shared" si="46"/>
        <v>131.25</v>
      </c>
      <c r="M141" s="138">
        <f t="shared" si="47"/>
        <v>1181.25</v>
      </c>
    </row>
    <row r="142" spans="1:33" ht="15.75" customHeight="1" x14ac:dyDescent="0.2">
      <c r="A142" s="161" t="s">
        <v>128</v>
      </c>
      <c r="B142" s="162"/>
      <c r="C142" s="136">
        <v>18</v>
      </c>
      <c r="D142" s="136" t="s">
        <v>29</v>
      </c>
      <c r="E142" s="136" t="s">
        <v>138</v>
      </c>
      <c r="F142" s="136">
        <v>238194</v>
      </c>
      <c r="G142" s="137">
        <v>44805</v>
      </c>
      <c r="H142" s="137">
        <v>44834</v>
      </c>
      <c r="I142" s="136">
        <f t="shared" si="44"/>
        <v>30</v>
      </c>
      <c r="J142" s="138">
        <v>35</v>
      </c>
      <c r="K142" s="138">
        <f t="shared" si="45"/>
        <v>1050</v>
      </c>
      <c r="L142" s="138">
        <f t="shared" si="46"/>
        <v>131.25</v>
      </c>
      <c r="M142" s="138">
        <f t="shared" si="47"/>
        <v>1181.25</v>
      </c>
    </row>
    <row r="143" spans="1:33" ht="15.75" customHeight="1" x14ac:dyDescent="0.2">
      <c r="A143" s="161" t="s">
        <v>128</v>
      </c>
      <c r="B143" s="162"/>
      <c r="C143" s="136">
        <v>24</v>
      </c>
      <c r="D143" s="136" t="s">
        <v>29</v>
      </c>
      <c r="E143" s="136" t="s">
        <v>138</v>
      </c>
      <c r="F143" s="136">
        <v>238194</v>
      </c>
      <c r="G143" s="137">
        <v>44805</v>
      </c>
      <c r="H143" s="137">
        <v>44834</v>
      </c>
      <c r="I143" s="136">
        <f t="shared" si="44"/>
        <v>30</v>
      </c>
      <c r="J143" s="138">
        <v>35</v>
      </c>
      <c r="K143" s="138">
        <f t="shared" si="45"/>
        <v>1050</v>
      </c>
      <c r="L143" s="138">
        <f t="shared" si="46"/>
        <v>131.25</v>
      </c>
      <c r="M143" s="138">
        <f t="shared" si="47"/>
        <v>1181.25</v>
      </c>
    </row>
    <row r="144" spans="1:33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27"/>
      <c r="K144" s="24"/>
      <c r="L144" s="24"/>
      <c r="M144" s="2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27"/>
      <c r="K145" s="24"/>
      <c r="L145" s="24"/>
      <c r="M145" s="2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27"/>
      <c r="K146" s="24"/>
      <c r="L146" s="24"/>
      <c r="M146" s="2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16" t="s">
        <v>17</v>
      </c>
      <c r="B147" s="116" t="s">
        <v>139</v>
      </c>
      <c r="C147" s="116" t="s">
        <v>140</v>
      </c>
      <c r="D147" s="2"/>
      <c r="E147" s="1"/>
      <c r="F147" s="3"/>
      <c r="G147" s="1"/>
      <c r="H147" s="1"/>
      <c r="I147" s="1"/>
      <c r="J147" s="27"/>
      <c r="K147" s="117" t="s">
        <v>141</v>
      </c>
      <c r="L147" s="117" t="s">
        <v>142</v>
      </c>
      <c r="M147" s="117" t="s">
        <v>143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16"/>
      <c r="B148" s="116"/>
      <c r="C148" s="116" t="s">
        <v>144</v>
      </c>
      <c r="D148" s="2"/>
      <c r="E148" s="1"/>
      <c r="F148" s="3"/>
      <c r="G148" s="1"/>
      <c r="H148" s="1"/>
      <c r="I148" s="1"/>
      <c r="J148" s="132"/>
      <c r="K148" s="148">
        <f>SUM(K1:K147)</f>
        <v>123230</v>
      </c>
      <c r="L148" s="148">
        <f>SUM(L1:L147)</f>
        <v>15403.75</v>
      </c>
      <c r="M148" s="148">
        <f>SUM(M1:M147)</f>
        <v>138633.75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27"/>
      <c r="K149" s="24"/>
      <c r="L149" s="24"/>
      <c r="M149" s="2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27"/>
      <c r="K150" s="24"/>
      <c r="L150" s="24"/>
      <c r="M150" s="2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27"/>
      <c r="K151" s="24"/>
      <c r="L151" s="24"/>
      <c r="M151" s="2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27"/>
      <c r="K152" s="24"/>
      <c r="L152" s="24"/>
      <c r="M152" s="2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27"/>
      <c r="K153" s="24"/>
      <c r="L153" s="24"/>
      <c r="M153" s="2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27"/>
      <c r="K154" s="24"/>
      <c r="L154" s="24"/>
      <c r="M154" s="2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27"/>
      <c r="K155" s="24"/>
      <c r="L155" s="24"/>
      <c r="M155" s="2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27"/>
      <c r="K156" s="24"/>
      <c r="L156" s="24"/>
      <c r="M156" s="2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27"/>
      <c r="K157" s="24"/>
      <c r="L157" s="24"/>
      <c r="M157" s="2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27"/>
      <c r="K158" s="24"/>
      <c r="L158" s="24"/>
      <c r="M158" s="2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27"/>
      <c r="K159" s="24"/>
      <c r="L159" s="24"/>
      <c r="M159" s="2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27"/>
      <c r="K160" s="24"/>
      <c r="L160" s="24"/>
      <c r="M160" s="2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27"/>
      <c r="K161" s="24"/>
      <c r="L161" s="24"/>
      <c r="M161" s="2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27"/>
      <c r="K162" s="24"/>
      <c r="L162" s="24"/>
      <c r="M162" s="2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27"/>
      <c r="K163" s="24"/>
      <c r="L163" s="24"/>
      <c r="M163" s="2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27"/>
      <c r="K164" s="24"/>
      <c r="L164" s="24"/>
      <c r="M164" s="2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27"/>
      <c r="K165" s="24"/>
      <c r="L165" s="24"/>
      <c r="M165" s="2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27"/>
      <c r="K166" s="24"/>
      <c r="L166" s="24"/>
      <c r="M166" s="2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27"/>
      <c r="K167" s="24"/>
      <c r="L167" s="24"/>
      <c r="M167" s="2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27"/>
      <c r="K168" s="24"/>
      <c r="L168" s="24"/>
      <c r="M168" s="2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27"/>
      <c r="K169" s="24"/>
      <c r="L169" s="24"/>
      <c r="M169" s="2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27"/>
      <c r="K170" s="24"/>
      <c r="L170" s="24"/>
      <c r="M170" s="2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27"/>
      <c r="K171" s="24"/>
      <c r="L171" s="24"/>
      <c r="M171" s="2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27"/>
      <c r="K172" s="24"/>
      <c r="L172" s="24"/>
      <c r="M172" s="2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27"/>
      <c r="K173" s="24"/>
      <c r="L173" s="24"/>
      <c r="M173" s="2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27"/>
      <c r="K174" s="24"/>
      <c r="L174" s="24"/>
      <c r="M174" s="2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27"/>
      <c r="K175" s="24"/>
      <c r="L175" s="24"/>
      <c r="M175" s="2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27"/>
      <c r="K176" s="24"/>
      <c r="L176" s="24"/>
      <c r="M176" s="2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27"/>
      <c r="K177" s="24"/>
      <c r="L177" s="24"/>
      <c r="M177" s="2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27"/>
      <c r="K178" s="24"/>
      <c r="L178" s="24"/>
      <c r="M178" s="2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27"/>
      <c r="K179" s="24"/>
      <c r="L179" s="24"/>
      <c r="M179" s="2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27"/>
      <c r="K180" s="24"/>
      <c r="L180" s="24"/>
      <c r="M180" s="2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27"/>
      <c r="K181" s="24"/>
      <c r="L181" s="24"/>
      <c r="M181" s="2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27"/>
      <c r="K182" s="24"/>
      <c r="L182" s="24"/>
      <c r="M182" s="2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27"/>
      <c r="K183" s="24"/>
      <c r="L183" s="24"/>
      <c r="M183" s="2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27"/>
      <c r="K184" s="24"/>
      <c r="L184" s="24"/>
      <c r="M184" s="2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27"/>
      <c r="K185" s="24"/>
      <c r="L185" s="24"/>
      <c r="M185" s="2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27"/>
      <c r="K186" s="24"/>
      <c r="L186" s="24"/>
      <c r="M186" s="2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27"/>
      <c r="K187" s="24"/>
      <c r="L187" s="24"/>
      <c r="M187" s="2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27"/>
      <c r="K188" s="24"/>
      <c r="L188" s="24"/>
      <c r="M188" s="2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27"/>
      <c r="K189" s="24"/>
      <c r="L189" s="24"/>
      <c r="M189" s="2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27"/>
      <c r="K190" s="24"/>
      <c r="L190" s="24"/>
      <c r="M190" s="2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27"/>
      <c r="K191" s="24"/>
      <c r="L191" s="24"/>
      <c r="M191" s="2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27"/>
      <c r="K192" s="24"/>
      <c r="L192" s="24"/>
      <c r="M192" s="2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27"/>
      <c r="K193" s="24"/>
      <c r="L193" s="24"/>
      <c r="M193" s="2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27"/>
      <c r="K194" s="24"/>
      <c r="L194" s="24"/>
      <c r="M194" s="2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27"/>
      <c r="K195" s="24"/>
      <c r="L195" s="24"/>
      <c r="M195" s="2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27"/>
      <c r="K196" s="24"/>
      <c r="L196" s="24"/>
      <c r="M196" s="2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27"/>
      <c r="K197" s="24"/>
      <c r="L197" s="24"/>
      <c r="M197" s="2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27"/>
      <c r="K198" s="24"/>
      <c r="L198" s="24"/>
      <c r="M198" s="2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27"/>
      <c r="K199" s="24"/>
      <c r="L199" s="24"/>
      <c r="M199" s="2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27"/>
      <c r="K200" s="24"/>
      <c r="L200" s="24"/>
      <c r="M200" s="2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27"/>
      <c r="K201" s="24"/>
      <c r="L201" s="24"/>
      <c r="M201" s="2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27"/>
      <c r="K202" s="24"/>
      <c r="L202" s="24"/>
      <c r="M202" s="2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27"/>
      <c r="K203" s="24"/>
      <c r="L203" s="24"/>
      <c r="M203" s="2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27"/>
      <c r="K204" s="24"/>
      <c r="L204" s="24"/>
      <c r="M204" s="2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27"/>
      <c r="K205" s="24"/>
      <c r="L205" s="24"/>
      <c r="M205" s="2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27"/>
      <c r="K206" s="24"/>
      <c r="L206" s="24"/>
      <c r="M206" s="2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27"/>
      <c r="K207" s="24"/>
      <c r="L207" s="24"/>
      <c r="M207" s="2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27"/>
      <c r="K208" s="24"/>
      <c r="L208" s="24"/>
      <c r="M208" s="2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27"/>
      <c r="K209" s="24"/>
      <c r="L209" s="24"/>
      <c r="M209" s="2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27"/>
      <c r="K210" s="24"/>
      <c r="L210" s="24"/>
      <c r="M210" s="2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27"/>
      <c r="K211" s="24"/>
      <c r="L211" s="24"/>
      <c r="M211" s="2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27"/>
      <c r="K212" s="24"/>
      <c r="L212" s="24"/>
      <c r="M212" s="2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27"/>
      <c r="K213" s="24"/>
      <c r="L213" s="24"/>
      <c r="M213" s="2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27"/>
      <c r="K214" s="24"/>
      <c r="L214" s="24"/>
      <c r="M214" s="2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27"/>
      <c r="K215" s="24"/>
      <c r="L215" s="24"/>
      <c r="M215" s="2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27"/>
      <c r="K216" s="24"/>
      <c r="L216" s="24"/>
      <c r="M216" s="2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27"/>
      <c r="K217" s="24"/>
      <c r="L217" s="24"/>
      <c r="M217" s="2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27"/>
      <c r="K218" s="24"/>
      <c r="L218" s="24"/>
      <c r="M218" s="2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27"/>
      <c r="K219" s="24"/>
      <c r="L219" s="24"/>
      <c r="M219" s="2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27"/>
      <c r="K220" s="24"/>
      <c r="L220" s="24"/>
      <c r="M220" s="2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27"/>
      <c r="K221" s="24"/>
      <c r="L221" s="24"/>
      <c r="M221" s="2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27"/>
      <c r="K222" s="24"/>
      <c r="L222" s="24"/>
      <c r="M222" s="2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27"/>
      <c r="K223" s="24"/>
      <c r="L223" s="24"/>
      <c r="M223" s="2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27"/>
      <c r="K224" s="24"/>
      <c r="L224" s="24"/>
      <c r="M224" s="2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27"/>
      <c r="K225" s="24"/>
      <c r="L225" s="24"/>
      <c r="M225" s="2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27"/>
      <c r="K226" s="24"/>
      <c r="L226" s="24"/>
      <c r="M226" s="2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27"/>
      <c r="K227" s="24"/>
      <c r="L227" s="24"/>
      <c r="M227" s="2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27"/>
      <c r="K228" s="24"/>
      <c r="L228" s="24"/>
      <c r="M228" s="2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27"/>
      <c r="K229" s="24"/>
      <c r="L229" s="24"/>
      <c r="M229" s="2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27"/>
      <c r="K230" s="24"/>
      <c r="L230" s="24"/>
      <c r="M230" s="2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27"/>
      <c r="K231" s="24"/>
      <c r="L231" s="24"/>
      <c r="M231" s="2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27"/>
      <c r="K232" s="24"/>
      <c r="L232" s="24"/>
      <c r="M232" s="2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27"/>
      <c r="K233" s="24"/>
      <c r="L233" s="24"/>
      <c r="M233" s="2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27"/>
      <c r="K234" s="24"/>
      <c r="L234" s="24"/>
      <c r="M234" s="2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27"/>
      <c r="K235" s="24"/>
      <c r="L235" s="24"/>
      <c r="M235" s="2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27"/>
      <c r="K236" s="24"/>
      <c r="L236" s="24"/>
      <c r="M236" s="2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27"/>
      <c r="K237" s="24"/>
      <c r="L237" s="24"/>
      <c r="M237" s="2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27"/>
      <c r="K238" s="24"/>
      <c r="L238" s="24"/>
      <c r="M238" s="2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27"/>
      <c r="K239" s="24"/>
      <c r="L239" s="24"/>
      <c r="M239" s="2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27"/>
      <c r="K240" s="24"/>
      <c r="L240" s="24"/>
      <c r="M240" s="2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27"/>
      <c r="K241" s="24"/>
      <c r="L241" s="24"/>
      <c r="M241" s="2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27"/>
      <c r="K242" s="24"/>
      <c r="L242" s="24"/>
      <c r="M242" s="2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27"/>
      <c r="K243" s="24"/>
      <c r="L243" s="24"/>
      <c r="M243" s="2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27"/>
      <c r="K244" s="24"/>
      <c r="L244" s="24"/>
      <c r="M244" s="2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27"/>
      <c r="K245" s="24"/>
      <c r="L245" s="24"/>
      <c r="M245" s="2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27"/>
      <c r="K246" s="24"/>
      <c r="L246" s="24"/>
      <c r="M246" s="2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27"/>
      <c r="K247" s="24"/>
      <c r="L247" s="24"/>
      <c r="M247" s="2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27"/>
      <c r="K248" s="24"/>
      <c r="L248" s="24"/>
      <c r="M248" s="2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27"/>
      <c r="K249" s="24"/>
      <c r="L249" s="24"/>
      <c r="M249" s="2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27"/>
      <c r="K250" s="24"/>
      <c r="L250" s="24"/>
      <c r="M250" s="2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27"/>
      <c r="K251" s="24"/>
      <c r="L251" s="24"/>
      <c r="M251" s="2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27"/>
      <c r="K252" s="24"/>
      <c r="L252" s="24"/>
      <c r="M252" s="2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27"/>
      <c r="K253" s="24"/>
      <c r="L253" s="24"/>
      <c r="M253" s="2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27"/>
      <c r="K254" s="24"/>
      <c r="L254" s="24"/>
      <c r="M254" s="2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27"/>
      <c r="K255" s="24"/>
      <c r="L255" s="24"/>
      <c r="M255" s="2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27"/>
      <c r="K256" s="24"/>
      <c r="L256" s="24"/>
      <c r="M256" s="2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27"/>
      <c r="K257" s="24"/>
      <c r="L257" s="24"/>
      <c r="M257" s="2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27"/>
      <c r="K258" s="24"/>
      <c r="L258" s="24"/>
      <c r="M258" s="2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27"/>
      <c r="K259" s="24"/>
      <c r="L259" s="24"/>
      <c r="M259" s="2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27"/>
      <c r="K260" s="24"/>
      <c r="L260" s="24"/>
      <c r="M260" s="2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27"/>
      <c r="K261" s="24"/>
      <c r="L261" s="24"/>
      <c r="M261" s="2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27"/>
      <c r="K262" s="24"/>
      <c r="L262" s="24"/>
      <c r="M262" s="2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27"/>
      <c r="K263" s="24"/>
      <c r="L263" s="24"/>
      <c r="M263" s="2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27"/>
      <c r="K264" s="24"/>
      <c r="L264" s="24"/>
      <c r="M264" s="2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27"/>
      <c r="K265" s="24"/>
      <c r="L265" s="24"/>
      <c r="M265" s="2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27"/>
      <c r="K266" s="24"/>
      <c r="L266" s="24"/>
      <c r="M266" s="2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27"/>
      <c r="K267" s="24"/>
      <c r="L267" s="24"/>
      <c r="M267" s="2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27"/>
      <c r="K268" s="24"/>
      <c r="L268" s="24"/>
      <c r="M268" s="2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27"/>
      <c r="K269" s="24"/>
      <c r="L269" s="24"/>
      <c r="M269" s="2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27"/>
      <c r="K270" s="24"/>
      <c r="L270" s="24"/>
      <c r="M270" s="2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27"/>
      <c r="K271" s="24"/>
      <c r="L271" s="24"/>
      <c r="M271" s="2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27"/>
      <c r="K272" s="24"/>
      <c r="L272" s="24"/>
      <c r="M272" s="2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27"/>
      <c r="K273" s="24"/>
      <c r="L273" s="24"/>
      <c r="M273" s="2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27"/>
      <c r="K274" s="24"/>
      <c r="L274" s="24"/>
      <c r="M274" s="2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27"/>
      <c r="K275" s="24"/>
      <c r="L275" s="24"/>
      <c r="M275" s="2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27"/>
      <c r="K276" s="24"/>
      <c r="L276" s="24"/>
      <c r="M276" s="2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27"/>
      <c r="K277" s="24"/>
      <c r="L277" s="24"/>
      <c r="M277" s="2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27"/>
      <c r="K278" s="24"/>
      <c r="L278" s="24"/>
      <c r="M278" s="2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27"/>
      <c r="K279" s="24"/>
      <c r="L279" s="24"/>
      <c r="M279" s="2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27"/>
      <c r="K280" s="24"/>
      <c r="L280" s="24"/>
      <c r="M280" s="2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27"/>
      <c r="K281" s="24"/>
      <c r="L281" s="24"/>
      <c r="M281" s="2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27"/>
      <c r="K282" s="24"/>
      <c r="L282" s="24"/>
      <c r="M282" s="2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27"/>
      <c r="K283" s="24"/>
      <c r="L283" s="24"/>
      <c r="M283" s="2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27"/>
      <c r="K284" s="24"/>
      <c r="L284" s="24"/>
      <c r="M284" s="2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27"/>
      <c r="K285" s="24"/>
      <c r="L285" s="24"/>
      <c r="M285" s="2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27"/>
      <c r="K286" s="24"/>
      <c r="L286" s="24"/>
      <c r="M286" s="2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27"/>
      <c r="K287" s="24"/>
      <c r="L287" s="24"/>
      <c r="M287" s="2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27"/>
      <c r="K288" s="24"/>
      <c r="L288" s="24"/>
      <c r="M288" s="2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27"/>
      <c r="K289" s="24"/>
      <c r="L289" s="24"/>
      <c r="M289" s="2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27"/>
      <c r="K290" s="24"/>
      <c r="L290" s="24"/>
      <c r="M290" s="2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27"/>
      <c r="K291" s="24"/>
      <c r="L291" s="24"/>
      <c r="M291" s="2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27"/>
      <c r="K292" s="24"/>
      <c r="L292" s="24"/>
      <c r="M292" s="2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27"/>
      <c r="K293" s="24"/>
      <c r="L293" s="24"/>
      <c r="M293" s="2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27"/>
      <c r="K294" s="24"/>
      <c r="L294" s="24"/>
      <c r="M294" s="2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27"/>
      <c r="K295" s="24"/>
      <c r="L295" s="24"/>
      <c r="M295" s="2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27"/>
      <c r="K296" s="24"/>
      <c r="L296" s="24"/>
      <c r="M296" s="2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27"/>
      <c r="K297" s="24"/>
      <c r="L297" s="24"/>
      <c r="M297" s="2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27"/>
      <c r="K298" s="24"/>
      <c r="L298" s="24"/>
      <c r="M298" s="2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27"/>
      <c r="K299" s="24"/>
      <c r="L299" s="24"/>
      <c r="M299" s="2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27"/>
      <c r="K300" s="24"/>
      <c r="L300" s="24"/>
      <c r="M300" s="2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27"/>
      <c r="K301" s="24"/>
      <c r="L301" s="24"/>
      <c r="M301" s="2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27"/>
      <c r="K302" s="24"/>
      <c r="L302" s="24"/>
      <c r="M302" s="2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27"/>
      <c r="K303" s="24"/>
      <c r="L303" s="24"/>
      <c r="M303" s="2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27"/>
      <c r="K304" s="24"/>
      <c r="L304" s="24"/>
      <c r="M304" s="2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27"/>
      <c r="K305" s="24"/>
      <c r="L305" s="24"/>
      <c r="M305" s="2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27"/>
      <c r="K306" s="24"/>
      <c r="L306" s="24"/>
      <c r="M306" s="2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27"/>
      <c r="K307" s="24"/>
      <c r="L307" s="24"/>
      <c r="M307" s="2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27"/>
      <c r="K308" s="24"/>
      <c r="L308" s="24"/>
      <c r="M308" s="2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27"/>
      <c r="K309" s="24"/>
      <c r="L309" s="24"/>
      <c r="M309" s="2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27"/>
      <c r="K310" s="24"/>
      <c r="L310" s="24"/>
      <c r="M310" s="2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27"/>
      <c r="K311" s="24"/>
      <c r="L311" s="24"/>
      <c r="M311" s="2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27"/>
      <c r="K312" s="24"/>
      <c r="L312" s="24"/>
      <c r="M312" s="2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27"/>
      <c r="K313" s="24"/>
      <c r="L313" s="24"/>
      <c r="M313" s="2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27"/>
      <c r="K314" s="24"/>
      <c r="L314" s="24"/>
      <c r="M314" s="2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27"/>
      <c r="K315" s="24"/>
      <c r="L315" s="24"/>
      <c r="M315" s="2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27"/>
      <c r="K316" s="24"/>
      <c r="L316" s="24"/>
      <c r="M316" s="2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27"/>
      <c r="K317" s="24"/>
      <c r="L317" s="24"/>
      <c r="M317" s="2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27"/>
      <c r="K318" s="24"/>
      <c r="L318" s="24"/>
      <c r="M318" s="2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27"/>
      <c r="K319" s="24"/>
      <c r="L319" s="24"/>
      <c r="M319" s="2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27"/>
      <c r="K320" s="24"/>
      <c r="L320" s="24"/>
      <c r="M320" s="2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27"/>
      <c r="K321" s="24"/>
      <c r="L321" s="24"/>
      <c r="M321" s="2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27"/>
      <c r="K322" s="24"/>
      <c r="L322" s="24"/>
      <c r="M322" s="2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27"/>
      <c r="K323" s="24"/>
      <c r="L323" s="24"/>
      <c r="M323" s="2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27"/>
      <c r="K324" s="24"/>
      <c r="L324" s="24"/>
      <c r="M324" s="2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27"/>
      <c r="K325" s="24"/>
      <c r="L325" s="24"/>
      <c r="M325" s="2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27"/>
      <c r="K326" s="24"/>
      <c r="L326" s="24"/>
      <c r="M326" s="2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27"/>
      <c r="K327" s="24"/>
      <c r="L327" s="24"/>
      <c r="M327" s="2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27"/>
      <c r="K328" s="24"/>
      <c r="L328" s="24"/>
      <c r="M328" s="2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27"/>
      <c r="K329" s="24"/>
      <c r="L329" s="24"/>
      <c r="M329" s="2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27"/>
      <c r="K330" s="24"/>
      <c r="L330" s="24"/>
      <c r="M330" s="2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27"/>
      <c r="K331" s="24"/>
      <c r="L331" s="24"/>
      <c r="M331" s="2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27"/>
      <c r="K332" s="24"/>
      <c r="L332" s="24"/>
      <c r="M332" s="2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27"/>
      <c r="K333" s="24"/>
      <c r="L333" s="24"/>
      <c r="M333" s="2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27"/>
      <c r="K334" s="24"/>
      <c r="L334" s="24"/>
      <c r="M334" s="2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27"/>
      <c r="K335" s="24"/>
      <c r="L335" s="24"/>
      <c r="M335" s="2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27"/>
      <c r="K336" s="24"/>
      <c r="L336" s="24"/>
      <c r="M336" s="2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27"/>
      <c r="K337" s="24"/>
      <c r="L337" s="24"/>
      <c r="M337" s="2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27"/>
      <c r="K338" s="24"/>
      <c r="L338" s="24"/>
      <c r="M338" s="2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27"/>
      <c r="K339" s="24"/>
      <c r="L339" s="24"/>
      <c r="M339" s="2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27"/>
      <c r="K340" s="24"/>
      <c r="L340" s="24"/>
      <c r="M340" s="2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27"/>
      <c r="K341" s="24"/>
      <c r="L341" s="24"/>
      <c r="M341" s="2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27"/>
      <c r="K342" s="24"/>
      <c r="L342" s="24"/>
      <c r="M342" s="2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27"/>
      <c r="K343" s="24"/>
      <c r="L343" s="24"/>
      <c r="M343" s="2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27"/>
      <c r="K344" s="24"/>
      <c r="L344" s="24"/>
      <c r="M344" s="2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27"/>
      <c r="K345" s="24"/>
      <c r="L345" s="24"/>
      <c r="M345" s="2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27"/>
      <c r="K346" s="24"/>
      <c r="L346" s="24"/>
      <c r="M346" s="2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27"/>
      <c r="K347" s="24"/>
      <c r="L347" s="24"/>
      <c r="M347" s="2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27"/>
      <c r="K348" s="24"/>
      <c r="L348" s="24"/>
      <c r="M348" s="2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27"/>
      <c r="K349" s="24"/>
      <c r="L349" s="24"/>
      <c r="M349" s="2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27"/>
      <c r="K350" s="24"/>
      <c r="L350" s="24"/>
      <c r="M350" s="2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27"/>
      <c r="K351" s="24"/>
      <c r="L351" s="24"/>
      <c r="M351" s="2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27"/>
      <c r="K352" s="24"/>
      <c r="L352" s="24"/>
      <c r="M352" s="2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27"/>
      <c r="K353" s="24"/>
      <c r="L353" s="24"/>
      <c r="M353" s="2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27"/>
      <c r="K354" s="24"/>
      <c r="L354" s="24"/>
      <c r="M354" s="2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27"/>
      <c r="K355" s="24"/>
      <c r="L355" s="24"/>
      <c r="M355" s="2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27"/>
      <c r="K356" s="24"/>
      <c r="L356" s="24"/>
      <c r="M356" s="2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27"/>
      <c r="K357" s="24"/>
      <c r="L357" s="24"/>
      <c r="M357" s="2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27"/>
      <c r="K358" s="24"/>
      <c r="L358" s="24"/>
      <c r="M358" s="2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27"/>
      <c r="K359" s="24"/>
      <c r="L359" s="24"/>
      <c r="M359" s="2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27"/>
      <c r="K360" s="24"/>
      <c r="L360" s="24"/>
      <c r="M360" s="2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27"/>
      <c r="K361" s="24"/>
      <c r="L361" s="24"/>
      <c r="M361" s="2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27"/>
      <c r="K362" s="24"/>
      <c r="L362" s="24"/>
      <c r="M362" s="2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27"/>
      <c r="K363" s="24"/>
      <c r="L363" s="24"/>
      <c r="M363" s="2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27"/>
      <c r="K364" s="24"/>
      <c r="L364" s="24"/>
      <c r="M364" s="2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27"/>
      <c r="K365" s="24"/>
      <c r="L365" s="24"/>
      <c r="M365" s="2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27"/>
      <c r="K366" s="24"/>
      <c r="L366" s="24"/>
      <c r="M366" s="2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27"/>
      <c r="K367" s="24"/>
      <c r="L367" s="24"/>
      <c r="M367" s="2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27"/>
      <c r="K368" s="24"/>
      <c r="L368" s="24"/>
      <c r="M368" s="2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27"/>
      <c r="K369" s="24"/>
      <c r="L369" s="24"/>
      <c r="M369" s="2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27"/>
      <c r="K370" s="24"/>
      <c r="L370" s="24"/>
      <c r="M370" s="2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27"/>
      <c r="K371" s="24"/>
      <c r="L371" s="24"/>
      <c r="M371" s="2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27"/>
      <c r="K372" s="24"/>
      <c r="L372" s="24"/>
      <c r="M372" s="2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27"/>
      <c r="K373" s="24"/>
      <c r="L373" s="24"/>
      <c r="M373" s="2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27"/>
      <c r="K374" s="24"/>
      <c r="L374" s="24"/>
      <c r="M374" s="2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27"/>
      <c r="K375" s="24"/>
      <c r="L375" s="24"/>
      <c r="M375" s="2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27"/>
      <c r="K376" s="24"/>
      <c r="L376" s="24"/>
      <c r="M376" s="2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27"/>
      <c r="K377" s="24"/>
      <c r="L377" s="24"/>
      <c r="M377" s="2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27"/>
      <c r="K378" s="24"/>
      <c r="L378" s="24"/>
      <c r="M378" s="2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27"/>
      <c r="K379" s="24"/>
      <c r="L379" s="24"/>
      <c r="M379" s="2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27"/>
      <c r="K380" s="24"/>
      <c r="L380" s="24"/>
      <c r="M380" s="2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27"/>
      <c r="K381" s="24"/>
      <c r="L381" s="24"/>
      <c r="M381" s="2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27"/>
      <c r="K382" s="24"/>
      <c r="L382" s="24"/>
      <c r="M382" s="2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27"/>
      <c r="K383" s="24"/>
      <c r="L383" s="24"/>
      <c r="M383" s="2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27"/>
      <c r="K384" s="24"/>
      <c r="L384" s="24"/>
      <c r="M384" s="2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27"/>
      <c r="K385" s="24"/>
      <c r="L385" s="24"/>
      <c r="M385" s="2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27"/>
      <c r="K386" s="24"/>
      <c r="L386" s="24"/>
      <c r="M386" s="2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27"/>
      <c r="K387" s="24"/>
      <c r="L387" s="24"/>
      <c r="M387" s="2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27"/>
      <c r="K388" s="24"/>
      <c r="L388" s="24"/>
      <c r="M388" s="2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27"/>
      <c r="K389" s="24"/>
      <c r="L389" s="24"/>
      <c r="M389" s="2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27"/>
      <c r="K390" s="24"/>
      <c r="L390" s="24"/>
      <c r="M390" s="2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27"/>
      <c r="K391" s="24"/>
      <c r="L391" s="24"/>
      <c r="M391" s="2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27"/>
      <c r="K392" s="24"/>
      <c r="L392" s="24"/>
      <c r="M392" s="2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27"/>
      <c r="K393" s="24"/>
      <c r="L393" s="24"/>
      <c r="M393" s="2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27"/>
      <c r="K394" s="24"/>
      <c r="L394" s="24"/>
      <c r="M394" s="2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27"/>
      <c r="K395" s="24"/>
      <c r="L395" s="24"/>
      <c r="M395" s="2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27"/>
      <c r="K396" s="24"/>
      <c r="L396" s="24"/>
      <c r="M396" s="2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27"/>
      <c r="K397" s="24"/>
      <c r="L397" s="24"/>
      <c r="M397" s="2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27"/>
      <c r="K398" s="24"/>
      <c r="L398" s="24"/>
      <c r="M398" s="2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27"/>
      <c r="K399" s="24"/>
      <c r="L399" s="24"/>
      <c r="M399" s="2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27"/>
      <c r="K400" s="24"/>
      <c r="L400" s="24"/>
      <c r="M400" s="2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27"/>
      <c r="K401" s="24"/>
      <c r="L401" s="24"/>
      <c r="M401" s="2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27"/>
      <c r="K402" s="24"/>
      <c r="L402" s="24"/>
      <c r="M402" s="2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27"/>
      <c r="K403" s="24"/>
      <c r="L403" s="24"/>
      <c r="M403" s="2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27"/>
      <c r="K404" s="24"/>
      <c r="L404" s="24"/>
      <c r="M404" s="2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27"/>
      <c r="K405" s="24"/>
      <c r="L405" s="24"/>
      <c r="M405" s="2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27"/>
      <c r="K406" s="24"/>
      <c r="L406" s="24"/>
      <c r="M406" s="2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27"/>
      <c r="K407" s="24"/>
      <c r="L407" s="24"/>
      <c r="M407" s="2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27"/>
      <c r="K408" s="24"/>
      <c r="L408" s="24"/>
      <c r="M408" s="2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27"/>
      <c r="K409" s="24"/>
      <c r="L409" s="24"/>
      <c r="M409" s="2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27"/>
      <c r="K410" s="24"/>
      <c r="L410" s="24"/>
      <c r="M410" s="2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27"/>
      <c r="K411" s="24"/>
      <c r="L411" s="24"/>
      <c r="M411" s="2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27"/>
      <c r="K412" s="24"/>
      <c r="L412" s="24"/>
      <c r="M412" s="2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27"/>
      <c r="K413" s="24"/>
      <c r="L413" s="24"/>
      <c r="M413" s="2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27"/>
      <c r="K414" s="24"/>
      <c r="L414" s="24"/>
      <c r="M414" s="2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27"/>
      <c r="K415" s="24"/>
      <c r="L415" s="24"/>
      <c r="M415" s="2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27"/>
      <c r="K416" s="24"/>
      <c r="L416" s="24"/>
      <c r="M416" s="2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27"/>
      <c r="K417" s="24"/>
      <c r="L417" s="24"/>
      <c r="M417" s="2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27"/>
      <c r="K418" s="24"/>
      <c r="L418" s="24"/>
      <c r="M418" s="2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27"/>
      <c r="K419" s="24"/>
      <c r="L419" s="24"/>
      <c r="M419" s="2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27"/>
      <c r="K420" s="24"/>
      <c r="L420" s="24"/>
      <c r="M420" s="2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27"/>
      <c r="K421" s="24"/>
      <c r="L421" s="24"/>
      <c r="M421" s="2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27"/>
      <c r="K422" s="24"/>
      <c r="L422" s="24"/>
      <c r="M422" s="2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27"/>
      <c r="K423" s="24"/>
      <c r="L423" s="24"/>
      <c r="M423" s="2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27"/>
      <c r="K424" s="24"/>
      <c r="L424" s="24"/>
      <c r="M424" s="2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27"/>
      <c r="K425" s="24"/>
      <c r="L425" s="24"/>
      <c r="M425" s="2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27"/>
      <c r="K426" s="24"/>
      <c r="L426" s="24"/>
      <c r="M426" s="2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27"/>
      <c r="K427" s="24"/>
      <c r="L427" s="24"/>
      <c r="M427" s="2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27"/>
      <c r="K428" s="24"/>
      <c r="L428" s="24"/>
      <c r="M428" s="2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27"/>
      <c r="K429" s="24"/>
      <c r="L429" s="24"/>
      <c r="M429" s="2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27"/>
      <c r="K430" s="24"/>
      <c r="L430" s="24"/>
      <c r="M430" s="2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27"/>
      <c r="K431" s="24"/>
      <c r="L431" s="24"/>
      <c r="M431" s="2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27"/>
      <c r="K432" s="24"/>
      <c r="L432" s="24"/>
      <c r="M432" s="2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27"/>
      <c r="K433" s="24"/>
      <c r="L433" s="24"/>
      <c r="M433" s="2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27"/>
      <c r="K434" s="24"/>
      <c r="L434" s="24"/>
      <c r="M434" s="2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27"/>
      <c r="K435" s="24"/>
      <c r="L435" s="24"/>
      <c r="M435" s="2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27"/>
      <c r="K436" s="24"/>
      <c r="L436" s="24"/>
      <c r="M436" s="2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27"/>
      <c r="K437" s="24"/>
      <c r="L437" s="24"/>
      <c r="M437" s="2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27"/>
      <c r="K438" s="24"/>
      <c r="L438" s="24"/>
      <c r="M438" s="2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27"/>
      <c r="K439" s="24"/>
      <c r="L439" s="24"/>
      <c r="M439" s="2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27"/>
      <c r="K440" s="24"/>
      <c r="L440" s="24"/>
      <c r="M440" s="2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27"/>
      <c r="K441" s="24"/>
      <c r="L441" s="24"/>
      <c r="M441" s="2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27"/>
      <c r="K442" s="24"/>
      <c r="L442" s="24"/>
      <c r="M442" s="2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27"/>
      <c r="K443" s="24"/>
      <c r="L443" s="24"/>
      <c r="M443" s="2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27"/>
      <c r="K444" s="24"/>
      <c r="L444" s="24"/>
      <c r="M444" s="2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27"/>
      <c r="K445" s="24"/>
      <c r="L445" s="24"/>
      <c r="M445" s="2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27"/>
      <c r="K446" s="24"/>
      <c r="L446" s="24"/>
      <c r="M446" s="2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27"/>
      <c r="K447" s="24"/>
      <c r="L447" s="24"/>
      <c r="M447" s="2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27"/>
      <c r="K448" s="24"/>
      <c r="L448" s="24"/>
      <c r="M448" s="2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27"/>
      <c r="K449" s="24"/>
      <c r="L449" s="24"/>
      <c r="M449" s="2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27"/>
      <c r="K450" s="24"/>
      <c r="L450" s="24"/>
      <c r="M450" s="2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27"/>
      <c r="K451" s="24"/>
      <c r="L451" s="24"/>
      <c r="M451" s="2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27"/>
      <c r="K452" s="24"/>
      <c r="L452" s="24"/>
      <c r="M452" s="2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27"/>
      <c r="K453" s="24"/>
      <c r="L453" s="24"/>
      <c r="M453" s="2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27"/>
      <c r="K454" s="24"/>
      <c r="L454" s="24"/>
      <c r="M454" s="2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27"/>
      <c r="K455" s="24"/>
      <c r="L455" s="24"/>
      <c r="M455" s="2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27"/>
      <c r="K456" s="24"/>
      <c r="L456" s="24"/>
      <c r="M456" s="2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27"/>
      <c r="K457" s="24"/>
      <c r="L457" s="24"/>
      <c r="M457" s="2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27"/>
      <c r="K458" s="24"/>
      <c r="L458" s="24"/>
      <c r="M458" s="2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27"/>
      <c r="K459" s="24"/>
      <c r="L459" s="24"/>
      <c r="M459" s="2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27"/>
      <c r="K460" s="24"/>
      <c r="L460" s="24"/>
      <c r="M460" s="2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27"/>
      <c r="K461" s="24"/>
      <c r="L461" s="24"/>
      <c r="M461" s="2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27"/>
      <c r="K462" s="24"/>
      <c r="L462" s="24"/>
      <c r="M462" s="2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27"/>
      <c r="K463" s="24"/>
      <c r="L463" s="24"/>
      <c r="M463" s="2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27"/>
      <c r="K464" s="24"/>
      <c r="L464" s="24"/>
      <c r="M464" s="2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27"/>
      <c r="K465" s="24"/>
      <c r="L465" s="24"/>
      <c r="M465" s="2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27"/>
      <c r="K466" s="24"/>
      <c r="L466" s="24"/>
      <c r="M466" s="2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27"/>
      <c r="K467" s="24"/>
      <c r="L467" s="24"/>
      <c r="M467" s="2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27"/>
      <c r="K468" s="24"/>
      <c r="L468" s="24"/>
      <c r="M468" s="2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27"/>
      <c r="K469" s="24"/>
      <c r="L469" s="24"/>
      <c r="M469" s="2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27"/>
      <c r="K470" s="24"/>
      <c r="L470" s="24"/>
      <c r="M470" s="2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27"/>
      <c r="K471" s="24"/>
      <c r="L471" s="24"/>
      <c r="M471" s="2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27"/>
      <c r="K472" s="24"/>
      <c r="L472" s="24"/>
      <c r="M472" s="2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27"/>
      <c r="K473" s="24"/>
      <c r="L473" s="24"/>
      <c r="M473" s="2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27"/>
      <c r="K474" s="24"/>
      <c r="L474" s="24"/>
      <c r="M474" s="2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27"/>
      <c r="K475" s="24"/>
      <c r="L475" s="24"/>
      <c r="M475" s="2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27"/>
      <c r="K476" s="24"/>
      <c r="L476" s="24"/>
      <c r="M476" s="2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27"/>
      <c r="K477" s="24"/>
      <c r="L477" s="24"/>
      <c r="M477" s="2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27"/>
      <c r="K478" s="24"/>
      <c r="L478" s="24"/>
      <c r="M478" s="2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27"/>
      <c r="K479" s="24"/>
      <c r="L479" s="24"/>
      <c r="M479" s="2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27"/>
      <c r="K480" s="24"/>
      <c r="L480" s="24"/>
      <c r="M480" s="2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27"/>
      <c r="K481" s="24"/>
      <c r="L481" s="24"/>
      <c r="M481" s="2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27"/>
      <c r="K482" s="24"/>
      <c r="L482" s="24"/>
      <c r="M482" s="2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27"/>
      <c r="K483" s="24"/>
      <c r="L483" s="24"/>
      <c r="M483" s="2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27"/>
      <c r="K484" s="24"/>
      <c r="L484" s="24"/>
      <c r="M484" s="2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27"/>
      <c r="K485" s="24"/>
      <c r="L485" s="24"/>
      <c r="M485" s="2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27"/>
      <c r="K486" s="24"/>
      <c r="L486" s="24"/>
      <c r="M486" s="2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27"/>
      <c r="K487" s="24"/>
      <c r="L487" s="24"/>
      <c r="M487" s="2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27"/>
      <c r="K488" s="24"/>
      <c r="L488" s="24"/>
      <c r="M488" s="2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27"/>
      <c r="K489" s="24"/>
      <c r="L489" s="24"/>
      <c r="M489" s="2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27"/>
      <c r="K490" s="24"/>
      <c r="L490" s="24"/>
      <c r="M490" s="2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27"/>
      <c r="K491" s="24"/>
      <c r="L491" s="24"/>
      <c r="M491" s="2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27"/>
      <c r="K492" s="24"/>
      <c r="L492" s="24"/>
      <c r="M492" s="2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27"/>
      <c r="K493" s="24"/>
      <c r="L493" s="24"/>
      <c r="M493" s="2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27"/>
      <c r="K494" s="24"/>
      <c r="L494" s="24"/>
      <c r="M494" s="2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27"/>
      <c r="K495" s="24"/>
      <c r="L495" s="24"/>
      <c r="M495" s="2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27"/>
      <c r="K496" s="24"/>
      <c r="L496" s="24"/>
      <c r="M496" s="2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27"/>
      <c r="K497" s="24"/>
      <c r="L497" s="24"/>
      <c r="M497" s="2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27"/>
      <c r="K498" s="24"/>
      <c r="L498" s="24"/>
      <c r="M498" s="2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27"/>
      <c r="K499" s="24"/>
      <c r="L499" s="24"/>
      <c r="M499" s="2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27"/>
      <c r="K500" s="24"/>
      <c r="L500" s="24"/>
      <c r="M500" s="2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27"/>
      <c r="K501" s="24"/>
      <c r="L501" s="24"/>
      <c r="M501" s="2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27"/>
      <c r="K502" s="24"/>
      <c r="L502" s="24"/>
      <c r="M502" s="2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27"/>
      <c r="K503" s="24"/>
      <c r="L503" s="24"/>
      <c r="M503" s="2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27"/>
      <c r="K504" s="24"/>
      <c r="L504" s="24"/>
      <c r="M504" s="2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27"/>
      <c r="K505" s="24"/>
      <c r="L505" s="24"/>
      <c r="M505" s="2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27"/>
      <c r="K506" s="24"/>
      <c r="L506" s="24"/>
      <c r="M506" s="2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27"/>
      <c r="K507" s="24"/>
      <c r="L507" s="24"/>
      <c r="M507" s="2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27"/>
      <c r="K508" s="24"/>
      <c r="L508" s="24"/>
      <c r="M508" s="2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27"/>
      <c r="K509" s="24"/>
      <c r="L509" s="24"/>
      <c r="M509" s="2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27"/>
      <c r="K510" s="24"/>
      <c r="L510" s="24"/>
      <c r="M510" s="2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27"/>
      <c r="K511" s="24"/>
      <c r="L511" s="24"/>
      <c r="M511" s="2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27"/>
      <c r="K512" s="24"/>
      <c r="L512" s="24"/>
      <c r="M512" s="2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27"/>
      <c r="K513" s="24"/>
      <c r="L513" s="24"/>
      <c r="M513" s="2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27"/>
      <c r="K514" s="24"/>
      <c r="L514" s="24"/>
      <c r="M514" s="2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27"/>
      <c r="K515" s="24"/>
      <c r="L515" s="24"/>
      <c r="M515" s="2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27"/>
      <c r="K516" s="24"/>
      <c r="L516" s="24"/>
      <c r="M516" s="2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27"/>
      <c r="K517" s="24"/>
      <c r="L517" s="24"/>
      <c r="M517" s="2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27"/>
      <c r="K518" s="24"/>
      <c r="L518" s="24"/>
      <c r="M518" s="2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27"/>
      <c r="K519" s="24"/>
      <c r="L519" s="24"/>
      <c r="M519" s="2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27"/>
      <c r="K520" s="24"/>
      <c r="L520" s="24"/>
      <c r="M520" s="2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27"/>
      <c r="K521" s="24"/>
      <c r="L521" s="24"/>
      <c r="M521" s="2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27"/>
      <c r="K522" s="24"/>
      <c r="L522" s="24"/>
      <c r="M522" s="2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27"/>
      <c r="K523" s="24"/>
      <c r="L523" s="24"/>
      <c r="M523" s="2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27"/>
      <c r="K524" s="24"/>
      <c r="L524" s="24"/>
      <c r="M524" s="2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27"/>
      <c r="K525" s="24"/>
      <c r="L525" s="24"/>
      <c r="M525" s="2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27"/>
      <c r="K526" s="24"/>
      <c r="L526" s="24"/>
      <c r="M526" s="2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27"/>
      <c r="K527" s="24"/>
      <c r="L527" s="24"/>
      <c r="M527" s="2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27"/>
      <c r="K528" s="24"/>
      <c r="L528" s="24"/>
      <c r="M528" s="2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27"/>
      <c r="K529" s="24"/>
      <c r="L529" s="24"/>
      <c r="M529" s="2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27"/>
      <c r="K530" s="24"/>
      <c r="L530" s="24"/>
      <c r="M530" s="2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27"/>
      <c r="K531" s="24"/>
      <c r="L531" s="24"/>
      <c r="M531" s="2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27"/>
      <c r="K532" s="24"/>
      <c r="L532" s="24"/>
      <c r="M532" s="2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27"/>
      <c r="K533" s="24"/>
      <c r="L533" s="24"/>
      <c r="M533" s="2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27"/>
      <c r="K534" s="24"/>
      <c r="L534" s="24"/>
      <c r="M534" s="2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27"/>
      <c r="K535" s="24"/>
      <c r="L535" s="24"/>
      <c r="M535" s="2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27"/>
      <c r="K536" s="24"/>
      <c r="L536" s="24"/>
      <c r="M536" s="2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27"/>
      <c r="K537" s="24"/>
      <c r="L537" s="24"/>
      <c r="M537" s="2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27"/>
      <c r="K538" s="24"/>
      <c r="L538" s="24"/>
      <c r="M538" s="2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27"/>
      <c r="K539" s="24"/>
      <c r="L539" s="24"/>
      <c r="M539" s="2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27"/>
      <c r="K540" s="24"/>
      <c r="L540" s="24"/>
      <c r="M540" s="2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27"/>
      <c r="K541" s="24"/>
      <c r="L541" s="24"/>
      <c r="M541" s="2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27"/>
      <c r="K542" s="24"/>
      <c r="L542" s="24"/>
      <c r="M542" s="2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27"/>
      <c r="K543" s="24"/>
      <c r="L543" s="24"/>
      <c r="M543" s="2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27"/>
      <c r="K544" s="24"/>
      <c r="L544" s="24"/>
      <c r="M544" s="2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27"/>
      <c r="K545" s="24"/>
      <c r="L545" s="24"/>
      <c r="M545" s="2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27"/>
      <c r="K546" s="24"/>
      <c r="L546" s="24"/>
      <c r="M546" s="2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27"/>
      <c r="K547" s="24"/>
      <c r="L547" s="24"/>
      <c r="M547" s="2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27"/>
      <c r="K548" s="24"/>
      <c r="L548" s="24"/>
      <c r="M548" s="2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27"/>
      <c r="K549" s="24"/>
      <c r="L549" s="24"/>
      <c r="M549" s="2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27"/>
      <c r="K550" s="24"/>
      <c r="L550" s="24"/>
      <c r="M550" s="2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27"/>
      <c r="K551" s="24"/>
      <c r="L551" s="24"/>
      <c r="M551" s="2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27"/>
      <c r="K552" s="24"/>
      <c r="L552" s="24"/>
      <c r="M552" s="2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27"/>
      <c r="K553" s="24"/>
      <c r="L553" s="24"/>
      <c r="M553" s="2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27"/>
      <c r="K554" s="24"/>
      <c r="L554" s="24"/>
      <c r="M554" s="2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27"/>
      <c r="K555" s="24"/>
      <c r="L555" s="24"/>
      <c r="M555" s="2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27"/>
      <c r="K556" s="24"/>
      <c r="L556" s="24"/>
      <c r="M556" s="2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27"/>
      <c r="K557" s="24"/>
      <c r="L557" s="24"/>
      <c r="M557" s="2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27"/>
      <c r="K558" s="24"/>
      <c r="L558" s="24"/>
      <c r="M558" s="2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27"/>
      <c r="K559" s="24"/>
      <c r="L559" s="24"/>
      <c r="M559" s="2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27"/>
      <c r="K560" s="24"/>
      <c r="L560" s="24"/>
      <c r="M560" s="2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27"/>
      <c r="K561" s="24"/>
      <c r="L561" s="24"/>
      <c r="M561" s="2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27"/>
      <c r="K562" s="24"/>
      <c r="L562" s="24"/>
      <c r="M562" s="2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27"/>
      <c r="K563" s="24"/>
      <c r="L563" s="24"/>
      <c r="M563" s="2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27"/>
      <c r="K564" s="24"/>
      <c r="L564" s="24"/>
      <c r="M564" s="2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27"/>
      <c r="K565" s="24"/>
      <c r="L565" s="24"/>
      <c r="M565" s="2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27"/>
      <c r="K566" s="24"/>
      <c r="L566" s="24"/>
      <c r="M566" s="2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27"/>
      <c r="K567" s="24"/>
      <c r="L567" s="24"/>
      <c r="M567" s="2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27"/>
      <c r="K568" s="24"/>
      <c r="L568" s="24"/>
      <c r="M568" s="2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27"/>
      <c r="K569" s="24"/>
      <c r="L569" s="24"/>
      <c r="M569" s="2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27"/>
      <c r="K570" s="24"/>
      <c r="L570" s="24"/>
      <c r="M570" s="2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27"/>
      <c r="K571" s="24"/>
      <c r="L571" s="24"/>
      <c r="M571" s="2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27"/>
      <c r="K572" s="24"/>
      <c r="L572" s="24"/>
      <c r="M572" s="2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27"/>
      <c r="K573" s="24"/>
      <c r="L573" s="24"/>
      <c r="M573" s="2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27"/>
      <c r="K574" s="24"/>
      <c r="L574" s="24"/>
      <c r="M574" s="2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27"/>
      <c r="K575" s="24"/>
      <c r="L575" s="24"/>
      <c r="M575" s="2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27"/>
      <c r="K576" s="24"/>
      <c r="L576" s="24"/>
      <c r="M576" s="2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27"/>
      <c r="K577" s="24"/>
      <c r="L577" s="24"/>
      <c r="M577" s="2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27"/>
      <c r="K578" s="24"/>
      <c r="L578" s="24"/>
      <c r="M578" s="2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27"/>
      <c r="K579" s="24"/>
      <c r="L579" s="24"/>
      <c r="M579" s="2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27"/>
      <c r="K580" s="24"/>
      <c r="L580" s="24"/>
      <c r="M580" s="2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27"/>
      <c r="K581" s="24"/>
      <c r="L581" s="24"/>
      <c r="M581" s="2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27"/>
      <c r="K582" s="24"/>
      <c r="L582" s="24"/>
      <c r="M582" s="2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27"/>
      <c r="K583" s="24"/>
      <c r="L583" s="24"/>
      <c r="M583" s="2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27"/>
      <c r="K584" s="24"/>
      <c r="L584" s="24"/>
      <c r="M584" s="2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27"/>
      <c r="K585" s="24"/>
      <c r="L585" s="24"/>
      <c r="M585" s="2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27"/>
      <c r="K586" s="24"/>
      <c r="L586" s="24"/>
      <c r="M586" s="2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27"/>
      <c r="K587" s="24"/>
      <c r="L587" s="24"/>
      <c r="M587" s="2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27"/>
      <c r="K588" s="24"/>
      <c r="L588" s="24"/>
      <c r="M588" s="2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27"/>
      <c r="K589" s="24"/>
      <c r="L589" s="24"/>
      <c r="M589" s="2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27"/>
      <c r="K590" s="24"/>
      <c r="L590" s="24"/>
      <c r="M590" s="2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27"/>
      <c r="K591" s="24"/>
      <c r="L591" s="24"/>
      <c r="M591" s="2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27"/>
      <c r="K592" s="24"/>
      <c r="L592" s="24"/>
      <c r="M592" s="2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27"/>
      <c r="K593" s="24"/>
      <c r="L593" s="24"/>
      <c r="M593" s="2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27"/>
      <c r="K594" s="24"/>
      <c r="L594" s="24"/>
      <c r="M594" s="2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27"/>
      <c r="K595" s="24"/>
      <c r="L595" s="24"/>
      <c r="M595" s="2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27"/>
      <c r="K596" s="24"/>
      <c r="L596" s="24"/>
      <c r="M596" s="2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27"/>
      <c r="K597" s="24"/>
      <c r="L597" s="24"/>
      <c r="M597" s="2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27"/>
      <c r="K598" s="24"/>
      <c r="L598" s="24"/>
      <c r="M598" s="2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27"/>
      <c r="K599" s="24"/>
      <c r="L599" s="24"/>
      <c r="M599" s="2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27"/>
      <c r="K600" s="24"/>
      <c r="L600" s="24"/>
      <c r="M600" s="2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27"/>
      <c r="K601" s="24"/>
      <c r="L601" s="24"/>
      <c r="M601" s="2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27"/>
      <c r="K602" s="24"/>
      <c r="L602" s="24"/>
      <c r="M602" s="2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27"/>
      <c r="K603" s="24"/>
      <c r="L603" s="24"/>
      <c r="M603" s="2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27"/>
      <c r="K604" s="24"/>
      <c r="L604" s="24"/>
      <c r="M604" s="2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27"/>
      <c r="K605" s="24"/>
      <c r="L605" s="24"/>
      <c r="M605" s="2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27"/>
      <c r="K606" s="24"/>
      <c r="L606" s="24"/>
      <c r="M606" s="2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27"/>
      <c r="K607" s="24"/>
      <c r="L607" s="24"/>
      <c r="M607" s="2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27"/>
      <c r="K608" s="24"/>
      <c r="L608" s="24"/>
      <c r="M608" s="2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27"/>
      <c r="K609" s="24"/>
      <c r="L609" s="24"/>
      <c r="M609" s="2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27"/>
      <c r="K610" s="24"/>
      <c r="L610" s="24"/>
      <c r="M610" s="2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27"/>
      <c r="K611" s="24"/>
      <c r="L611" s="24"/>
      <c r="M611" s="2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27"/>
      <c r="K612" s="24"/>
      <c r="L612" s="24"/>
      <c r="M612" s="2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27"/>
      <c r="K613" s="24"/>
      <c r="L613" s="24"/>
      <c r="M613" s="2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27"/>
      <c r="K614" s="24"/>
      <c r="L614" s="24"/>
      <c r="M614" s="2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27"/>
      <c r="K615" s="24"/>
      <c r="L615" s="24"/>
      <c r="M615" s="2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27"/>
      <c r="K616" s="24"/>
      <c r="L616" s="24"/>
      <c r="M616" s="2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27"/>
      <c r="K617" s="24"/>
      <c r="L617" s="24"/>
      <c r="M617" s="2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27"/>
      <c r="K618" s="24"/>
      <c r="L618" s="24"/>
      <c r="M618" s="2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27"/>
      <c r="K619" s="24"/>
      <c r="L619" s="24"/>
      <c r="M619" s="2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27"/>
      <c r="K620" s="24"/>
      <c r="L620" s="24"/>
      <c r="M620" s="2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27"/>
      <c r="K621" s="24"/>
      <c r="L621" s="24"/>
      <c r="M621" s="2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27"/>
      <c r="K622" s="24"/>
      <c r="L622" s="24"/>
      <c r="M622" s="2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27"/>
      <c r="K623" s="24"/>
      <c r="L623" s="24"/>
      <c r="M623" s="2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27"/>
      <c r="K624" s="24"/>
      <c r="L624" s="24"/>
      <c r="M624" s="2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27"/>
      <c r="K625" s="24"/>
      <c r="L625" s="24"/>
      <c r="M625" s="2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27"/>
      <c r="K626" s="24"/>
      <c r="L626" s="24"/>
      <c r="M626" s="2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27"/>
      <c r="K627" s="24"/>
      <c r="L627" s="24"/>
      <c r="M627" s="2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27"/>
      <c r="K628" s="24"/>
      <c r="L628" s="24"/>
      <c r="M628" s="2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27"/>
      <c r="K629" s="24"/>
      <c r="L629" s="24"/>
      <c r="M629" s="2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27"/>
      <c r="K630" s="24"/>
      <c r="L630" s="24"/>
      <c r="M630" s="2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27"/>
      <c r="K631" s="24"/>
      <c r="L631" s="24"/>
      <c r="M631" s="2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27"/>
      <c r="K632" s="24"/>
      <c r="L632" s="24"/>
      <c r="M632" s="2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27"/>
      <c r="K633" s="24"/>
      <c r="L633" s="24"/>
      <c r="M633" s="2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27"/>
      <c r="K634" s="24"/>
      <c r="L634" s="24"/>
      <c r="M634" s="2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27"/>
      <c r="K635" s="24"/>
      <c r="L635" s="24"/>
      <c r="M635" s="2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27"/>
      <c r="K636" s="24"/>
      <c r="L636" s="24"/>
      <c r="M636" s="2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27"/>
      <c r="K637" s="24"/>
      <c r="L637" s="24"/>
      <c r="M637" s="2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27"/>
      <c r="K638" s="24"/>
      <c r="L638" s="24"/>
      <c r="M638" s="2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27"/>
      <c r="K639" s="24"/>
      <c r="L639" s="24"/>
      <c r="M639" s="2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27"/>
      <c r="K640" s="24"/>
      <c r="L640" s="24"/>
      <c r="M640" s="2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27"/>
      <c r="K641" s="24"/>
      <c r="L641" s="24"/>
      <c r="M641" s="2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27"/>
      <c r="K642" s="24"/>
      <c r="L642" s="24"/>
      <c r="M642" s="2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27"/>
      <c r="K643" s="24"/>
      <c r="L643" s="24"/>
      <c r="M643" s="2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27"/>
      <c r="K644" s="24"/>
      <c r="L644" s="24"/>
      <c r="M644" s="2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27"/>
      <c r="K645" s="24"/>
      <c r="L645" s="24"/>
      <c r="M645" s="2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27"/>
      <c r="K646" s="24"/>
      <c r="L646" s="24"/>
      <c r="M646" s="2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27"/>
      <c r="K647" s="24"/>
      <c r="L647" s="24"/>
      <c r="M647" s="2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27"/>
      <c r="K648" s="24"/>
      <c r="L648" s="24"/>
      <c r="M648" s="2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27"/>
      <c r="K649" s="24"/>
      <c r="L649" s="24"/>
      <c r="M649" s="2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27"/>
      <c r="K650" s="24"/>
      <c r="L650" s="24"/>
      <c r="M650" s="2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27"/>
      <c r="K651" s="24"/>
      <c r="L651" s="24"/>
      <c r="M651" s="2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27"/>
      <c r="K652" s="24"/>
      <c r="L652" s="24"/>
      <c r="M652" s="2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27"/>
      <c r="K653" s="24"/>
      <c r="L653" s="24"/>
      <c r="M653" s="2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27"/>
      <c r="K654" s="24"/>
      <c r="L654" s="24"/>
      <c r="M654" s="2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27"/>
      <c r="K655" s="24"/>
      <c r="L655" s="24"/>
      <c r="M655" s="2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27"/>
      <c r="K656" s="24"/>
      <c r="L656" s="24"/>
      <c r="M656" s="2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27"/>
      <c r="K657" s="24"/>
      <c r="L657" s="24"/>
      <c r="M657" s="2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27"/>
      <c r="K658" s="24"/>
      <c r="L658" s="24"/>
      <c r="M658" s="2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27"/>
      <c r="K659" s="24"/>
      <c r="L659" s="24"/>
      <c r="M659" s="2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27"/>
      <c r="K660" s="24"/>
      <c r="L660" s="24"/>
      <c r="M660" s="2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27"/>
      <c r="K661" s="24"/>
      <c r="L661" s="24"/>
      <c r="M661" s="2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27"/>
      <c r="K662" s="24"/>
      <c r="L662" s="24"/>
      <c r="M662" s="2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27"/>
      <c r="K663" s="24"/>
      <c r="L663" s="24"/>
      <c r="M663" s="2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27"/>
      <c r="K664" s="24"/>
      <c r="L664" s="24"/>
      <c r="M664" s="2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27"/>
      <c r="K665" s="24"/>
      <c r="L665" s="24"/>
      <c r="M665" s="2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27"/>
      <c r="K666" s="24"/>
      <c r="L666" s="24"/>
      <c r="M666" s="2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27"/>
      <c r="K667" s="24"/>
      <c r="L667" s="24"/>
      <c r="M667" s="2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27"/>
      <c r="K668" s="24"/>
      <c r="L668" s="24"/>
      <c r="M668" s="2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27"/>
      <c r="K669" s="24"/>
      <c r="L669" s="24"/>
      <c r="M669" s="2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27"/>
      <c r="K670" s="24"/>
      <c r="L670" s="24"/>
      <c r="M670" s="2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27"/>
      <c r="K671" s="24"/>
      <c r="L671" s="24"/>
      <c r="M671" s="2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27"/>
      <c r="K672" s="24"/>
      <c r="L672" s="24"/>
      <c r="M672" s="2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27"/>
      <c r="K673" s="24"/>
      <c r="L673" s="24"/>
      <c r="M673" s="2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27"/>
      <c r="K674" s="24"/>
      <c r="L674" s="24"/>
      <c r="M674" s="2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27"/>
      <c r="K675" s="24"/>
      <c r="L675" s="24"/>
      <c r="M675" s="2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27"/>
      <c r="K676" s="24"/>
      <c r="L676" s="24"/>
      <c r="M676" s="2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27"/>
      <c r="K677" s="24"/>
      <c r="L677" s="24"/>
      <c r="M677" s="2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27"/>
      <c r="K678" s="24"/>
      <c r="L678" s="24"/>
      <c r="M678" s="2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27"/>
      <c r="K679" s="24"/>
      <c r="L679" s="24"/>
      <c r="M679" s="2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27"/>
      <c r="K680" s="24"/>
      <c r="L680" s="24"/>
      <c r="M680" s="2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27"/>
      <c r="K681" s="24"/>
      <c r="L681" s="24"/>
      <c r="M681" s="2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27"/>
      <c r="K682" s="24"/>
      <c r="L682" s="24"/>
      <c r="M682" s="2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27"/>
      <c r="K683" s="24"/>
      <c r="L683" s="24"/>
      <c r="M683" s="2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27"/>
      <c r="K684" s="24"/>
      <c r="L684" s="24"/>
      <c r="M684" s="2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27"/>
      <c r="K685" s="24"/>
      <c r="L685" s="24"/>
      <c r="M685" s="2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27"/>
      <c r="K686" s="24"/>
      <c r="L686" s="24"/>
      <c r="M686" s="2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27"/>
      <c r="K687" s="24"/>
      <c r="L687" s="24"/>
      <c r="M687" s="2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27"/>
      <c r="K688" s="24"/>
      <c r="L688" s="24"/>
      <c r="M688" s="2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27"/>
      <c r="K689" s="24"/>
      <c r="L689" s="24"/>
      <c r="M689" s="2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27"/>
      <c r="K690" s="24"/>
      <c r="L690" s="24"/>
      <c r="M690" s="2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27"/>
      <c r="K691" s="24"/>
      <c r="L691" s="24"/>
      <c r="M691" s="2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27"/>
      <c r="K692" s="24"/>
      <c r="L692" s="24"/>
      <c r="M692" s="2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27"/>
      <c r="K693" s="24"/>
      <c r="L693" s="24"/>
      <c r="M693" s="2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27"/>
      <c r="K694" s="24"/>
      <c r="L694" s="24"/>
      <c r="M694" s="2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27"/>
      <c r="K695" s="24"/>
      <c r="L695" s="24"/>
      <c r="M695" s="2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27"/>
      <c r="K696" s="24"/>
      <c r="L696" s="24"/>
      <c r="M696" s="2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27"/>
      <c r="K697" s="24"/>
      <c r="L697" s="24"/>
      <c r="M697" s="2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27"/>
      <c r="K698" s="24"/>
      <c r="L698" s="24"/>
      <c r="M698" s="2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27"/>
      <c r="K699" s="24"/>
      <c r="L699" s="24"/>
      <c r="M699" s="2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27"/>
      <c r="K700" s="24"/>
      <c r="L700" s="24"/>
      <c r="M700" s="2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27"/>
      <c r="K701" s="24"/>
      <c r="L701" s="24"/>
      <c r="M701" s="2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27"/>
      <c r="K702" s="24"/>
      <c r="L702" s="24"/>
      <c r="M702" s="2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27"/>
      <c r="K703" s="24"/>
      <c r="L703" s="24"/>
      <c r="M703" s="2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27"/>
      <c r="K704" s="24"/>
      <c r="L704" s="24"/>
      <c r="M704" s="2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27"/>
      <c r="K705" s="24"/>
      <c r="L705" s="24"/>
      <c r="M705" s="2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27"/>
      <c r="K706" s="24"/>
      <c r="L706" s="24"/>
      <c r="M706" s="2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27"/>
      <c r="K707" s="24"/>
      <c r="L707" s="24"/>
      <c r="M707" s="2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27"/>
      <c r="K708" s="24"/>
      <c r="L708" s="24"/>
      <c r="M708" s="2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27"/>
      <c r="K709" s="24"/>
      <c r="L709" s="24"/>
      <c r="M709" s="2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27"/>
      <c r="K710" s="24"/>
      <c r="L710" s="24"/>
      <c r="M710" s="2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27"/>
      <c r="K711" s="24"/>
      <c r="L711" s="24"/>
      <c r="M711" s="2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27"/>
      <c r="K712" s="24"/>
      <c r="L712" s="24"/>
      <c r="M712" s="2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27"/>
      <c r="K713" s="24"/>
      <c r="L713" s="24"/>
      <c r="M713" s="2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27"/>
      <c r="K714" s="24"/>
      <c r="L714" s="24"/>
      <c r="M714" s="2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27"/>
      <c r="K715" s="24"/>
      <c r="L715" s="24"/>
      <c r="M715" s="2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27"/>
      <c r="K716" s="24"/>
      <c r="L716" s="24"/>
      <c r="M716" s="2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27"/>
      <c r="K717" s="24"/>
      <c r="L717" s="24"/>
      <c r="M717" s="2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27"/>
      <c r="K718" s="24"/>
      <c r="L718" s="24"/>
      <c r="M718" s="2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27"/>
      <c r="K719" s="24"/>
      <c r="L719" s="24"/>
      <c r="M719" s="2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27"/>
      <c r="K720" s="24"/>
      <c r="L720" s="24"/>
      <c r="M720" s="2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27"/>
      <c r="K721" s="24"/>
      <c r="L721" s="24"/>
      <c r="M721" s="2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27"/>
      <c r="K722" s="24"/>
      <c r="L722" s="24"/>
      <c r="M722" s="2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27"/>
      <c r="K723" s="24"/>
      <c r="L723" s="24"/>
      <c r="M723" s="2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27"/>
      <c r="K724" s="24"/>
      <c r="L724" s="24"/>
      <c r="M724" s="2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27"/>
      <c r="K725" s="24"/>
      <c r="L725" s="24"/>
      <c r="M725" s="2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27"/>
      <c r="K726" s="24"/>
      <c r="L726" s="24"/>
      <c r="M726" s="2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27"/>
      <c r="K727" s="24"/>
      <c r="L727" s="24"/>
      <c r="M727" s="2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27"/>
      <c r="K728" s="24"/>
      <c r="L728" s="24"/>
      <c r="M728" s="2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27"/>
      <c r="K729" s="24"/>
      <c r="L729" s="24"/>
      <c r="M729" s="2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27"/>
      <c r="K730" s="24"/>
      <c r="L730" s="24"/>
      <c r="M730" s="2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27"/>
      <c r="K731" s="24"/>
      <c r="L731" s="24"/>
      <c r="M731" s="2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27"/>
      <c r="K732" s="24"/>
      <c r="L732" s="24"/>
      <c r="M732" s="2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27"/>
      <c r="K733" s="24"/>
      <c r="L733" s="24"/>
      <c r="M733" s="2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27"/>
      <c r="K734" s="24"/>
      <c r="L734" s="24"/>
      <c r="M734" s="2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27"/>
      <c r="K735" s="24"/>
      <c r="L735" s="24"/>
      <c r="M735" s="2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27"/>
      <c r="K736" s="24"/>
      <c r="L736" s="24"/>
      <c r="M736" s="2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27"/>
      <c r="K737" s="24"/>
      <c r="L737" s="24"/>
      <c r="M737" s="2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27"/>
      <c r="K738" s="24"/>
      <c r="L738" s="24"/>
      <c r="M738" s="2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27"/>
      <c r="K739" s="24"/>
      <c r="L739" s="24"/>
      <c r="M739" s="2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27"/>
      <c r="K740" s="24"/>
      <c r="L740" s="24"/>
      <c r="M740" s="2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27"/>
      <c r="K741" s="24"/>
      <c r="L741" s="24"/>
      <c r="M741" s="2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27"/>
      <c r="K742" s="24"/>
      <c r="L742" s="24"/>
      <c r="M742" s="2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27"/>
      <c r="K743" s="24"/>
      <c r="L743" s="24"/>
      <c r="M743" s="2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27"/>
      <c r="K744" s="24"/>
      <c r="L744" s="24"/>
      <c r="M744" s="2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27"/>
      <c r="K745" s="24"/>
      <c r="L745" s="24"/>
      <c r="M745" s="2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27"/>
      <c r="K746" s="24"/>
      <c r="L746" s="24"/>
      <c r="M746" s="2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27"/>
      <c r="K747" s="24"/>
      <c r="L747" s="24"/>
      <c r="M747" s="2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27"/>
      <c r="K748" s="24"/>
      <c r="L748" s="24"/>
      <c r="M748" s="2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27"/>
      <c r="K749" s="24"/>
      <c r="L749" s="24"/>
      <c r="M749" s="2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27"/>
      <c r="K750" s="24"/>
      <c r="L750" s="24"/>
      <c r="M750" s="2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27"/>
      <c r="K751" s="24"/>
      <c r="L751" s="24"/>
      <c r="M751" s="2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27"/>
      <c r="K752" s="24"/>
      <c r="L752" s="24"/>
      <c r="M752" s="2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27"/>
      <c r="K753" s="24"/>
      <c r="L753" s="24"/>
      <c r="M753" s="2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27"/>
      <c r="K754" s="24"/>
      <c r="L754" s="24"/>
      <c r="M754" s="2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27"/>
      <c r="K755" s="24"/>
      <c r="L755" s="24"/>
      <c r="M755" s="2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27"/>
      <c r="K756" s="24"/>
      <c r="L756" s="24"/>
      <c r="M756" s="2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27"/>
      <c r="K757" s="24"/>
      <c r="L757" s="24"/>
      <c r="M757" s="2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27"/>
      <c r="K758" s="24"/>
      <c r="L758" s="24"/>
      <c r="M758" s="2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27"/>
      <c r="K759" s="24"/>
      <c r="L759" s="24"/>
      <c r="M759" s="2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27"/>
      <c r="K760" s="24"/>
      <c r="L760" s="24"/>
      <c r="M760" s="2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27"/>
      <c r="K761" s="24"/>
      <c r="L761" s="24"/>
      <c r="M761" s="2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27"/>
      <c r="K762" s="24"/>
      <c r="L762" s="24"/>
      <c r="M762" s="2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27"/>
      <c r="K763" s="24"/>
      <c r="L763" s="24"/>
      <c r="M763" s="2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27"/>
      <c r="K764" s="24"/>
      <c r="L764" s="24"/>
      <c r="M764" s="2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27"/>
      <c r="K765" s="24"/>
      <c r="L765" s="24"/>
      <c r="M765" s="2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27"/>
      <c r="K766" s="24"/>
      <c r="L766" s="24"/>
      <c r="M766" s="2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27"/>
      <c r="K767" s="24"/>
      <c r="L767" s="24"/>
      <c r="M767" s="2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27"/>
      <c r="K768" s="24"/>
      <c r="L768" s="24"/>
      <c r="M768" s="2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27"/>
      <c r="K769" s="24"/>
      <c r="L769" s="24"/>
      <c r="M769" s="2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27"/>
      <c r="K770" s="24"/>
      <c r="L770" s="24"/>
      <c r="M770" s="2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27"/>
      <c r="K771" s="24"/>
      <c r="L771" s="24"/>
      <c r="M771" s="2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27"/>
      <c r="K772" s="24"/>
      <c r="L772" s="24"/>
      <c r="M772" s="2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27"/>
      <c r="K773" s="24"/>
      <c r="L773" s="24"/>
      <c r="M773" s="2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27"/>
      <c r="K774" s="24"/>
      <c r="L774" s="24"/>
      <c r="M774" s="2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27"/>
      <c r="K775" s="24"/>
      <c r="L775" s="24"/>
      <c r="M775" s="2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27"/>
      <c r="K776" s="24"/>
      <c r="L776" s="24"/>
      <c r="M776" s="2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27"/>
      <c r="K777" s="24"/>
      <c r="L777" s="24"/>
      <c r="M777" s="2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27"/>
      <c r="K778" s="24"/>
      <c r="L778" s="24"/>
      <c r="M778" s="2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27"/>
      <c r="K779" s="24"/>
      <c r="L779" s="24"/>
      <c r="M779" s="2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27"/>
      <c r="K780" s="24"/>
      <c r="L780" s="24"/>
      <c r="M780" s="2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27"/>
      <c r="K781" s="24"/>
      <c r="L781" s="24"/>
      <c r="M781" s="2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27"/>
      <c r="K782" s="24"/>
      <c r="L782" s="24"/>
      <c r="M782" s="2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27"/>
      <c r="K783" s="24"/>
      <c r="L783" s="24"/>
      <c r="M783" s="2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27"/>
      <c r="K784" s="24"/>
      <c r="L784" s="24"/>
      <c r="M784" s="2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27"/>
      <c r="K785" s="24"/>
      <c r="L785" s="24"/>
      <c r="M785" s="2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27"/>
      <c r="K786" s="24"/>
      <c r="L786" s="24"/>
      <c r="M786" s="2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27"/>
      <c r="K787" s="24"/>
      <c r="L787" s="24"/>
      <c r="M787" s="2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27"/>
      <c r="K788" s="24"/>
      <c r="L788" s="24"/>
      <c r="M788" s="2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27"/>
      <c r="K789" s="24"/>
      <c r="L789" s="24"/>
      <c r="M789" s="2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27"/>
      <c r="K790" s="24"/>
      <c r="L790" s="24"/>
      <c r="M790" s="2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27"/>
      <c r="K791" s="24"/>
      <c r="L791" s="24"/>
      <c r="M791" s="2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27"/>
      <c r="K792" s="24"/>
      <c r="L792" s="24"/>
      <c r="M792" s="2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27"/>
      <c r="K793" s="24"/>
      <c r="L793" s="24"/>
      <c r="M793" s="2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27"/>
      <c r="K794" s="24"/>
      <c r="L794" s="24"/>
      <c r="M794" s="2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27"/>
      <c r="K795" s="24"/>
      <c r="L795" s="24"/>
      <c r="M795" s="2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27"/>
      <c r="K796" s="24"/>
      <c r="L796" s="24"/>
      <c r="M796" s="2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27"/>
      <c r="K797" s="24"/>
      <c r="L797" s="24"/>
      <c r="M797" s="2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27"/>
      <c r="K798" s="24"/>
      <c r="L798" s="24"/>
      <c r="M798" s="2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27"/>
      <c r="K799" s="24"/>
      <c r="L799" s="24"/>
      <c r="M799" s="2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27"/>
      <c r="K800" s="24"/>
      <c r="L800" s="24"/>
      <c r="M800" s="2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27"/>
      <c r="K801" s="24"/>
      <c r="L801" s="24"/>
      <c r="M801" s="2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27"/>
      <c r="K802" s="24"/>
      <c r="L802" s="24"/>
      <c r="M802" s="2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27"/>
      <c r="K803" s="24"/>
      <c r="L803" s="24"/>
      <c r="M803" s="2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27"/>
      <c r="K804" s="24"/>
      <c r="L804" s="24"/>
      <c r="M804" s="2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27"/>
      <c r="K805" s="24"/>
      <c r="L805" s="24"/>
      <c r="M805" s="2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27"/>
      <c r="K806" s="24"/>
      <c r="L806" s="24"/>
      <c r="M806" s="2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27"/>
      <c r="K807" s="24"/>
      <c r="L807" s="24"/>
      <c r="M807" s="2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27"/>
      <c r="K808" s="24"/>
      <c r="L808" s="24"/>
      <c r="M808" s="2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27"/>
      <c r="K809" s="24"/>
      <c r="L809" s="24"/>
      <c r="M809" s="2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27"/>
      <c r="K810" s="24"/>
      <c r="L810" s="24"/>
      <c r="M810" s="2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27"/>
      <c r="K811" s="24"/>
      <c r="L811" s="24"/>
      <c r="M811" s="2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27"/>
      <c r="K812" s="24"/>
      <c r="L812" s="24"/>
      <c r="M812" s="2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27"/>
      <c r="K813" s="24"/>
      <c r="L813" s="24"/>
      <c r="M813" s="2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27"/>
      <c r="K814" s="24"/>
      <c r="L814" s="24"/>
      <c r="M814" s="2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27"/>
      <c r="K815" s="24"/>
      <c r="L815" s="24"/>
      <c r="M815" s="2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27"/>
      <c r="K816" s="24"/>
      <c r="L816" s="24"/>
      <c r="M816" s="2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27"/>
      <c r="K817" s="24"/>
      <c r="L817" s="24"/>
      <c r="M817" s="2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27"/>
      <c r="K818" s="24"/>
      <c r="L818" s="24"/>
      <c r="M818" s="2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27"/>
      <c r="K819" s="24"/>
      <c r="L819" s="24"/>
      <c r="M819" s="2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27"/>
      <c r="K820" s="24"/>
      <c r="L820" s="24"/>
      <c r="M820" s="2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27"/>
      <c r="K821" s="24"/>
      <c r="L821" s="24"/>
      <c r="M821" s="2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27"/>
      <c r="K822" s="24"/>
      <c r="L822" s="24"/>
      <c r="M822" s="2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27"/>
      <c r="K823" s="24"/>
      <c r="L823" s="24"/>
      <c r="M823" s="2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27"/>
      <c r="K824" s="24"/>
      <c r="L824" s="24"/>
      <c r="M824" s="2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27"/>
      <c r="K825" s="24"/>
      <c r="L825" s="24"/>
      <c r="M825" s="2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27"/>
      <c r="K826" s="24"/>
      <c r="L826" s="24"/>
      <c r="M826" s="2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27"/>
      <c r="K827" s="24"/>
      <c r="L827" s="24"/>
      <c r="M827" s="2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27"/>
      <c r="K828" s="24"/>
      <c r="L828" s="24"/>
      <c r="M828" s="2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27"/>
      <c r="K829" s="24"/>
      <c r="L829" s="24"/>
      <c r="M829" s="2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27"/>
      <c r="K830" s="24"/>
      <c r="L830" s="24"/>
      <c r="M830" s="2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27"/>
      <c r="K831" s="24"/>
      <c r="L831" s="24"/>
      <c r="M831" s="2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27"/>
      <c r="K832" s="24"/>
      <c r="L832" s="24"/>
      <c r="M832" s="2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27"/>
      <c r="K833" s="24"/>
      <c r="L833" s="24"/>
      <c r="M833" s="2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27"/>
      <c r="K834" s="24"/>
      <c r="L834" s="24"/>
      <c r="M834" s="2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27"/>
      <c r="K835" s="24"/>
      <c r="L835" s="24"/>
      <c r="M835" s="2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27"/>
      <c r="K836" s="24"/>
      <c r="L836" s="24"/>
      <c r="M836" s="2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27"/>
      <c r="K837" s="24"/>
      <c r="L837" s="24"/>
      <c r="M837" s="2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27"/>
      <c r="K838" s="24"/>
      <c r="L838" s="24"/>
      <c r="M838" s="2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27"/>
      <c r="K839" s="24"/>
      <c r="L839" s="24"/>
      <c r="M839" s="2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27"/>
      <c r="K840" s="24"/>
      <c r="L840" s="24"/>
      <c r="M840" s="2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27"/>
      <c r="K841" s="24"/>
      <c r="L841" s="24"/>
      <c r="M841" s="2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27"/>
      <c r="K842" s="24"/>
      <c r="L842" s="24"/>
      <c r="M842" s="2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27"/>
      <c r="K843" s="24"/>
      <c r="L843" s="24"/>
      <c r="M843" s="2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27"/>
      <c r="K844" s="24"/>
      <c r="L844" s="24"/>
      <c r="M844" s="2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27"/>
      <c r="K845" s="24"/>
      <c r="L845" s="24"/>
      <c r="M845" s="2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27"/>
      <c r="K846" s="24"/>
      <c r="L846" s="24"/>
      <c r="M846" s="2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27"/>
      <c r="K847" s="24"/>
      <c r="L847" s="24"/>
      <c r="M847" s="2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27"/>
      <c r="K848" s="24"/>
      <c r="L848" s="24"/>
      <c r="M848" s="2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27"/>
      <c r="K849" s="24"/>
      <c r="L849" s="24"/>
      <c r="M849" s="2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27"/>
      <c r="K850" s="24"/>
      <c r="L850" s="24"/>
      <c r="M850" s="2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27"/>
      <c r="K851" s="24"/>
      <c r="L851" s="24"/>
      <c r="M851" s="2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27"/>
      <c r="K852" s="24"/>
      <c r="L852" s="24"/>
      <c r="M852" s="2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27"/>
      <c r="K853" s="24"/>
      <c r="L853" s="24"/>
      <c r="M853" s="2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27"/>
      <c r="K854" s="24"/>
      <c r="L854" s="24"/>
      <c r="M854" s="2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27"/>
      <c r="K855" s="24"/>
      <c r="L855" s="24"/>
      <c r="M855" s="2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27"/>
      <c r="K856" s="24"/>
      <c r="L856" s="24"/>
      <c r="M856" s="2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27"/>
      <c r="K857" s="24"/>
      <c r="L857" s="24"/>
      <c r="M857" s="2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27"/>
      <c r="K858" s="24"/>
      <c r="L858" s="24"/>
      <c r="M858" s="2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27"/>
      <c r="K859" s="24"/>
      <c r="L859" s="24"/>
      <c r="M859" s="2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27"/>
      <c r="K860" s="24"/>
      <c r="L860" s="24"/>
      <c r="M860" s="2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27"/>
      <c r="K861" s="24"/>
      <c r="L861" s="24"/>
      <c r="M861" s="2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27"/>
      <c r="K862" s="24"/>
      <c r="L862" s="24"/>
      <c r="M862" s="2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27"/>
      <c r="K863" s="24"/>
      <c r="L863" s="24"/>
      <c r="M863" s="2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27"/>
      <c r="K864" s="24"/>
      <c r="L864" s="24"/>
      <c r="M864" s="2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27"/>
      <c r="K865" s="24"/>
      <c r="L865" s="24"/>
      <c r="M865" s="2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27"/>
      <c r="K866" s="24"/>
      <c r="L866" s="24"/>
      <c r="M866" s="2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27"/>
      <c r="K867" s="24"/>
      <c r="L867" s="24"/>
      <c r="M867" s="2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27"/>
      <c r="K868" s="24"/>
      <c r="L868" s="24"/>
      <c r="M868" s="2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27"/>
      <c r="K869" s="24"/>
      <c r="L869" s="24"/>
      <c r="M869" s="2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27"/>
      <c r="K870" s="24"/>
      <c r="L870" s="24"/>
      <c r="M870" s="2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27"/>
      <c r="K871" s="24"/>
      <c r="L871" s="24"/>
      <c r="M871" s="2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27"/>
      <c r="K872" s="24"/>
      <c r="L872" s="24"/>
      <c r="M872" s="2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27"/>
      <c r="K873" s="24"/>
      <c r="L873" s="24"/>
      <c r="M873" s="2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27"/>
      <c r="K874" s="24"/>
      <c r="L874" s="24"/>
      <c r="M874" s="2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27"/>
      <c r="K875" s="24"/>
      <c r="L875" s="24"/>
      <c r="M875" s="2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27"/>
      <c r="K876" s="24"/>
      <c r="L876" s="24"/>
      <c r="M876" s="2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27"/>
      <c r="K877" s="24"/>
      <c r="L877" s="24"/>
      <c r="M877" s="2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27"/>
      <c r="K878" s="24"/>
      <c r="L878" s="24"/>
      <c r="M878" s="2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27"/>
      <c r="K879" s="24"/>
      <c r="L879" s="24"/>
      <c r="M879" s="2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27"/>
      <c r="K880" s="24"/>
      <c r="L880" s="24"/>
      <c r="M880" s="2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27"/>
      <c r="K881" s="24"/>
      <c r="L881" s="24"/>
      <c r="M881" s="2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27"/>
      <c r="K882" s="24"/>
      <c r="L882" s="24"/>
      <c r="M882" s="2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27"/>
      <c r="K883" s="24"/>
      <c r="L883" s="24"/>
      <c r="M883" s="2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27"/>
      <c r="K884" s="24"/>
      <c r="L884" s="24"/>
      <c r="M884" s="2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27"/>
      <c r="K885" s="24"/>
      <c r="L885" s="24"/>
      <c r="M885" s="2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27"/>
      <c r="K886" s="24"/>
      <c r="L886" s="24"/>
      <c r="M886" s="2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27"/>
      <c r="K887" s="24"/>
      <c r="L887" s="24"/>
      <c r="M887" s="2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27"/>
      <c r="K888" s="24"/>
      <c r="L888" s="24"/>
      <c r="M888" s="2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27"/>
      <c r="K889" s="24"/>
      <c r="L889" s="24"/>
      <c r="M889" s="2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27"/>
      <c r="K890" s="24"/>
      <c r="L890" s="24"/>
      <c r="M890" s="2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27"/>
      <c r="K891" s="24"/>
      <c r="L891" s="24"/>
      <c r="M891" s="2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27"/>
      <c r="K892" s="24"/>
      <c r="L892" s="24"/>
      <c r="M892" s="2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27"/>
      <c r="K893" s="24"/>
      <c r="L893" s="24"/>
      <c r="M893" s="2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27"/>
      <c r="K894" s="24"/>
      <c r="L894" s="24"/>
      <c r="M894" s="2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27"/>
      <c r="K895" s="24"/>
      <c r="L895" s="24"/>
      <c r="M895" s="2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27"/>
      <c r="K896" s="24"/>
      <c r="L896" s="24"/>
      <c r="M896" s="2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27"/>
      <c r="K897" s="24"/>
      <c r="L897" s="24"/>
      <c r="M897" s="2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27"/>
      <c r="K898" s="24"/>
      <c r="L898" s="24"/>
      <c r="M898" s="2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27"/>
      <c r="K899" s="24"/>
      <c r="L899" s="24"/>
      <c r="M899" s="2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27"/>
      <c r="K900" s="24"/>
      <c r="L900" s="24"/>
      <c r="M900" s="2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27"/>
      <c r="K901" s="24"/>
      <c r="L901" s="24"/>
      <c r="M901" s="2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27"/>
      <c r="K902" s="24"/>
      <c r="L902" s="24"/>
      <c r="M902" s="2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27"/>
      <c r="K903" s="24"/>
      <c r="L903" s="24"/>
      <c r="M903" s="2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27"/>
      <c r="K904" s="24"/>
      <c r="L904" s="24"/>
      <c r="M904" s="2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27"/>
      <c r="K905" s="24"/>
      <c r="L905" s="24"/>
      <c r="M905" s="2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27"/>
      <c r="K906" s="24"/>
      <c r="L906" s="24"/>
      <c r="M906" s="2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27"/>
      <c r="K907" s="24"/>
      <c r="L907" s="24"/>
      <c r="M907" s="2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27"/>
      <c r="K908" s="24"/>
      <c r="L908" s="24"/>
      <c r="M908" s="2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27"/>
      <c r="K909" s="24"/>
      <c r="L909" s="24"/>
      <c r="M909" s="2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27"/>
      <c r="K910" s="24"/>
      <c r="L910" s="24"/>
      <c r="M910" s="2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27"/>
      <c r="K911" s="24"/>
      <c r="L911" s="24"/>
      <c r="M911" s="2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27"/>
      <c r="K912" s="24"/>
      <c r="L912" s="24"/>
      <c r="M912" s="2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27"/>
      <c r="K913" s="24"/>
      <c r="L913" s="24"/>
      <c r="M913" s="2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27"/>
      <c r="K914" s="24"/>
      <c r="L914" s="24"/>
      <c r="M914" s="2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27"/>
      <c r="K915" s="24"/>
      <c r="L915" s="24"/>
      <c r="M915" s="2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27"/>
      <c r="K916" s="24"/>
      <c r="L916" s="24"/>
      <c r="M916" s="2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27"/>
      <c r="K917" s="24"/>
      <c r="L917" s="24"/>
      <c r="M917" s="2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27"/>
      <c r="K918" s="24"/>
      <c r="L918" s="24"/>
      <c r="M918" s="2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27"/>
      <c r="K919" s="24"/>
      <c r="L919" s="24"/>
      <c r="M919" s="2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27"/>
      <c r="K920" s="24"/>
      <c r="L920" s="24"/>
      <c r="M920" s="2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27"/>
      <c r="K921" s="24"/>
      <c r="L921" s="24"/>
      <c r="M921" s="2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27"/>
      <c r="K922" s="24"/>
      <c r="L922" s="24"/>
      <c r="M922" s="2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27"/>
      <c r="K923" s="24"/>
      <c r="L923" s="24"/>
      <c r="M923" s="2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27"/>
      <c r="K924" s="24"/>
      <c r="L924" s="24"/>
      <c r="M924" s="2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27"/>
      <c r="K925" s="24"/>
      <c r="L925" s="24"/>
      <c r="M925" s="2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27"/>
      <c r="K926" s="24"/>
      <c r="L926" s="24"/>
      <c r="M926" s="2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27"/>
      <c r="K927" s="24"/>
      <c r="L927" s="24"/>
      <c r="M927" s="2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27"/>
      <c r="K928" s="24"/>
      <c r="L928" s="24"/>
      <c r="M928" s="2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27"/>
      <c r="K929" s="24"/>
      <c r="L929" s="24"/>
      <c r="M929" s="2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27"/>
      <c r="K930" s="24"/>
      <c r="L930" s="24"/>
      <c r="M930" s="2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27"/>
      <c r="K931" s="24"/>
      <c r="L931" s="24"/>
      <c r="M931" s="2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27"/>
      <c r="K932" s="24"/>
      <c r="L932" s="24"/>
      <c r="M932" s="2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27"/>
      <c r="K933" s="24"/>
      <c r="L933" s="24"/>
      <c r="M933" s="2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27"/>
      <c r="K934" s="24"/>
      <c r="L934" s="24"/>
      <c r="M934" s="2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27"/>
      <c r="K935" s="24"/>
      <c r="L935" s="24"/>
      <c r="M935" s="2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27"/>
      <c r="K936" s="24"/>
      <c r="L936" s="24"/>
      <c r="M936" s="2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27"/>
      <c r="K937" s="24"/>
      <c r="L937" s="24"/>
      <c r="M937" s="2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27"/>
      <c r="K938" s="24"/>
      <c r="L938" s="24"/>
      <c r="M938" s="2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27"/>
      <c r="K939" s="24"/>
      <c r="L939" s="24"/>
      <c r="M939" s="2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27"/>
      <c r="K940" s="24"/>
      <c r="L940" s="24"/>
      <c r="M940" s="2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27"/>
      <c r="K941" s="24"/>
      <c r="L941" s="24"/>
      <c r="M941" s="2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27"/>
      <c r="K942" s="24"/>
      <c r="L942" s="24"/>
      <c r="M942" s="2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27"/>
      <c r="K943" s="24"/>
      <c r="L943" s="24"/>
      <c r="M943" s="2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27"/>
      <c r="K944" s="24"/>
      <c r="L944" s="24"/>
      <c r="M944" s="2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27"/>
      <c r="K945" s="24"/>
      <c r="L945" s="24"/>
      <c r="M945" s="2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27"/>
      <c r="K946" s="24"/>
      <c r="L946" s="24"/>
      <c r="M946" s="2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27"/>
      <c r="K947" s="24"/>
      <c r="L947" s="24"/>
      <c r="M947" s="2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27"/>
      <c r="K948" s="24"/>
      <c r="L948" s="24"/>
      <c r="M948" s="2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27"/>
      <c r="K949" s="24"/>
      <c r="L949" s="24"/>
      <c r="M949" s="2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27"/>
      <c r="K950" s="24"/>
      <c r="L950" s="24"/>
      <c r="M950" s="2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27"/>
      <c r="K951" s="24"/>
      <c r="L951" s="24"/>
      <c r="M951" s="2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27"/>
      <c r="K952" s="24"/>
      <c r="L952" s="24"/>
      <c r="M952" s="2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27"/>
      <c r="K953" s="24"/>
      <c r="L953" s="24"/>
      <c r="M953" s="2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27"/>
      <c r="K954" s="24"/>
      <c r="L954" s="24"/>
      <c r="M954" s="2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27"/>
      <c r="K955" s="24"/>
      <c r="L955" s="24"/>
      <c r="M955" s="2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27"/>
      <c r="K956" s="24"/>
      <c r="L956" s="24"/>
      <c r="M956" s="2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27"/>
      <c r="K957" s="24"/>
      <c r="L957" s="24"/>
      <c r="M957" s="2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27"/>
      <c r="K958" s="24"/>
      <c r="L958" s="24"/>
      <c r="M958" s="2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27"/>
      <c r="K959" s="24"/>
      <c r="L959" s="24"/>
      <c r="M959" s="2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27"/>
      <c r="K960" s="24"/>
      <c r="L960" s="24"/>
      <c r="M960" s="2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27"/>
      <c r="K961" s="24"/>
      <c r="L961" s="24"/>
      <c r="M961" s="2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27"/>
      <c r="K962" s="24"/>
      <c r="L962" s="24"/>
      <c r="M962" s="2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27"/>
      <c r="K963" s="24"/>
      <c r="L963" s="24"/>
      <c r="M963" s="2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27"/>
      <c r="K964" s="24"/>
      <c r="L964" s="24"/>
      <c r="M964" s="2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27"/>
      <c r="K965" s="24"/>
      <c r="L965" s="24"/>
      <c r="M965" s="2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27"/>
      <c r="K966" s="24"/>
      <c r="L966" s="24"/>
      <c r="M966" s="2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27"/>
      <c r="K967" s="24"/>
      <c r="L967" s="24"/>
      <c r="M967" s="2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27"/>
      <c r="K968" s="24"/>
      <c r="L968" s="24"/>
      <c r="M968" s="2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27"/>
      <c r="K969" s="24"/>
      <c r="L969" s="24"/>
      <c r="M969" s="2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27"/>
      <c r="K970" s="24"/>
      <c r="L970" s="24"/>
      <c r="M970" s="2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27"/>
      <c r="K971" s="24"/>
      <c r="L971" s="24"/>
      <c r="M971" s="2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27"/>
      <c r="K972" s="24"/>
      <c r="L972" s="24"/>
      <c r="M972" s="2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27"/>
      <c r="K973" s="24"/>
      <c r="L973" s="24"/>
      <c r="M973" s="2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27"/>
      <c r="K974" s="24"/>
      <c r="L974" s="24"/>
      <c r="M974" s="2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27"/>
      <c r="K975" s="24"/>
      <c r="L975" s="24"/>
      <c r="M975" s="2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27"/>
      <c r="K976" s="24"/>
      <c r="L976" s="24"/>
      <c r="M976" s="2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27"/>
      <c r="K977" s="24"/>
      <c r="L977" s="24"/>
      <c r="M977" s="2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27"/>
      <c r="K978" s="24"/>
      <c r="L978" s="24"/>
      <c r="M978" s="2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27"/>
      <c r="K979" s="24"/>
      <c r="L979" s="24"/>
      <c r="M979" s="2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27"/>
      <c r="K980" s="24"/>
      <c r="L980" s="24"/>
      <c r="M980" s="2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27"/>
      <c r="K981" s="24"/>
      <c r="L981" s="24"/>
      <c r="M981" s="2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27"/>
      <c r="K982" s="24"/>
      <c r="L982" s="24"/>
      <c r="M982" s="2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27"/>
      <c r="K983" s="24"/>
      <c r="L983" s="24"/>
      <c r="M983" s="2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27"/>
      <c r="K984" s="24"/>
      <c r="L984" s="24"/>
      <c r="M984" s="2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27"/>
      <c r="K985" s="24"/>
      <c r="L985" s="24"/>
      <c r="M985" s="2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27"/>
      <c r="K986" s="24"/>
      <c r="L986" s="24"/>
      <c r="M986" s="2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27"/>
      <c r="K987" s="24"/>
      <c r="L987" s="24"/>
      <c r="M987" s="2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27"/>
      <c r="K988" s="24"/>
      <c r="L988" s="24"/>
      <c r="M988" s="2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27"/>
      <c r="K989" s="24"/>
      <c r="L989" s="24"/>
      <c r="M989" s="2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27"/>
      <c r="K990" s="24"/>
      <c r="L990" s="24"/>
      <c r="M990" s="2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27"/>
      <c r="K991" s="24"/>
      <c r="L991" s="24"/>
      <c r="M991" s="2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27"/>
      <c r="K992" s="24"/>
      <c r="L992" s="24"/>
      <c r="M992" s="2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27"/>
      <c r="K993" s="24"/>
      <c r="L993" s="24"/>
      <c r="M993" s="2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27"/>
      <c r="K994" s="24"/>
      <c r="L994" s="24"/>
      <c r="M994" s="2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</sheetData>
  <mergeCells count="151">
    <mergeCell ref="A139:B139"/>
    <mergeCell ref="A140:B140"/>
    <mergeCell ref="A141:B141"/>
    <mergeCell ref="A142:B142"/>
    <mergeCell ref="A143:B143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03:B103"/>
    <mergeCell ref="G22:H22"/>
    <mergeCell ref="G33:H33"/>
    <mergeCell ref="G43:H43"/>
    <mergeCell ref="G53:H53"/>
    <mergeCell ref="G63:H63"/>
    <mergeCell ref="G72:H72"/>
    <mergeCell ref="G82:H82"/>
    <mergeCell ref="G91:H91"/>
    <mergeCell ref="G106:H106"/>
    <mergeCell ref="G117:H117"/>
    <mergeCell ref="A29:B29"/>
    <mergeCell ref="A30:B30"/>
    <mergeCell ref="A38:B38"/>
    <mergeCell ref="A39:B39"/>
    <mergeCell ref="A49:B49"/>
    <mergeCell ref="A65:B65"/>
    <mergeCell ref="A66:B66"/>
    <mergeCell ref="A75:B75"/>
    <mergeCell ref="A76:B76"/>
    <mergeCell ref="A83:B83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21:B21"/>
    <mergeCell ref="A22:B22"/>
    <mergeCell ref="A23:B23"/>
    <mergeCell ref="A24:B24"/>
    <mergeCell ref="A25:B25"/>
    <mergeCell ref="A26:B26"/>
    <mergeCell ref="A27:B27"/>
    <mergeCell ref="A28:B28"/>
    <mergeCell ref="A12:B12"/>
    <mergeCell ref="A13:B13"/>
    <mergeCell ref="A14:B14"/>
    <mergeCell ref="A15:B15"/>
    <mergeCell ref="A16:B16"/>
    <mergeCell ref="A17:B17"/>
    <mergeCell ref="A18:B18"/>
    <mergeCell ref="A20:B20"/>
    <mergeCell ref="A19:B19"/>
    <mergeCell ref="A40:B40"/>
    <mergeCell ref="A41:B41"/>
    <mergeCell ref="A42:B42"/>
    <mergeCell ref="A43:B43"/>
    <mergeCell ref="A44:B44"/>
    <mergeCell ref="A45:B45"/>
    <mergeCell ref="A46:B46"/>
    <mergeCell ref="A31:B31"/>
    <mergeCell ref="A32:B32"/>
    <mergeCell ref="A33:B33"/>
    <mergeCell ref="A34:B34"/>
    <mergeCell ref="A35:B35"/>
    <mergeCell ref="A36:B36"/>
    <mergeCell ref="A37:B37"/>
    <mergeCell ref="A47:B47"/>
    <mergeCell ref="A48:B48"/>
    <mergeCell ref="A94:B94"/>
    <mergeCell ref="A97:B97"/>
    <mergeCell ref="A98:B98"/>
    <mergeCell ref="A99:B9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60:B60"/>
    <mergeCell ref="A61:B61"/>
    <mergeCell ref="A62:B62"/>
    <mergeCell ref="A59:B59"/>
    <mergeCell ref="A95:B95"/>
    <mergeCell ref="A96:B96"/>
    <mergeCell ref="A110:B110"/>
    <mergeCell ref="A112:B112"/>
    <mergeCell ref="A113:B113"/>
    <mergeCell ref="A114:B114"/>
    <mergeCell ref="A115:B115"/>
    <mergeCell ref="A116:B116"/>
    <mergeCell ref="A124:B124"/>
    <mergeCell ref="A125:B125"/>
    <mergeCell ref="A100:B100"/>
    <mergeCell ref="A101:B101"/>
    <mergeCell ref="A102:B102"/>
    <mergeCell ref="A105:B105"/>
    <mergeCell ref="A106:B106"/>
    <mergeCell ref="A107:B107"/>
    <mergeCell ref="A108:B108"/>
    <mergeCell ref="A109:B109"/>
    <mergeCell ref="A104:B104"/>
    <mergeCell ref="A111:B111"/>
    <mergeCell ref="A126:B126"/>
    <mergeCell ref="A127:B127"/>
    <mergeCell ref="A128:B128"/>
    <mergeCell ref="A129:B129"/>
    <mergeCell ref="A117:B117"/>
    <mergeCell ref="A118:B118"/>
    <mergeCell ref="A119:B119"/>
    <mergeCell ref="A120:B120"/>
    <mergeCell ref="A121:B121"/>
    <mergeCell ref="A122:B122"/>
    <mergeCell ref="A123:B123"/>
    <mergeCell ref="A73:B73"/>
    <mergeCell ref="A74:B74"/>
    <mergeCell ref="A77:B77"/>
    <mergeCell ref="A78:B78"/>
    <mergeCell ref="A79:B79"/>
    <mergeCell ref="A80:B80"/>
    <mergeCell ref="A81:B81"/>
    <mergeCell ref="A82:B82"/>
    <mergeCell ref="A63:B63"/>
    <mergeCell ref="A64:B64"/>
    <mergeCell ref="A67:B67"/>
    <mergeCell ref="A68:B68"/>
    <mergeCell ref="A69:B69"/>
    <mergeCell ref="A70:B70"/>
    <mergeCell ref="A71:B71"/>
    <mergeCell ref="A72:B72"/>
    <mergeCell ref="A93:B9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</mergeCell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4" sqref="D14"/>
    </sheetView>
  </sheetViews>
  <sheetFormatPr baseColWidth="10" defaultColWidth="14.5" defaultRowHeight="15" customHeight="1" x14ac:dyDescent="0.2"/>
  <cols>
    <col min="1" max="26" width="10.6640625" style="127" customWidth="1"/>
  </cols>
  <sheetData>
    <row r="1" spans="1:5" x14ac:dyDescent="0.2">
      <c r="A1">
        <f>B1+C1</f>
        <v>30</v>
      </c>
      <c r="B1">
        <v>10</v>
      </c>
      <c r="C1">
        <v>20</v>
      </c>
    </row>
    <row r="14" spans="1:5" ht="15" customHeight="1" x14ac:dyDescent="0.2">
      <c r="D14" s="149">
        <v>35</v>
      </c>
      <c r="E14" s="130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127" customWidth="1"/>
  </cols>
  <sheetData>
    <row r="1" spans="1:1" x14ac:dyDescent="0.2">
      <c r="A1" s="118" t="s">
        <v>6</v>
      </c>
    </row>
    <row r="2" spans="1:1" ht="16" customHeight="1" x14ac:dyDescent="0.2">
      <c r="A2" s="61" t="s">
        <v>103</v>
      </c>
    </row>
    <row r="3" spans="1:1" ht="16" customHeight="1" x14ac:dyDescent="0.2">
      <c r="A3" s="61" t="s">
        <v>29</v>
      </c>
    </row>
    <row r="4" spans="1:1" ht="16" customHeight="1" x14ac:dyDescent="0.2">
      <c r="A4" s="61" t="s">
        <v>34</v>
      </c>
    </row>
    <row r="5" spans="1:1" ht="16" customHeight="1" x14ac:dyDescent="0.2">
      <c r="A5" s="61" t="s">
        <v>37</v>
      </c>
    </row>
    <row r="6" spans="1:1" ht="16" customHeight="1" x14ac:dyDescent="0.2">
      <c r="A6" s="61" t="s">
        <v>114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2022-09-21T10:13:33Z</dcterms:modified>
</cp:coreProperties>
</file>