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08"/>
  <workbookPr filterPrivacy="1" codeName="ThisWorkbook"/>
  <xr:revisionPtr revIDLastSave="140" documentId="8_{7828E091-3628-4021-8BC0-133EDBE9C149}" xr6:coauthVersionLast="47" xr6:coauthVersionMax="47" xr10:uidLastSave="{202CE485-22FD-454B-87BF-DE1C904135C3}"/>
  <bookViews>
    <workbookView xWindow="-108" yWindow="-108" windowWidth="23256" windowHeight="1245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4" i="11" l="1"/>
  <c r="H7" i="11"/>
  <c r="E9" i="11" l="1"/>
  <c r="F9" i="11" s="1"/>
  <c r="E10" i="11" s="1"/>
  <c r="F10" i="11" s="1"/>
  <c r="E12" i="11" s="1"/>
  <c r="F12" i="11" l="1"/>
  <c r="E13" i="11"/>
  <c r="F13" i="11" s="1"/>
  <c r="E14" i="11" s="1"/>
  <c r="I5" i="11"/>
  <c r="I6" i="11" s="1"/>
  <c r="H26" i="11"/>
  <c r="H25" i="11"/>
  <c r="H24" i="11"/>
  <c r="H21" i="11"/>
  <c r="H15" i="11"/>
  <c r="H11" i="11"/>
  <c r="H8" i="11"/>
  <c r="F14" i="11" l="1"/>
  <c r="E16" i="11"/>
  <c r="H9" i="11"/>
  <c r="E17" i="11" l="1"/>
  <c r="F16" i="11"/>
  <c r="H16" i="11"/>
  <c r="H10" i="11"/>
  <c r="H12" i="11"/>
  <c r="J5" i="11"/>
  <c r="K5" i="11" s="1"/>
  <c r="L5" i="11" s="1"/>
  <c r="M5" i="11" s="1"/>
  <c r="N5" i="11" s="1"/>
  <c r="O5" i="11" s="1"/>
  <c r="P5" i="11" s="1"/>
  <c r="I4" i="11"/>
  <c r="E18" i="11" l="1"/>
  <c r="F17" i="11"/>
  <c r="H17" i="11"/>
  <c r="H13" i="11"/>
  <c r="P4" i="11"/>
  <c r="Q5" i="11"/>
  <c r="R5" i="11" s="1"/>
  <c r="S5" i="11" s="1"/>
  <c r="T5" i="11" s="1"/>
  <c r="U5" i="11" s="1"/>
  <c r="V5" i="11" s="1"/>
  <c r="W5" i="11" s="1"/>
  <c r="J6" i="11"/>
  <c r="E19" i="11" l="1"/>
  <c r="F18" i="11"/>
  <c r="H18" i="11"/>
  <c r="H14" i="11"/>
  <c r="W4" i="11"/>
  <c r="X5" i="11"/>
  <c r="Y5" i="11" s="1"/>
  <c r="Z5" i="11" s="1"/>
  <c r="AA5" i="11" s="1"/>
  <c r="AB5" i="11" s="1"/>
  <c r="AC5" i="11" s="1"/>
  <c r="AD5" i="11" s="1"/>
  <c r="K6" i="11"/>
  <c r="E20" i="11" l="1"/>
  <c r="F19" i="11"/>
  <c r="H19" i="11"/>
  <c r="AE5" i="11"/>
  <c r="AF5" i="11" s="1"/>
  <c r="AG5" i="11" s="1"/>
  <c r="AH5" i="11" s="1"/>
  <c r="AI5" i="11" s="1"/>
  <c r="AJ5" i="11" s="1"/>
  <c r="AD4" i="11"/>
  <c r="L6" i="11"/>
  <c r="E22" i="11" l="1"/>
  <c r="F22" i="11" s="1"/>
  <c r="F20" i="11"/>
  <c r="H20" i="11"/>
  <c r="AK5" i="11"/>
  <c r="AL5" i="11" s="1"/>
  <c r="AM5" i="11" s="1"/>
  <c r="AN5" i="11" s="1"/>
  <c r="AO5" i="11" s="1"/>
  <c r="AP5" i="11" s="1"/>
  <c r="AQ5" i="11" s="1"/>
  <c r="M6" i="11"/>
  <c r="E23" i="11" l="1"/>
  <c r="F23" i="11" s="1"/>
  <c r="H22" i="11"/>
  <c r="AR5" i="11"/>
  <c r="AS5" i="11" s="1"/>
  <c r="AK4" i="11"/>
  <c r="N6" i="11"/>
  <c r="H23" i="11" l="1"/>
  <c r="AT5" i="1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<sst xmlns="http://schemas.openxmlformats.org/spreadsheetml/2006/main" count="62" uniqueCount="59">
  <si>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</si>
  <si>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AUTOMATION OF TELECOMMUNICATION MEASUREMENTS​</t>
  </si>
  <si>
    <t>SIMPLE GANTT CHART by Vertex42.com</t>
  </si>
  <si>
    <t>Enter Company Name in cell B2.</t>
  </si>
  <si>
    <t>Group 10A</t>
  </si>
  <si>
    <t>https://www.vertex42.com/ExcelTemplates/simple-gantt-chart.html</t>
  </si>
  <si>
    <t>Enter the name of the Project Lead in cell B3. Enter the Project Start date in cell E3. Project Start: label is in cell C3.</t>
  </si>
  <si>
    <t>Eero Kaarnalehto, Tuomo Aaltonen​,</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</si>
  <si>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</si>
  <si>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</si>
  <si>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Perttu Hakala​ ja Juha Järvinen</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</si>
  <si>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</si>
  <si>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</si>
  <si>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</si>
  <si>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</si>
  <si>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</si>
  <si>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</si>
  <si>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</si>
  <si>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</si>
  <si>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</si>
  <si>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</si>
  <si>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</si>
  <si>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Phase 1 Starting Project</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</si>
  <si>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</si>
  <si>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Briefing</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</si>
  <si>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</si>
  <si>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Find/list keysight waveform generator documentation</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</si>
  <si>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</si>
  <si>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Phase 2 Installing development kits</t>
  </si>
  <si>
    <t>Ethernet connection testing</t>
  </si>
  <si>
    <t>USB connection testing</t>
  </si>
  <si>
    <t>Python command tests</t>
  </si>
  <si>
    <t>Sample phase title block</t>
  </si>
  <si>
    <t>Phase 3 Python Development</t>
  </si>
  <si>
    <t>Implementing basic GUI using Tkinter</t>
  </si>
  <si>
    <t>Adding waveforms to GUI</t>
  </si>
  <si>
    <t>Adding all basic commands to GUI</t>
  </si>
  <si>
    <t>Adding text fields to describe inputs</t>
  </si>
  <si>
    <t>Adding dropdowns for advanced fields to GUI</t>
  </si>
  <si>
    <t>Phase 4 Project Wrap Up</t>
  </si>
  <si>
    <t>Prepare presentation</t>
  </si>
  <si>
    <t>Make a short video of usage</t>
  </si>
  <si>
    <t>Team evaluation</t>
  </si>
  <si>
    <t>This is an empty row</t>
  </si>
  <si>
    <t>This row marks the end of the Project Schedule. DO NOT enter anything in this row. 
Insert new rows ABOVE this one to continue building out your Project Schedule.</t>
  </si>
  <si>
    <t>Insert new rows ABOVE this one</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</si>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</sst>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5">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b/>
      <sz val="16"/>
      <color theme="1" tint="0.34998626667073579"/>
      <name val="Calibri"/>
      <family val="2"/>
      <scheme val="maj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0" fillId="0" borderId="0" xfId="6"/>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5" fillId="0" borderId="0" xfId="0" applyFont="1" applyAlignment="1">
      <alignment vertical="top"/>
    </xf>
    <xf numFmtId="0" fontId="24" fillId="0" borderId="0" xfId="5" applyFont="1" applyAlignment="1">
      <alignment horizontal="left"/>
    </xf>
    <xf numFmtId="0" fontId="9" fillId="0" borderId="0" xfId="7" applyFont="1" applyAlignment="1">
      <alignment vertical="top" wrapText="1"/>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0" fontId="3" fillId="0" borderId="0" xfId="1" applyProtection="1">
      <alignment vertical="top"/>
    </xf>
    <xf numFmtId="0" fontId="9" fillId="0" borderId="0" xfId="8" applyAlignment="1">
      <alignment horizontal="right" indent="1"/>
    </xf>
    <xf numFmtId="0" fontId="9" fillId="0" borderId="7" xfId="8" applyBorder="1" applyAlignment="1">
      <alignment horizontal="right" indent="1"/>
    </xf>
    <xf numFmtId="166" fontId="9" fillId="0" borderId="3" xfId="9" applyAlignmen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 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29"/>
  <sheetViews>
    <sheetView showGridLines="0" tabSelected="1" showRuler="0" zoomScale="106" zoomScaleNormal="100" zoomScalePageLayoutView="70" workbookViewId="0">
      <pane ySplit="6" topLeftCell="A8" activePane="bottomLeft" state="frozen"/>
      <selection pane="bottomLeft" activeCell="I2" sqref="I2"/>
    </sheetView>
  </sheetViews>
  <sheetFormatPr defaultRowHeight="30" customHeight="1"/>
  <cols>
    <col min="1" max="1" width="2.7109375" style="58"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c r="A1" s="59" t="s">
        <v>0</v>
      </c>
      <c r="B1" s="85" t="s">
        <v>1</v>
      </c>
      <c r="C1" s="1"/>
      <c r="D1" s="2"/>
      <c r="E1" s="4"/>
      <c r="F1" s="47"/>
      <c r="H1" s="2"/>
      <c r="I1" s="83" t="s">
        <v>2</v>
      </c>
    </row>
    <row r="2" spans="1:64" ht="30" customHeight="1">
      <c r="A2" s="58" t="s">
        <v>3</v>
      </c>
      <c r="B2" s="62" t="s">
        <v>4</v>
      </c>
      <c r="I2" s="90" t="s">
        <v>5</v>
      </c>
    </row>
    <row r="3" spans="1:64" ht="30" customHeight="1">
      <c r="A3" s="58" t="s">
        <v>6</v>
      </c>
      <c r="B3" s="86" t="s">
        <v>7</v>
      </c>
      <c r="C3" s="91" t="s">
        <v>8</v>
      </c>
      <c r="D3" s="92"/>
      <c r="E3" s="93">
        <v>44817</v>
      </c>
      <c r="F3" s="93"/>
    </row>
    <row r="4" spans="1:64" ht="30" customHeight="1">
      <c r="A4" s="59" t="s">
        <v>9</v>
      </c>
      <c r="B4" s="61" t="s">
        <v>10</v>
      </c>
      <c r="C4" s="91" t="s">
        <v>11</v>
      </c>
      <c r="D4" s="92"/>
      <c r="E4" s="7">
        <v>7</v>
      </c>
      <c r="I4" s="87">
        <f>I5</f>
        <v>44858</v>
      </c>
      <c r="J4" s="88"/>
      <c r="K4" s="88"/>
      <c r="L4" s="88"/>
      <c r="M4" s="88"/>
      <c r="N4" s="88"/>
      <c r="O4" s="89"/>
      <c r="P4" s="87">
        <f>P5</f>
        <v>44865</v>
      </c>
      <c r="Q4" s="88"/>
      <c r="R4" s="88"/>
      <c r="S4" s="88"/>
      <c r="T4" s="88"/>
      <c r="U4" s="88"/>
      <c r="V4" s="89"/>
      <c r="W4" s="87">
        <f>W5</f>
        <v>44872</v>
      </c>
      <c r="X4" s="88"/>
      <c r="Y4" s="88"/>
      <c r="Z4" s="88"/>
      <c r="AA4" s="88"/>
      <c r="AB4" s="88"/>
      <c r="AC4" s="89"/>
      <c r="AD4" s="87">
        <f>AD5</f>
        <v>44879</v>
      </c>
      <c r="AE4" s="88"/>
      <c r="AF4" s="88"/>
      <c r="AG4" s="88"/>
      <c r="AH4" s="88"/>
      <c r="AI4" s="88"/>
      <c r="AJ4" s="89"/>
      <c r="AK4" s="87">
        <f>AK5</f>
        <v>44886</v>
      </c>
      <c r="AL4" s="88"/>
      <c r="AM4" s="88"/>
      <c r="AN4" s="88"/>
      <c r="AO4" s="88"/>
      <c r="AP4" s="88"/>
      <c r="AQ4" s="89"/>
      <c r="AR4" s="87">
        <f>AR5</f>
        <v>44893</v>
      </c>
      <c r="AS4" s="88"/>
      <c r="AT4" s="88"/>
      <c r="AU4" s="88"/>
      <c r="AV4" s="88"/>
      <c r="AW4" s="88"/>
      <c r="AX4" s="89"/>
      <c r="AY4" s="87">
        <f>AY5</f>
        <v>44900</v>
      </c>
      <c r="AZ4" s="88"/>
      <c r="BA4" s="88"/>
      <c r="BB4" s="88"/>
      <c r="BC4" s="88"/>
      <c r="BD4" s="88"/>
      <c r="BE4" s="89"/>
      <c r="BF4" s="87">
        <f>BF5</f>
        <v>44907</v>
      </c>
      <c r="BG4" s="88"/>
      <c r="BH4" s="88"/>
      <c r="BI4" s="88"/>
      <c r="BJ4" s="88"/>
      <c r="BK4" s="88"/>
      <c r="BL4" s="89"/>
    </row>
    <row r="5" spans="1:64" ht="15" customHeight="1">
      <c r="A5" s="59" t="s">
        <v>12</v>
      </c>
      <c r="B5" s="82"/>
      <c r="C5" s="82"/>
      <c r="D5" s="82"/>
      <c r="E5" s="82"/>
      <c r="F5" s="82"/>
      <c r="G5" s="82"/>
      <c r="I5" s="11">
        <f>Project_Start-WEEKDAY(Project_Start,1)+2+7*(Display_Week-1)</f>
        <v>44858</v>
      </c>
      <c r="J5" s="10">
        <f>I5+1</f>
        <v>44859</v>
      </c>
      <c r="K5" s="10">
        <f t="shared" ref="K5:AX5" si="0">J5+1</f>
        <v>44860</v>
      </c>
      <c r="L5" s="10">
        <f t="shared" si="0"/>
        <v>44861</v>
      </c>
      <c r="M5" s="10">
        <f t="shared" si="0"/>
        <v>44862</v>
      </c>
      <c r="N5" s="10">
        <f t="shared" si="0"/>
        <v>44863</v>
      </c>
      <c r="O5" s="12">
        <f t="shared" si="0"/>
        <v>44864</v>
      </c>
      <c r="P5" s="11">
        <f>O5+1</f>
        <v>44865</v>
      </c>
      <c r="Q5" s="10">
        <f>P5+1</f>
        <v>44866</v>
      </c>
      <c r="R5" s="10">
        <f t="shared" si="0"/>
        <v>44867</v>
      </c>
      <c r="S5" s="10">
        <f t="shared" si="0"/>
        <v>44868</v>
      </c>
      <c r="T5" s="10">
        <f t="shared" si="0"/>
        <v>44869</v>
      </c>
      <c r="U5" s="10">
        <f t="shared" si="0"/>
        <v>44870</v>
      </c>
      <c r="V5" s="12">
        <f t="shared" si="0"/>
        <v>44871</v>
      </c>
      <c r="W5" s="11">
        <f>V5+1</f>
        <v>44872</v>
      </c>
      <c r="X5" s="10">
        <f>W5+1</f>
        <v>44873</v>
      </c>
      <c r="Y5" s="10">
        <f t="shared" si="0"/>
        <v>44874</v>
      </c>
      <c r="Z5" s="10">
        <f t="shared" si="0"/>
        <v>44875</v>
      </c>
      <c r="AA5" s="10">
        <f t="shared" si="0"/>
        <v>44876</v>
      </c>
      <c r="AB5" s="10">
        <f t="shared" si="0"/>
        <v>44877</v>
      </c>
      <c r="AC5" s="12">
        <f t="shared" si="0"/>
        <v>44878</v>
      </c>
      <c r="AD5" s="11">
        <f>AC5+1</f>
        <v>44879</v>
      </c>
      <c r="AE5" s="10">
        <f>AD5+1</f>
        <v>44880</v>
      </c>
      <c r="AF5" s="10">
        <f t="shared" si="0"/>
        <v>44881</v>
      </c>
      <c r="AG5" s="10">
        <f t="shared" si="0"/>
        <v>44882</v>
      </c>
      <c r="AH5" s="10">
        <f t="shared" si="0"/>
        <v>44883</v>
      </c>
      <c r="AI5" s="10">
        <f t="shared" si="0"/>
        <v>44884</v>
      </c>
      <c r="AJ5" s="12">
        <f t="shared" si="0"/>
        <v>44885</v>
      </c>
      <c r="AK5" s="11">
        <f>AJ5+1</f>
        <v>44886</v>
      </c>
      <c r="AL5" s="10">
        <f>AK5+1</f>
        <v>44887</v>
      </c>
      <c r="AM5" s="10">
        <f t="shared" si="0"/>
        <v>44888</v>
      </c>
      <c r="AN5" s="10">
        <f t="shared" si="0"/>
        <v>44889</v>
      </c>
      <c r="AO5" s="10">
        <f t="shared" si="0"/>
        <v>44890</v>
      </c>
      <c r="AP5" s="10">
        <f t="shared" si="0"/>
        <v>44891</v>
      </c>
      <c r="AQ5" s="12">
        <f t="shared" si="0"/>
        <v>44892</v>
      </c>
      <c r="AR5" s="11">
        <f>AQ5+1</f>
        <v>44893</v>
      </c>
      <c r="AS5" s="10">
        <f>AR5+1</f>
        <v>44894</v>
      </c>
      <c r="AT5" s="10">
        <f t="shared" si="0"/>
        <v>44895</v>
      </c>
      <c r="AU5" s="10">
        <f t="shared" si="0"/>
        <v>44896</v>
      </c>
      <c r="AV5" s="10">
        <f t="shared" si="0"/>
        <v>44897</v>
      </c>
      <c r="AW5" s="10">
        <f t="shared" si="0"/>
        <v>44898</v>
      </c>
      <c r="AX5" s="12">
        <f t="shared" si="0"/>
        <v>44899</v>
      </c>
      <c r="AY5" s="11">
        <f>AX5+1</f>
        <v>44900</v>
      </c>
      <c r="AZ5" s="10">
        <f>AY5+1</f>
        <v>44901</v>
      </c>
      <c r="BA5" s="10">
        <f t="shared" ref="BA5:BE5" si="1">AZ5+1</f>
        <v>44902</v>
      </c>
      <c r="BB5" s="10">
        <f t="shared" si="1"/>
        <v>44903</v>
      </c>
      <c r="BC5" s="10">
        <f t="shared" si="1"/>
        <v>44904</v>
      </c>
      <c r="BD5" s="10">
        <f t="shared" si="1"/>
        <v>44905</v>
      </c>
      <c r="BE5" s="12">
        <f t="shared" si="1"/>
        <v>44906</v>
      </c>
      <c r="BF5" s="11">
        <f>BE5+1</f>
        <v>44907</v>
      </c>
      <c r="BG5" s="10">
        <f>BF5+1</f>
        <v>44908</v>
      </c>
      <c r="BH5" s="10">
        <f t="shared" ref="BH5:BL5" si="2">BG5+1</f>
        <v>44909</v>
      </c>
      <c r="BI5" s="10">
        <f t="shared" si="2"/>
        <v>44910</v>
      </c>
      <c r="BJ5" s="10">
        <f t="shared" si="2"/>
        <v>44911</v>
      </c>
      <c r="BK5" s="10">
        <f t="shared" si="2"/>
        <v>44912</v>
      </c>
      <c r="BL5" s="12">
        <f t="shared" si="2"/>
        <v>44913</v>
      </c>
    </row>
    <row r="6" spans="1:64" ht="30" customHeight="1" thickBot="1">
      <c r="A6" s="59" t="s">
        <v>13</v>
      </c>
      <c r="B6" s="8" t="s">
        <v>14</v>
      </c>
      <c r="C6" s="9" t="s">
        <v>15</v>
      </c>
      <c r="D6" s="9" t="s">
        <v>16</v>
      </c>
      <c r="E6" s="9" t="s">
        <v>17</v>
      </c>
      <c r="F6" s="9" t="s">
        <v>18</v>
      </c>
      <c r="G6" s="9"/>
      <c r="H6" s="9" t="s">
        <v>19</v>
      </c>
      <c r="I6" s="13" t="str">
        <f>LEFT(TEXT(I5,"ddd"),1)</f>
        <v>d</v>
      </c>
      <c r="J6" s="13" t="str">
        <f t="shared" ref="J6:AR6" si="3">LEFT(TEXT(J5,"ddd"),1)</f>
        <v>d</v>
      </c>
      <c r="K6" s="13" t="str">
        <f t="shared" si="3"/>
        <v>d</v>
      </c>
      <c r="L6" s="13" t="str">
        <f t="shared" si="3"/>
        <v>d</v>
      </c>
      <c r="M6" s="13" t="str">
        <f t="shared" si="3"/>
        <v>d</v>
      </c>
      <c r="N6" s="13" t="str">
        <f t="shared" si="3"/>
        <v>d</v>
      </c>
      <c r="O6" s="13" t="str">
        <f t="shared" si="3"/>
        <v>d</v>
      </c>
      <c r="P6" s="13" t="str">
        <f t="shared" si="3"/>
        <v>d</v>
      </c>
      <c r="Q6" s="13" t="str">
        <f t="shared" si="3"/>
        <v>d</v>
      </c>
      <c r="R6" s="13" t="str">
        <f t="shared" si="3"/>
        <v>d</v>
      </c>
      <c r="S6" s="13" t="str">
        <f t="shared" si="3"/>
        <v>d</v>
      </c>
      <c r="T6" s="13" t="str">
        <f t="shared" si="3"/>
        <v>d</v>
      </c>
      <c r="U6" s="13" t="str">
        <f t="shared" si="3"/>
        <v>d</v>
      </c>
      <c r="V6" s="13" t="str">
        <f t="shared" si="3"/>
        <v>d</v>
      </c>
      <c r="W6" s="13" t="str">
        <f t="shared" si="3"/>
        <v>d</v>
      </c>
      <c r="X6" s="13" t="str">
        <f t="shared" si="3"/>
        <v>d</v>
      </c>
      <c r="Y6" s="13" t="str">
        <f t="shared" si="3"/>
        <v>d</v>
      </c>
      <c r="Z6" s="13" t="str">
        <f t="shared" si="3"/>
        <v>d</v>
      </c>
      <c r="AA6" s="13" t="str">
        <f t="shared" si="3"/>
        <v>d</v>
      </c>
      <c r="AB6" s="13" t="str">
        <f t="shared" si="3"/>
        <v>d</v>
      </c>
      <c r="AC6" s="13" t="str">
        <f t="shared" si="3"/>
        <v>d</v>
      </c>
      <c r="AD6" s="13" t="str">
        <f t="shared" si="3"/>
        <v>d</v>
      </c>
      <c r="AE6" s="13" t="str">
        <f t="shared" si="3"/>
        <v>d</v>
      </c>
      <c r="AF6" s="13" t="str">
        <f t="shared" si="3"/>
        <v>d</v>
      </c>
      <c r="AG6" s="13" t="str">
        <f t="shared" si="3"/>
        <v>d</v>
      </c>
      <c r="AH6" s="13" t="str">
        <f t="shared" si="3"/>
        <v>d</v>
      </c>
      <c r="AI6" s="13" t="str">
        <f t="shared" si="3"/>
        <v>d</v>
      </c>
      <c r="AJ6" s="13" t="str">
        <f t="shared" si="3"/>
        <v>d</v>
      </c>
      <c r="AK6" s="13" t="str">
        <f t="shared" si="3"/>
        <v>d</v>
      </c>
      <c r="AL6" s="13" t="str">
        <f t="shared" si="3"/>
        <v>d</v>
      </c>
      <c r="AM6" s="13" t="str">
        <f t="shared" si="3"/>
        <v>d</v>
      </c>
      <c r="AN6" s="13" t="str">
        <f t="shared" si="3"/>
        <v>d</v>
      </c>
      <c r="AO6" s="13" t="str">
        <f t="shared" si="3"/>
        <v>d</v>
      </c>
      <c r="AP6" s="13" t="str">
        <f t="shared" si="3"/>
        <v>d</v>
      </c>
      <c r="AQ6" s="13" t="str">
        <f t="shared" si="3"/>
        <v>d</v>
      </c>
      <c r="AR6" s="13" t="str">
        <f t="shared" si="3"/>
        <v>d</v>
      </c>
      <c r="AS6" s="13" t="str">
        <f t="shared" ref="AS6:BL6" si="4">LEFT(TEXT(AS5,"ddd"),1)</f>
        <v>d</v>
      </c>
      <c r="AT6" s="13" t="str">
        <f t="shared" si="4"/>
        <v>d</v>
      </c>
      <c r="AU6" s="13" t="str">
        <f t="shared" si="4"/>
        <v>d</v>
      </c>
      <c r="AV6" s="13" t="str">
        <f t="shared" si="4"/>
        <v>d</v>
      </c>
      <c r="AW6" s="13" t="str">
        <f t="shared" si="4"/>
        <v>d</v>
      </c>
      <c r="AX6" s="13" t="str">
        <f t="shared" si="4"/>
        <v>d</v>
      </c>
      <c r="AY6" s="13" t="str">
        <f t="shared" si="4"/>
        <v>d</v>
      </c>
      <c r="AZ6" s="13" t="str">
        <f t="shared" si="4"/>
        <v>d</v>
      </c>
      <c r="BA6" s="13" t="str">
        <f t="shared" si="4"/>
        <v>d</v>
      </c>
      <c r="BB6" s="13" t="str">
        <f t="shared" si="4"/>
        <v>d</v>
      </c>
      <c r="BC6" s="13" t="str">
        <f t="shared" si="4"/>
        <v>d</v>
      </c>
      <c r="BD6" s="13" t="str">
        <f t="shared" si="4"/>
        <v>d</v>
      </c>
      <c r="BE6" s="13" t="str">
        <f t="shared" si="4"/>
        <v>d</v>
      </c>
      <c r="BF6" s="13" t="str">
        <f t="shared" si="4"/>
        <v>d</v>
      </c>
      <c r="BG6" s="13" t="str">
        <f t="shared" si="4"/>
        <v>d</v>
      </c>
      <c r="BH6" s="13" t="str">
        <f t="shared" si="4"/>
        <v>d</v>
      </c>
      <c r="BI6" s="13" t="str">
        <f t="shared" si="4"/>
        <v>d</v>
      </c>
      <c r="BJ6" s="13" t="str">
        <f t="shared" si="4"/>
        <v>d</v>
      </c>
      <c r="BK6" s="13" t="str">
        <f t="shared" si="4"/>
        <v>d</v>
      </c>
      <c r="BL6" s="13" t="str">
        <f t="shared" si="4"/>
        <v>d</v>
      </c>
    </row>
    <row r="7" spans="1:64" ht="30" hidden="1" customHeight="1" thickBot="1">
      <c r="A7" s="58" t="s">
        <v>20</v>
      </c>
      <c r="C7" s="61"/>
      <c r="E7"/>
      <c r="H7" t="str">
        <f ca="1">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c r="A8" s="59" t="s">
        <v>21</v>
      </c>
      <c r="B8" s="18" t="s">
        <v>22</v>
      </c>
      <c r="C8" s="68"/>
      <c r="D8" s="19"/>
      <c r="E8" s="20"/>
      <c r="F8" s="21"/>
      <c r="G8" s="17"/>
      <c r="H8" s="17" t="str">
        <f t="shared" ref="H8:H26" ca="1" si="5">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c r="A9" s="59" t="s">
        <v>23</v>
      </c>
      <c r="B9" s="77" t="s">
        <v>24</v>
      </c>
      <c r="C9" s="69"/>
      <c r="D9" s="22">
        <v>1</v>
      </c>
      <c r="E9" s="63">
        <f>Project_Start</f>
        <v>44817</v>
      </c>
      <c r="F9" s="63">
        <f>E9+0</f>
        <v>44817</v>
      </c>
      <c r="G9" s="17"/>
      <c r="H9" s="17">
        <f t="shared" ca="1" si="5"/>
        <v>1</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c r="A10" s="59" t="s">
        <v>25</v>
      </c>
      <c r="B10" s="77" t="s">
        <v>26</v>
      </c>
      <c r="C10" s="69"/>
      <c r="D10" s="22">
        <v>1</v>
      </c>
      <c r="E10" s="63">
        <f>F9+2</f>
        <v>44819</v>
      </c>
      <c r="F10" s="63">
        <f>E10+6</f>
        <v>44825</v>
      </c>
      <c r="G10" s="17"/>
      <c r="H10" s="17">
        <f t="shared" ca="1" si="5"/>
        <v>7</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c r="A11" s="59" t="s">
        <v>27</v>
      </c>
      <c r="B11" s="23" t="s">
        <v>28</v>
      </c>
      <c r="C11" s="70"/>
      <c r="D11" s="24"/>
      <c r="E11" s="25"/>
      <c r="F11" s="26"/>
      <c r="G11" s="17"/>
      <c r="H11" s="17" t="str">
        <f t="shared" ca="1" si="5"/>
        <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c r="A12" s="59"/>
      <c r="B12" s="78" t="s">
        <v>29</v>
      </c>
      <c r="C12" s="71"/>
      <c r="D12" s="27">
        <v>1</v>
      </c>
      <c r="E12" s="64">
        <f>F10+1</f>
        <v>44826</v>
      </c>
      <c r="F12" s="64">
        <f>E12+6</f>
        <v>44832</v>
      </c>
      <c r="G12" s="17"/>
      <c r="H12" s="17">
        <f t="shared" ca="1" si="5"/>
        <v>7</v>
      </c>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c r="A13" s="58"/>
      <c r="B13" s="78" t="s">
        <v>30</v>
      </c>
      <c r="C13" s="71"/>
      <c r="D13" s="27">
        <v>1</v>
      </c>
      <c r="E13" s="64">
        <f>E12+7</f>
        <v>44833</v>
      </c>
      <c r="F13" s="64">
        <f>E13+6</f>
        <v>44839</v>
      </c>
      <c r="G13" s="17"/>
      <c r="H13" s="17">
        <f t="shared" ca="1" si="5"/>
        <v>7</v>
      </c>
      <c r="I13" s="44"/>
      <c r="J13" s="44"/>
      <c r="K13" s="44"/>
      <c r="L13" s="44"/>
      <c r="M13" s="44"/>
      <c r="N13" s="44"/>
      <c r="O13" s="44"/>
      <c r="P13" s="44"/>
      <c r="Q13" s="44"/>
      <c r="R13" s="44"/>
      <c r="S13" s="44"/>
      <c r="T13" s="44"/>
      <c r="U13" s="45"/>
      <c r="V13" s="45"/>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c r="A14" s="58"/>
      <c r="B14" s="78" t="s">
        <v>31</v>
      </c>
      <c r="C14" s="71"/>
      <c r="D14" s="27">
        <v>1</v>
      </c>
      <c r="E14" s="64">
        <f>F13+1</f>
        <v>44840</v>
      </c>
      <c r="F14" s="64">
        <f>E14+6</f>
        <v>44846</v>
      </c>
      <c r="G14" s="17"/>
      <c r="H14" s="17">
        <f t="shared" ca="1" si="5"/>
        <v>7</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c r="A15" s="58" t="s">
        <v>32</v>
      </c>
      <c r="B15" s="28" t="s">
        <v>33</v>
      </c>
      <c r="C15" s="72"/>
      <c r="D15" s="29"/>
      <c r="E15" s="30"/>
      <c r="F15" s="31"/>
      <c r="G15" s="17"/>
      <c r="H15" s="17" t="str">
        <f t="shared" ca="1" si="5"/>
        <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c r="A16" s="58"/>
      <c r="B16" s="79" t="s">
        <v>34</v>
      </c>
      <c r="C16" s="73"/>
      <c r="D16" s="27">
        <v>1</v>
      </c>
      <c r="E16" s="65">
        <f>E14+7</f>
        <v>44847</v>
      </c>
      <c r="F16" s="65">
        <f>E16+3</f>
        <v>44850</v>
      </c>
      <c r="G16" s="17"/>
      <c r="H16" s="17">
        <f t="shared" ca="1" si="5"/>
        <v>4</v>
      </c>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c r="A17" s="58"/>
      <c r="B17" s="79" t="s">
        <v>35</v>
      </c>
      <c r="C17" s="73"/>
      <c r="D17" s="27">
        <v>1</v>
      </c>
      <c r="E17" s="65">
        <f>E16+14</f>
        <v>44861</v>
      </c>
      <c r="F17" s="65">
        <f>E17+6</f>
        <v>44867</v>
      </c>
      <c r="G17" s="17"/>
      <c r="H17" s="17">
        <f t="shared" ca="1" si="5"/>
        <v>7</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c r="A18" s="58"/>
      <c r="B18" s="79" t="s">
        <v>36</v>
      </c>
      <c r="C18" s="73"/>
      <c r="D18" s="27">
        <v>1</v>
      </c>
      <c r="E18" s="65">
        <f>E17+7</f>
        <v>44868</v>
      </c>
      <c r="F18" s="65">
        <f>E18+6</f>
        <v>44874</v>
      </c>
      <c r="G18" s="17"/>
      <c r="H18" s="17">
        <f t="shared" ca="1" si="5"/>
        <v>7</v>
      </c>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c r="A19" s="58"/>
      <c r="B19" s="79" t="s">
        <v>37</v>
      </c>
      <c r="C19" s="73"/>
      <c r="D19" s="32">
        <v>1</v>
      </c>
      <c r="E19" s="65">
        <f>E18+7</f>
        <v>44875</v>
      </c>
      <c r="F19" s="65">
        <f>E19+6</f>
        <v>44881</v>
      </c>
      <c r="G19" s="17"/>
      <c r="H19" s="17">
        <f t="shared" ca="1" si="5"/>
        <v>7</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c r="A20" s="58"/>
      <c r="B20" s="79" t="s">
        <v>38</v>
      </c>
      <c r="C20" s="73"/>
      <c r="D20" s="27">
        <v>1</v>
      </c>
      <c r="E20" s="65">
        <f>E19+7</f>
        <v>44882</v>
      </c>
      <c r="F20" s="65">
        <f>E20+12</f>
        <v>44894</v>
      </c>
      <c r="G20" s="17"/>
      <c r="H20" s="17">
        <f t="shared" ca="1" si="5"/>
        <v>13</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c r="A21" s="58" t="s">
        <v>32</v>
      </c>
      <c r="B21" s="33" t="s">
        <v>39</v>
      </c>
      <c r="C21" s="74"/>
      <c r="D21" s="34"/>
      <c r="E21" s="35"/>
      <c r="F21" s="36"/>
      <c r="G21" s="17"/>
      <c r="H21" s="17" t="str">
        <f t="shared" ca="1" si="5"/>
        <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c r="A22" s="58"/>
      <c r="B22" s="80" t="s">
        <v>40</v>
      </c>
      <c r="C22" s="75"/>
      <c r="D22" s="37">
        <v>1</v>
      </c>
      <c r="E22" s="66">
        <f>E20+14</f>
        <v>44896</v>
      </c>
      <c r="F22" s="66">
        <f>E22+12</f>
        <v>44908</v>
      </c>
      <c r="G22" s="17"/>
      <c r="H22" s="17">
        <f t="shared" ca="1" si="5"/>
        <v>13</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c r="A23" s="58"/>
      <c r="B23" s="80" t="s">
        <v>41</v>
      </c>
      <c r="C23" s="75"/>
      <c r="D23" s="37">
        <v>1</v>
      </c>
      <c r="E23" s="66">
        <f>E22+7</f>
        <v>44903</v>
      </c>
      <c r="F23" s="66">
        <f>E23+5</f>
        <v>44908</v>
      </c>
      <c r="G23" s="17"/>
      <c r="H23" s="17">
        <f t="shared" ca="1" si="5"/>
        <v>6</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c r="A24" s="58"/>
      <c r="B24" s="80" t="s">
        <v>42</v>
      </c>
      <c r="C24" s="75"/>
      <c r="D24" s="37">
        <v>1</v>
      </c>
      <c r="E24" s="66">
        <v>44908</v>
      </c>
      <c r="F24" s="66">
        <f>E24+0</f>
        <v>44908</v>
      </c>
      <c r="G24" s="17"/>
      <c r="H24" s="17">
        <f t="shared" ca="1" si="5"/>
        <v>1</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c r="A25" s="58" t="s">
        <v>43</v>
      </c>
      <c r="B25" s="81"/>
      <c r="C25" s="76"/>
      <c r="D25" s="16"/>
      <c r="E25" s="67"/>
      <c r="F25" s="67"/>
      <c r="G25" s="17"/>
      <c r="H25" s="17" t="str">
        <f t="shared" ca="1" si="5"/>
        <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c r="A26" s="59" t="s">
        <v>44</v>
      </c>
      <c r="B26" s="38" t="s">
        <v>45</v>
      </c>
      <c r="C26" s="39"/>
      <c r="D26" s="40"/>
      <c r="E26" s="41"/>
      <c r="F26" s="42"/>
      <c r="G26" s="43"/>
      <c r="H26" s="43" t="str">
        <f t="shared" ca="1" si="5"/>
        <v/>
      </c>
      <c r="I26" s="46"/>
      <c r="J26" s="46"/>
      <c r="K26" s="46"/>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row>
    <row r="27" spans="1:64" ht="30" customHeight="1">
      <c r="G27" s="6"/>
    </row>
    <row r="28" spans="1:64" ht="30" customHeight="1">
      <c r="C28" s="14"/>
      <c r="F28" s="60"/>
    </row>
    <row r="29" spans="1:64" ht="30" customHeight="1">
      <c r="C29" s="15"/>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26">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6">
    <cfRule type="expression" dxfId="2" priority="33">
      <formula>AND(TODAY()&gt;=I$5,TODAY()&lt;J$5)</formula>
    </cfRule>
  </conditionalFormatting>
  <conditionalFormatting sqref="I7:BL26">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7" zoomScaleNormal="100" workbookViewId="0">
      <selection activeCell="A16" sqref="A16"/>
    </sheetView>
  </sheetViews>
  <sheetFormatPr defaultColWidth="9.140625" defaultRowHeight="13.9"/>
  <cols>
    <col min="1" max="1" width="87.140625" style="48" customWidth="1"/>
    <col min="2" max="16384" width="9.140625" style="2"/>
  </cols>
  <sheetData>
    <row r="1" spans="1:2" ht="46.5" customHeight="1"/>
    <row r="2" spans="1:2" s="50" customFormat="1" ht="15.6">
      <c r="A2" s="49" t="s">
        <v>2</v>
      </c>
      <c r="B2" s="49"/>
    </row>
    <row r="3" spans="1:2" s="54" customFormat="1" ht="27" customHeight="1">
      <c r="A3" s="84" t="s">
        <v>5</v>
      </c>
      <c r="B3" s="55"/>
    </row>
    <row r="4" spans="1:2" s="51" customFormat="1" ht="25.9">
      <c r="A4" s="52" t="s">
        <v>46</v>
      </c>
    </row>
    <row r="5" spans="1:2" ht="74.099999999999994" customHeight="1">
      <c r="A5" s="53" t="s">
        <v>47</v>
      </c>
    </row>
    <row r="6" spans="1:2" ht="26.25" customHeight="1">
      <c r="A6" s="52" t="s">
        <v>48</v>
      </c>
    </row>
    <row r="7" spans="1:2" s="48" customFormat="1" ht="204.95" customHeight="1">
      <c r="A7" s="57" t="s">
        <v>49</v>
      </c>
    </row>
    <row r="8" spans="1:2" s="51" customFormat="1" ht="25.9">
      <c r="A8" s="52" t="s">
        <v>50</v>
      </c>
    </row>
    <row r="9" spans="1:2" ht="57.6">
      <c r="A9" s="53" t="s">
        <v>51</v>
      </c>
    </row>
    <row r="10" spans="1:2" s="48" customFormat="1" ht="27.95" customHeight="1">
      <c r="A10" s="56" t="s">
        <v>52</v>
      </c>
    </row>
    <row r="11" spans="1:2" s="51" customFormat="1" ht="25.9">
      <c r="A11" s="52" t="s">
        <v>53</v>
      </c>
    </row>
    <row r="12" spans="1:2" ht="28.9">
      <c r="A12" s="53" t="s">
        <v>54</v>
      </c>
    </row>
    <row r="13" spans="1:2" s="48" customFormat="1" ht="27.95" customHeight="1">
      <c r="A13" s="56" t="s">
        <v>55</v>
      </c>
    </row>
    <row r="14" spans="1:2" s="51" customFormat="1" ht="25.9">
      <c r="A14" s="52" t="s">
        <v>56</v>
      </c>
    </row>
    <row r="15" spans="1:2" ht="75" customHeight="1">
      <c r="A15" s="53" t="s">
        <v>57</v>
      </c>
    </row>
    <row r="16" spans="1:2" ht="72">
      <c r="A16" s="53" t="s">
        <v>58</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35847721-eb37-4040-b365-55865dc3696b">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Asiakirja" ma:contentTypeID="0x010100FA5AF32EA0E92743B826DA01C5BDB455" ma:contentTypeVersion="9" ma:contentTypeDescription="Luo uusi asiakirja." ma:contentTypeScope="" ma:versionID="5c2204e3adb5da6bde5d7fd3e1754b07">
  <xsd:schema xmlns:xsd="http://www.w3.org/2001/XMLSchema" xmlns:xs="http://www.w3.org/2001/XMLSchema" xmlns:p="http://schemas.microsoft.com/office/2006/metadata/properties" xmlns:ns2="35847721-eb37-4040-b365-55865dc3696b" targetNamespace="http://schemas.microsoft.com/office/2006/metadata/properties" ma:root="true" ma:fieldsID="a7796eaddb78d642e2a8de2baefb1dac" ns2:_="">
    <xsd:import namespace="35847721-eb37-4040-b365-55865dc3696b"/>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5847721-eb37-4040-b365-55865dc3696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Kuvien tunnisteet" ma:readOnly="false" ma:fieldId="{5cf76f15-5ced-4ddc-b409-7134ff3c332f}" ma:taxonomyMulti="true" ma:sspId="eef07030-0f6a-43b1-b2b9-3b252e59dea7"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Sisältölaji"/>
        <xsd:element ref="dc:title" minOccurs="0" maxOccurs="1" ma:index="4" ma:displayName="Otsikk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1C854F7-3911-4339-967E-BEFC66205D39}"/>
</file>

<file path=customXml/itemProps2.xml><?xml version="1.0" encoding="utf-8"?>
<ds:datastoreItem xmlns:ds="http://schemas.openxmlformats.org/officeDocument/2006/customXml" ds:itemID="{39B6F3BA-4E9A-4617-847C-501E3F5B7C49}"/>
</file>

<file path=customXml/itemProps3.xml><?xml version="1.0" encoding="utf-8"?>
<ds:datastoreItem xmlns:ds="http://schemas.openxmlformats.org/officeDocument/2006/customXml" ds:itemID="{EBF9FC31-BA96-4EAA-ADEC-DC56FCE28784}"/>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Tuomo Aaltonen</cp:lastModifiedBy>
  <cp:revision/>
  <dcterms:created xsi:type="dcterms:W3CDTF">2022-03-11T22:40:12Z</dcterms:created>
  <dcterms:modified xsi:type="dcterms:W3CDTF">2022-12-13T16:28:55Z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0x010100FA5AF32EA0E92743B826DA01C5BDB455</vt:lpwstr>
  </property>
  <property fmtid="{D5CDD505-2E9C-101B-9397-08002B2CF9AE}" pid="3" name="MediaServiceImageTags">
    <vt:lpwstr/>
  </property>
</Properties>
</file>