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</sheets>
  <definedNames/>
  <calcPr/>
</workbook>
</file>

<file path=xl/sharedStrings.xml><?xml version="1.0" encoding="utf-8"?>
<sst xmlns="http://schemas.openxmlformats.org/spreadsheetml/2006/main" count="215" uniqueCount="88">
  <si>
    <t>PARTICIPANT</t>
  </si>
  <si>
    <t>avg rt of prime list</t>
  </si>
  <si>
    <t>avg rt of non-prime list</t>
  </si>
  <si>
    <t xml:space="preserve">avg rt of accurate trials </t>
  </si>
  <si>
    <t>prime scores</t>
  </si>
  <si>
    <t>mean RT</t>
  </si>
  <si>
    <t>id_test</t>
  </si>
  <si>
    <t>textbox.text</t>
  </si>
  <si>
    <t>mouse.time</t>
  </si>
  <si>
    <t>Uddhav Thackeray</t>
  </si>
  <si>
    <t>C:\Users\hp\Documents\LAB IN PSCYH\yousafzai.jpg</t>
  </si>
  <si>
    <t>Malala</t>
  </si>
  <si>
    <t>C:\Users\hp\Documents\LAB IN PSCYH\volodymyr.jpg</t>
  </si>
  <si>
    <t>NA</t>
  </si>
  <si>
    <t>Prop of hit from the prime list=</t>
  </si>
  <si>
    <t>rt of hit prime list=</t>
  </si>
  <si>
    <t>C:\Users\hp\Documents\LAB IN PSCYH\Rahul_Gandhi.jpg</t>
  </si>
  <si>
    <t>Rahul Gandhi</t>
  </si>
  <si>
    <t>Prop of hit from the non-prime list=</t>
  </si>
  <si>
    <t>rt of hit non-prime=</t>
  </si>
  <si>
    <t>C:\Users\hp\Documents\LAB IN PSCYH\Xi_Jinping.jpg</t>
  </si>
  <si>
    <t>Xi  JingPing</t>
  </si>
  <si>
    <t xml:space="preserve">prime score= </t>
  </si>
  <si>
    <t>C:\Users\hp\Documents\LAB IN PSCYH\modi.png</t>
  </si>
  <si>
    <t>Narendra Modi</t>
  </si>
  <si>
    <t xml:space="preserve">AVG OF ACCURATE TRIALS= </t>
  </si>
  <si>
    <t>C:\Users\hp\Documents\LAB IN PSCYH\Justin_Trudeau.jpg</t>
  </si>
  <si>
    <t>Justin Tredeau</t>
  </si>
  <si>
    <t>C:\Users\hp\Documents\LAB IN PSCYH\uddhav_thackeray.jpg</t>
  </si>
  <si>
    <t>Uddhav Thakrey</t>
  </si>
  <si>
    <t>participants</t>
  </si>
  <si>
    <t>C:\Users\hp\Documents\LAB IN PSCYH\Asad_Owaisi.jpg</t>
  </si>
  <si>
    <t>C:\Users\hp\Documents\LAB IN PSCYH\Emmanuel_Macron.jpg</t>
  </si>
  <si>
    <t>C:\Users\hp\Documents\LAB IN PSCYH\Mamata_Banerjee.jpg</t>
  </si>
  <si>
    <t>Mamta Banerjee</t>
  </si>
  <si>
    <t>C:\Users\hp\Documents\LAB IN PSCYH\mahmoud_abbas.jpg</t>
  </si>
  <si>
    <t>C:\Users\hp\Documents\LAB IN PSCYH\Smriti_Z_Irani.jpg</t>
  </si>
  <si>
    <t>Smriti Irani</t>
  </si>
  <si>
    <t>C:\Users\hp\Documents\LAB IN PSCYH\Joe_Biden.jpg</t>
  </si>
  <si>
    <t>Joe Biden</t>
  </si>
  <si>
    <t>C:\Users\hp\Documents\LAB IN PSCYH\Rishi_Sunak.jpg</t>
  </si>
  <si>
    <t>Rishi Sunak</t>
  </si>
  <si>
    <t>C:\Users\hp\Documents\LAB IN PSCYH\putin.jpg</t>
  </si>
  <si>
    <t>Vlademir Putin</t>
  </si>
  <si>
    <t>avg rt of hit from prime list</t>
  </si>
  <si>
    <t>avg rt of hit from nonprime list</t>
  </si>
  <si>
    <t>AVG OF ACCURATE TRIALS=</t>
  </si>
  <si>
    <t>prop of hit from list</t>
  </si>
  <si>
    <t>prop of hit from non-list</t>
  </si>
  <si>
    <t>prime score-</t>
  </si>
  <si>
    <t>pra</t>
  </si>
  <si>
    <t>mamta banerjee</t>
  </si>
  <si>
    <t>narendra modi</t>
  </si>
  <si>
    <t>nirmala sitharaman</t>
  </si>
  <si>
    <t>Putin</t>
  </si>
  <si>
    <t>study_names</t>
  </si>
  <si>
    <t>trials.thisRepN</t>
  </si>
  <si>
    <t>trials.thisTrialN</t>
  </si>
  <si>
    <t>trials.thisN</t>
  </si>
  <si>
    <t>trials.thisIndex</t>
  </si>
  <si>
    <t>Mahmoud Abbas</t>
  </si>
  <si>
    <t>Volodymyr Zelensky</t>
  </si>
  <si>
    <t>Malala Yousafzai</t>
  </si>
  <si>
    <t>avg rt of hit from prime list=</t>
  </si>
  <si>
    <t>Justin Trudeau</t>
  </si>
  <si>
    <t>avg rt of hit from non-prime list=</t>
  </si>
  <si>
    <t xml:space="preserve">malala
</t>
  </si>
  <si>
    <t>prop of hit from prime list=</t>
  </si>
  <si>
    <t>prop of hit from non-prime list=</t>
  </si>
  <si>
    <t>justin</t>
  </si>
  <si>
    <t>prime score</t>
  </si>
  <si>
    <t>modi</t>
  </si>
  <si>
    <t>rahul gandhi</t>
  </si>
  <si>
    <t>rishi sunak</t>
  </si>
  <si>
    <t>biden</t>
  </si>
  <si>
    <t>AVG RT OF PRIME LIST=</t>
  </si>
  <si>
    <t>AVG RT OF NON-PRIME LIST=</t>
  </si>
  <si>
    <t>mamta</t>
  </si>
  <si>
    <t>prime score=</t>
  </si>
  <si>
    <t>malala</t>
  </si>
  <si>
    <t>na</t>
  </si>
  <si>
    <t>AVG RT OF ACCURATE TRIALS=</t>
  </si>
  <si>
    <t>PROP OF HIT FROM PRIME LIST</t>
  </si>
  <si>
    <t>PROP OF HIT FROM NON-PRIME LIST</t>
  </si>
  <si>
    <t>smriti irani</t>
  </si>
  <si>
    <t>zelensky</t>
  </si>
  <si>
    <t>putin</t>
  </si>
  <si>
    <t>thackarey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</si>
</sst>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right"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152400</xdr:rowOff>
    </xdr:from>
    <xdr:ext cx="4229100" cy="2619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8.88"/>
    <col customWidth="1" min="3" max="3" width="27.75"/>
    <col customWidth="1" min="4" max="4" width="20.38"/>
    <col customWidth="1" min="7" max="7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6.034758066661493</v>
      </c>
      <c r="C2" s="3">
        <v>7.755272344440308</v>
      </c>
      <c r="D2" s="3">
        <v>8.02828314545859</v>
      </c>
      <c r="E2" s="2">
        <v>-0.2</v>
      </c>
      <c r="F2" s="1">
        <v>7.067</v>
      </c>
    </row>
    <row r="3">
      <c r="A3" s="2">
        <v>2.0</v>
      </c>
      <c r="B3" s="3">
        <v>6.402649616667355</v>
      </c>
      <c r="C3" s="3">
        <v>7.610020866656342</v>
      </c>
      <c r="D3" s="3">
        <v>8.07015784998655</v>
      </c>
      <c r="E3" s="2">
        <v>-0.1333</v>
      </c>
      <c r="F3" s="2">
        <v>6.871</v>
      </c>
      <c r="G3" s="1"/>
    </row>
    <row r="4">
      <c r="A4" s="2">
        <v>3.0</v>
      </c>
      <c r="B4" s="3">
        <v>3.3005190500213444</v>
      </c>
      <c r="C4" s="3">
        <v>3.914535162519301</v>
      </c>
      <c r="D4" s="3">
        <v>6.540950633352607</v>
      </c>
      <c r="E4" s="2">
        <v>0.0</v>
      </c>
      <c r="F4" s="2">
        <v>3.469</v>
      </c>
    </row>
    <row r="5">
      <c r="A5" s="2">
        <v>4.0</v>
      </c>
      <c r="B5" s="3">
        <v>4.0169506333380225</v>
      </c>
      <c r="C5" s="3">
        <v>6.461692544437621</v>
      </c>
      <c r="D5" s="3">
        <v>7.129102633354081</v>
      </c>
      <c r="E5" s="2">
        <v>-0.1333</v>
      </c>
      <c r="F5" s="2">
        <v>5.484</v>
      </c>
    </row>
    <row r="6">
      <c r="A6" s="2">
        <v>5.0</v>
      </c>
      <c r="B6" s="4">
        <v>4.07976083333293</v>
      </c>
      <c r="C6" s="2">
        <v>3.44441254443437</v>
      </c>
      <c r="D6" s="3">
        <v>4.3524822099949185</v>
      </c>
      <c r="E6" s="2">
        <v>-0.1333</v>
      </c>
      <c r="F6" s="2">
        <v>3.699</v>
      </c>
    </row>
    <row r="7">
      <c r="E7" s="5">
        <f t="shared" ref="E7:F7" si="1">AVERAGE(E2:E6)</f>
        <v>-0.11998</v>
      </c>
      <c r="F7" s="5">
        <f t="shared" si="1"/>
        <v>5.318</v>
      </c>
    </row>
    <row r="9">
      <c r="G9" s="1"/>
    </row>
    <row r="10">
      <c r="D10" s="1"/>
      <c r="E10" s="1"/>
    </row>
    <row r="15">
      <c r="G15" s="1"/>
    </row>
    <row r="16">
      <c r="D16" s="1"/>
      <c r="E16" s="5"/>
    </row>
    <row r="21">
      <c r="G21" s="1"/>
    </row>
    <row r="27">
      <c r="G2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3" max="4" width="22.63"/>
    <col customWidth="1" min="7" max="7" width="34.63"/>
  </cols>
  <sheetData>
    <row r="1">
      <c r="A1" s="2" t="s">
        <v>6</v>
      </c>
      <c r="B1" s="2" t="s">
        <v>7</v>
      </c>
      <c r="C1" s="2" t="s">
        <v>8</v>
      </c>
      <c r="D1" s="2" t="s">
        <v>9</v>
      </c>
    </row>
    <row r="2">
      <c r="A2" s="2" t="s">
        <v>10</v>
      </c>
      <c r="B2" s="2" t="s">
        <v>11</v>
      </c>
      <c r="C2" s="6">
        <v>5.76154320000205</v>
      </c>
    </row>
    <row r="3">
      <c r="A3" s="2" t="s">
        <v>12</v>
      </c>
      <c r="B3" s="2" t="s">
        <v>13</v>
      </c>
      <c r="C3" s="2">
        <v>3.82484769995789</v>
      </c>
      <c r="D3" s="2" t="s">
        <v>14</v>
      </c>
      <c r="E3" s="2">
        <v>4.0</v>
      </c>
      <c r="F3" s="3">
        <f>4/15</f>
        <v>0.2666666667</v>
      </c>
      <c r="G3" s="2" t="s">
        <v>15</v>
      </c>
      <c r="H3" s="3">
        <f>AVERAGE(C2,C3,C6,C7,C8,C12)</f>
        <v>6.034758067</v>
      </c>
    </row>
    <row r="4">
      <c r="A4" s="2" t="s">
        <v>16</v>
      </c>
      <c r="B4" s="2" t="s">
        <v>17</v>
      </c>
      <c r="C4" s="7">
        <v>7.02449370000977</v>
      </c>
      <c r="D4" s="8" t="s">
        <v>18</v>
      </c>
      <c r="E4" s="2">
        <v>7.0</v>
      </c>
      <c r="F4" s="3">
        <f>7/15</f>
        <v>0.4666666667</v>
      </c>
      <c r="G4" s="2" t="s">
        <v>19</v>
      </c>
      <c r="H4" s="3">
        <f>AVERAGE(C4,C5,C9,C10,C11,C13,C14,C15,C16)</f>
        <v>7.755272344</v>
      </c>
    </row>
    <row r="5">
      <c r="A5" s="2" t="s">
        <v>20</v>
      </c>
      <c r="B5" s="2" t="s">
        <v>21</v>
      </c>
      <c r="C5" s="7">
        <v>9.72023279999848</v>
      </c>
      <c r="E5" s="2" t="s">
        <v>22</v>
      </c>
      <c r="F5" s="3">
        <f>F3-F4</f>
        <v>-0.2</v>
      </c>
    </row>
    <row r="6">
      <c r="A6" s="2" t="s">
        <v>23</v>
      </c>
      <c r="B6" s="2" t="s">
        <v>24</v>
      </c>
      <c r="C6" s="6">
        <v>7.00431300001218</v>
      </c>
      <c r="G6" s="2" t="s">
        <v>25</v>
      </c>
      <c r="H6" s="3">
        <f>AVERAGE(C2,C4,C5,C6,C7,C8,C11,C13,C14,C16,C15)</f>
        <v>8.028283145</v>
      </c>
    </row>
    <row r="7">
      <c r="A7" s="2" t="s">
        <v>26</v>
      </c>
      <c r="B7" s="2" t="s">
        <v>27</v>
      </c>
      <c r="C7" s="6">
        <v>8.13904320006258</v>
      </c>
    </row>
    <row r="8">
      <c r="A8" s="2" t="s">
        <v>28</v>
      </c>
      <c r="B8" s="2" t="s">
        <v>29</v>
      </c>
      <c r="C8" s="6">
        <v>8.07869619992561</v>
      </c>
      <c r="D8" s="2" t="s">
        <v>30</v>
      </c>
      <c r="G8" s="2" t="s">
        <v>30</v>
      </c>
      <c r="H8" s="2" t="s">
        <v>5</v>
      </c>
    </row>
    <row r="9">
      <c r="A9" s="2" t="s">
        <v>31</v>
      </c>
      <c r="B9" s="2" t="s">
        <v>13</v>
      </c>
      <c r="C9" s="2">
        <v>7.212551399949</v>
      </c>
      <c r="D9" s="2">
        <v>1.0</v>
      </c>
      <c r="G9" s="2">
        <v>1.0</v>
      </c>
      <c r="H9" s="1">
        <v>7.067</v>
      </c>
    </row>
    <row r="10">
      <c r="A10" s="2" t="s">
        <v>32</v>
      </c>
      <c r="B10" s="2" t="s">
        <v>13</v>
      </c>
      <c r="C10" s="2">
        <v>3.25738069997169</v>
      </c>
      <c r="D10" s="2">
        <v>2.0</v>
      </c>
      <c r="G10" s="2">
        <v>2.0</v>
      </c>
      <c r="H10" s="2">
        <v>6.871</v>
      </c>
    </row>
    <row r="11">
      <c r="A11" s="2" t="s">
        <v>33</v>
      </c>
      <c r="B11" s="2" t="s">
        <v>34</v>
      </c>
      <c r="C11" s="7">
        <v>8.94654649996664</v>
      </c>
      <c r="D11" s="2">
        <v>3.0</v>
      </c>
      <c r="G11" s="2">
        <v>3.0</v>
      </c>
      <c r="H11" s="2">
        <v>3.469</v>
      </c>
    </row>
    <row r="12">
      <c r="A12" s="2" t="s">
        <v>35</v>
      </c>
      <c r="B12" s="2" t="s">
        <v>13</v>
      </c>
      <c r="C12" s="2">
        <v>3.40010510000865</v>
      </c>
      <c r="D12" s="2">
        <v>4.0</v>
      </c>
      <c r="G12" s="2">
        <v>4.0</v>
      </c>
      <c r="H12" s="2">
        <v>5.484</v>
      </c>
    </row>
    <row r="13">
      <c r="A13" s="2" t="s">
        <v>36</v>
      </c>
      <c r="B13" s="2" t="s">
        <v>37</v>
      </c>
      <c r="C13" s="7">
        <v>6.28476489998865</v>
      </c>
      <c r="D13" s="2">
        <v>5.0</v>
      </c>
      <c r="G13" s="2">
        <v>5.0</v>
      </c>
      <c r="H13" s="2">
        <v>3.699</v>
      </c>
    </row>
    <row r="14">
      <c r="A14" s="2" t="s">
        <v>38</v>
      </c>
      <c r="B14" s="2" t="s">
        <v>39</v>
      </c>
      <c r="C14" s="7">
        <v>5.02292360004503</v>
      </c>
      <c r="H14" s="5">
        <f>AVERAGE(H9:H13)</f>
        <v>5.318</v>
      </c>
    </row>
    <row r="15">
      <c r="A15" s="2" t="s">
        <v>40</v>
      </c>
      <c r="B15" s="2" t="s">
        <v>41</v>
      </c>
      <c r="C15" s="7">
        <v>11.6112309000454</v>
      </c>
    </row>
    <row r="16">
      <c r="A16" s="2" t="s">
        <v>42</v>
      </c>
      <c r="B16" s="2" t="s">
        <v>43</v>
      </c>
      <c r="C16" s="7">
        <v>10.7173265999881</v>
      </c>
    </row>
    <row r="17">
      <c r="C17" s="5">
        <f>AVERAGE(C2:C16)</f>
        <v>7.067066633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29.75"/>
    <col customWidth="1" min="4" max="4" width="35.0"/>
  </cols>
  <sheetData>
    <row r="1">
      <c r="A1" s="2" t="s">
        <v>6</v>
      </c>
      <c r="B1" s="2" t="s">
        <v>7</v>
      </c>
      <c r="C1" s="2" t="s">
        <v>8</v>
      </c>
    </row>
    <row r="3">
      <c r="D3" s="2" t="s">
        <v>44</v>
      </c>
      <c r="E3" s="3">
        <f>AVERAGE(C10,C14,C15,C16,C22,C23)</f>
        <v>6.402649617</v>
      </c>
    </row>
    <row r="4">
      <c r="D4" s="2" t="s">
        <v>45</v>
      </c>
      <c r="E4" s="3">
        <f>AVERAGE(C11,C9,C12,C13,C16,C18,C19,C20,C21)</f>
        <v>7.610020867</v>
      </c>
    </row>
    <row r="6">
      <c r="D6" s="2" t="s">
        <v>46</v>
      </c>
      <c r="E6" s="3">
        <f>AVERAGE(C9,C11,C14,C16,C17,C21)</f>
        <v>8.07015785</v>
      </c>
    </row>
    <row r="9">
      <c r="A9" s="2" t="s">
        <v>16</v>
      </c>
      <c r="B9" s="2" t="s">
        <v>17</v>
      </c>
      <c r="C9" s="2">
        <v>10.6464956999989</v>
      </c>
      <c r="D9" s="2" t="s">
        <v>47</v>
      </c>
      <c r="E9" s="2">
        <v>2.0</v>
      </c>
      <c r="F9" s="3">
        <f>2/15</f>
        <v>0.1333333333</v>
      </c>
    </row>
    <row r="10">
      <c r="A10" s="2" t="s">
        <v>35</v>
      </c>
      <c r="B10" s="2" t="s">
        <v>13</v>
      </c>
      <c r="C10" s="2">
        <v>5.51749809994362</v>
      </c>
      <c r="D10" s="2" t="s">
        <v>48</v>
      </c>
      <c r="E10" s="2">
        <v>4.0</v>
      </c>
      <c r="F10" s="3">
        <f>4/15</f>
        <v>0.2666666667</v>
      </c>
    </row>
    <row r="11">
      <c r="A11" s="2" t="s">
        <v>38</v>
      </c>
      <c r="B11" s="2" t="s">
        <v>39</v>
      </c>
      <c r="C11" s="2">
        <v>8.58211529999971</v>
      </c>
      <c r="E11" s="2" t="s">
        <v>49</v>
      </c>
      <c r="F11" s="3">
        <f>F9-F10</f>
        <v>-0.1333333333</v>
      </c>
    </row>
    <row r="12">
      <c r="A12" s="2" t="s">
        <v>20</v>
      </c>
      <c r="B12" s="2" t="s">
        <v>13</v>
      </c>
      <c r="C12" s="2">
        <v>6.98545300005935</v>
      </c>
    </row>
    <row r="13">
      <c r="A13" s="2" t="s">
        <v>40</v>
      </c>
      <c r="C13" s="2">
        <v>1.65967199997976</v>
      </c>
    </row>
    <row r="14">
      <c r="A14" s="2" t="s">
        <v>10</v>
      </c>
      <c r="B14" s="2" t="s">
        <v>11</v>
      </c>
      <c r="C14" s="2">
        <v>5.17381639999803</v>
      </c>
    </row>
    <row r="15">
      <c r="A15" s="2" t="s">
        <v>28</v>
      </c>
      <c r="B15" s="2" t="s">
        <v>50</v>
      </c>
      <c r="C15" s="2">
        <v>10.4062429000623</v>
      </c>
    </row>
    <row r="16">
      <c r="A16" s="2" t="s">
        <v>33</v>
      </c>
      <c r="B16" s="2" t="s">
        <v>51</v>
      </c>
      <c r="C16" s="2">
        <v>11.5077286999439</v>
      </c>
    </row>
    <row r="17">
      <c r="A17" s="2" t="s">
        <v>23</v>
      </c>
      <c r="B17" s="2" t="s">
        <v>52</v>
      </c>
      <c r="C17" s="2">
        <v>7.67210179998073</v>
      </c>
    </row>
    <row r="18">
      <c r="A18" s="2" t="s">
        <v>36</v>
      </c>
      <c r="B18" s="2" t="s">
        <v>53</v>
      </c>
      <c r="C18" s="2">
        <v>10.2764251999324</v>
      </c>
    </row>
    <row r="19">
      <c r="A19" s="2" t="s">
        <v>31</v>
      </c>
      <c r="B19" s="2" t="s">
        <v>13</v>
      </c>
      <c r="C19" s="2">
        <v>3.50897620001342</v>
      </c>
    </row>
    <row r="20">
      <c r="A20" s="2" t="s">
        <v>32</v>
      </c>
      <c r="B20" s="2" t="s">
        <v>13</v>
      </c>
      <c r="C20" s="2">
        <v>10.4846324999816</v>
      </c>
    </row>
    <row r="21">
      <c r="A21" s="2" t="s">
        <v>42</v>
      </c>
      <c r="B21" s="2" t="s">
        <v>54</v>
      </c>
      <c r="C21" s="2">
        <v>4.83868919999804</v>
      </c>
    </row>
    <row r="22">
      <c r="A22" s="2" t="s">
        <v>26</v>
      </c>
      <c r="C22" s="2">
        <v>3.00645520002581</v>
      </c>
    </row>
    <row r="23">
      <c r="A23" s="2" t="s">
        <v>12</v>
      </c>
      <c r="B23" s="2" t="s">
        <v>13</v>
      </c>
      <c r="C23" s="2">
        <v>2.80415640003047</v>
      </c>
    </row>
    <row r="24">
      <c r="C24" s="5">
        <f>AVERAGE(C9:C23)</f>
        <v>6.871363907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63"/>
    <col customWidth="1" min="8" max="8" width="32.88"/>
    <col customWidth="1" min="9" max="9" width="25.0"/>
  </cols>
  <sheetData>
    <row r="1">
      <c r="A1" s="2" t="s">
        <v>55</v>
      </c>
      <c r="B1" s="2" t="s">
        <v>6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7</v>
      </c>
      <c r="H1" s="2" t="s">
        <v>8</v>
      </c>
    </row>
    <row r="2">
      <c r="A2" s="2" t="s">
        <v>60</v>
      </c>
      <c r="C2" s="2">
        <v>0.0</v>
      </c>
      <c r="D2" s="2">
        <v>0.0</v>
      </c>
      <c r="E2" s="2">
        <v>0.0</v>
      </c>
      <c r="F2" s="2">
        <v>4.0</v>
      </c>
    </row>
    <row r="3">
      <c r="A3" s="2" t="s">
        <v>61</v>
      </c>
      <c r="C3" s="2">
        <v>0.0</v>
      </c>
      <c r="D3" s="2">
        <v>1.0</v>
      </c>
      <c r="E3" s="2">
        <v>1.0</v>
      </c>
      <c r="F3" s="2">
        <v>0.0</v>
      </c>
    </row>
    <row r="4">
      <c r="A4" s="2" t="s">
        <v>62</v>
      </c>
      <c r="C4" s="2">
        <v>0.0</v>
      </c>
      <c r="D4" s="2">
        <v>2.0</v>
      </c>
      <c r="E4" s="2">
        <v>2.0</v>
      </c>
      <c r="F4" s="2">
        <v>1.0</v>
      </c>
      <c r="I4" s="2" t="s">
        <v>63</v>
      </c>
      <c r="J4" s="3">
        <f>AVERAGE(H9,H11,H13,H16,H19,H22)</f>
        <v>3.30051905</v>
      </c>
    </row>
    <row r="5">
      <c r="A5" s="2" t="s">
        <v>64</v>
      </c>
      <c r="C5" s="2">
        <v>0.0</v>
      </c>
      <c r="D5" s="2">
        <v>3.0</v>
      </c>
      <c r="E5" s="2">
        <v>3.0</v>
      </c>
      <c r="F5" s="2">
        <v>3.0</v>
      </c>
      <c r="I5" s="2" t="s">
        <v>65</v>
      </c>
      <c r="J5" s="3">
        <f>AVERAGE(H10,H12,H14,H15,H17,H18,H20,H23)</f>
        <v>3.914535163</v>
      </c>
    </row>
    <row r="6">
      <c r="A6" s="2" t="s">
        <v>9</v>
      </c>
      <c r="C6" s="2">
        <v>0.0</v>
      </c>
      <c r="D6" s="2">
        <v>4.0</v>
      </c>
      <c r="E6" s="2">
        <v>4.0</v>
      </c>
      <c r="F6" s="2">
        <v>2.0</v>
      </c>
    </row>
    <row r="7">
      <c r="A7" s="2" t="s">
        <v>24</v>
      </c>
      <c r="C7" s="2">
        <v>0.0</v>
      </c>
      <c r="D7" s="2">
        <v>5.0</v>
      </c>
      <c r="E7" s="2">
        <v>5.0</v>
      </c>
      <c r="F7" s="2">
        <v>5.0</v>
      </c>
      <c r="I7" s="2" t="s">
        <v>46</v>
      </c>
      <c r="J7" s="3">
        <f>AVERAGE(H9,H11,H13,H14,H15,H20)</f>
        <v>6.540950633</v>
      </c>
    </row>
    <row r="9">
      <c r="B9" s="2" t="s">
        <v>10</v>
      </c>
      <c r="G9" s="2" t="s">
        <v>66</v>
      </c>
      <c r="H9" s="2">
        <v>7.01813810004387</v>
      </c>
      <c r="I9" s="8" t="s">
        <v>67</v>
      </c>
      <c r="J9" s="2">
        <v>3.0</v>
      </c>
      <c r="K9" s="3">
        <f t="shared" ref="K9:K10" si="1">3/15</f>
        <v>0.2</v>
      </c>
    </row>
    <row r="10">
      <c r="B10" s="2" t="s">
        <v>42</v>
      </c>
      <c r="H10" s="2">
        <v>2.02206350001506</v>
      </c>
      <c r="I10" s="2" t="s">
        <v>68</v>
      </c>
      <c r="J10" s="2">
        <v>3.0</v>
      </c>
      <c r="K10" s="3">
        <f t="shared" si="1"/>
        <v>0.2</v>
      </c>
    </row>
    <row r="11">
      <c r="B11" s="2" t="s">
        <v>26</v>
      </c>
      <c r="G11" s="2" t="s">
        <v>69</v>
      </c>
      <c r="H11" s="2">
        <v>7.26977830007672</v>
      </c>
      <c r="J11" s="2" t="s">
        <v>70</v>
      </c>
      <c r="K11" s="3">
        <f>K9-K10</f>
        <v>0</v>
      </c>
    </row>
    <row r="12">
      <c r="B12" s="2" t="s">
        <v>32</v>
      </c>
      <c r="H12" s="2">
        <v>1.01437059999443</v>
      </c>
    </row>
    <row r="13">
      <c r="B13" s="2" t="s">
        <v>23</v>
      </c>
      <c r="G13" s="2" t="s">
        <v>71</v>
      </c>
      <c r="H13" s="2">
        <v>3.25217859994154</v>
      </c>
    </row>
    <row r="14">
      <c r="B14" s="2" t="s">
        <v>16</v>
      </c>
      <c r="G14" s="2" t="s">
        <v>72</v>
      </c>
      <c r="H14" s="2">
        <v>11.5168641000054</v>
      </c>
    </row>
    <row r="15">
      <c r="B15" s="2" t="s">
        <v>40</v>
      </c>
      <c r="G15" s="2" t="s">
        <v>73</v>
      </c>
      <c r="H15" s="2">
        <v>5.97025240003131</v>
      </c>
    </row>
    <row r="16">
      <c r="B16" s="2" t="s">
        <v>12</v>
      </c>
      <c r="H16" s="2">
        <v>0.725175200030207</v>
      </c>
    </row>
    <row r="17">
      <c r="B17" s="2" t="s">
        <v>20</v>
      </c>
      <c r="H17" s="2">
        <v>1.33412570005748</v>
      </c>
    </row>
    <row r="18">
      <c r="B18" s="2" t="s">
        <v>33</v>
      </c>
      <c r="H18" s="2">
        <v>0.643181800027377</v>
      </c>
    </row>
    <row r="19">
      <c r="B19" s="2" t="s">
        <v>28</v>
      </c>
      <c r="H19" s="2">
        <v>0.990729499957524</v>
      </c>
    </row>
    <row r="20">
      <c r="B20" s="2" t="s">
        <v>38</v>
      </c>
      <c r="G20" s="2" t="s">
        <v>74</v>
      </c>
      <c r="H20" s="2">
        <v>4.2184923000168</v>
      </c>
    </row>
    <row r="21">
      <c r="B21" s="2" t="s">
        <v>31</v>
      </c>
      <c r="H21" s="2">
        <v>0.920318499905988</v>
      </c>
    </row>
    <row r="22">
      <c r="B22" s="2" t="s">
        <v>35</v>
      </c>
      <c r="H22" s="2">
        <v>0.547114600078202</v>
      </c>
    </row>
    <row r="23">
      <c r="B23" s="2" t="s">
        <v>36</v>
      </c>
      <c r="H23" s="2">
        <v>4.59693090000655</v>
      </c>
    </row>
    <row r="24">
      <c r="H24" s="5">
        <f>AVERAGE(H9:H23)</f>
        <v>3.469314273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10" max="10" width="30.0"/>
  </cols>
  <sheetData>
    <row r="1">
      <c r="A1" s="2" t="s">
        <v>55</v>
      </c>
      <c r="B1" s="2" t="s">
        <v>6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7</v>
      </c>
      <c r="H1" s="2" t="s">
        <v>8</v>
      </c>
    </row>
    <row r="2">
      <c r="A2" s="2" t="s">
        <v>62</v>
      </c>
      <c r="C2" s="2">
        <v>0.0</v>
      </c>
      <c r="D2" s="2">
        <v>0.0</v>
      </c>
      <c r="E2" s="2">
        <v>0.0</v>
      </c>
      <c r="F2" s="2">
        <v>1.0</v>
      </c>
    </row>
    <row r="3">
      <c r="A3" s="2" t="s">
        <v>9</v>
      </c>
      <c r="C3" s="2">
        <v>0.0</v>
      </c>
      <c r="D3" s="2">
        <v>1.0</v>
      </c>
      <c r="E3" s="2">
        <v>1.0</v>
      </c>
      <c r="F3" s="2">
        <v>2.0</v>
      </c>
    </row>
    <row r="4">
      <c r="A4" s="2" t="s">
        <v>61</v>
      </c>
      <c r="C4" s="2">
        <v>0.0</v>
      </c>
      <c r="D4" s="2">
        <v>2.0</v>
      </c>
      <c r="E4" s="2">
        <v>2.0</v>
      </c>
      <c r="F4" s="2">
        <v>0.0</v>
      </c>
      <c r="J4" s="2" t="s">
        <v>75</v>
      </c>
      <c r="K4" s="3">
        <f>AVERAGE(H9,H11,H13,H17,H20,H21)</f>
        <v>4.016950633</v>
      </c>
    </row>
    <row r="5">
      <c r="A5" s="2" t="s">
        <v>60</v>
      </c>
      <c r="C5" s="2">
        <v>0.0</v>
      </c>
      <c r="D5" s="2">
        <v>3.0</v>
      </c>
      <c r="E5" s="2">
        <v>3.0</v>
      </c>
      <c r="F5" s="2">
        <v>4.0</v>
      </c>
      <c r="J5" s="2" t="s">
        <v>76</v>
      </c>
      <c r="K5" s="3">
        <f>AVERAGE(H10,H12,H14,H15,H16,H18,H19,H22,H23)</f>
        <v>6.461692544</v>
      </c>
    </row>
    <row r="6">
      <c r="A6" s="2" t="s">
        <v>64</v>
      </c>
      <c r="C6" s="2">
        <v>0.0</v>
      </c>
      <c r="D6" s="2">
        <v>4.0</v>
      </c>
      <c r="E6" s="2">
        <v>4.0</v>
      </c>
      <c r="F6" s="2">
        <v>3.0</v>
      </c>
    </row>
    <row r="7">
      <c r="A7" s="2" t="s">
        <v>24</v>
      </c>
      <c r="C7" s="2">
        <v>0.0</v>
      </c>
      <c r="D7" s="2">
        <v>5.0</v>
      </c>
      <c r="E7" s="2">
        <v>5.0</v>
      </c>
      <c r="F7" s="2">
        <v>5.0</v>
      </c>
      <c r="J7" s="2" t="s">
        <v>46</v>
      </c>
      <c r="K7" s="3">
        <f>AVERAGE(H10,H14,H15,H17,H20,H23)</f>
        <v>7.129102633</v>
      </c>
    </row>
    <row r="9">
      <c r="B9" s="2" t="s">
        <v>35</v>
      </c>
      <c r="H9" s="2">
        <v>2.5205390000483</v>
      </c>
    </row>
    <row r="10">
      <c r="B10" s="2" t="s">
        <v>33</v>
      </c>
      <c r="G10" s="2" t="s">
        <v>77</v>
      </c>
      <c r="H10" s="2">
        <v>11.6707002000184</v>
      </c>
      <c r="J10" s="2" t="s">
        <v>67</v>
      </c>
      <c r="K10" s="2">
        <v>2.0</v>
      </c>
      <c r="L10" s="2">
        <f>2/15</f>
        <v>0.1333333333</v>
      </c>
    </row>
    <row r="11">
      <c r="B11" s="2" t="s">
        <v>26</v>
      </c>
      <c r="H11" s="2">
        <v>1.6406347999582</v>
      </c>
      <c r="J11" s="2" t="s">
        <v>68</v>
      </c>
      <c r="K11" s="2">
        <v>4.0</v>
      </c>
      <c r="L11" s="2">
        <f>4/15</f>
        <v>0.2666666667</v>
      </c>
    </row>
    <row r="12">
      <c r="B12" s="2" t="s">
        <v>20</v>
      </c>
      <c r="H12" s="2">
        <v>1.30681460001505</v>
      </c>
      <c r="K12" s="2" t="s">
        <v>78</v>
      </c>
      <c r="L12" s="3">
        <f>L10-L11</f>
        <v>-0.1333333333</v>
      </c>
    </row>
    <row r="13">
      <c r="B13" s="2" t="s">
        <v>12</v>
      </c>
      <c r="H13" s="2">
        <v>2.1672491999343</v>
      </c>
    </row>
    <row r="14">
      <c r="B14" s="2" t="s">
        <v>16</v>
      </c>
      <c r="G14" s="2" t="s">
        <v>72</v>
      </c>
      <c r="H14" s="2">
        <v>9.57594949996564</v>
      </c>
    </row>
    <row r="15">
      <c r="B15" s="2" t="s">
        <v>38</v>
      </c>
      <c r="G15" s="2" t="s">
        <v>74</v>
      </c>
      <c r="H15" s="2">
        <v>4.71826069999951</v>
      </c>
    </row>
    <row r="16">
      <c r="B16" s="2" t="s">
        <v>31</v>
      </c>
      <c r="H16" s="2">
        <v>1.09357360005378</v>
      </c>
    </row>
    <row r="17">
      <c r="B17" s="2" t="s">
        <v>10</v>
      </c>
      <c r="G17" s="2" t="s">
        <v>79</v>
      </c>
      <c r="H17" s="2">
        <v>3.9161710999906</v>
      </c>
    </row>
    <row r="18">
      <c r="B18" s="2" t="s">
        <v>36</v>
      </c>
      <c r="H18" s="2">
        <v>8.13225719996262</v>
      </c>
    </row>
    <row r="19">
      <c r="B19" s="2" t="s">
        <v>32</v>
      </c>
      <c r="H19" s="2">
        <v>2.03934739995747</v>
      </c>
    </row>
    <row r="20">
      <c r="B20" s="2" t="s">
        <v>23</v>
      </c>
      <c r="G20" s="2" t="s">
        <v>71</v>
      </c>
      <c r="H20" s="2">
        <v>3.45145720010623</v>
      </c>
    </row>
    <row r="21">
      <c r="B21" s="2" t="s">
        <v>28</v>
      </c>
      <c r="H21" s="2">
        <v>10.4056524999905</v>
      </c>
    </row>
    <row r="22">
      <c r="B22" s="2" t="s">
        <v>42</v>
      </c>
      <c r="G22" s="2" t="s">
        <v>80</v>
      </c>
      <c r="H22" s="2">
        <v>10.176252599922</v>
      </c>
    </row>
    <row r="23">
      <c r="B23" s="2" t="s">
        <v>40</v>
      </c>
      <c r="G23" s="2" t="s">
        <v>73</v>
      </c>
      <c r="H23" s="2">
        <v>9.44207710004411</v>
      </c>
    </row>
    <row r="24">
      <c r="H24" s="3">
        <f>AVERAGE(H9:H23)</f>
        <v>5.48379578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9" max="9" width="37.25"/>
  </cols>
  <sheetData>
    <row r="1">
      <c r="A1" s="2" t="s">
        <v>55</v>
      </c>
      <c r="B1" s="2" t="s">
        <v>6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7</v>
      </c>
      <c r="H1" s="2" t="s">
        <v>8</v>
      </c>
    </row>
    <row r="2">
      <c r="A2" s="2" t="s">
        <v>62</v>
      </c>
      <c r="C2" s="2">
        <v>0.0</v>
      </c>
      <c r="D2" s="2">
        <v>0.0</v>
      </c>
      <c r="E2" s="2">
        <v>0.0</v>
      </c>
      <c r="F2" s="2">
        <v>1.0</v>
      </c>
    </row>
    <row r="3">
      <c r="A3" s="2" t="s">
        <v>60</v>
      </c>
      <c r="C3" s="2">
        <v>0.0</v>
      </c>
      <c r="D3" s="2">
        <v>1.0</v>
      </c>
      <c r="E3" s="2">
        <v>1.0</v>
      </c>
      <c r="F3" s="2">
        <v>4.0</v>
      </c>
    </row>
    <row r="4">
      <c r="A4" s="2" t="s">
        <v>9</v>
      </c>
      <c r="C4" s="2">
        <v>0.0</v>
      </c>
      <c r="D4" s="2">
        <v>2.0</v>
      </c>
      <c r="E4" s="2">
        <v>2.0</v>
      </c>
      <c r="F4" s="2">
        <v>2.0</v>
      </c>
      <c r="I4" s="2" t="s">
        <v>75</v>
      </c>
      <c r="J4" s="3">
        <f>AVERAGE(H11,H18,H19,H20,H21,H23)</f>
        <v>4.079760833</v>
      </c>
    </row>
    <row r="5">
      <c r="A5" s="2" t="s">
        <v>24</v>
      </c>
      <c r="C5" s="2">
        <v>0.0</v>
      </c>
      <c r="D5" s="2">
        <v>3.0</v>
      </c>
      <c r="E5" s="2">
        <v>3.0</v>
      </c>
      <c r="F5" s="2">
        <v>5.0</v>
      </c>
      <c r="I5" s="2" t="s">
        <v>76</v>
      </c>
      <c r="J5" s="3">
        <f>AVERAGE(H9,H10,H12,H13,H14,H15,H16,H17,H22)</f>
        <v>3.444412544</v>
      </c>
    </row>
    <row r="6">
      <c r="A6" s="2" t="s">
        <v>61</v>
      </c>
      <c r="C6" s="2">
        <v>0.0</v>
      </c>
      <c r="D6" s="2">
        <v>4.0</v>
      </c>
      <c r="E6" s="2">
        <v>4.0</v>
      </c>
      <c r="F6" s="2">
        <v>0.0</v>
      </c>
    </row>
    <row r="7">
      <c r="A7" s="2" t="s">
        <v>64</v>
      </c>
      <c r="C7" s="2">
        <v>0.0</v>
      </c>
      <c r="D7" s="2">
        <v>5.0</v>
      </c>
      <c r="E7" s="2">
        <v>5.0</v>
      </c>
      <c r="F7" s="2">
        <v>3.0</v>
      </c>
      <c r="I7" s="2" t="s">
        <v>81</v>
      </c>
      <c r="J7" s="3">
        <f>AVERAGE(H9,H11,H12,H13,H14,H15,H19,H21,H22,H23)</f>
        <v>4.35248221</v>
      </c>
    </row>
    <row r="9">
      <c r="B9" s="2" t="s">
        <v>40</v>
      </c>
      <c r="G9" s="2" t="s">
        <v>73</v>
      </c>
      <c r="H9" s="2">
        <v>4.16372289997525</v>
      </c>
    </row>
    <row r="10">
      <c r="B10" s="2" t="s">
        <v>32</v>
      </c>
      <c r="H10" s="2">
        <v>1.66152599989436</v>
      </c>
      <c r="I10" s="2" t="s">
        <v>82</v>
      </c>
      <c r="J10" s="2">
        <v>4.0</v>
      </c>
      <c r="K10" s="3">
        <f>4/15</f>
        <v>0.2666666667</v>
      </c>
    </row>
    <row r="11">
      <c r="B11" s="2" t="s">
        <v>23</v>
      </c>
      <c r="G11" s="2" t="s">
        <v>71</v>
      </c>
      <c r="H11" s="2">
        <v>1.85437040007673</v>
      </c>
      <c r="I11" s="2" t="s">
        <v>83</v>
      </c>
      <c r="J11" s="2">
        <v>6.0</v>
      </c>
      <c r="K11" s="3">
        <f>6/15</f>
        <v>0.4</v>
      </c>
    </row>
    <row r="12">
      <c r="B12" s="2" t="s">
        <v>33</v>
      </c>
      <c r="G12" s="2" t="s">
        <v>51</v>
      </c>
      <c r="H12" s="2">
        <v>4.14317379996646</v>
      </c>
      <c r="J12" s="2" t="s">
        <v>70</v>
      </c>
      <c r="K12" s="3">
        <f>K10-K11</f>
        <v>-0.1333333333</v>
      </c>
    </row>
    <row r="13">
      <c r="B13" s="2" t="s">
        <v>16</v>
      </c>
      <c r="G13" s="2" t="s">
        <v>72</v>
      </c>
      <c r="H13" s="2">
        <v>6.04214739997405</v>
      </c>
    </row>
    <row r="14">
      <c r="B14" s="2" t="s">
        <v>38</v>
      </c>
      <c r="G14" s="2" t="s">
        <v>74</v>
      </c>
      <c r="H14" s="2">
        <v>3.38084350002463</v>
      </c>
    </row>
    <row r="15">
      <c r="B15" s="2" t="s">
        <v>36</v>
      </c>
      <c r="G15" s="2" t="s">
        <v>84</v>
      </c>
      <c r="H15" s="2">
        <v>4.02793999994173</v>
      </c>
    </row>
    <row r="16">
      <c r="B16" s="2" t="s">
        <v>31</v>
      </c>
      <c r="H16" s="2">
        <v>2.59487979998812</v>
      </c>
    </row>
    <row r="17">
      <c r="B17" s="2" t="s">
        <v>20</v>
      </c>
      <c r="H17" s="2">
        <v>0.929588900064118</v>
      </c>
    </row>
    <row r="18">
      <c r="B18" s="2" t="s">
        <v>26</v>
      </c>
      <c r="H18" s="2">
        <v>1.11130190000403</v>
      </c>
    </row>
    <row r="19">
      <c r="B19" s="2" t="s">
        <v>10</v>
      </c>
      <c r="G19" s="2" t="s">
        <v>79</v>
      </c>
      <c r="H19" s="2">
        <v>4.20768370002042</v>
      </c>
    </row>
    <row r="20">
      <c r="B20" s="2" t="s">
        <v>35</v>
      </c>
      <c r="G20" s="2" t="s">
        <v>80</v>
      </c>
      <c r="H20" s="2">
        <v>5.65615920000709</v>
      </c>
    </row>
    <row r="21">
      <c r="B21" s="2" t="s">
        <v>12</v>
      </c>
      <c r="G21" s="2" t="s">
        <v>85</v>
      </c>
      <c r="H21" s="2">
        <v>7.64100829989183</v>
      </c>
    </row>
    <row r="22">
      <c r="B22" s="2" t="s">
        <v>42</v>
      </c>
      <c r="G22" s="2" t="s">
        <v>86</v>
      </c>
      <c r="H22" s="2">
        <v>4.0558906000806</v>
      </c>
    </row>
    <row r="23">
      <c r="B23" s="2" t="s">
        <v>28</v>
      </c>
      <c r="G23" s="2" t="s">
        <v>87</v>
      </c>
      <c r="H23" s="2">
        <v>4.00804149999748</v>
      </c>
    </row>
    <row r="24">
      <c r="H24" s="5">
        <f>AVERAGE(H9:H23)</f>
        <v>3.69855186</v>
      </c>
    </row>
  </sheetData>
  <drawing r:id="rId1"/>
</worksheet>
</file>