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drawings/drawing1.xml" ContentType="application/vnd.openxmlformats-officedocument.drawing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F:\Python\SSA\Code\Final_Code\"/>
    </mc:Choice>
  </mc:AlternateContent>
  <xr:revisionPtr revIDLastSave="0" documentId="13_ncr:1_{4ECACA98-59CE-4219-BF13-A54EBBEB6777}" xr6:coauthVersionLast="47" xr6:coauthVersionMax="47" xr10:uidLastSave="{00000000-0000-0000-0000-000000000000}"/>
  <bookViews>
    <workbookView xWindow="-120" yWindow="-120" windowWidth="29040" windowHeight="15990" firstSheet="2" activeTab="2" xr2:uid="{00000000-000D-0000-FFFF-FFFF00000000}"/>
  </bookViews>
  <sheets>
    <sheet name="SSA_Code" sheetId="35" state="hidden" r:id="rId1"/>
    <sheet name="AIO_coding" sheetId="33" state="hidden" r:id="rId2"/>
    <sheet name="SSA_Final" sheetId="41" r:id="rId3"/>
    <sheet name="Mosi" sheetId="46" state="hidden" r:id="rId4"/>
    <sheet name="18day_Amirali" sheetId="45" state="hidden" r:id="rId5"/>
    <sheet name="SSA_V5" sheetId="39" state="hidden" r:id="rId6"/>
    <sheet name="P(2-3)" sheetId="1" state="hidden" r:id="rId7"/>
    <sheet name="P(2-3)_coding" sheetId="21" state="hidden" r:id="rId8"/>
    <sheet name="P(4-5)" sheetId="18" state="hidden" r:id="rId9"/>
    <sheet name="P(4-5)_coding" sheetId="30" state="hidden" r:id="rId10"/>
    <sheet name="P(6-7)" sheetId="16" state="hidden" r:id="rId11"/>
    <sheet name="P(6-7)_coding" sheetId="25" state="hidden" r:id="rId12"/>
    <sheet name="P(8-9)" sheetId="15" state="hidden" r:id="rId13"/>
    <sheet name="P(8-9)_coding" sheetId="28" state="hidden" r:id="rId14"/>
    <sheet name="P(10-11)" sheetId="7" state="hidden" r:id="rId15"/>
    <sheet name="P(10-11)_coding" sheetId="24" state="hidden" r:id="rId16"/>
    <sheet name="P(12-13)" sheetId="12" state="hidden" r:id="rId17"/>
    <sheet name="P(12-13)_coding" sheetId="31" state="hidden" r:id="rId18"/>
    <sheet name="Preprocess" sheetId="38" state="hidden" r:id="rId19"/>
    <sheet name="Analysis" sheetId="34" state="hidden" r:id="rId20"/>
    <sheet name="Statistics" sheetId="27" state="hidden" r:id="rId21"/>
    <sheet name="Notes" sheetId="29" state="hidden" r:id="rId22"/>
    <sheet name="README_V5" sheetId="23" state="hidden" r:id="rId23"/>
    <sheet name="AIO" sheetId="32" state="hidden" r:id="rId24"/>
    <sheet name="AIO_avg" sheetId="44" state="hidden" r:id="rId25"/>
    <sheet name="EOR_Classification" sheetId="47" r:id="rId26"/>
    <sheet name="EOR_class_data" sheetId="48" r:id="rId27"/>
    <sheet name="EOR_all_class" sheetId="50" r:id="rId28"/>
    <sheet name="Prediction" sheetId="49" r:id="rId29"/>
    <sheet name="README_Final" sheetId="42" r:id="rId30"/>
  </sheets>
  <definedNames>
    <definedName name="_xlnm._FilterDatabase" localSheetId="4" hidden="1">'18day_Amirali'!$A$1:$L$281</definedName>
    <definedName name="_xlnm._FilterDatabase" localSheetId="23" hidden="1">AIO!$W$1:$W$347</definedName>
    <definedName name="_xlnm._FilterDatabase" localSheetId="1" hidden="1">AIO_coding!$A$2:$AB$347</definedName>
    <definedName name="_xlnm._FilterDatabase" localSheetId="26" hidden="1">EOR_class_data!$A$1:$T$281</definedName>
    <definedName name="_xlnm._FilterDatabase" localSheetId="14" hidden="1">'P(10-11)'!$A$2:$AC$40</definedName>
    <definedName name="_xlnm._FilterDatabase" localSheetId="15" hidden="1">'P(10-11)_coding'!$A$2:$AB$40</definedName>
    <definedName name="_xlnm._FilterDatabase" localSheetId="16" hidden="1">'P(12-13)'!$A$2:$AC$56</definedName>
    <definedName name="_xlnm._FilterDatabase" localSheetId="6" hidden="1">'P(2-3)'!$A$2:$AC$62</definedName>
    <definedName name="_xlnm._FilterDatabase" localSheetId="7" hidden="1">'P(2-3)_coding'!$A$2:$AC$62</definedName>
    <definedName name="_xlnm._FilterDatabase" localSheetId="10" hidden="1">'P(6-7)'!$A$2:$AC$74</definedName>
    <definedName name="_xlnm._FilterDatabase" localSheetId="11" hidden="1">'P(6-7)_coding'!$A$2:$AB$74</definedName>
    <definedName name="_xlnm._FilterDatabase" localSheetId="12" hidden="1">'P(8-9)'!$A$2:$AC$47</definedName>
    <definedName name="_xlnm._FilterDatabase" localSheetId="13" hidden="1">'P(8-9)_coding'!$A$2:$AB$47</definedName>
    <definedName name="_xlnm._FilterDatabase" localSheetId="0" hidden="1">SSA_Code!$A$1:$AB$281</definedName>
    <definedName name="_xlnm._FilterDatabase" localSheetId="2" hidden="1">SSA_Final!$A$1:$L$281</definedName>
    <definedName name="_xlnm._FilterDatabase" localSheetId="5" hidden="1">SSA_V5!$A$1:$L$281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14  Page 13_b65cf6dd-fc5f-4f94-9c57-9c6218ab5687" name="Table014  Page 13" connection="Query - Table014 (Page 13)"/>
          <x15:modelTable id="Table013  Page 12_f8a456eb-7655-41fe-bd80-b25f5d3ab925" name="Table013  Page 12" connection="Query - Table013 (Page 1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49" l="1"/>
  <c r="A4" i="49"/>
  <c r="A2" i="49"/>
  <c r="H7" i="47"/>
  <c r="H6" i="47"/>
  <c r="H5" i="47"/>
  <c r="AA3" i="38"/>
  <c r="AA4" i="38"/>
  <c r="AA5" i="38"/>
  <c r="AA6" i="38"/>
  <c r="AA7" i="38"/>
  <c r="AA8" i="38"/>
  <c r="AA9" i="38"/>
  <c r="AA10" i="38"/>
  <c r="AA11" i="38"/>
  <c r="AA12" i="38"/>
  <c r="AA13" i="38"/>
  <c r="AA14" i="38"/>
  <c r="AA15" i="38"/>
  <c r="AA16" i="38"/>
  <c r="AA17" i="38"/>
  <c r="AA18" i="38"/>
  <c r="AA19" i="38"/>
  <c r="AA20" i="38"/>
  <c r="AA21" i="38"/>
  <c r="AA22" i="38"/>
  <c r="AA23" i="38"/>
  <c r="AA24" i="38"/>
  <c r="AA25" i="38"/>
  <c r="AA26" i="38"/>
  <c r="AA27" i="38"/>
  <c r="AA28" i="38"/>
  <c r="AA29" i="38"/>
  <c r="AA30" i="38"/>
  <c r="AA31" i="38"/>
  <c r="AA32" i="38"/>
  <c r="AA33" i="38"/>
  <c r="AA34" i="38"/>
  <c r="AA35" i="38"/>
  <c r="AA36" i="38"/>
  <c r="AA37" i="38"/>
  <c r="AA38" i="38"/>
  <c r="AA39" i="38"/>
  <c r="AA40" i="38"/>
  <c r="AA41" i="38"/>
  <c r="AA42" i="38"/>
  <c r="AA43" i="38"/>
  <c r="AA44" i="38"/>
  <c r="AA45" i="38"/>
  <c r="AA46" i="38"/>
  <c r="AA47" i="38"/>
  <c r="AA48" i="38"/>
  <c r="AA49" i="38"/>
  <c r="AA50" i="38"/>
  <c r="AA51" i="38"/>
  <c r="AA52" i="38"/>
  <c r="AA53" i="38"/>
  <c r="AA54" i="38"/>
  <c r="AA55" i="38"/>
  <c r="AA56" i="38"/>
  <c r="AA57" i="38"/>
  <c r="AA58" i="38"/>
  <c r="AA59" i="38"/>
  <c r="AA60" i="38"/>
  <c r="AA61" i="38"/>
  <c r="AA62" i="38"/>
  <c r="AA63" i="38"/>
  <c r="AA64" i="38"/>
  <c r="AA65" i="38"/>
  <c r="AA66" i="38"/>
  <c r="AA67" i="38"/>
  <c r="AA68" i="38"/>
  <c r="AA69" i="38"/>
  <c r="AA70" i="38"/>
  <c r="AA71" i="38"/>
  <c r="AA72" i="38"/>
  <c r="AA73" i="38"/>
  <c r="AA74" i="38"/>
  <c r="AA75" i="38"/>
  <c r="AA76" i="38"/>
  <c r="AA77" i="38"/>
  <c r="AA78" i="38"/>
  <c r="AA79" i="38"/>
  <c r="AA80" i="38"/>
  <c r="AA81" i="38"/>
  <c r="AA82" i="38"/>
  <c r="AA83" i="38"/>
  <c r="AA84" i="38"/>
  <c r="AA85" i="38"/>
  <c r="AA86" i="38"/>
  <c r="AA87" i="38"/>
  <c r="AA88" i="38"/>
  <c r="AA89" i="38"/>
  <c r="AA90" i="38"/>
  <c r="AA91" i="38"/>
  <c r="AA92" i="38"/>
  <c r="AA93" i="38"/>
  <c r="AA94" i="38"/>
  <c r="AA95" i="38"/>
  <c r="AA96" i="38"/>
  <c r="AA97" i="38"/>
  <c r="AA98" i="38"/>
  <c r="AA99" i="38"/>
  <c r="AA100" i="38"/>
  <c r="AA101" i="38"/>
  <c r="AA102" i="38"/>
  <c r="AA103" i="38"/>
  <c r="AA104" i="38"/>
  <c r="AA105" i="38"/>
  <c r="AA106" i="38"/>
  <c r="AA107" i="38"/>
  <c r="AA108" i="38"/>
  <c r="AA109" i="38"/>
  <c r="AA110" i="38"/>
  <c r="AA111" i="38"/>
  <c r="AA112" i="38"/>
  <c r="AA113" i="38"/>
  <c r="AA114" i="38"/>
  <c r="AA115" i="38"/>
  <c r="AA116" i="38"/>
  <c r="AA117" i="38"/>
  <c r="AA118" i="38"/>
  <c r="AA119" i="38"/>
  <c r="AA120" i="38"/>
  <c r="AA121" i="38"/>
  <c r="AA122" i="38"/>
  <c r="AA123" i="38"/>
  <c r="AA124" i="38"/>
  <c r="AA125" i="38"/>
  <c r="AA126" i="38"/>
  <c r="AA127" i="38"/>
  <c r="AA128" i="38"/>
  <c r="AA129" i="38"/>
  <c r="AA130" i="38"/>
  <c r="AA131" i="38"/>
  <c r="AA132" i="38"/>
  <c r="AA133" i="38"/>
  <c r="AA134" i="38"/>
  <c r="AA135" i="38"/>
  <c r="AA136" i="38"/>
  <c r="AA137" i="38"/>
  <c r="AA138" i="38"/>
  <c r="AA139" i="38"/>
  <c r="AA140" i="38"/>
  <c r="AA141" i="38"/>
  <c r="AA142" i="38"/>
  <c r="AA143" i="38"/>
  <c r="AA144" i="38"/>
  <c r="AA145" i="38"/>
  <c r="AA146" i="38"/>
  <c r="AA147" i="38"/>
  <c r="AA148" i="38"/>
  <c r="AA149" i="38"/>
  <c r="AA150" i="38"/>
  <c r="AA151" i="38"/>
  <c r="AA152" i="38"/>
  <c r="AA153" i="38"/>
  <c r="AA154" i="38"/>
  <c r="AA155" i="38"/>
  <c r="AA156" i="38"/>
  <c r="AA157" i="38"/>
  <c r="AA158" i="38"/>
  <c r="AA159" i="38"/>
  <c r="AA160" i="38"/>
  <c r="AA161" i="38"/>
  <c r="AA162" i="38"/>
  <c r="AA163" i="38"/>
  <c r="AA164" i="38"/>
  <c r="AA165" i="38"/>
  <c r="AA166" i="38"/>
  <c r="AA167" i="38"/>
  <c r="AA168" i="38"/>
  <c r="AA169" i="38"/>
  <c r="AA170" i="38"/>
  <c r="AA171" i="38"/>
  <c r="AA172" i="38"/>
  <c r="AA173" i="38"/>
  <c r="AA174" i="38"/>
  <c r="AA175" i="38"/>
  <c r="AA176" i="38"/>
  <c r="AA177" i="38"/>
  <c r="AA178" i="38"/>
  <c r="AA179" i="38"/>
  <c r="AA180" i="38"/>
  <c r="AA181" i="38"/>
  <c r="AA182" i="38"/>
  <c r="AA183" i="38"/>
  <c r="AA184" i="38"/>
  <c r="AA185" i="38"/>
  <c r="AA186" i="38"/>
  <c r="AA187" i="38"/>
  <c r="AA188" i="38"/>
  <c r="AA189" i="38"/>
  <c r="AA190" i="38"/>
  <c r="AA191" i="38"/>
  <c r="AA192" i="38"/>
  <c r="AA193" i="38"/>
  <c r="AA194" i="38"/>
  <c r="AA195" i="38"/>
  <c r="AA196" i="38"/>
  <c r="AA197" i="38"/>
  <c r="AA198" i="38"/>
  <c r="AA199" i="38"/>
  <c r="AA200" i="38"/>
  <c r="AA201" i="38"/>
  <c r="AA202" i="38"/>
  <c r="AA203" i="38"/>
  <c r="AA204" i="38"/>
  <c r="AA205" i="38"/>
  <c r="AA206" i="38"/>
  <c r="AA207" i="38"/>
  <c r="AA208" i="38"/>
  <c r="AA209" i="38"/>
  <c r="AA210" i="38"/>
  <c r="AA211" i="38"/>
  <c r="AA212" i="38"/>
  <c r="AA213" i="38"/>
  <c r="AA214" i="38"/>
  <c r="AA215" i="38"/>
  <c r="AA216" i="38"/>
  <c r="AA217" i="38"/>
  <c r="AA218" i="38"/>
  <c r="AA219" i="38"/>
  <c r="AA220" i="38"/>
  <c r="AA221" i="38"/>
  <c r="AA222" i="38"/>
  <c r="AA223" i="38"/>
  <c r="AA224" i="38"/>
  <c r="AA225" i="38"/>
  <c r="AA226" i="38"/>
  <c r="AA227" i="38"/>
  <c r="AA228" i="38"/>
  <c r="AA229" i="38"/>
  <c r="AA230" i="38"/>
  <c r="AA231" i="38"/>
  <c r="AA232" i="38"/>
  <c r="AA233" i="38"/>
  <c r="AA234" i="38"/>
  <c r="AA235" i="38"/>
  <c r="AA236" i="38"/>
  <c r="AA237" i="38"/>
  <c r="AA238" i="38"/>
  <c r="AA239" i="38"/>
  <c r="AA240" i="38"/>
  <c r="AA241" i="38"/>
  <c r="AA242" i="38"/>
  <c r="AA243" i="38"/>
  <c r="AA244" i="38"/>
  <c r="AA245" i="38"/>
  <c r="AA246" i="38"/>
  <c r="AA247" i="38"/>
  <c r="AA248" i="38"/>
  <c r="AA249" i="38"/>
  <c r="AA250" i="38"/>
  <c r="AA251" i="38"/>
  <c r="AA252" i="38"/>
  <c r="AA253" i="38"/>
  <c r="AA254" i="38"/>
  <c r="AA255" i="38"/>
  <c r="AA256" i="38"/>
  <c r="AA257" i="38"/>
  <c r="AA258" i="38"/>
  <c r="AA259" i="38"/>
  <c r="AA260" i="38"/>
  <c r="AA261" i="38"/>
  <c r="AA262" i="38"/>
  <c r="AA263" i="38"/>
  <c r="AA264" i="38"/>
  <c r="AA265" i="38"/>
  <c r="AA266" i="38"/>
  <c r="AA267" i="38"/>
  <c r="AA268" i="38"/>
  <c r="AA269" i="38"/>
  <c r="AA270" i="38"/>
  <c r="AA271" i="38"/>
  <c r="AA272" i="38"/>
  <c r="AA273" i="38"/>
  <c r="AA274" i="38"/>
  <c r="AA275" i="38"/>
  <c r="AA276" i="38"/>
  <c r="AA277" i="38"/>
  <c r="AA278" i="38"/>
  <c r="AA279" i="38"/>
  <c r="AA280" i="38"/>
  <c r="AA281" i="38"/>
  <c r="AA2" i="38"/>
  <c r="Z3" i="38"/>
  <c r="Z4" i="38"/>
  <c r="Z5" i="38"/>
  <c r="Z6" i="38"/>
  <c r="Z7" i="38"/>
  <c r="Z8" i="38"/>
  <c r="Z9" i="38"/>
  <c r="Z10" i="38"/>
  <c r="Z11" i="38"/>
  <c r="Z12" i="38"/>
  <c r="Z13" i="38"/>
  <c r="Z14" i="38"/>
  <c r="Z15" i="38"/>
  <c r="Z16" i="38"/>
  <c r="Z17" i="38"/>
  <c r="Z18" i="38"/>
  <c r="Z19" i="38"/>
  <c r="Z20" i="38"/>
  <c r="Z21" i="38"/>
  <c r="Z22" i="38"/>
  <c r="Z23" i="38"/>
  <c r="Z24" i="38"/>
  <c r="Z25" i="38"/>
  <c r="Z26" i="38"/>
  <c r="Z27" i="38"/>
  <c r="Z28" i="38"/>
  <c r="Z29" i="38"/>
  <c r="Z30" i="38"/>
  <c r="Z31" i="38"/>
  <c r="Z32" i="38"/>
  <c r="Z33" i="38"/>
  <c r="Z34" i="38"/>
  <c r="Z35" i="38"/>
  <c r="Z36" i="38"/>
  <c r="Z37" i="38"/>
  <c r="Z38" i="38"/>
  <c r="Z39" i="38"/>
  <c r="Z40" i="38"/>
  <c r="Z41" i="38"/>
  <c r="Z42" i="38"/>
  <c r="Z43" i="38"/>
  <c r="Z44" i="38"/>
  <c r="Z45" i="38"/>
  <c r="Z46" i="38"/>
  <c r="Z47" i="38"/>
  <c r="Z48" i="38"/>
  <c r="Z49" i="38"/>
  <c r="Z50" i="38"/>
  <c r="Z51" i="38"/>
  <c r="Z52" i="38"/>
  <c r="Z53" i="38"/>
  <c r="Z54" i="38"/>
  <c r="Z55" i="38"/>
  <c r="Z56" i="38"/>
  <c r="Z57" i="38"/>
  <c r="Z58" i="38"/>
  <c r="Z59" i="38"/>
  <c r="Z60" i="38"/>
  <c r="Z61" i="38"/>
  <c r="Z62" i="38"/>
  <c r="Z63" i="38"/>
  <c r="Z64" i="38"/>
  <c r="Z65" i="38"/>
  <c r="Z66" i="38"/>
  <c r="Z67" i="38"/>
  <c r="Z68" i="38"/>
  <c r="Z69" i="38"/>
  <c r="Z70" i="38"/>
  <c r="Z71" i="38"/>
  <c r="Z72" i="38"/>
  <c r="Z73" i="38"/>
  <c r="Z74" i="38"/>
  <c r="Z75" i="38"/>
  <c r="Z76" i="38"/>
  <c r="Z77" i="38"/>
  <c r="Z78" i="38"/>
  <c r="Z79" i="38"/>
  <c r="Z80" i="38"/>
  <c r="Z81" i="38"/>
  <c r="Z82" i="38"/>
  <c r="Z83" i="38"/>
  <c r="Z84" i="38"/>
  <c r="Z85" i="38"/>
  <c r="Z86" i="38"/>
  <c r="Z87" i="38"/>
  <c r="Z88" i="38"/>
  <c r="Z89" i="38"/>
  <c r="Z90" i="38"/>
  <c r="Z91" i="38"/>
  <c r="Z92" i="38"/>
  <c r="Z93" i="38"/>
  <c r="Z94" i="38"/>
  <c r="Z95" i="38"/>
  <c r="Z96" i="38"/>
  <c r="Z97" i="38"/>
  <c r="Z98" i="38"/>
  <c r="Z99" i="38"/>
  <c r="Z100" i="38"/>
  <c r="Z101" i="38"/>
  <c r="Z102" i="38"/>
  <c r="Z103" i="38"/>
  <c r="Z104" i="38"/>
  <c r="Z105" i="38"/>
  <c r="Z106" i="38"/>
  <c r="Z107" i="38"/>
  <c r="Z108" i="38"/>
  <c r="Z109" i="38"/>
  <c r="Z110" i="38"/>
  <c r="Z111" i="38"/>
  <c r="Z112" i="38"/>
  <c r="Z113" i="38"/>
  <c r="Z114" i="38"/>
  <c r="Z115" i="38"/>
  <c r="Z116" i="38"/>
  <c r="Z117" i="38"/>
  <c r="Z118" i="38"/>
  <c r="Z119" i="38"/>
  <c r="Z120" i="38"/>
  <c r="Z121" i="38"/>
  <c r="Z122" i="38"/>
  <c r="Z123" i="38"/>
  <c r="Z124" i="38"/>
  <c r="Z125" i="38"/>
  <c r="Z126" i="38"/>
  <c r="Z127" i="38"/>
  <c r="Z128" i="38"/>
  <c r="Z129" i="38"/>
  <c r="Z130" i="38"/>
  <c r="Z131" i="38"/>
  <c r="Z132" i="38"/>
  <c r="Z133" i="38"/>
  <c r="Z134" i="38"/>
  <c r="Z135" i="38"/>
  <c r="Z136" i="38"/>
  <c r="Z137" i="38"/>
  <c r="Z138" i="38"/>
  <c r="Z139" i="38"/>
  <c r="Z140" i="38"/>
  <c r="Z141" i="38"/>
  <c r="Z142" i="38"/>
  <c r="Z143" i="38"/>
  <c r="Z144" i="38"/>
  <c r="Z145" i="38"/>
  <c r="Z146" i="38"/>
  <c r="Z147" i="38"/>
  <c r="Z148" i="38"/>
  <c r="Z149" i="38"/>
  <c r="Z150" i="38"/>
  <c r="Z151" i="38"/>
  <c r="Z152" i="38"/>
  <c r="Z153" i="38"/>
  <c r="Z154" i="38"/>
  <c r="Z155" i="38"/>
  <c r="Z156" i="38"/>
  <c r="Z157" i="38"/>
  <c r="Z158" i="38"/>
  <c r="Z159" i="38"/>
  <c r="Z160" i="38"/>
  <c r="Z161" i="38"/>
  <c r="Z162" i="38"/>
  <c r="Z163" i="38"/>
  <c r="Z164" i="38"/>
  <c r="Z165" i="38"/>
  <c r="Z166" i="38"/>
  <c r="Z167" i="38"/>
  <c r="Z168" i="38"/>
  <c r="Z169" i="38"/>
  <c r="Z170" i="38"/>
  <c r="Z171" i="38"/>
  <c r="Z172" i="38"/>
  <c r="Z173" i="38"/>
  <c r="Z174" i="38"/>
  <c r="Z175" i="38"/>
  <c r="Z176" i="38"/>
  <c r="Z177" i="38"/>
  <c r="Z178" i="38"/>
  <c r="Z179" i="38"/>
  <c r="Z180" i="38"/>
  <c r="Z181" i="38"/>
  <c r="Z182" i="38"/>
  <c r="Z183" i="38"/>
  <c r="Z184" i="38"/>
  <c r="Z185" i="38"/>
  <c r="Z186" i="38"/>
  <c r="Z187" i="38"/>
  <c r="Z188" i="38"/>
  <c r="Z189" i="38"/>
  <c r="Z190" i="38"/>
  <c r="Z191" i="38"/>
  <c r="Z192" i="38"/>
  <c r="Z193" i="38"/>
  <c r="Z194" i="38"/>
  <c r="Z195" i="38"/>
  <c r="Z196" i="38"/>
  <c r="Z197" i="38"/>
  <c r="Z198" i="38"/>
  <c r="Z199" i="38"/>
  <c r="Z200" i="38"/>
  <c r="Z201" i="38"/>
  <c r="Z202" i="38"/>
  <c r="Z203" i="38"/>
  <c r="Z204" i="38"/>
  <c r="Z205" i="38"/>
  <c r="Z206" i="38"/>
  <c r="Z207" i="38"/>
  <c r="Z208" i="38"/>
  <c r="Z209" i="38"/>
  <c r="Z210" i="38"/>
  <c r="Z211" i="38"/>
  <c r="Z212" i="38"/>
  <c r="Z213" i="38"/>
  <c r="Z214" i="38"/>
  <c r="Z215" i="38"/>
  <c r="Z216" i="38"/>
  <c r="Z217" i="38"/>
  <c r="Z218" i="38"/>
  <c r="Z219" i="38"/>
  <c r="Z220" i="38"/>
  <c r="Z221" i="38"/>
  <c r="Z222" i="38"/>
  <c r="Z223" i="38"/>
  <c r="Z224" i="38"/>
  <c r="Z225" i="38"/>
  <c r="Z226" i="38"/>
  <c r="Z227" i="38"/>
  <c r="Z228" i="38"/>
  <c r="Z229" i="38"/>
  <c r="Z230" i="38"/>
  <c r="Z231" i="38"/>
  <c r="Z232" i="38"/>
  <c r="Z233" i="38"/>
  <c r="Z234" i="38"/>
  <c r="Z235" i="38"/>
  <c r="Z236" i="38"/>
  <c r="Z237" i="38"/>
  <c r="Z238" i="38"/>
  <c r="Z239" i="38"/>
  <c r="Z240" i="38"/>
  <c r="Z241" i="38"/>
  <c r="Z242" i="38"/>
  <c r="Z243" i="38"/>
  <c r="Z244" i="38"/>
  <c r="Z245" i="38"/>
  <c r="Z246" i="38"/>
  <c r="Z247" i="38"/>
  <c r="Z248" i="38"/>
  <c r="Z249" i="38"/>
  <c r="Z250" i="38"/>
  <c r="Z251" i="38"/>
  <c r="Z252" i="38"/>
  <c r="Z253" i="38"/>
  <c r="Z254" i="38"/>
  <c r="Z255" i="38"/>
  <c r="Z256" i="38"/>
  <c r="Z257" i="38"/>
  <c r="Z258" i="38"/>
  <c r="Z259" i="38"/>
  <c r="Z260" i="38"/>
  <c r="Z261" i="38"/>
  <c r="Z262" i="38"/>
  <c r="Z263" i="38"/>
  <c r="Z264" i="38"/>
  <c r="Z265" i="38"/>
  <c r="Z266" i="38"/>
  <c r="Z267" i="38"/>
  <c r="Z268" i="38"/>
  <c r="Z269" i="38"/>
  <c r="Z270" i="38"/>
  <c r="Z271" i="38"/>
  <c r="Z272" i="38"/>
  <c r="Z273" i="38"/>
  <c r="Z274" i="38"/>
  <c r="Z275" i="38"/>
  <c r="Z276" i="38"/>
  <c r="Z277" i="38"/>
  <c r="Z278" i="38"/>
  <c r="Z279" i="38"/>
  <c r="Z280" i="38"/>
  <c r="Z281" i="38"/>
  <c r="Z2" i="38"/>
  <c r="T281" i="38"/>
  <c r="T3" i="38"/>
  <c r="U3" i="38"/>
  <c r="V3" i="38"/>
  <c r="W3" i="38"/>
  <c r="X3" i="38"/>
  <c r="T4" i="38"/>
  <c r="U4" i="38"/>
  <c r="V4" i="38"/>
  <c r="W4" i="38"/>
  <c r="X4" i="38"/>
  <c r="T5" i="38"/>
  <c r="U5" i="38"/>
  <c r="V5" i="38"/>
  <c r="W5" i="38"/>
  <c r="X5" i="38"/>
  <c r="T6" i="38"/>
  <c r="U6" i="38"/>
  <c r="V6" i="38"/>
  <c r="W6" i="38"/>
  <c r="X6" i="38"/>
  <c r="T7" i="38"/>
  <c r="U7" i="38"/>
  <c r="V7" i="38"/>
  <c r="W7" i="38"/>
  <c r="X7" i="38"/>
  <c r="T8" i="38"/>
  <c r="U8" i="38"/>
  <c r="V8" i="38"/>
  <c r="W8" i="38"/>
  <c r="X8" i="38"/>
  <c r="T9" i="38"/>
  <c r="U9" i="38"/>
  <c r="V9" i="38"/>
  <c r="W9" i="38"/>
  <c r="X9" i="38"/>
  <c r="T10" i="38"/>
  <c r="U10" i="38"/>
  <c r="V10" i="38"/>
  <c r="W10" i="38"/>
  <c r="X10" i="38"/>
  <c r="T11" i="38"/>
  <c r="U11" i="38"/>
  <c r="V11" i="38"/>
  <c r="W11" i="38"/>
  <c r="X11" i="38"/>
  <c r="T12" i="38"/>
  <c r="U12" i="38"/>
  <c r="V12" i="38"/>
  <c r="W12" i="38"/>
  <c r="X12" i="38"/>
  <c r="T13" i="38"/>
  <c r="U13" i="38"/>
  <c r="V13" i="38"/>
  <c r="W13" i="38"/>
  <c r="X13" i="38"/>
  <c r="T14" i="38"/>
  <c r="U14" i="38"/>
  <c r="V14" i="38"/>
  <c r="W14" i="38"/>
  <c r="X14" i="38"/>
  <c r="T15" i="38"/>
  <c r="U15" i="38"/>
  <c r="V15" i="38"/>
  <c r="W15" i="38"/>
  <c r="X15" i="38"/>
  <c r="T16" i="38"/>
  <c r="U16" i="38"/>
  <c r="V16" i="38"/>
  <c r="W16" i="38"/>
  <c r="X16" i="38"/>
  <c r="T17" i="38"/>
  <c r="U17" i="38"/>
  <c r="V17" i="38"/>
  <c r="W17" i="38"/>
  <c r="X17" i="38"/>
  <c r="T18" i="38"/>
  <c r="U18" i="38"/>
  <c r="V18" i="38"/>
  <c r="W18" i="38"/>
  <c r="X18" i="38"/>
  <c r="T19" i="38"/>
  <c r="U19" i="38"/>
  <c r="V19" i="38"/>
  <c r="W19" i="38"/>
  <c r="X19" i="38"/>
  <c r="T20" i="38"/>
  <c r="U20" i="38"/>
  <c r="V20" i="38"/>
  <c r="W20" i="38"/>
  <c r="X20" i="38"/>
  <c r="T21" i="38"/>
  <c r="U21" i="38"/>
  <c r="V21" i="38"/>
  <c r="W21" i="38"/>
  <c r="X21" i="38"/>
  <c r="T22" i="38"/>
  <c r="U22" i="38"/>
  <c r="V22" i="38"/>
  <c r="W22" i="38"/>
  <c r="X22" i="38"/>
  <c r="T23" i="38"/>
  <c r="U23" i="38"/>
  <c r="V23" i="38"/>
  <c r="W23" i="38"/>
  <c r="X23" i="38"/>
  <c r="T24" i="38"/>
  <c r="U24" i="38"/>
  <c r="V24" i="38"/>
  <c r="W24" i="38"/>
  <c r="X24" i="38"/>
  <c r="T25" i="38"/>
  <c r="U25" i="38"/>
  <c r="V25" i="38"/>
  <c r="W25" i="38"/>
  <c r="X25" i="38"/>
  <c r="T26" i="38"/>
  <c r="U26" i="38"/>
  <c r="V26" i="38"/>
  <c r="W26" i="38"/>
  <c r="X26" i="38"/>
  <c r="T27" i="38"/>
  <c r="U27" i="38"/>
  <c r="V27" i="38"/>
  <c r="W27" i="38"/>
  <c r="X27" i="38"/>
  <c r="T28" i="38"/>
  <c r="U28" i="38"/>
  <c r="V28" i="38"/>
  <c r="W28" i="38"/>
  <c r="X28" i="38"/>
  <c r="T29" i="38"/>
  <c r="U29" i="38"/>
  <c r="V29" i="38"/>
  <c r="W29" i="38"/>
  <c r="X29" i="38"/>
  <c r="T30" i="38"/>
  <c r="U30" i="38"/>
  <c r="V30" i="38"/>
  <c r="W30" i="38"/>
  <c r="X30" i="38"/>
  <c r="T31" i="38"/>
  <c r="U31" i="38"/>
  <c r="V31" i="38"/>
  <c r="W31" i="38"/>
  <c r="X31" i="38"/>
  <c r="T32" i="38"/>
  <c r="U32" i="38"/>
  <c r="V32" i="38"/>
  <c r="W32" i="38"/>
  <c r="X32" i="38"/>
  <c r="T33" i="38"/>
  <c r="U33" i="38"/>
  <c r="V33" i="38"/>
  <c r="W33" i="38"/>
  <c r="X33" i="38"/>
  <c r="T34" i="38"/>
  <c r="U34" i="38"/>
  <c r="V34" i="38"/>
  <c r="W34" i="38"/>
  <c r="X34" i="38"/>
  <c r="T35" i="38"/>
  <c r="U35" i="38"/>
  <c r="V35" i="38"/>
  <c r="W35" i="38"/>
  <c r="X35" i="38"/>
  <c r="T36" i="38"/>
  <c r="U36" i="38"/>
  <c r="V36" i="38"/>
  <c r="W36" i="38"/>
  <c r="X36" i="38"/>
  <c r="T37" i="38"/>
  <c r="U37" i="38"/>
  <c r="V37" i="38"/>
  <c r="W37" i="38"/>
  <c r="X37" i="38"/>
  <c r="T38" i="38"/>
  <c r="U38" i="38"/>
  <c r="V38" i="38"/>
  <c r="W38" i="38"/>
  <c r="X38" i="38"/>
  <c r="T39" i="38"/>
  <c r="U39" i="38"/>
  <c r="V39" i="38"/>
  <c r="W39" i="38"/>
  <c r="X39" i="38"/>
  <c r="T40" i="38"/>
  <c r="U40" i="38"/>
  <c r="V40" i="38"/>
  <c r="W40" i="38"/>
  <c r="X40" i="38"/>
  <c r="T41" i="38"/>
  <c r="U41" i="38"/>
  <c r="V41" i="38"/>
  <c r="W41" i="38"/>
  <c r="X41" i="38"/>
  <c r="T42" i="38"/>
  <c r="U42" i="38"/>
  <c r="V42" i="38"/>
  <c r="W42" i="38"/>
  <c r="X42" i="38"/>
  <c r="T43" i="38"/>
  <c r="U43" i="38"/>
  <c r="V43" i="38"/>
  <c r="W43" i="38"/>
  <c r="X43" i="38"/>
  <c r="T44" i="38"/>
  <c r="U44" i="38"/>
  <c r="V44" i="38"/>
  <c r="W44" i="38"/>
  <c r="X44" i="38"/>
  <c r="T45" i="38"/>
  <c r="U45" i="38"/>
  <c r="V45" i="38"/>
  <c r="W45" i="38"/>
  <c r="X45" i="38"/>
  <c r="T46" i="38"/>
  <c r="U46" i="38"/>
  <c r="V46" i="38"/>
  <c r="W46" i="38"/>
  <c r="X46" i="38"/>
  <c r="T47" i="38"/>
  <c r="U47" i="38"/>
  <c r="V47" i="38"/>
  <c r="W47" i="38"/>
  <c r="X47" i="38"/>
  <c r="T48" i="38"/>
  <c r="U48" i="38"/>
  <c r="V48" i="38"/>
  <c r="W48" i="38"/>
  <c r="X48" i="38"/>
  <c r="T49" i="38"/>
  <c r="U49" i="38"/>
  <c r="V49" i="38"/>
  <c r="W49" i="38"/>
  <c r="X49" i="38"/>
  <c r="T50" i="38"/>
  <c r="U50" i="38"/>
  <c r="V50" i="38"/>
  <c r="W50" i="38"/>
  <c r="X50" i="38"/>
  <c r="T51" i="38"/>
  <c r="U51" i="38"/>
  <c r="V51" i="38"/>
  <c r="W51" i="38"/>
  <c r="X51" i="38"/>
  <c r="T52" i="38"/>
  <c r="U52" i="38"/>
  <c r="V52" i="38"/>
  <c r="W52" i="38"/>
  <c r="X52" i="38"/>
  <c r="T53" i="38"/>
  <c r="U53" i="38"/>
  <c r="V53" i="38"/>
  <c r="W53" i="38"/>
  <c r="X53" i="38"/>
  <c r="T54" i="38"/>
  <c r="U54" i="38"/>
  <c r="V54" i="38"/>
  <c r="W54" i="38"/>
  <c r="X54" i="38"/>
  <c r="T55" i="38"/>
  <c r="U55" i="38"/>
  <c r="V55" i="38"/>
  <c r="W55" i="38"/>
  <c r="X55" i="38"/>
  <c r="T56" i="38"/>
  <c r="U56" i="38"/>
  <c r="V56" i="38"/>
  <c r="W56" i="38"/>
  <c r="X56" i="38"/>
  <c r="T57" i="38"/>
  <c r="U57" i="38"/>
  <c r="V57" i="38"/>
  <c r="W57" i="38"/>
  <c r="X57" i="38"/>
  <c r="T58" i="38"/>
  <c r="U58" i="38"/>
  <c r="V58" i="38"/>
  <c r="W58" i="38"/>
  <c r="X58" i="38"/>
  <c r="T59" i="38"/>
  <c r="U59" i="38"/>
  <c r="V59" i="38"/>
  <c r="W59" i="38"/>
  <c r="X59" i="38"/>
  <c r="T60" i="38"/>
  <c r="U60" i="38"/>
  <c r="V60" i="38"/>
  <c r="W60" i="38"/>
  <c r="X60" i="38"/>
  <c r="T61" i="38"/>
  <c r="U61" i="38"/>
  <c r="V61" i="38"/>
  <c r="W61" i="38"/>
  <c r="X61" i="38"/>
  <c r="T62" i="38"/>
  <c r="U62" i="38"/>
  <c r="V62" i="38"/>
  <c r="W62" i="38"/>
  <c r="X62" i="38"/>
  <c r="T63" i="38"/>
  <c r="U63" i="38"/>
  <c r="V63" i="38"/>
  <c r="W63" i="38"/>
  <c r="X63" i="38"/>
  <c r="T64" i="38"/>
  <c r="U64" i="38"/>
  <c r="V64" i="38"/>
  <c r="W64" i="38"/>
  <c r="X64" i="38"/>
  <c r="T65" i="38"/>
  <c r="U65" i="38"/>
  <c r="V65" i="38"/>
  <c r="W65" i="38"/>
  <c r="X65" i="38"/>
  <c r="T66" i="38"/>
  <c r="U66" i="38"/>
  <c r="V66" i="38"/>
  <c r="W66" i="38"/>
  <c r="X66" i="38"/>
  <c r="T67" i="38"/>
  <c r="U67" i="38"/>
  <c r="V67" i="38"/>
  <c r="W67" i="38"/>
  <c r="X67" i="38"/>
  <c r="T68" i="38"/>
  <c r="U68" i="38"/>
  <c r="V68" i="38"/>
  <c r="W68" i="38"/>
  <c r="X68" i="38"/>
  <c r="T69" i="38"/>
  <c r="U69" i="38"/>
  <c r="V69" i="38"/>
  <c r="W69" i="38"/>
  <c r="X69" i="38"/>
  <c r="T70" i="38"/>
  <c r="U70" i="38"/>
  <c r="V70" i="38"/>
  <c r="W70" i="38"/>
  <c r="X70" i="38"/>
  <c r="T71" i="38"/>
  <c r="U71" i="38"/>
  <c r="V71" i="38"/>
  <c r="W71" i="38"/>
  <c r="X71" i="38"/>
  <c r="T72" i="38"/>
  <c r="U72" i="38"/>
  <c r="V72" i="38"/>
  <c r="W72" i="38"/>
  <c r="X72" i="38"/>
  <c r="T73" i="38"/>
  <c r="U73" i="38"/>
  <c r="V73" i="38"/>
  <c r="W73" i="38"/>
  <c r="X73" i="38"/>
  <c r="T74" i="38"/>
  <c r="U74" i="38"/>
  <c r="V74" i="38"/>
  <c r="W74" i="38"/>
  <c r="X74" i="38"/>
  <c r="T75" i="38"/>
  <c r="U75" i="38"/>
  <c r="V75" i="38"/>
  <c r="W75" i="38"/>
  <c r="X75" i="38"/>
  <c r="T76" i="38"/>
  <c r="U76" i="38"/>
  <c r="V76" i="38"/>
  <c r="W76" i="38"/>
  <c r="X76" i="38"/>
  <c r="T77" i="38"/>
  <c r="U77" i="38"/>
  <c r="V77" i="38"/>
  <c r="W77" i="38"/>
  <c r="X77" i="38"/>
  <c r="T78" i="38"/>
  <c r="U78" i="38"/>
  <c r="V78" i="38"/>
  <c r="W78" i="38"/>
  <c r="X78" i="38"/>
  <c r="T79" i="38"/>
  <c r="U79" i="38"/>
  <c r="V79" i="38"/>
  <c r="W79" i="38"/>
  <c r="X79" i="38"/>
  <c r="T80" i="38"/>
  <c r="U80" i="38"/>
  <c r="V80" i="38"/>
  <c r="W80" i="38"/>
  <c r="X80" i="38"/>
  <c r="T81" i="38"/>
  <c r="U81" i="38"/>
  <c r="V81" i="38"/>
  <c r="W81" i="38"/>
  <c r="X81" i="38"/>
  <c r="T82" i="38"/>
  <c r="U82" i="38"/>
  <c r="V82" i="38"/>
  <c r="W82" i="38"/>
  <c r="X82" i="38"/>
  <c r="T83" i="38"/>
  <c r="U83" i="38"/>
  <c r="V83" i="38"/>
  <c r="W83" i="38"/>
  <c r="X83" i="38"/>
  <c r="T84" i="38"/>
  <c r="U84" i="38"/>
  <c r="V84" i="38"/>
  <c r="W84" i="38"/>
  <c r="X84" i="38"/>
  <c r="T85" i="38"/>
  <c r="U85" i="38"/>
  <c r="V85" i="38"/>
  <c r="W85" i="38"/>
  <c r="X85" i="38"/>
  <c r="T86" i="38"/>
  <c r="U86" i="38"/>
  <c r="V86" i="38"/>
  <c r="W86" i="38"/>
  <c r="X86" i="38"/>
  <c r="T87" i="38"/>
  <c r="U87" i="38"/>
  <c r="V87" i="38"/>
  <c r="W87" i="38"/>
  <c r="X87" i="38"/>
  <c r="T88" i="38"/>
  <c r="U88" i="38"/>
  <c r="V88" i="38"/>
  <c r="W88" i="38"/>
  <c r="X88" i="38"/>
  <c r="T89" i="38"/>
  <c r="U89" i="38"/>
  <c r="V89" i="38"/>
  <c r="W89" i="38"/>
  <c r="X89" i="38"/>
  <c r="T90" i="38"/>
  <c r="U90" i="38"/>
  <c r="V90" i="38"/>
  <c r="W90" i="38"/>
  <c r="X90" i="38"/>
  <c r="T91" i="38"/>
  <c r="U91" i="38"/>
  <c r="V91" i="38"/>
  <c r="W91" i="38"/>
  <c r="X91" i="38"/>
  <c r="T92" i="38"/>
  <c r="U92" i="38"/>
  <c r="V92" i="38"/>
  <c r="W92" i="38"/>
  <c r="X92" i="38"/>
  <c r="T93" i="38"/>
  <c r="U93" i="38"/>
  <c r="V93" i="38"/>
  <c r="W93" i="38"/>
  <c r="X93" i="38"/>
  <c r="T94" i="38"/>
  <c r="U94" i="38"/>
  <c r="V94" i="38"/>
  <c r="W94" i="38"/>
  <c r="X94" i="38"/>
  <c r="T95" i="38"/>
  <c r="U95" i="38"/>
  <c r="V95" i="38"/>
  <c r="W95" i="38"/>
  <c r="X95" i="38"/>
  <c r="T96" i="38"/>
  <c r="U96" i="38"/>
  <c r="V96" i="38"/>
  <c r="W96" i="38"/>
  <c r="X96" i="38"/>
  <c r="T97" i="38"/>
  <c r="U97" i="38"/>
  <c r="V97" i="38"/>
  <c r="W97" i="38"/>
  <c r="X97" i="38"/>
  <c r="T98" i="38"/>
  <c r="U98" i="38"/>
  <c r="V98" i="38"/>
  <c r="W98" i="38"/>
  <c r="X98" i="38"/>
  <c r="T99" i="38"/>
  <c r="U99" i="38"/>
  <c r="V99" i="38"/>
  <c r="W99" i="38"/>
  <c r="X99" i="38"/>
  <c r="T100" i="38"/>
  <c r="U100" i="38"/>
  <c r="V100" i="38"/>
  <c r="W100" i="38"/>
  <c r="X100" i="38"/>
  <c r="T101" i="38"/>
  <c r="U101" i="38"/>
  <c r="V101" i="38"/>
  <c r="W101" i="38"/>
  <c r="X101" i="38"/>
  <c r="T102" i="38"/>
  <c r="U102" i="38"/>
  <c r="V102" i="38"/>
  <c r="W102" i="38"/>
  <c r="X102" i="38"/>
  <c r="T103" i="38"/>
  <c r="U103" i="38"/>
  <c r="V103" i="38"/>
  <c r="W103" i="38"/>
  <c r="X103" i="38"/>
  <c r="T104" i="38"/>
  <c r="U104" i="38"/>
  <c r="V104" i="38"/>
  <c r="W104" i="38"/>
  <c r="X104" i="38"/>
  <c r="T105" i="38"/>
  <c r="U105" i="38"/>
  <c r="V105" i="38"/>
  <c r="W105" i="38"/>
  <c r="X105" i="38"/>
  <c r="T106" i="38"/>
  <c r="U106" i="38"/>
  <c r="V106" i="38"/>
  <c r="W106" i="38"/>
  <c r="X106" i="38"/>
  <c r="T107" i="38"/>
  <c r="U107" i="38"/>
  <c r="V107" i="38"/>
  <c r="W107" i="38"/>
  <c r="X107" i="38"/>
  <c r="T108" i="38"/>
  <c r="U108" i="38"/>
  <c r="V108" i="38"/>
  <c r="W108" i="38"/>
  <c r="X108" i="38"/>
  <c r="T109" i="38"/>
  <c r="U109" i="38"/>
  <c r="V109" i="38"/>
  <c r="W109" i="38"/>
  <c r="X109" i="38"/>
  <c r="T110" i="38"/>
  <c r="U110" i="38"/>
  <c r="V110" i="38"/>
  <c r="W110" i="38"/>
  <c r="X110" i="38"/>
  <c r="T111" i="38"/>
  <c r="U111" i="38"/>
  <c r="V111" i="38"/>
  <c r="W111" i="38"/>
  <c r="X111" i="38"/>
  <c r="T112" i="38"/>
  <c r="U112" i="38"/>
  <c r="V112" i="38"/>
  <c r="W112" i="38"/>
  <c r="X112" i="38"/>
  <c r="T113" i="38"/>
  <c r="U113" i="38"/>
  <c r="V113" i="38"/>
  <c r="W113" i="38"/>
  <c r="X113" i="38"/>
  <c r="T114" i="38"/>
  <c r="U114" i="38"/>
  <c r="V114" i="38"/>
  <c r="W114" i="38"/>
  <c r="X114" i="38"/>
  <c r="T115" i="38"/>
  <c r="U115" i="38"/>
  <c r="V115" i="38"/>
  <c r="W115" i="38"/>
  <c r="X115" i="38"/>
  <c r="T116" i="38"/>
  <c r="U116" i="38"/>
  <c r="V116" i="38"/>
  <c r="W116" i="38"/>
  <c r="X116" i="38"/>
  <c r="T117" i="38"/>
  <c r="U117" i="38"/>
  <c r="V117" i="38"/>
  <c r="W117" i="38"/>
  <c r="X117" i="38"/>
  <c r="T118" i="38"/>
  <c r="U118" i="38"/>
  <c r="V118" i="38"/>
  <c r="W118" i="38"/>
  <c r="X118" i="38"/>
  <c r="T119" i="38"/>
  <c r="U119" i="38"/>
  <c r="V119" i="38"/>
  <c r="W119" i="38"/>
  <c r="X119" i="38"/>
  <c r="T120" i="38"/>
  <c r="U120" i="38"/>
  <c r="V120" i="38"/>
  <c r="W120" i="38"/>
  <c r="X120" i="38"/>
  <c r="T121" i="38"/>
  <c r="U121" i="38"/>
  <c r="V121" i="38"/>
  <c r="W121" i="38"/>
  <c r="X121" i="38"/>
  <c r="T122" i="38"/>
  <c r="U122" i="38"/>
  <c r="V122" i="38"/>
  <c r="W122" i="38"/>
  <c r="X122" i="38"/>
  <c r="T123" i="38"/>
  <c r="U123" i="38"/>
  <c r="V123" i="38"/>
  <c r="W123" i="38"/>
  <c r="X123" i="38"/>
  <c r="T124" i="38"/>
  <c r="U124" i="38"/>
  <c r="V124" i="38"/>
  <c r="W124" i="38"/>
  <c r="X124" i="38"/>
  <c r="T125" i="38"/>
  <c r="U125" i="38"/>
  <c r="V125" i="38"/>
  <c r="W125" i="38"/>
  <c r="X125" i="38"/>
  <c r="T126" i="38"/>
  <c r="U126" i="38"/>
  <c r="V126" i="38"/>
  <c r="W126" i="38"/>
  <c r="X126" i="38"/>
  <c r="T127" i="38"/>
  <c r="U127" i="38"/>
  <c r="V127" i="38"/>
  <c r="W127" i="38"/>
  <c r="X127" i="38"/>
  <c r="T128" i="38"/>
  <c r="U128" i="38"/>
  <c r="V128" i="38"/>
  <c r="W128" i="38"/>
  <c r="X128" i="38"/>
  <c r="T129" i="38"/>
  <c r="U129" i="38"/>
  <c r="V129" i="38"/>
  <c r="W129" i="38"/>
  <c r="X129" i="38"/>
  <c r="T130" i="38"/>
  <c r="U130" i="38"/>
  <c r="V130" i="38"/>
  <c r="W130" i="38"/>
  <c r="X130" i="38"/>
  <c r="T131" i="38"/>
  <c r="U131" i="38"/>
  <c r="V131" i="38"/>
  <c r="W131" i="38"/>
  <c r="X131" i="38"/>
  <c r="T132" i="38"/>
  <c r="U132" i="38"/>
  <c r="V132" i="38"/>
  <c r="W132" i="38"/>
  <c r="X132" i="38"/>
  <c r="T133" i="38"/>
  <c r="U133" i="38"/>
  <c r="V133" i="38"/>
  <c r="W133" i="38"/>
  <c r="X133" i="38"/>
  <c r="T134" i="38"/>
  <c r="U134" i="38"/>
  <c r="V134" i="38"/>
  <c r="W134" i="38"/>
  <c r="X134" i="38"/>
  <c r="T135" i="38"/>
  <c r="U135" i="38"/>
  <c r="V135" i="38"/>
  <c r="W135" i="38"/>
  <c r="X135" i="38"/>
  <c r="T136" i="38"/>
  <c r="U136" i="38"/>
  <c r="V136" i="38"/>
  <c r="W136" i="38"/>
  <c r="X136" i="38"/>
  <c r="T137" i="38"/>
  <c r="U137" i="38"/>
  <c r="V137" i="38"/>
  <c r="W137" i="38"/>
  <c r="X137" i="38"/>
  <c r="T138" i="38"/>
  <c r="U138" i="38"/>
  <c r="V138" i="38"/>
  <c r="W138" i="38"/>
  <c r="X138" i="38"/>
  <c r="T139" i="38"/>
  <c r="U139" i="38"/>
  <c r="V139" i="38"/>
  <c r="W139" i="38"/>
  <c r="X139" i="38"/>
  <c r="T140" i="38"/>
  <c r="U140" i="38"/>
  <c r="V140" i="38"/>
  <c r="W140" i="38"/>
  <c r="X140" i="38"/>
  <c r="T141" i="38"/>
  <c r="U141" i="38"/>
  <c r="V141" i="38"/>
  <c r="W141" i="38"/>
  <c r="X141" i="38"/>
  <c r="T142" i="38"/>
  <c r="U142" i="38"/>
  <c r="V142" i="38"/>
  <c r="W142" i="38"/>
  <c r="X142" i="38"/>
  <c r="T143" i="38"/>
  <c r="U143" i="38"/>
  <c r="V143" i="38"/>
  <c r="W143" i="38"/>
  <c r="X143" i="38"/>
  <c r="T144" i="38"/>
  <c r="U144" i="38"/>
  <c r="V144" i="38"/>
  <c r="W144" i="38"/>
  <c r="X144" i="38"/>
  <c r="T145" i="38"/>
  <c r="U145" i="38"/>
  <c r="V145" i="38"/>
  <c r="W145" i="38"/>
  <c r="X145" i="38"/>
  <c r="T146" i="38"/>
  <c r="U146" i="38"/>
  <c r="V146" i="38"/>
  <c r="W146" i="38"/>
  <c r="X146" i="38"/>
  <c r="T147" i="38"/>
  <c r="U147" i="38"/>
  <c r="V147" i="38"/>
  <c r="W147" i="38"/>
  <c r="X147" i="38"/>
  <c r="T148" i="38"/>
  <c r="U148" i="38"/>
  <c r="V148" i="38"/>
  <c r="W148" i="38"/>
  <c r="X148" i="38"/>
  <c r="T149" i="38"/>
  <c r="U149" i="38"/>
  <c r="V149" i="38"/>
  <c r="W149" i="38"/>
  <c r="X149" i="38"/>
  <c r="T150" i="38"/>
  <c r="U150" i="38"/>
  <c r="V150" i="38"/>
  <c r="W150" i="38"/>
  <c r="X150" i="38"/>
  <c r="T151" i="38"/>
  <c r="U151" i="38"/>
  <c r="V151" i="38"/>
  <c r="W151" i="38"/>
  <c r="X151" i="38"/>
  <c r="T152" i="38"/>
  <c r="U152" i="38"/>
  <c r="V152" i="38"/>
  <c r="W152" i="38"/>
  <c r="X152" i="38"/>
  <c r="T153" i="38"/>
  <c r="U153" i="38"/>
  <c r="V153" i="38"/>
  <c r="W153" i="38"/>
  <c r="X153" i="38"/>
  <c r="T154" i="38"/>
  <c r="U154" i="38"/>
  <c r="V154" i="38"/>
  <c r="W154" i="38"/>
  <c r="X154" i="38"/>
  <c r="T155" i="38"/>
  <c r="U155" i="38"/>
  <c r="V155" i="38"/>
  <c r="W155" i="38"/>
  <c r="X155" i="38"/>
  <c r="T156" i="38"/>
  <c r="U156" i="38"/>
  <c r="V156" i="38"/>
  <c r="W156" i="38"/>
  <c r="X156" i="38"/>
  <c r="T157" i="38"/>
  <c r="U157" i="38"/>
  <c r="V157" i="38"/>
  <c r="W157" i="38"/>
  <c r="X157" i="38"/>
  <c r="T158" i="38"/>
  <c r="U158" i="38"/>
  <c r="V158" i="38"/>
  <c r="W158" i="38"/>
  <c r="X158" i="38"/>
  <c r="T159" i="38"/>
  <c r="U159" i="38"/>
  <c r="V159" i="38"/>
  <c r="W159" i="38"/>
  <c r="X159" i="38"/>
  <c r="T160" i="38"/>
  <c r="U160" i="38"/>
  <c r="V160" i="38"/>
  <c r="W160" i="38"/>
  <c r="X160" i="38"/>
  <c r="T161" i="38"/>
  <c r="U161" i="38"/>
  <c r="V161" i="38"/>
  <c r="W161" i="38"/>
  <c r="X161" i="38"/>
  <c r="T162" i="38"/>
  <c r="U162" i="38"/>
  <c r="V162" i="38"/>
  <c r="W162" i="38"/>
  <c r="X162" i="38"/>
  <c r="T163" i="38"/>
  <c r="U163" i="38"/>
  <c r="V163" i="38"/>
  <c r="W163" i="38"/>
  <c r="X163" i="38"/>
  <c r="T164" i="38"/>
  <c r="U164" i="38"/>
  <c r="V164" i="38"/>
  <c r="W164" i="38"/>
  <c r="X164" i="38"/>
  <c r="T165" i="38"/>
  <c r="U165" i="38"/>
  <c r="V165" i="38"/>
  <c r="W165" i="38"/>
  <c r="X165" i="38"/>
  <c r="T166" i="38"/>
  <c r="U166" i="38"/>
  <c r="V166" i="38"/>
  <c r="W166" i="38"/>
  <c r="X166" i="38"/>
  <c r="T167" i="38"/>
  <c r="U167" i="38"/>
  <c r="V167" i="38"/>
  <c r="W167" i="38"/>
  <c r="X167" i="38"/>
  <c r="T168" i="38"/>
  <c r="U168" i="38"/>
  <c r="V168" i="38"/>
  <c r="W168" i="38"/>
  <c r="X168" i="38"/>
  <c r="T169" i="38"/>
  <c r="U169" i="38"/>
  <c r="V169" i="38"/>
  <c r="W169" i="38"/>
  <c r="X169" i="38"/>
  <c r="T170" i="38"/>
  <c r="U170" i="38"/>
  <c r="V170" i="38"/>
  <c r="W170" i="38"/>
  <c r="X170" i="38"/>
  <c r="T171" i="38"/>
  <c r="U171" i="38"/>
  <c r="V171" i="38"/>
  <c r="W171" i="38"/>
  <c r="X171" i="38"/>
  <c r="T172" i="38"/>
  <c r="U172" i="38"/>
  <c r="V172" i="38"/>
  <c r="W172" i="38"/>
  <c r="X172" i="38"/>
  <c r="T173" i="38"/>
  <c r="U173" i="38"/>
  <c r="V173" i="38"/>
  <c r="W173" i="38"/>
  <c r="X173" i="38"/>
  <c r="T174" i="38"/>
  <c r="U174" i="38"/>
  <c r="V174" i="38"/>
  <c r="W174" i="38"/>
  <c r="X174" i="38"/>
  <c r="T175" i="38"/>
  <c r="U175" i="38"/>
  <c r="V175" i="38"/>
  <c r="W175" i="38"/>
  <c r="X175" i="38"/>
  <c r="T176" i="38"/>
  <c r="U176" i="38"/>
  <c r="V176" i="38"/>
  <c r="W176" i="38"/>
  <c r="X176" i="38"/>
  <c r="T177" i="38"/>
  <c r="U177" i="38"/>
  <c r="V177" i="38"/>
  <c r="W177" i="38"/>
  <c r="X177" i="38"/>
  <c r="T178" i="38"/>
  <c r="U178" i="38"/>
  <c r="V178" i="38"/>
  <c r="W178" i="38"/>
  <c r="X178" i="38"/>
  <c r="T179" i="38"/>
  <c r="U179" i="38"/>
  <c r="V179" i="38"/>
  <c r="W179" i="38"/>
  <c r="X179" i="38"/>
  <c r="T180" i="38"/>
  <c r="U180" i="38"/>
  <c r="V180" i="38"/>
  <c r="W180" i="38"/>
  <c r="X180" i="38"/>
  <c r="T181" i="38"/>
  <c r="U181" i="38"/>
  <c r="V181" i="38"/>
  <c r="W181" i="38"/>
  <c r="X181" i="38"/>
  <c r="T182" i="38"/>
  <c r="U182" i="38"/>
  <c r="V182" i="38"/>
  <c r="W182" i="38"/>
  <c r="X182" i="38"/>
  <c r="T183" i="38"/>
  <c r="U183" i="38"/>
  <c r="V183" i="38"/>
  <c r="W183" i="38"/>
  <c r="X183" i="38"/>
  <c r="T184" i="38"/>
  <c r="U184" i="38"/>
  <c r="V184" i="38"/>
  <c r="W184" i="38"/>
  <c r="X184" i="38"/>
  <c r="T185" i="38"/>
  <c r="U185" i="38"/>
  <c r="V185" i="38"/>
  <c r="W185" i="38"/>
  <c r="X185" i="38"/>
  <c r="T186" i="38"/>
  <c r="U186" i="38"/>
  <c r="V186" i="38"/>
  <c r="W186" i="38"/>
  <c r="X186" i="38"/>
  <c r="T187" i="38"/>
  <c r="U187" i="38"/>
  <c r="V187" i="38"/>
  <c r="W187" i="38"/>
  <c r="X187" i="38"/>
  <c r="T188" i="38"/>
  <c r="U188" i="38"/>
  <c r="V188" i="38"/>
  <c r="W188" i="38"/>
  <c r="X188" i="38"/>
  <c r="T189" i="38"/>
  <c r="U189" i="38"/>
  <c r="V189" i="38"/>
  <c r="W189" i="38"/>
  <c r="X189" i="38"/>
  <c r="T190" i="38"/>
  <c r="U190" i="38"/>
  <c r="V190" i="38"/>
  <c r="W190" i="38"/>
  <c r="X190" i="38"/>
  <c r="T191" i="38"/>
  <c r="U191" i="38"/>
  <c r="V191" i="38"/>
  <c r="W191" i="38"/>
  <c r="X191" i="38"/>
  <c r="T192" i="38"/>
  <c r="U192" i="38"/>
  <c r="V192" i="38"/>
  <c r="W192" i="38"/>
  <c r="X192" i="38"/>
  <c r="T193" i="38"/>
  <c r="U193" i="38"/>
  <c r="V193" i="38"/>
  <c r="W193" i="38"/>
  <c r="X193" i="38"/>
  <c r="T194" i="38"/>
  <c r="U194" i="38"/>
  <c r="V194" i="38"/>
  <c r="W194" i="38"/>
  <c r="X194" i="38"/>
  <c r="T195" i="38"/>
  <c r="U195" i="38"/>
  <c r="V195" i="38"/>
  <c r="W195" i="38"/>
  <c r="X195" i="38"/>
  <c r="T196" i="38"/>
  <c r="U196" i="38"/>
  <c r="V196" i="38"/>
  <c r="W196" i="38"/>
  <c r="X196" i="38"/>
  <c r="T197" i="38"/>
  <c r="U197" i="38"/>
  <c r="V197" i="38"/>
  <c r="W197" i="38"/>
  <c r="X197" i="38"/>
  <c r="T198" i="38"/>
  <c r="U198" i="38"/>
  <c r="V198" i="38"/>
  <c r="W198" i="38"/>
  <c r="X198" i="38"/>
  <c r="T199" i="38"/>
  <c r="U199" i="38"/>
  <c r="V199" i="38"/>
  <c r="W199" i="38"/>
  <c r="X199" i="38"/>
  <c r="T200" i="38"/>
  <c r="U200" i="38"/>
  <c r="V200" i="38"/>
  <c r="W200" i="38"/>
  <c r="X200" i="38"/>
  <c r="T201" i="38"/>
  <c r="U201" i="38"/>
  <c r="V201" i="38"/>
  <c r="W201" i="38"/>
  <c r="X201" i="38"/>
  <c r="T202" i="38"/>
  <c r="U202" i="38"/>
  <c r="V202" i="38"/>
  <c r="W202" i="38"/>
  <c r="X202" i="38"/>
  <c r="T203" i="38"/>
  <c r="U203" i="38"/>
  <c r="V203" i="38"/>
  <c r="W203" i="38"/>
  <c r="X203" i="38"/>
  <c r="T204" i="38"/>
  <c r="U204" i="38"/>
  <c r="V204" i="38"/>
  <c r="W204" i="38"/>
  <c r="X204" i="38"/>
  <c r="T205" i="38"/>
  <c r="U205" i="38"/>
  <c r="V205" i="38"/>
  <c r="W205" i="38"/>
  <c r="X205" i="38"/>
  <c r="T206" i="38"/>
  <c r="U206" i="38"/>
  <c r="V206" i="38"/>
  <c r="W206" i="38"/>
  <c r="X206" i="38"/>
  <c r="T207" i="38"/>
  <c r="U207" i="38"/>
  <c r="V207" i="38"/>
  <c r="W207" i="38"/>
  <c r="X207" i="38"/>
  <c r="T208" i="38"/>
  <c r="U208" i="38"/>
  <c r="V208" i="38"/>
  <c r="W208" i="38"/>
  <c r="X208" i="38"/>
  <c r="T209" i="38"/>
  <c r="U209" i="38"/>
  <c r="V209" i="38"/>
  <c r="W209" i="38"/>
  <c r="X209" i="38"/>
  <c r="T210" i="38"/>
  <c r="U210" i="38"/>
  <c r="V210" i="38"/>
  <c r="W210" i="38"/>
  <c r="X210" i="38"/>
  <c r="T211" i="38"/>
  <c r="U211" i="38"/>
  <c r="V211" i="38"/>
  <c r="W211" i="38"/>
  <c r="X211" i="38"/>
  <c r="T212" i="38"/>
  <c r="U212" i="38"/>
  <c r="V212" i="38"/>
  <c r="W212" i="38"/>
  <c r="X212" i="38"/>
  <c r="T213" i="38"/>
  <c r="U213" i="38"/>
  <c r="V213" i="38"/>
  <c r="W213" i="38"/>
  <c r="X213" i="38"/>
  <c r="T214" i="38"/>
  <c r="U214" i="38"/>
  <c r="V214" i="38"/>
  <c r="W214" i="38"/>
  <c r="X214" i="38"/>
  <c r="T215" i="38"/>
  <c r="U215" i="38"/>
  <c r="V215" i="38"/>
  <c r="W215" i="38"/>
  <c r="X215" i="38"/>
  <c r="T216" i="38"/>
  <c r="U216" i="38"/>
  <c r="V216" i="38"/>
  <c r="W216" i="38"/>
  <c r="X216" i="38"/>
  <c r="T217" i="38"/>
  <c r="U217" i="38"/>
  <c r="V217" i="38"/>
  <c r="W217" i="38"/>
  <c r="X217" i="38"/>
  <c r="T218" i="38"/>
  <c r="U218" i="38"/>
  <c r="V218" i="38"/>
  <c r="W218" i="38"/>
  <c r="X218" i="38"/>
  <c r="T219" i="38"/>
  <c r="U219" i="38"/>
  <c r="V219" i="38"/>
  <c r="W219" i="38"/>
  <c r="X219" i="38"/>
  <c r="T220" i="38"/>
  <c r="U220" i="38"/>
  <c r="V220" i="38"/>
  <c r="W220" i="38"/>
  <c r="X220" i="38"/>
  <c r="T221" i="38"/>
  <c r="U221" i="38"/>
  <c r="V221" i="38"/>
  <c r="W221" i="38"/>
  <c r="X221" i="38"/>
  <c r="T222" i="38"/>
  <c r="U222" i="38"/>
  <c r="V222" i="38"/>
  <c r="W222" i="38"/>
  <c r="X222" i="38"/>
  <c r="T223" i="38"/>
  <c r="U223" i="38"/>
  <c r="V223" i="38"/>
  <c r="W223" i="38"/>
  <c r="X223" i="38"/>
  <c r="T224" i="38"/>
  <c r="U224" i="38"/>
  <c r="V224" i="38"/>
  <c r="W224" i="38"/>
  <c r="X224" i="38"/>
  <c r="T225" i="38"/>
  <c r="U225" i="38"/>
  <c r="V225" i="38"/>
  <c r="W225" i="38"/>
  <c r="X225" i="38"/>
  <c r="T226" i="38"/>
  <c r="U226" i="38"/>
  <c r="V226" i="38"/>
  <c r="W226" i="38"/>
  <c r="X226" i="38"/>
  <c r="T227" i="38"/>
  <c r="U227" i="38"/>
  <c r="V227" i="38"/>
  <c r="W227" i="38"/>
  <c r="X227" i="38"/>
  <c r="T228" i="38"/>
  <c r="U228" i="38"/>
  <c r="V228" i="38"/>
  <c r="W228" i="38"/>
  <c r="X228" i="38"/>
  <c r="T229" i="38"/>
  <c r="U229" i="38"/>
  <c r="V229" i="38"/>
  <c r="W229" i="38"/>
  <c r="X229" i="38"/>
  <c r="T230" i="38"/>
  <c r="U230" i="38"/>
  <c r="V230" i="38"/>
  <c r="W230" i="38"/>
  <c r="X230" i="38"/>
  <c r="T231" i="38"/>
  <c r="U231" i="38"/>
  <c r="V231" i="38"/>
  <c r="W231" i="38"/>
  <c r="X231" i="38"/>
  <c r="T232" i="38"/>
  <c r="U232" i="38"/>
  <c r="V232" i="38"/>
  <c r="W232" i="38"/>
  <c r="X232" i="38"/>
  <c r="T233" i="38"/>
  <c r="U233" i="38"/>
  <c r="V233" i="38"/>
  <c r="W233" i="38"/>
  <c r="X233" i="38"/>
  <c r="T234" i="38"/>
  <c r="U234" i="38"/>
  <c r="V234" i="38"/>
  <c r="W234" i="38"/>
  <c r="X234" i="38"/>
  <c r="T235" i="38"/>
  <c r="U235" i="38"/>
  <c r="V235" i="38"/>
  <c r="W235" i="38"/>
  <c r="X235" i="38"/>
  <c r="T236" i="38"/>
  <c r="U236" i="38"/>
  <c r="V236" i="38"/>
  <c r="W236" i="38"/>
  <c r="X236" i="38"/>
  <c r="T237" i="38"/>
  <c r="U237" i="38"/>
  <c r="V237" i="38"/>
  <c r="W237" i="38"/>
  <c r="X237" i="38"/>
  <c r="T238" i="38"/>
  <c r="U238" i="38"/>
  <c r="V238" i="38"/>
  <c r="W238" i="38"/>
  <c r="X238" i="38"/>
  <c r="T239" i="38"/>
  <c r="U239" i="38"/>
  <c r="V239" i="38"/>
  <c r="W239" i="38"/>
  <c r="X239" i="38"/>
  <c r="T240" i="38"/>
  <c r="U240" i="38"/>
  <c r="V240" i="38"/>
  <c r="W240" i="38"/>
  <c r="X240" i="38"/>
  <c r="T241" i="38"/>
  <c r="U241" i="38"/>
  <c r="V241" i="38"/>
  <c r="W241" i="38"/>
  <c r="X241" i="38"/>
  <c r="T242" i="38"/>
  <c r="U242" i="38"/>
  <c r="V242" i="38"/>
  <c r="W242" i="38"/>
  <c r="X242" i="38"/>
  <c r="T243" i="38"/>
  <c r="U243" i="38"/>
  <c r="V243" i="38"/>
  <c r="W243" i="38"/>
  <c r="X243" i="38"/>
  <c r="T244" i="38"/>
  <c r="U244" i="38"/>
  <c r="V244" i="38"/>
  <c r="W244" i="38"/>
  <c r="X244" i="38"/>
  <c r="T245" i="38"/>
  <c r="U245" i="38"/>
  <c r="V245" i="38"/>
  <c r="W245" i="38"/>
  <c r="X245" i="38"/>
  <c r="T246" i="38"/>
  <c r="U246" i="38"/>
  <c r="V246" i="38"/>
  <c r="W246" i="38"/>
  <c r="X246" i="38"/>
  <c r="T247" i="38"/>
  <c r="U247" i="38"/>
  <c r="V247" i="38"/>
  <c r="W247" i="38"/>
  <c r="X247" i="38"/>
  <c r="T248" i="38"/>
  <c r="U248" i="38"/>
  <c r="V248" i="38"/>
  <c r="W248" i="38"/>
  <c r="X248" i="38"/>
  <c r="T249" i="38"/>
  <c r="U249" i="38"/>
  <c r="V249" i="38"/>
  <c r="W249" i="38"/>
  <c r="X249" i="38"/>
  <c r="T250" i="38"/>
  <c r="U250" i="38"/>
  <c r="V250" i="38"/>
  <c r="W250" i="38"/>
  <c r="X250" i="38"/>
  <c r="T251" i="38"/>
  <c r="U251" i="38"/>
  <c r="V251" i="38"/>
  <c r="W251" i="38"/>
  <c r="X251" i="38"/>
  <c r="T252" i="38"/>
  <c r="U252" i="38"/>
  <c r="V252" i="38"/>
  <c r="W252" i="38"/>
  <c r="X252" i="38"/>
  <c r="T253" i="38"/>
  <c r="U253" i="38"/>
  <c r="V253" i="38"/>
  <c r="W253" i="38"/>
  <c r="X253" i="38"/>
  <c r="T254" i="38"/>
  <c r="U254" i="38"/>
  <c r="V254" i="38"/>
  <c r="W254" i="38"/>
  <c r="X254" i="38"/>
  <c r="T255" i="38"/>
  <c r="U255" i="38"/>
  <c r="V255" i="38"/>
  <c r="W255" i="38"/>
  <c r="X255" i="38"/>
  <c r="T256" i="38"/>
  <c r="U256" i="38"/>
  <c r="V256" i="38"/>
  <c r="W256" i="38"/>
  <c r="X256" i="38"/>
  <c r="T257" i="38"/>
  <c r="U257" i="38"/>
  <c r="V257" i="38"/>
  <c r="W257" i="38"/>
  <c r="X257" i="38"/>
  <c r="T258" i="38"/>
  <c r="U258" i="38"/>
  <c r="V258" i="38"/>
  <c r="W258" i="38"/>
  <c r="X258" i="38"/>
  <c r="T259" i="38"/>
  <c r="U259" i="38"/>
  <c r="V259" i="38"/>
  <c r="W259" i="38"/>
  <c r="X259" i="38"/>
  <c r="T260" i="38"/>
  <c r="U260" i="38"/>
  <c r="V260" i="38"/>
  <c r="W260" i="38"/>
  <c r="X260" i="38"/>
  <c r="T261" i="38"/>
  <c r="U261" i="38"/>
  <c r="V261" i="38"/>
  <c r="W261" i="38"/>
  <c r="X261" i="38"/>
  <c r="T262" i="38"/>
  <c r="U262" i="38"/>
  <c r="V262" i="38"/>
  <c r="W262" i="38"/>
  <c r="X262" i="38"/>
  <c r="T263" i="38"/>
  <c r="U263" i="38"/>
  <c r="V263" i="38"/>
  <c r="W263" i="38"/>
  <c r="X263" i="38"/>
  <c r="T264" i="38"/>
  <c r="U264" i="38"/>
  <c r="V264" i="38"/>
  <c r="W264" i="38"/>
  <c r="X264" i="38"/>
  <c r="T265" i="38"/>
  <c r="U265" i="38"/>
  <c r="V265" i="38"/>
  <c r="W265" i="38"/>
  <c r="X265" i="38"/>
  <c r="T266" i="38"/>
  <c r="U266" i="38"/>
  <c r="V266" i="38"/>
  <c r="W266" i="38"/>
  <c r="X266" i="38"/>
  <c r="T267" i="38"/>
  <c r="U267" i="38"/>
  <c r="V267" i="38"/>
  <c r="W267" i="38"/>
  <c r="X267" i="38"/>
  <c r="T268" i="38"/>
  <c r="U268" i="38"/>
  <c r="V268" i="38"/>
  <c r="W268" i="38"/>
  <c r="X268" i="38"/>
  <c r="T269" i="38"/>
  <c r="U269" i="38"/>
  <c r="V269" i="38"/>
  <c r="W269" i="38"/>
  <c r="X269" i="38"/>
  <c r="T270" i="38"/>
  <c r="U270" i="38"/>
  <c r="V270" i="38"/>
  <c r="W270" i="38"/>
  <c r="X270" i="38"/>
  <c r="T271" i="38"/>
  <c r="U271" i="38"/>
  <c r="V271" i="38"/>
  <c r="W271" i="38"/>
  <c r="X271" i="38"/>
  <c r="T272" i="38"/>
  <c r="U272" i="38"/>
  <c r="V272" i="38"/>
  <c r="W272" i="38"/>
  <c r="X272" i="38"/>
  <c r="T273" i="38"/>
  <c r="U273" i="38"/>
  <c r="V273" i="38"/>
  <c r="W273" i="38"/>
  <c r="X273" i="38"/>
  <c r="T274" i="38"/>
  <c r="U274" i="38"/>
  <c r="V274" i="38"/>
  <c r="W274" i="38"/>
  <c r="X274" i="38"/>
  <c r="T275" i="38"/>
  <c r="U275" i="38"/>
  <c r="V275" i="38"/>
  <c r="W275" i="38"/>
  <c r="X275" i="38"/>
  <c r="T276" i="38"/>
  <c r="U276" i="38"/>
  <c r="V276" i="38"/>
  <c r="W276" i="38"/>
  <c r="X276" i="38"/>
  <c r="T277" i="38"/>
  <c r="U277" i="38"/>
  <c r="V277" i="38"/>
  <c r="W277" i="38"/>
  <c r="X277" i="38"/>
  <c r="T278" i="38"/>
  <c r="U278" i="38"/>
  <c r="V278" i="38"/>
  <c r="W278" i="38"/>
  <c r="X278" i="38"/>
  <c r="T279" i="38"/>
  <c r="U279" i="38"/>
  <c r="V279" i="38"/>
  <c r="W279" i="38"/>
  <c r="X279" i="38"/>
  <c r="T280" i="38"/>
  <c r="U280" i="38"/>
  <c r="V280" i="38"/>
  <c r="W280" i="38"/>
  <c r="X280" i="38"/>
  <c r="U281" i="38"/>
  <c r="V281" i="38"/>
  <c r="W281" i="38"/>
  <c r="X281" i="38"/>
  <c r="X2" i="38"/>
  <c r="W2" i="38"/>
  <c r="V2" i="38"/>
  <c r="U2" i="38"/>
  <c r="T2" i="38"/>
  <c r="W2" i="34"/>
  <c r="AB3" i="34"/>
  <c r="AB4" i="34"/>
  <c r="AB5" i="34"/>
  <c r="AB6" i="34"/>
  <c r="AB7" i="34"/>
  <c r="AB8" i="34"/>
  <c r="AB9" i="34"/>
  <c r="AB10" i="34"/>
  <c r="AB11" i="34"/>
  <c r="AB12" i="34"/>
  <c r="AB13" i="34"/>
  <c r="AB14" i="34"/>
  <c r="AB15" i="34"/>
  <c r="AB16" i="34"/>
  <c r="AB17" i="34"/>
  <c r="AB18" i="34"/>
  <c r="AB19" i="34"/>
  <c r="AB20" i="34"/>
  <c r="AB21" i="34"/>
  <c r="AB22" i="34"/>
  <c r="AB23" i="34"/>
  <c r="AB24" i="34"/>
  <c r="AB25" i="34"/>
  <c r="AB26" i="34"/>
  <c r="AB27" i="34"/>
  <c r="AB28" i="34"/>
  <c r="AB29" i="34"/>
  <c r="AB30" i="34"/>
  <c r="AB31" i="34"/>
  <c r="AB32" i="34"/>
  <c r="AB33" i="34"/>
  <c r="AB34" i="34"/>
  <c r="AB35" i="34"/>
  <c r="AB36" i="34"/>
  <c r="AB38" i="34"/>
  <c r="AB39" i="34"/>
  <c r="AB40" i="34"/>
  <c r="AB41" i="34"/>
  <c r="AB42" i="34"/>
  <c r="AB43" i="34"/>
  <c r="AB44" i="34"/>
  <c r="AB45" i="34"/>
  <c r="AB46" i="34"/>
  <c r="AB47" i="34"/>
  <c r="AB48" i="34"/>
  <c r="AB49" i="34"/>
  <c r="AB50" i="34"/>
  <c r="AB51" i="34"/>
  <c r="AB52" i="34"/>
  <c r="AB53" i="34"/>
  <c r="AB54" i="34"/>
  <c r="AB55" i="34"/>
  <c r="AB56" i="34"/>
  <c r="AB57" i="34"/>
  <c r="AB58" i="34"/>
  <c r="AB59" i="34"/>
  <c r="AB60" i="34"/>
  <c r="AB61" i="34"/>
  <c r="AB62" i="34"/>
  <c r="AB64" i="34"/>
  <c r="AB65" i="34"/>
  <c r="AB66" i="34"/>
  <c r="AB67" i="34"/>
  <c r="AB73" i="34"/>
  <c r="AB74" i="34"/>
  <c r="AB75" i="34"/>
  <c r="AB76" i="34"/>
  <c r="AB77" i="34"/>
  <c r="AB78" i="34"/>
  <c r="AB79" i="34"/>
  <c r="AB80" i="34"/>
  <c r="AB81" i="34"/>
  <c r="AB82" i="34"/>
  <c r="AB83" i="34"/>
  <c r="AB84" i="34"/>
  <c r="AB85" i="34"/>
  <c r="AB86" i="34"/>
  <c r="AB87" i="34"/>
  <c r="AB88" i="34"/>
  <c r="AB89" i="34"/>
  <c r="AB90" i="34"/>
  <c r="AB91" i="34"/>
  <c r="AB92" i="34"/>
  <c r="AB93" i="34"/>
  <c r="AB94" i="34"/>
  <c r="AB95" i="34"/>
  <c r="AB96" i="34"/>
  <c r="AB97" i="34"/>
  <c r="AB98" i="34"/>
  <c r="AB99" i="34"/>
  <c r="AB100" i="34"/>
  <c r="AB101" i="34"/>
  <c r="AB102" i="34"/>
  <c r="AB103" i="34"/>
  <c r="AB105" i="34"/>
  <c r="AB106" i="34"/>
  <c r="AB109" i="34"/>
  <c r="AB110" i="34"/>
  <c r="AB111" i="34"/>
  <c r="AB112" i="34"/>
  <c r="AB113" i="34"/>
  <c r="AB114" i="34"/>
  <c r="AB115" i="34"/>
  <c r="AB116" i="34"/>
  <c r="AB117" i="34"/>
  <c r="AB118" i="34"/>
  <c r="AB119" i="34"/>
  <c r="AB122" i="34"/>
  <c r="AB123" i="34"/>
  <c r="AB125" i="34"/>
  <c r="AB126" i="34"/>
  <c r="AB127" i="34"/>
  <c r="AB128" i="34"/>
  <c r="AB129" i="34"/>
  <c r="AB130" i="34"/>
  <c r="AB132" i="34"/>
  <c r="AB133" i="34"/>
  <c r="AB134" i="34"/>
  <c r="AB135" i="34"/>
  <c r="AB136" i="34"/>
  <c r="AB137" i="34"/>
  <c r="AB138" i="34"/>
  <c r="AB146" i="34"/>
  <c r="AB147" i="34"/>
  <c r="AB148" i="34"/>
  <c r="AB149" i="34"/>
  <c r="AB150" i="34"/>
  <c r="AB151" i="34"/>
  <c r="AB152" i="34"/>
  <c r="AB153" i="34"/>
  <c r="AB154" i="34"/>
  <c r="AB155" i="34"/>
  <c r="AB156" i="34"/>
  <c r="AB157" i="34"/>
  <c r="AB158" i="34"/>
  <c r="AB159" i="34"/>
  <c r="AB160" i="34"/>
  <c r="AB161" i="34"/>
  <c r="AB162" i="34"/>
  <c r="AB163" i="34"/>
  <c r="AB164" i="34"/>
  <c r="AB165" i="34"/>
  <c r="AB166" i="34"/>
  <c r="AB167" i="34"/>
  <c r="AB168" i="34"/>
  <c r="AB169" i="34"/>
  <c r="AB170" i="34"/>
  <c r="AB171" i="34"/>
  <c r="AB172" i="34"/>
  <c r="AB173" i="34"/>
  <c r="AB174" i="34"/>
  <c r="AB175" i="34"/>
  <c r="AB176" i="34"/>
  <c r="AB177" i="34"/>
  <c r="AB178" i="34"/>
  <c r="AB179" i="34"/>
  <c r="AB180" i="34"/>
  <c r="AB181" i="34"/>
  <c r="AB182" i="34"/>
  <c r="AB183" i="34"/>
  <c r="AB184" i="34"/>
  <c r="AB185" i="34"/>
  <c r="AB189" i="34"/>
  <c r="AB190" i="34"/>
  <c r="AB191" i="34"/>
  <c r="AB192" i="34"/>
  <c r="AB193" i="34"/>
  <c r="AB194" i="34"/>
  <c r="AB197" i="34"/>
  <c r="AB198" i="34"/>
  <c r="AB199" i="34"/>
  <c r="AB200" i="34"/>
  <c r="AB201" i="34"/>
  <c r="AB202" i="34"/>
  <c r="AB203" i="34"/>
  <c r="AB204" i="34"/>
  <c r="AB205" i="34"/>
  <c r="AB208" i="34"/>
  <c r="AB209" i="34"/>
  <c r="AB210" i="34"/>
  <c r="AB212" i="34"/>
  <c r="AB215" i="34"/>
  <c r="AB217" i="34"/>
  <c r="AB218" i="34"/>
  <c r="AB219" i="34"/>
  <c r="AB220" i="34"/>
  <c r="AB221" i="34"/>
  <c r="AB222" i="34"/>
  <c r="AB224" i="34"/>
  <c r="AB226" i="34"/>
  <c r="AB227" i="34"/>
  <c r="AB228" i="34"/>
  <c r="AB229" i="34"/>
  <c r="AB231" i="34"/>
  <c r="AB232" i="34"/>
  <c r="AB233" i="34"/>
  <c r="AB234" i="34"/>
  <c r="AB235" i="34"/>
  <c r="AB236" i="34"/>
  <c r="AB237" i="34"/>
  <c r="AB238" i="34"/>
  <c r="AB239" i="34"/>
  <c r="AB240" i="34"/>
  <c r="AB241" i="34"/>
  <c r="AB242" i="34"/>
  <c r="AB243" i="34"/>
  <c r="AB244" i="34"/>
  <c r="AB245" i="34"/>
  <c r="AB246" i="34"/>
  <c r="AB247" i="34"/>
  <c r="AB248" i="34"/>
  <c r="AB250" i="34"/>
  <c r="AB251" i="34"/>
  <c r="AB252" i="34"/>
  <c r="AB253" i="34"/>
  <c r="AB254" i="34"/>
  <c r="AB255" i="34"/>
  <c r="AB256" i="34"/>
  <c r="AB257" i="34"/>
  <c r="AB263" i="34"/>
  <c r="AB267" i="34"/>
  <c r="AB268" i="34"/>
  <c r="AB269" i="34"/>
  <c r="AB270" i="34"/>
  <c r="AB271" i="34"/>
  <c r="AB272" i="34"/>
  <c r="AB273" i="34"/>
  <c r="AB274" i="34"/>
  <c r="AB275" i="34"/>
  <c r="AB276" i="34"/>
  <c r="AB277" i="34"/>
  <c r="AB278" i="34"/>
  <c r="AB280" i="34"/>
  <c r="AB281" i="34"/>
  <c r="AB282" i="34"/>
  <c r="AB283" i="34"/>
  <c r="AB284" i="34"/>
  <c r="AB285" i="34"/>
  <c r="AB287" i="34"/>
  <c r="AB288" i="34"/>
  <c r="AB289" i="34"/>
  <c r="AB290" i="34"/>
  <c r="AB291" i="34"/>
  <c r="AB292" i="34"/>
  <c r="AB293" i="34"/>
  <c r="AB294" i="34"/>
  <c r="AB295" i="34"/>
  <c r="AB296" i="34"/>
  <c r="AB297" i="34"/>
  <c r="AB298" i="34"/>
  <c r="AB299" i="34"/>
  <c r="AB300" i="34"/>
  <c r="AB301" i="34"/>
  <c r="AB302" i="34"/>
  <c r="AB303" i="34"/>
  <c r="AB304" i="34"/>
  <c r="AB306" i="34"/>
  <c r="AB307" i="34"/>
  <c r="AB308" i="34"/>
  <c r="AB309" i="34"/>
  <c r="AB310" i="34"/>
  <c r="AB311" i="34"/>
  <c r="AB312" i="34"/>
  <c r="AB313" i="34"/>
  <c r="AB314" i="34"/>
  <c r="AB315" i="34"/>
  <c r="AB316" i="34"/>
  <c r="AB317" i="34"/>
  <c r="AB318" i="34"/>
  <c r="AB319" i="34"/>
  <c r="AB320" i="34"/>
  <c r="AB321" i="34"/>
  <c r="AB322" i="34"/>
  <c r="AB323" i="34"/>
  <c r="AB324" i="34"/>
  <c r="AB325" i="34"/>
  <c r="AB326" i="34"/>
  <c r="AB327" i="34"/>
  <c r="AB328" i="34"/>
  <c r="AB329" i="34"/>
  <c r="AB330" i="34"/>
  <c r="AB331" i="34"/>
  <c r="AB332" i="34"/>
  <c r="AB333" i="34"/>
  <c r="AB334" i="34"/>
  <c r="AB335" i="34"/>
  <c r="AB336" i="34"/>
  <c r="AB337" i="34"/>
  <c r="AB338" i="34"/>
  <c r="AB339" i="34"/>
  <c r="AB340" i="34"/>
  <c r="AB341" i="34"/>
  <c r="AB342" i="34"/>
  <c r="AB343" i="34"/>
  <c r="AB344" i="34"/>
  <c r="AB345" i="34"/>
  <c r="AB346" i="34"/>
  <c r="AB347" i="34"/>
  <c r="AB2" i="34"/>
  <c r="AA3" i="34"/>
  <c r="AA4" i="34"/>
  <c r="AA5" i="34"/>
  <c r="AA6" i="34"/>
  <c r="AA7" i="34"/>
  <c r="AA8" i="34"/>
  <c r="AA9" i="34"/>
  <c r="AA10" i="34"/>
  <c r="AA11" i="34"/>
  <c r="AA12" i="34"/>
  <c r="AA13" i="34"/>
  <c r="AA14" i="34"/>
  <c r="AA15" i="34"/>
  <c r="AA16" i="34"/>
  <c r="AA17" i="34"/>
  <c r="AA18" i="34"/>
  <c r="AA19" i="34"/>
  <c r="AA20" i="34"/>
  <c r="AA21" i="34"/>
  <c r="AA22" i="34"/>
  <c r="AA24" i="34"/>
  <c r="AA25" i="34"/>
  <c r="AA26" i="34"/>
  <c r="AA27" i="34"/>
  <c r="AA28" i="34"/>
  <c r="AA29" i="34"/>
  <c r="AA30" i="34"/>
  <c r="AA31" i="34"/>
  <c r="AA32" i="34"/>
  <c r="AA33" i="34"/>
  <c r="AA34" i="34"/>
  <c r="AA35" i="34"/>
  <c r="AA36" i="34"/>
  <c r="AA37" i="34"/>
  <c r="AA38" i="34"/>
  <c r="AA39" i="34"/>
  <c r="AA40" i="34"/>
  <c r="AA41" i="34"/>
  <c r="AA42" i="34"/>
  <c r="AA43" i="34"/>
  <c r="AA44" i="34"/>
  <c r="AA45" i="34"/>
  <c r="AA46" i="34"/>
  <c r="AA47" i="34"/>
  <c r="AA48" i="34"/>
  <c r="AA49" i="34"/>
  <c r="AA50" i="34"/>
  <c r="AA52" i="34"/>
  <c r="AA53" i="34"/>
  <c r="AA54" i="34"/>
  <c r="AA55" i="34"/>
  <c r="AA56" i="34"/>
  <c r="AA57" i="34"/>
  <c r="AA58" i="34"/>
  <c r="AA59" i="34"/>
  <c r="AA60" i="34"/>
  <c r="AA61" i="34"/>
  <c r="AA62" i="34"/>
  <c r="AA64" i="34"/>
  <c r="AA65" i="34"/>
  <c r="AA66" i="34"/>
  <c r="AA67" i="34"/>
  <c r="AA68" i="34"/>
  <c r="AA69" i="34"/>
  <c r="AA70" i="34"/>
  <c r="AA72" i="34"/>
  <c r="AA73" i="34"/>
  <c r="AA74" i="34"/>
  <c r="AA75" i="34"/>
  <c r="AA76" i="34"/>
  <c r="AA77" i="34"/>
  <c r="AA78" i="34"/>
  <c r="AA79" i="34"/>
  <c r="AA80" i="34"/>
  <c r="AA81" i="34"/>
  <c r="AA82" i="34"/>
  <c r="AA83" i="34"/>
  <c r="AA84" i="34"/>
  <c r="AA85" i="34"/>
  <c r="AA86" i="34"/>
  <c r="AA87" i="34"/>
  <c r="AA88" i="34"/>
  <c r="AA89" i="34"/>
  <c r="AA90" i="34"/>
  <c r="AA91" i="34"/>
  <c r="AA92" i="34"/>
  <c r="AA93" i="34"/>
  <c r="AA94" i="34"/>
  <c r="AA95" i="34"/>
  <c r="AA96" i="34"/>
  <c r="AA97" i="34"/>
  <c r="AA98" i="34"/>
  <c r="AA99" i="34"/>
  <c r="AA100" i="34"/>
  <c r="AA101" i="34"/>
  <c r="AA102" i="34"/>
  <c r="AA103" i="34"/>
  <c r="AA104" i="34"/>
  <c r="AA105" i="34"/>
  <c r="AA106" i="34"/>
  <c r="AA107" i="34"/>
  <c r="AA108" i="34"/>
  <c r="AA109" i="34"/>
  <c r="AA110" i="34"/>
  <c r="AA111" i="34"/>
  <c r="AA112" i="34"/>
  <c r="AA113" i="34"/>
  <c r="AA114" i="34"/>
  <c r="AA115" i="34"/>
  <c r="AA116" i="34"/>
  <c r="AA117" i="34"/>
  <c r="AA118" i="34"/>
  <c r="AA119" i="34"/>
  <c r="AA120" i="34"/>
  <c r="AA121" i="34"/>
  <c r="AA122" i="34"/>
  <c r="AA123" i="34"/>
  <c r="AA124" i="34"/>
  <c r="AA125" i="34"/>
  <c r="AA126" i="34"/>
  <c r="AA127" i="34"/>
  <c r="AA128" i="34"/>
  <c r="AA129" i="34"/>
  <c r="AA130" i="34"/>
  <c r="AA132" i="34"/>
  <c r="AA133" i="34"/>
  <c r="AA134" i="34"/>
  <c r="AA135" i="34"/>
  <c r="AA136" i="34"/>
  <c r="AA137" i="34"/>
  <c r="AA138" i="34"/>
  <c r="AA139" i="34"/>
  <c r="AA140" i="34"/>
  <c r="AA142" i="34"/>
  <c r="AA143" i="34"/>
  <c r="AA144" i="34"/>
  <c r="AA145" i="34"/>
  <c r="AA146" i="34"/>
  <c r="AA147" i="34"/>
  <c r="AA148" i="34"/>
  <c r="AA149" i="34"/>
  <c r="AA150" i="34"/>
  <c r="AA151" i="34"/>
  <c r="AA152" i="34"/>
  <c r="AA153" i="34"/>
  <c r="AA154" i="34"/>
  <c r="AA155" i="34"/>
  <c r="AA156" i="34"/>
  <c r="AA157" i="34"/>
  <c r="AA158" i="34"/>
  <c r="AA159" i="34"/>
  <c r="AA160" i="34"/>
  <c r="AA161" i="34"/>
  <c r="AA162" i="34"/>
  <c r="AA163" i="34"/>
  <c r="AA164" i="34"/>
  <c r="AA165" i="34"/>
  <c r="AA166" i="34"/>
  <c r="AA167" i="34"/>
  <c r="AA168" i="34"/>
  <c r="AA169" i="34"/>
  <c r="AA170" i="34"/>
  <c r="AA171" i="34"/>
  <c r="AA172" i="34"/>
  <c r="AA173" i="34"/>
  <c r="AA174" i="34"/>
  <c r="AA175" i="34"/>
  <c r="AA176" i="34"/>
  <c r="AA177" i="34"/>
  <c r="AA178" i="34"/>
  <c r="AA179" i="34"/>
  <c r="AA180" i="34"/>
  <c r="AA181" i="34"/>
  <c r="AA182" i="34"/>
  <c r="AA183" i="34"/>
  <c r="AA184" i="34"/>
  <c r="AA185" i="34"/>
  <c r="AA186" i="34"/>
  <c r="AA187" i="34"/>
  <c r="AA188" i="34"/>
  <c r="AA189" i="34"/>
  <c r="AA190" i="34"/>
  <c r="AA191" i="34"/>
  <c r="AA192" i="34"/>
  <c r="AA193" i="34"/>
  <c r="AA194" i="34"/>
  <c r="AA195" i="34"/>
  <c r="AA196" i="34"/>
  <c r="AA197" i="34"/>
  <c r="AA198" i="34"/>
  <c r="AA199" i="34"/>
  <c r="AA200" i="34"/>
  <c r="AA201" i="34"/>
  <c r="AA202" i="34"/>
  <c r="AA203" i="34"/>
  <c r="AA204" i="34"/>
  <c r="AA205" i="34"/>
  <c r="AA206" i="34"/>
  <c r="AA207" i="34"/>
  <c r="AA208" i="34"/>
  <c r="AA209" i="34"/>
  <c r="AA210" i="34"/>
  <c r="AA211" i="34"/>
  <c r="AA212" i="34"/>
  <c r="AA213" i="34"/>
  <c r="AA214" i="34"/>
  <c r="AA215" i="34"/>
  <c r="AA217" i="34"/>
  <c r="AA218" i="34"/>
  <c r="AA219" i="34"/>
  <c r="AA220" i="34"/>
  <c r="AA221" i="34"/>
  <c r="AA222" i="34"/>
  <c r="AA223" i="34"/>
  <c r="AA224" i="34"/>
  <c r="AA225" i="34"/>
  <c r="AA226" i="34"/>
  <c r="AA227" i="34"/>
  <c r="AA228" i="34"/>
  <c r="AA229" i="34"/>
  <c r="AA230" i="34"/>
  <c r="AA231" i="34"/>
  <c r="AA232" i="34"/>
  <c r="AA233" i="34"/>
  <c r="AA234" i="34"/>
  <c r="AA235" i="34"/>
  <c r="AA236" i="34"/>
  <c r="AA237" i="34"/>
  <c r="AA238" i="34"/>
  <c r="AA239" i="34"/>
  <c r="AA240" i="34"/>
  <c r="AA241" i="34"/>
  <c r="AA242" i="34"/>
  <c r="AA243" i="34"/>
  <c r="AA244" i="34"/>
  <c r="AA245" i="34"/>
  <c r="AA246" i="34"/>
  <c r="AA247" i="34"/>
  <c r="AA248" i="34"/>
  <c r="AA250" i="34"/>
  <c r="AA251" i="34"/>
  <c r="AA252" i="34"/>
  <c r="AA253" i="34"/>
  <c r="AA254" i="34"/>
  <c r="AA255" i="34"/>
  <c r="AA256" i="34"/>
  <c r="AA257" i="34"/>
  <c r="AA258" i="34"/>
  <c r="AA259" i="34"/>
  <c r="AA260" i="34"/>
  <c r="AA261" i="34"/>
  <c r="AA262" i="34"/>
  <c r="AA263" i="34"/>
  <c r="AA264" i="34"/>
  <c r="AA265" i="34"/>
  <c r="AA266" i="34"/>
  <c r="AA267" i="34"/>
  <c r="AA268" i="34"/>
  <c r="AA269" i="34"/>
  <c r="AA270" i="34"/>
  <c r="AA271" i="34"/>
  <c r="AA272" i="34"/>
  <c r="AA273" i="34"/>
  <c r="AA274" i="34"/>
  <c r="AA275" i="34"/>
  <c r="AA276" i="34"/>
  <c r="AA277" i="34"/>
  <c r="AA278" i="34"/>
  <c r="AA280" i="34"/>
  <c r="AA281" i="34"/>
  <c r="AA282" i="34"/>
  <c r="AA283" i="34"/>
  <c r="AA284" i="34"/>
  <c r="AA285" i="34"/>
  <c r="AA286" i="34"/>
  <c r="AA287" i="34"/>
  <c r="AA288" i="34"/>
  <c r="AA289" i="34"/>
  <c r="AA290" i="34"/>
  <c r="AA291" i="34"/>
  <c r="AA292" i="34"/>
  <c r="AA293" i="34"/>
  <c r="AA294" i="34"/>
  <c r="AA295" i="34"/>
  <c r="AA296" i="34"/>
  <c r="AA297" i="34"/>
  <c r="AA298" i="34"/>
  <c r="AA299" i="34"/>
  <c r="AA300" i="34"/>
  <c r="AA301" i="34"/>
  <c r="AA302" i="34"/>
  <c r="AA303" i="34"/>
  <c r="AA304" i="34"/>
  <c r="AA306" i="34"/>
  <c r="AA307" i="34"/>
  <c r="AA308" i="34"/>
  <c r="AA309" i="34"/>
  <c r="AA310" i="34"/>
  <c r="AA311" i="34"/>
  <c r="AA312" i="34"/>
  <c r="AA313" i="34"/>
  <c r="AA314" i="34"/>
  <c r="AA315" i="34"/>
  <c r="AA316" i="34"/>
  <c r="AA317" i="34"/>
  <c r="AA318" i="34"/>
  <c r="AA319" i="34"/>
  <c r="AA320" i="34"/>
  <c r="AA321" i="34"/>
  <c r="AA322" i="34"/>
  <c r="AA323" i="34"/>
  <c r="AA324" i="34"/>
  <c r="AA325" i="34"/>
  <c r="AA326" i="34"/>
  <c r="AA327" i="34"/>
  <c r="AA328" i="34"/>
  <c r="AA329" i="34"/>
  <c r="AA330" i="34"/>
  <c r="AA331" i="34"/>
  <c r="AA332" i="34"/>
  <c r="AA333" i="34"/>
  <c r="AA334" i="34"/>
  <c r="AA335" i="34"/>
  <c r="AA336" i="34"/>
  <c r="AA337" i="34"/>
  <c r="AA338" i="34"/>
  <c r="AA339" i="34"/>
  <c r="AA340" i="34"/>
  <c r="AA341" i="34"/>
  <c r="AA342" i="34"/>
  <c r="AA343" i="34"/>
  <c r="AA344" i="34"/>
  <c r="AA345" i="34"/>
  <c r="AA346" i="34"/>
  <c r="AA347" i="34"/>
  <c r="AA2" i="34"/>
  <c r="Z32" i="34"/>
  <c r="Z3" i="34"/>
  <c r="Z4" i="34"/>
  <c r="Z5" i="34"/>
  <c r="Z6" i="34"/>
  <c r="Z7" i="34"/>
  <c r="Z9" i="34"/>
  <c r="Z10" i="34"/>
  <c r="Z11" i="34"/>
  <c r="Z12" i="34"/>
  <c r="Z13" i="34"/>
  <c r="Z14" i="34"/>
  <c r="Z15" i="34"/>
  <c r="Z16" i="34"/>
  <c r="Z17" i="34"/>
  <c r="Z18" i="34"/>
  <c r="Z19" i="34"/>
  <c r="Z20" i="34"/>
  <c r="Z21" i="34"/>
  <c r="Z22" i="34"/>
  <c r="Z24" i="34"/>
  <c r="Z25" i="34"/>
  <c r="Z26" i="34"/>
  <c r="Z28" i="34"/>
  <c r="Z29" i="34"/>
  <c r="Z30" i="34"/>
  <c r="Z31" i="34"/>
  <c r="Z33" i="34"/>
  <c r="Z34" i="34"/>
  <c r="Z35" i="34"/>
  <c r="Z36" i="34"/>
  <c r="Z37" i="34"/>
  <c r="Z38" i="34"/>
  <c r="Z39" i="34"/>
  <c r="Z40" i="34"/>
  <c r="Z41" i="34"/>
  <c r="Z42" i="34"/>
  <c r="Z43" i="34"/>
  <c r="Z44" i="34"/>
  <c r="Z45" i="34"/>
  <c r="Z46" i="34"/>
  <c r="Z48" i="34"/>
  <c r="Z49" i="34"/>
  <c r="Z50" i="34"/>
  <c r="Z51" i="34"/>
  <c r="Z52" i="34"/>
  <c r="Z53" i="34"/>
  <c r="Z54" i="34"/>
  <c r="Z55" i="34"/>
  <c r="Z56" i="34"/>
  <c r="Z57" i="34"/>
  <c r="Z58" i="34"/>
  <c r="Z59" i="34"/>
  <c r="Z60" i="34"/>
  <c r="Z61" i="34"/>
  <c r="Z62" i="34"/>
  <c r="Z64" i="34"/>
  <c r="Z65" i="34"/>
  <c r="Z66" i="34"/>
  <c r="Z67" i="34"/>
  <c r="Z68" i="34"/>
  <c r="Z72" i="34"/>
  <c r="Z73" i="34"/>
  <c r="Z74" i="34"/>
  <c r="Z75" i="34"/>
  <c r="Z76" i="34"/>
  <c r="Z77" i="34"/>
  <c r="Z78" i="34"/>
  <c r="Z79" i="34"/>
  <c r="Z80" i="34"/>
  <c r="Z81" i="34"/>
  <c r="Z82" i="34"/>
  <c r="Z83" i="34"/>
  <c r="Z84" i="34"/>
  <c r="Z85" i="34"/>
  <c r="Z86" i="34"/>
  <c r="Z87" i="34"/>
  <c r="Z88" i="34"/>
  <c r="Z89" i="34"/>
  <c r="Z90" i="34"/>
  <c r="Z91" i="34"/>
  <c r="Z92" i="34"/>
  <c r="Z93" i="34"/>
  <c r="Z94" i="34"/>
  <c r="Z95" i="34"/>
  <c r="Z96" i="34"/>
  <c r="Z97" i="34"/>
  <c r="Z98" i="34"/>
  <c r="Z99" i="34"/>
  <c r="Z100" i="34"/>
  <c r="Z101" i="34"/>
  <c r="Z102" i="34"/>
  <c r="Z103" i="34"/>
  <c r="Z104" i="34"/>
  <c r="Z107" i="34"/>
  <c r="Z120" i="34"/>
  <c r="Z121" i="34"/>
  <c r="Z122" i="34"/>
  <c r="Z123" i="34"/>
  <c r="Z124" i="34"/>
  <c r="Z125" i="34"/>
  <c r="Z126" i="34"/>
  <c r="Z127" i="34"/>
  <c r="Z128" i="34"/>
  <c r="Z129" i="34"/>
  <c r="Z130" i="34"/>
  <c r="Z132" i="34"/>
  <c r="Z133" i="34"/>
  <c r="Z134" i="34"/>
  <c r="Z135" i="34"/>
  <c r="Z136" i="34"/>
  <c r="Z137" i="34"/>
  <c r="Z138" i="34"/>
  <c r="Z139" i="34"/>
  <c r="Z140" i="34"/>
  <c r="Z142" i="34"/>
  <c r="Z143" i="34"/>
  <c r="Z144" i="34"/>
  <c r="Z145" i="34"/>
  <c r="Z146" i="34"/>
  <c r="Z147" i="34"/>
  <c r="Z148" i="34"/>
  <c r="Z149" i="34"/>
  <c r="Z150" i="34"/>
  <c r="Z151" i="34"/>
  <c r="Z152" i="34"/>
  <c r="Z153" i="34"/>
  <c r="Z154" i="34"/>
  <c r="Z155" i="34"/>
  <c r="Z156" i="34"/>
  <c r="Z157" i="34"/>
  <c r="Z158" i="34"/>
  <c r="Z159" i="34"/>
  <c r="Z160" i="34"/>
  <c r="Z161" i="34"/>
  <c r="Z162" i="34"/>
  <c r="Z163" i="34"/>
  <c r="Z164" i="34"/>
  <c r="Z165" i="34"/>
  <c r="Z166" i="34"/>
  <c r="Z167" i="34"/>
  <c r="Z168" i="34"/>
  <c r="Z169" i="34"/>
  <c r="Z170" i="34"/>
  <c r="Z171" i="34"/>
  <c r="Z172" i="34"/>
  <c r="Z173" i="34"/>
  <c r="Z174" i="34"/>
  <c r="Z175" i="34"/>
  <c r="Z176" i="34"/>
  <c r="Z177" i="34"/>
  <c r="Z178" i="34"/>
  <c r="Z179" i="34"/>
  <c r="Z180" i="34"/>
  <c r="Z181" i="34"/>
  <c r="Z182" i="34"/>
  <c r="Z183" i="34"/>
  <c r="Z184" i="34"/>
  <c r="Z185" i="34"/>
  <c r="Z187" i="34"/>
  <c r="Z188" i="34"/>
  <c r="Z189" i="34"/>
  <c r="Z190" i="34"/>
  <c r="Z195" i="34"/>
  <c r="Z196" i="34"/>
  <c r="Z197" i="34"/>
  <c r="Z198" i="34"/>
  <c r="Z199" i="34"/>
  <c r="Z200" i="34"/>
  <c r="Z201" i="34"/>
  <c r="Z202" i="34"/>
  <c r="Z203" i="34"/>
  <c r="Z204" i="34"/>
  <c r="Z205" i="34"/>
  <c r="Z206" i="34"/>
  <c r="Z207" i="34"/>
  <c r="Z208" i="34"/>
  <c r="Z209" i="34"/>
  <c r="Z210" i="34"/>
  <c r="Z211" i="34"/>
  <c r="Z212" i="34"/>
  <c r="Z213" i="34"/>
  <c r="Z214" i="34"/>
  <c r="Z215" i="34"/>
  <c r="Z217" i="34"/>
  <c r="Z218" i="34"/>
  <c r="Z219" i="34"/>
  <c r="Z220" i="34"/>
  <c r="Z221" i="34"/>
  <c r="Z222" i="34"/>
  <c r="Z223" i="34"/>
  <c r="Z224" i="34"/>
  <c r="Z225" i="34"/>
  <c r="Z226" i="34"/>
  <c r="Z227" i="34"/>
  <c r="Z228" i="34"/>
  <c r="Z229" i="34"/>
  <c r="Z230" i="34"/>
  <c r="Z231" i="34"/>
  <c r="Z232" i="34"/>
  <c r="Z233" i="34"/>
  <c r="Z234" i="34"/>
  <c r="Z235" i="34"/>
  <c r="Z236" i="34"/>
  <c r="Z237" i="34"/>
  <c r="Z238" i="34"/>
  <c r="Z239" i="34"/>
  <c r="Z240" i="34"/>
  <c r="Z241" i="34"/>
  <c r="Z242" i="34"/>
  <c r="Z243" i="34"/>
  <c r="Z244" i="34"/>
  <c r="Z245" i="34"/>
  <c r="Z246" i="34"/>
  <c r="Z247" i="34"/>
  <c r="Z248" i="34"/>
  <c r="Z250" i="34"/>
  <c r="Z251" i="34"/>
  <c r="Z252" i="34"/>
  <c r="Z253" i="34"/>
  <c r="Z254" i="34"/>
  <c r="Z255" i="34"/>
  <c r="Z256" i="34"/>
  <c r="Z257" i="34"/>
  <c r="Z258" i="34"/>
  <c r="Z259" i="34"/>
  <c r="Z260" i="34"/>
  <c r="Z261" i="34"/>
  <c r="Z262" i="34"/>
  <c r="Z263" i="34"/>
  <c r="Z264" i="34"/>
  <c r="Z265" i="34"/>
  <c r="Z266" i="34"/>
  <c r="Z267" i="34"/>
  <c r="Z268" i="34"/>
  <c r="Z269" i="34"/>
  <c r="Z270" i="34"/>
  <c r="Z271" i="34"/>
  <c r="Z272" i="34"/>
  <c r="Z273" i="34"/>
  <c r="Z274" i="34"/>
  <c r="Z275" i="34"/>
  <c r="Z276" i="34"/>
  <c r="Z277" i="34"/>
  <c r="Z278" i="34"/>
  <c r="Z280" i="34"/>
  <c r="Z281" i="34"/>
  <c r="Z282" i="34"/>
  <c r="Z283" i="34"/>
  <c r="Z284" i="34"/>
  <c r="Z285" i="34"/>
  <c r="Z286" i="34"/>
  <c r="Z287" i="34"/>
  <c r="Z288" i="34"/>
  <c r="Z289" i="34"/>
  <c r="Z290" i="34"/>
  <c r="Z291" i="34"/>
  <c r="Z292" i="34"/>
  <c r="Z293" i="34"/>
  <c r="Z294" i="34"/>
  <c r="Z295" i="34"/>
  <c r="Z296" i="34"/>
  <c r="Z297" i="34"/>
  <c r="Z298" i="34"/>
  <c r="Z299" i="34"/>
  <c r="Z300" i="34"/>
  <c r="Z301" i="34"/>
  <c r="Z302" i="34"/>
  <c r="Z303" i="34"/>
  <c r="Z304" i="34"/>
  <c r="Z306" i="34"/>
  <c r="Z307" i="34"/>
  <c r="Z308" i="34"/>
  <c r="Z309" i="34"/>
  <c r="Z310" i="34"/>
  <c r="Z311" i="34"/>
  <c r="Z312" i="34"/>
  <c r="Z313" i="34"/>
  <c r="Z314" i="34"/>
  <c r="Z315" i="34"/>
  <c r="Z316" i="34"/>
  <c r="Z317" i="34"/>
  <c r="Z318" i="34"/>
  <c r="Z319" i="34"/>
  <c r="Z320" i="34"/>
  <c r="Z321" i="34"/>
  <c r="Z322" i="34"/>
  <c r="Z323" i="34"/>
  <c r="Z324" i="34"/>
  <c r="Z325" i="34"/>
  <c r="Z326" i="34"/>
  <c r="Z327" i="34"/>
  <c r="Z328" i="34"/>
  <c r="Z329" i="34"/>
  <c r="Z330" i="34"/>
  <c r="Z331" i="34"/>
  <c r="Z332" i="34"/>
  <c r="Z333" i="34"/>
  <c r="Z334" i="34"/>
  <c r="Z335" i="34"/>
  <c r="Z336" i="34"/>
  <c r="Z337" i="34"/>
  <c r="Z338" i="34"/>
  <c r="Z339" i="34"/>
  <c r="Z340" i="34"/>
  <c r="Z341" i="34"/>
  <c r="Z342" i="34"/>
  <c r="Z343" i="34"/>
  <c r="Z344" i="34"/>
  <c r="Z345" i="34"/>
  <c r="Z346" i="34"/>
  <c r="Z347" i="34"/>
  <c r="Z2" i="34"/>
  <c r="Y3" i="34"/>
  <c r="Y4" i="34"/>
  <c r="Y5" i="34"/>
  <c r="Y6" i="34"/>
  <c r="Y7" i="34"/>
  <c r="Y8" i="34"/>
  <c r="Y9" i="34"/>
  <c r="Y10" i="34"/>
  <c r="Y11" i="34"/>
  <c r="Y12" i="34"/>
  <c r="Y13" i="34"/>
  <c r="Y14" i="34"/>
  <c r="Y15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4" i="34"/>
  <c r="Y65" i="34"/>
  <c r="Y66" i="34"/>
  <c r="Y67" i="34"/>
  <c r="Y68" i="34"/>
  <c r="Y69" i="34"/>
  <c r="Y70" i="34"/>
  <c r="Y72" i="34"/>
  <c r="Y73" i="34"/>
  <c r="Y74" i="34"/>
  <c r="Y75" i="34"/>
  <c r="Y76" i="34"/>
  <c r="Y77" i="34"/>
  <c r="Y78" i="34"/>
  <c r="Y79" i="34"/>
  <c r="Y80" i="34"/>
  <c r="Y81" i="34"/>
  <c r="Y82" i="34"/>
  <c r="Y83" i="34"/>
  <c r="Y84" i="34"/>
  <c r="Y85" i="34"/>
  <c r="Y86" i="34"/>
  <c r="Y87" i="34"/>
  <c r="Y88" i="34"/>
  <c r="Y89" i="34"/>
  <c r="Y90" i="34"/>
  <c r="Y91" i="34"/>
  <c r="Y92" i="34"/>
  <c r="Y93" i="34"/>
  <c r="Y94" i="34"/>
  <c r="Y95" i="34"/>
  <c r="Y96" i="34"/>
  <c r="Y97" i="34"/>
  <c r="Y98" i="34"/>
  <c r="Y99" i="34"/>
  <c r="Y100" i="34"/>
  <c r="Y101" i="34"/>
  <c r="Y102" i="34"/>
  <c r="Y103" i="34"/>
  <c r="Y104" i="34"/>
  <c r="Y105" i="34"/>
  <c r="Y106" i="34"/>
  <c r="Y107" i="34"/>
  <c r="Y108" i="34"/>
  <c r="Y109" i="34"/>
  <c r="Y110" i="34"/>
  <c r="Y111" i="34"/>
  <c r="Y112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219" i="34"/>
  <c r="Y220" i="34"/>
  <c r="Y221" i="34"/>
  <c r="Y222" i="34"/>
  <c r="Y223" i="34"/>
  <c r="Y224" i="34"/>
  <c r="Y225" i="34"/>
  <c r="Y226" i="34"/>
  <c r="Y227" i="34"/>
  <c r="Y228" i="34"/>
  <c r="Y229" i="34"/>
  <c r="Y230" i="34"/>
  <c r="Y231" i="34"/>
  <c r="Y232" i="34"/>
  <c r="Y233" i="34"/>
  <c r="Y234" i="34"/>
  <c r="Y235" i="34"/>
  <c r="Y236" i="34"/>
  <c r="Y237" i="34"/>
  <c r="Y238" i="34"/>
  <c r="Y239" i="34"/>
  <c r="Y240" i="34"/>
  <c r="Y241" i="34"/>
  <c r="Y242" i="34"/>
  <c r="Y243" i="34"/>
  <c r="Y244" i="34"/>
  <c r="Y245" i="34"/>
  <c r="Y246" i="34"/>
  <c r="Y247" i="34"/>
  <c r="Y248" i="34"/>
  <c r="Y250" i="34"/>
  <c r="Y251" i="34"/>
  <c r="Y252" i="34"/>
  <c r="Y253" i="34"/>
  <c r="Y254" i="34"/>
  <c r="Y255" i="34"/>
  <c r="Y256" i="34"/>
  <c r="Y257" i="34"/>
  <c r="Y258" i="34"/>
  <c r="Y259" i="34"/>
  <c r="Y260" i="34"/>
  <c r="Y261" i="34"/>
  <c r="Y262" i="34"/>
  <c r="Y263" i="34"/>
  <c r="Y264" i="34"/>
  <c r="Y265" i="34"/>
  <c r="Y266" i="34"/>
  <c r="Y267" i="34"/>
  <c r="Y268" i="34"/>
  <c r="Y269" i="34"/>
  <c r="Y270" i="34"/>
  <c r="Y271" i="34"/>
  <c r="Y272" i="34"/>
  <c r="Y273" i="34"/>
  <c r="Y274" i="34"/>
  <c r="Y275" i="34"/>
  <c r="Y276" i="34"/>
  <c r="Y277" i="34"/>
  <c r="Y278" i="34"/>
  <c r="Y279" i="34"/>
  <c r="Y280" i="34"/>
  <c r="Y281" i="34"/>
  <c r="Y282" i="34"/>
  <c r="Y283" i="34"/>
  <c r="Y284" i="34"/>
  <c r="Y285" i="34"/>
  <c r="Y286" i="34"/>
  <c r="Y287" i="34"/>
  <c r="Y288" i="34"/>
  <c r="Y289" i="34"/>
  <c r="Y290" i="34"/>
  <c r="Y291" i="34"/>
  <c r="Y292" i="34"/>
  <c r="Y293" i="34"/>
  <c r="Y294" i="34"/>
  <c r="Y295" i="34"/>
  <c r="Y296" i="34"/>
  <c r="Y297" i="34"/>
  <c r="Y298" i="34"/>
  <c r="Y299" i="34"/>
  <c r="Y300" i="34"/>
  <c r="Y301" i="34"/>
  <c r="Y302" i="34"/>
  <c r="Y303" i="34"/>
  <c r="Y304" i="34"/>
  <c r="Y305" i="34"/>
  <c r="Y306" i="34"/>
  <c r="Y307" i="34"/>
  <c r="Y308" i="34"/>
  <c r="Y309" i="34"/>
  <c r="Y310" i="34"/>
  <c r="Y311" i="34"/>
  <c r="Y312" i="34"/>
  <c r="Y313" i="34"/>
  <c r="Y314" i="34"/>
  <c r="Y315" i="34"/>
  <c r="Y316" i="34"/>
  <c r="Y317" i="34"/>
  <c r="Y318" i="34"/>
  <c r="Y319" i="34"/>
  <c r="Y320" i="34"/>
  <c r="Y321" i="34"/>
  <c r="Y322" i="34"/>
  <c r="Y323" i="34"/>
  <c r="Y324" i="34"/>
  <c r="Y325" i="34"/>
  <c r="Y326" i="34"/>
  <c r="Y327" i="34"/>
  <c r="Y328" i="34"/>
  <c r="Y329" i="34"/>
  <c r="Y330" i="34"/>
  <c r="Y331" i="34"/>
  <c r="Y332" i="34"/>
  <c r="Y333" i="34"/>
  <c r="Y334" i="34"/>
  <c r="Y335" i="34"/>
  <c r="Y336" i="34"/>
  <c r="Y337" i="34"/>
  <c r="Y338" i="34"/>
  <c r="Y339" i="34"/>
  <c r="Y340" i="34"/>
  <c r="Y341" i="34"/>
  <c r="Y342" i="34"/>
  <c r="Y343" i="34"/>
  <c r="Y344" i="34"/>
  <c r="Y345" i="34"/>
  <c r="Y346" i="34"/>
  <c r="Y347" i="34"/>
  <c r="Y2" i="34"/>
  <c r="X3" i="34"/>
  <c r="X4" i="34"/>
  <c r="X5" i="34"/>
  <c r="X6" i="34"/>
  <c r="X7" i="34"/>
  <c r="X8" i="34"/>
  <c r="X9" i="34"/>
  <c r="X10" i="34"/>
  <c r="X11" i="34"/>
  <c r="X12" i="34"/>
  <c r="X13" i="34"/>
  <c r="X14" i="34"/>
  <c r="X15" i="34"/>
  <c r="X16" i="34"/>
  <c r="X17" i="34"/>
  <c r="X18" i="34"/>
  <c r="X19" i="34"/>
  <c r="X20" i="34"/>
  <c r="X21" i="34"/>
  <c r="X22" i="34"/>
  <c r="X23" i="34"/>
  <c r="X24" i="34"/>
  <c r="X25" i="34"/>
  <c r="X26" i="34"/>
  <c r="X27" i="34"/>
  <c r="X28" i="34"/>
  <c r="X29" i="34"/>
  <c r="X30" i="34"/>
  <c r="X31" i="34"/>
  <c r="X32" i="34"/>
  <c r="X33" i="34"/>
  <c r="X34" i="34"/>
  <c r="X35" i="34"/>
  <c r="X36" i="34"/>
  <c r="X37" i="34"/>
  <c r="X38" i="34"/>
  <c r="X39" i="34"/>
  <c r="X40" i="34"/>
  <c r="X41" i="34"/>
  <c r="X42" i="34"/>
  <c r="X43" i="34"/>
  <c r="X44" i="34"/>
  <c r="X45" i="34"/>
  <c r="X46" i="34"/>
  <c r="X47" i="34"/>
  <c r="X48" i="34"/>
  <c r="X49" i="34"/>
  <c r="X50" i="34"/>
  <c r="X51" i="34"/>
  <c r="X52" i="34"/>
  <c r="X53" i="34"/>
  <c r="X54" i="34"/>
  <c r="X55" i="34"/>
  <c r="X56" i="34"/>
  <c r="X57" i="34"/>
  <c r="X58" i="34"/>
  <c r="X59" i="34"/>
  <c r="X60" i="34"/>
  <c r="X61" i="34"/>
  <c r="X62" i="34"/>
  <c r="X64" i="34"/>
  <c r="X65" i="34"/>
  <c r="X66" i="34"/>
  <c r="X67" i="34"/>
  <c r="X68" i="34"/>
  <c r="X69" i="34"/>
  <c r="X70" i="34"/>
  <c r="X72" i="34"/>
  <c r="X73" i="34"/>
  <c r="X74" i="34"/>
  <c r="X75" i="34"/>
  <c r="X76" i="34"/>
  <c r="X77" i="34"/>
  <c r="X78" i="34"/>
  <c r="X79" i="34"/>
  <c r="X80" i="34"/>
  <c r="X81" i="34"/>
  <c r="X82" i="34"/>
  <c r="X83" i="34"/>
  <c r="X84" i="34"/>
  <c r="X85" i="34"/>
  <c r="X86" i="34"/>
  <c r="X87" i="34"/>
  <c r="X88" i="34"/>
  <c r="X89" i="34"/>
  <c r="X90" i="34"/>
  <c r="X91" i="34"/>
  <c r="X92" i="34"/>
  <c r="X93" i="34"/>
  <c r="X94" i="34"/>
  <c r="X95" i="34"/>
  <c r="X96" i="34"/>
  <c r="X97" i="34"/>
  <c r="X98" i="34"/>
  <c r="X99" i="34"/>
  <c r="X100" i="34"/>
  <c r="X101" i="34"/>
  <c r="X102" i="34"/>
  <c r="X103" i="34"/>
  <c r="X104" i="34"/>
  <c r="X105" i="34"/>
  <c r="X106" i="34"/>
  <c r="X107" i="34"/>
  <c r="X109" i="34"/>
  <c r="X110" i="34"/>
  <c r="X111" i="34"/>
  <c r="X112" i="34"/>
  <c r="X113" i="34"/>
  <c r="X114" i="34"/>
  <c r="X115" i="34"/>
  <c r="X116" i="34"/>
  <c r="X117" i="34"/>
  <c r="X118" i="34"/>
  <c r="X119" i="34"/>
  <c r="X120" i="34"/>
  <c r="X122" i="34"/>
  <c r="X123" i="34"/>
  <c r="X124" i="34"/>
  <c r="X125" i="34"/>
  <c r="X126" i="34"/>
  <c r="X127" i="34"/>
  <c r="X128" i="34"/>
  <c r="X129" i="34"/>
  <c r="X130" i="34"/>
  <c r="X131" i="34"/>
  <c r="X132" i="34"/>
  <c r="X133" i="34"/>
  <c r="X134" i="34"/>
  <c r="X135" i="34"/>
  <c r="X136" i="34"/>
  <c r="X137" i="34"/>
  <c r="X138" i="34"/>
  <c r="X139" i="34"/>
  <c r="X140" i="34"/>
  <c r="X141" i="34"/>
  <c r="X142" i="34"/>
  <c r="X143" i="34"/>
  <c r="X144" i="34"/>
  <c r="X145" i="34"/>
  <c r="X146" i="34"/>
  <c r="X147" i="34"/>
  <c r="X148" i="34"/>
  <c r="X149" i="34"/>
  <c r="X150" i="34"/>
  <c r="X151" i="34"/>
  <c r="X152" i="34"/>
  <c r="X153" i="34"/>
  <c r="X154" i="34"/>
  <c r="X155" i="34"/>
  <c r="X156" i="34"/>
  <c r="X157" i="34"/>
  <c r="X158" i="34"/>
  <c r="X159" i="34"/>
  <c r="X160" i="34"/>
  <c r="X161" i="34"/>
  <c r="X162" i="34"/>
  <c r="X163" i="34"/>
  <c r="X164" i="34"/>
  <c r="X165" i="34"/>
  <c r="X166" i="34"/>
  <c r="X167" i="34"/>
  <c r="X168" i="34"/>
  <c r="X169" i="34"/>
  <c r="X170" i="34"/>
  <c r="X171" i="34"/>
  <c r="X172" i="34"/>
  <c r="X173" i="34"/>
  <c r="X174" i="34"/>
  <c r="X175" i="34"/>
  <c r="X176" i="34"/>
  <c r="X177" i="34"/>
  <c r="X178" i="34"/>
  <c r="X179" i="34"/>
  <c r="X180" i="34"/>
  <c r="X181" i="34"/>
  <c r="X182" i="34"/>
  <c r="X183" i="34"/>
  <c r="X184" i="34"/>
  <c r="X185" i="34"/>
  <c r="X186" i="34"/>
  <c r="X187" i="34"/>
  <c r="X188" i="34"/>
  <c r="X189" i="34"/>
  <c r="X190" i="34"/>
  <c r="X191" i="34"/>
  <c r="X192" i="34"/>
  <c r="X193" i="34"/>
  <c r="X194" i="34"/>
  <c r="X195" i="34"/>
  <c r="X196" i="34"/>
  <c r="X197" i="34"/>
  <c r="X198" i="34"/>
  <c r="X199" i="34"/>
  <c r="X200" i="34"/>
  <c r="X201" i="34"/>
  <c r="X202" i="34"/>
  <c r="X203" i="34"/>
  <c r="X204" i="34"/>
  <c r="X205" i="34"/>
  <c r="X206" i="34"/>
  <c r="X207" i="34"/>
  <c r="X208" i="34"/>
  <c r="X209" i="34"/>
  <c r="X210" i="34"/>
  <c r="X211" i="34"/>
  <c r="X212" i="34"/>
  <c r="X213" i="34"/>
  <c r="X214" i="34"/>
  <c r="X215" i="34"/>
  <c r="X216" i="34"/>
  <c r="X217" i="34"/>
  <c r="X218" i="34"/>
  <c r="X219" i="34"/>
  <c r="X220" i="34"/>
  <c r="X221" i="34"/>
  <c r="X222" i="34"/>
  <c r="X223" i="34"/>
  <c r="X224" i="34"/>
  <c r="X225" i="34"/>
  <c r="X226" i="34"/>
  <c r="X227" i="34"/>
  <c r="X228" i="34"/>
  <c r="X229" i="34"/>
  <c r="X230" i="34"/>
  <c r="X231" i="34"/>
  <c r="X232" i="34"/>
  <c r="X233" i="34"/>
  <c r="X234" i="34"/>
  <c r="X235" i="34"/>
  <c r="X236" i="34"/>
  <c r="X237" i="34"/>
  <c r="X238" i="34"/>
  <c r="X239" i="34"/>
  <c r="X240" i="34"/>
  <c r="X241" i="34"/>
  <c r="X242" i="34"/>
  <c r="X243" i="34"/>
  <c r="X244" i="34"/>
  <c r="X245" i="34"/>
  <c r="X246" i="34"/>
  <c r="X247" i="34"/>
  <c r="X248" i="34"/>
  <c r="X250" i="34"/>
  <c r="X251" i="34"/>
  <c r="X252" i="34"/>
  <c r="X253" i="34"/>
  <c r="X254" i="34"/>
  <c r="X255" i="34"/>
  <c r="X256" i="34"/>
  <c r="X257" i="34"/>
  <c r="X258" i="34"/>
  <c r="X259" i="34"/>
  <c r="X260" i="34"/>
  <c r="X261" i="34"/>
  <c r="X262" i="34"/>
  <c r="X263" i="34"/>
  <c r="X264" i="34"/>
  <c r="X265" i="34"/>
  <c r="X266" i="34"/>
  <c r="X267" i="34"/>
  <c r="X268" i="34"/>
  <c r="X269" i="34"/>
  <c r="X270" i="34"/>
  <c r="X271" i="34"/>
  <c r="X272" i="34"/>
  <c r="X273" i="34"/>
  <c r="X274" i="34"/>
  <c r="X275" i="34"/>
  <c r="X276" i="34"/>
  <c r="X277" i="34"/>
  <c r="X278" i="34"/>
  <c r="X279" i="34"/>
  <c r="X280" i="34"/>
  <c r="X281" i="34"/>
  <c r="X282" i="34"/>
  <c r="X283" i="34"/>
  <c r="X284" i="34"/>
  <c r="X285" i="34"/>
  <c r="X286" i="34"/>
  <c r="X287" i="34"/>
  <c r="X288" i="34"/>
  <c r="X289" i="34"/>
  <c r="X290" i="34"/>
  <c r="X291" i="34"/>
  <c r="X292" i="34"/>
  <c r="X293" i="34"/>
  <c r="X294" i="34"/>
  <c r="X295" i="34"/>
  <c r="X296" i="34"/>
  <c r="X297" i="34"/>
  <c r="X298" i="34"/>
  <c r="X299" i="34"/>
  <c r="X300" i="34"/>
  <c r="X301" i="34"/>
  <c r="X302" i="34"/>
  <c r="X303" i="34"/>
  <c r="X304" i="34"/>
  <c r="X305" i="34"/>
  <c r="X306" i="34"/>
  <c r="X307" i="34"/>
  <c r="X308" i="34"/>
  <c r="X309" i="34"/>
  <c r="X310" i="34"/>
  <c r="X311" i="34"/>
  <c r="X312" i="34"/>
  <c r="X313" i="34"/>
  <c r="X314" i="34"/>
  <c r="X315" i="34"/>
  <c r="X316" i="34"/>
  <c r="X317" i="34"/>
  <c r="X318" i="34"/>
  <c r="X319" i="34"/>
  <c r="X320" i="34"/>
  <c r="X321" i="34"/>
  <c r="X322" i="34"/>
  <c r="X323" i="34"/>
  <c r="X324" i="34"/>
  <c r="X325" i="34"/>
  <c r="X326" i="34"/>
  <c r="X327" i="34"/>
  <c r="X328" i="34"/>
  <c r="X329" i="34"/>
  <c r="X330" i="34"/>
  <c r="X331" i="34"/>
  <c r="X332" i="34"/>
  <c r="X333" i="34"/>
  <c r="X334" i="34"/>
  <c r="X335" i="34"/>
  <c r="X336" i="34"/>
  <c r="X337" i="34"/>
  <c r="X338" i="34"/>
  <c r="X339" i="34"/>
  <c r="X340" i="34"/>
  <c r="X341" i="34"/>
  <c r="X342" i="34"/>
  <c r="X343" i="34"/>
  <c r="X344" i="34"/>
  <c r="X345" i="34"/>
  <c r="X346" i="34"/>
  <c r="X347" i="34"/>
  <c r="X2" i="34"/>
  <c r="W62" i="34"/>
  <c r="W3" i="34"/>
  <c r="W4" i="34"/>
  <c r="W5" i="34"/>
  <c r="W6" i="34"/>
  <c r="W7" i="34"/>
  <c r="W8" i="34"/>
  <c r="W9" i="34"/>
  <c r="W10" i="34"/>
  <c r="W11" i="34"/>
  <c r="W12" i="34"/>
  <c r="W13" i="34"/>
  <c r="W14" i="34"/>
  <c r="W15" i="34"/>
  <c r="W16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0" i="34"/>
  <c r="W31" i="34"/>
  <c r="W32" i="34"/>
  <c r="W33" i="34"/>
  <c r="W34" i="34"/>
  <c r="W35" i="34"/>
  <c r="W36" i="34"/>
  <c r="W37" i="34"/>
  <c r="W38" i="34"/>
  <c r="W39" i="34"/>
  <c r="W40" i="34"/>
  <c r="W41" i="34"/>
  <c r="W42" i="34"/>
  <c r="W43" i="34"/>
  <c r="W44" i="34"/>
  <c r="W45" i="34"/>
  <c r="W46" i="34"/>
  <c r="W47" i="34"/>
  <c r="W48" i="34"/>
  <c r="W49" i="34"/>
  <c r="W50" i="34"/>
  <c r="W51" i="34"/>
  <c r="W52" i="34"/>
  <c r="W53" i="34"/>
  <c r="W54" i="34"/>
  <c r="W55" i="34"/>
  <c r="W56" i="34"/>
  <c r="W57" i="34"/>
  <c r="W58" i="34"/>
  <c r="W59" i="34"/>
  <c r="W60" i="34"/>
  <c r="W61" i="34"/>
  <c r="W64" i="34"/>
  <c r="W65" i="34"/>
  <c r="W66" i="34"/>
  <c r="W67" i="34"/>
  <c r="W68" i="34"/>
  <c r="W69" i="34"/>
  <c r="W70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W129" i="34"/>
  <c r="W130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50" i="34"/>
  <c r="W251" i="34"/>
  <c r="W252" i="34"/>
  <c r="W253" i="34"/>
  <c r="W254" i="34"/>
  <c r="W255" i="34"/>
  <c r="W256" i="34"/>
  <c r="W257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30" i="34"/>
  <c r="W331" i="34"/>
  <c r="W332" i="34"/>
  <c r="W333" i="34"/>
  <c r="W335" i="34"/>
  <c r="W337" i="34"/>
  <c r="W338" i="34"/>
  <c r="W340" i="34"/>
  <c r="W341" i="34"/>
  <c r="W342" i="34"/>
  <c r="W343" i="34"/>
  <c r="W344" i="34"/>
  <c r="W345" i="34"/>
  <c r="W346" i="34"/>
  <c r="W347" i="34"/>
  <c r="V3" i="34"/>
  <c r="V4" i="34"/>
  <c r="V5" i="34"/>
  <c r="V6" i="34"/>
  <c r="V7" i="34"/>
  <c r="V8" i="34"/>
  <c r="V9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50" i="34"/>
  <c r="V251" i="34"/>
  <c r="V252" i="34"/>
  <c r="V253" i="34"/>
  <c r="V254" i="34"/>
  <c r="V255" i="34"/>
  <c r="V256" i="34"/>
  <c r="V257" i="34"/>
  <c r="V258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2" i="34"/>
  <c r="O3" i="27"/>
  <c r="O4" i="27"/>
  <c r="O5" i="27"/>
  <c r="O6" i="27"/>
  <c r="O7" i="27"/>
  <c r="O8" i="27"/>
  <c r="N8" i="27"/>
  <c r="N7" i="27"/>
  <c r="N6" i="27"/>
  <c r="N5" i="27"/>
  <c r="N4" i="27"/>
  <c r="N3" i="27"/>
  <c r="M8" i="27"/>
  <c r="M7" i="27"/>
  <c r="M6" i="27"/>
  <c r="M5" i="27"/>
  <c r="M4" i="27"/>
  <c r="M3" i="27"/>
  <c r="L8" i="27"/>
  <c r="L7" i="27"/>
  <c r="L6" i="27"/>
  <c r="L5" i="27"/>
  <c r="L4" i="27"/>
  <c r="L3" i="27"/>
  <c r="K3" i="27"/>
  <c r="K8" i="27"/>
  <c r="K7" i="27"/>
  <c r="K6" i="27"/>
  <c r="K5" i="27"/>
  <c r="K4" i="27"/>
  <c r="H7" i="27"/>
  <c r="I7" i="27"/>
  <c r="J7" i="27"/>
  <c r="J8" i="27"/>
  <c r="J6" i="27"/>
  <c r="J5" i="27"/>
  <c r="J4" i="27"/>
  <c r="J3" i="27"/>
  <c r="I8" i="27"/>
  <c r="I6" i="27"/>
  <c r="I5" i="27"/>
  <c r="I4" i="27"/>
  <c r="I3" i="27"/>
  <c r="H8" i="27"/>
  <c r="H6" i="27"/>
  <c r="H5" i="27"/>
  <c r="H4" i="27"/>
  <c r="H3" i="27"/>
  <c r="G8" i="27"/>
  <c r="G7" i="27"/>
  <c r="G6" i="27"/>
  <c r="G5" i="27"/>
  <c r="G4" i="27"/>
  <c r="G3" i="27"/>
  <c r="F3" i="27"/>
  <c r="F8" i="27"/>
  <c r="F7" i="27"/>
  <c r="F6" i="27"/>
  <c r="F5" i="27"/>
  <c r="F4" i="27"/>
  <c r="E3" i="27"/>
  <c r="E4" i="27"/>
  <c r="E5" i="27"/>
  <c r="E6" i="27"/>
  <c r="E7" i="27"/>
  <c r="E8" i="27"/>
  <c r="D3" i="27"/>
  <c r="D4" i="27"/>
  <c r="D5" i="27"/>
  <c r="D6" i="27"/>
  <c r="D7" i="27"/>
  <c r="D8" i="27"/>
  <c r="C8" i="27"/>
  <c r="C7" i="27"/>
  <c r="C6" i="27"/>
  <c r="C5" i="27"/>
  <c r="C4" i="27"/>
  <c r="C3" i="27"/>
  <c r="B3" i="34" l="1"/>
  <c r="B4" i="34"/>
  <c r="B7" i="34"/>
  <c r="D8" i="34"/>
  <c r="B9" i="34"/>
  <c r="D9" i="34"/>
  <c r="D7" i="34"/>
  <c r="C5" i="34" a="1"/>
  <c r="C5" i="34" s="1"/>
  <c r="C8" i="34" a="1"/>
  <c r="C8" i="34" s="1"/>
  <c r="C9" i="34" a="1"/>
  <c r="C9" i="34" s="1"/>
  <c r="C3" i="34" a="1"/>
  <c r="C3" i="34" s="1"/>
  <c r="C7" i="34" a="1"/>
  <c r="C7" i="34" s="1"/>
  <c r="D3" i="34"/>
  <c r="D4" i="34"/>
  <c r="B5" i="34"/>
  <c r="B8" i="34"/>
  <c r="D5" i="34"/>
  <c r="C4" i="34" a="1"/>
  <c r="C4" i="34" s="1"/>
  <c r="C6" i="34" a="1"/>
  <c r="C6" i="34" s="1"/>
  <c r="D6" i="34"/>
  <c r="B6" i="3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I213" authorId="0" shapeId="0" xr:uid="{EC613623-B35F-4D26-8974-591F5B2649B9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20 md matrix
2 darcy fracture</t>
        </r>
      </text>
    </comment>
    <comment ref="R223" authorId="0" shapeId="0" xr:uid="{5B407B7A-7EAF-4348-9900-F6CC2D8E8D19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here wasn't Prime in fact.
We consider this as prime.</t>
        </r>
      </text>
    </comment>
    <comment ref="S223" authorId="0" shapeId="0" xr:uid="{A14D1E75-B91A-4890-942F-2D6725317375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in fact, this was 0.5
but we consider 50%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C177" authorId="0" shapeId="0" xr:uid="{09C906E4-D5E5-4846-879B-DA7814D44A6A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this was zero (0)
but we give a number to this. </t>
        </r>
      </text>
    </comment>
    <comment ref="I267" authorId="0" shapeId="0" xr:uid="{D7BFC37F-A135-4EEF-B393-951B8D6FE74E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20 md matrix
2 darcy fracture</t>
        </r>
      </text>
    </comment>
    <comment ref="R280" authorId="0" shapeId="0" xr:uid="{D5669206-0779-4462-9891-9F2EC34EB45D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here wasn't Prime in fact.
We consider this as prime.</t>
        </r>
      </text>
    </comment>
    <comment ref="S280" authorId="0" shapeId="0" xr:uid="{BECB5ABF-A7C9-492B-A68F-2A30AF193D84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in fact, this was 0.5
but we consider 50%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E213" authorId="0" shapeId="0" xr:uid="{57D4AFFC-1A38-4072-A75A-B1EA13B9F3D8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20 md matrix
2 darcy fracture</t>
        </r>
      </text>
    </comment>
    <comment ref="K223" authorId="0" shapeId="0" xr:uid="{37940473-4AC6-44E0-91EA-47653A58358B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in fact, this was 0.5
but we consider 50%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I223" authorId="0" shapeId="0" xr:uid="{4ADB907D-BFED-4C9F-89B2-D0956E5CFDC7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in fact, this was 0.5
but we consider 50%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E213" authorId="0" shapeId="0" xr:uid="{0FF689C9-9A3D-434A-A2A7-4206122ACC5A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20 md matrix
2 darcy fracture</t>
        </r>
      </text>
    </comment>
    <comment ref="K223" authorId="0" shapeId="0" xr:uid="{FB4C69B3-5E50-4E3C-B6F7-C32507FB6C89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in fact, this was 0.5
but we consider 50%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E213" authorId="0" shapeId="0" xr:uid="{DD2920E4-B5DD-40FA-8549-617E84C2398F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20 md matrix
2 darcy fracture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D44" authorId="0" shapeId="0" xr:uid="{608E4261-0E4D-4208-83A9-89F6D9E0F41D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this was zero (0)
but we give a number to this.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C44" authorId="0" shapeId="0" xr:uid="{4EBCF72F-93EB-4DDF-92A7-3CBD91AFF83F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this was zero (0)
but we give a number to this.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I15" authorId="0" shapeId="0" xr:uid="{6DC81106-5D17-4A24-B77F-D2E9DADADFDE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20 md matrix
2 darcy fracture</t>
        </r>
      </text>
    </comment>
    <comment ref="T28" authorId="0" shapeId="0" xr:uid="{89FE1B63-E1A1-4C8C-BF96-B1F364CE0578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in fact, this was 0.5
but we consider 50%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H15" authorId="0" shapeId="0" xr:uid="{DCB968DB-193B-4EA5-8847-3C2F9F8C7F27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20 md matrix
2 darcy fracture</t>
        </r>
      </text>
    </comment>
    <comment ref="R28" authorId="0" shapeId="0" xr:uid="{0B8DC381-228F-44E7-AFD6-B66771B3332C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here wasn't Prime in fact.
We consider this as prime.</t>
        </r>
      </text>
    </comment>
    <comment ref="S28" authorId="0" shapeId="0" xr:uid="{060E9A04-7D3F-425F-B941-AF3526242BB5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in fact, this was 0.5
but we consider 50%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F213" authorId="0" shapeId="0" xr:uid="{77C2B84C-F274-4660-9971-2A2703354A1F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20 md matrix
2 darcy fracture</t>
        </r>
      </text>
    </comment>
    <comment ref="O223" authorId="0" shapeId="0" xr:uid="{AA8E4FC1-5DEE-48DE-9B44-5D0EC5E0965A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in fact, this was 0.5
but we consider 50%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J213" authorId="0" shapeId="0" xr:uid="{C6569D2C-7D97-48A1-98AE-EC1C23AC1A07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20 md matrix
2 darcy fracture</t>
        </r>
      </text>
    </comment>
    <comment ref="S223" authorId="0" shapeId="0" xr:uid="{B365B912-AF26-4657-9E2D-E05789FADE18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in fact, this was 0.5
but we consider 50%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C177" authorId="0" shapeId="0" xr:uid="{4BF5F3A6-E75C-4D2E-9AC0-420274036F26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this was zero (0)
but we give a number to this. </t>
        </r>
      </text>
    </comment>
    <comment ref="H267" authorId="0" shapeId="0" xr:uid="{26B832E8-7D68-46F3-9FF1-2B153D9F931B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20 md matrix
2 darcy fracture</t>
        </r>
      </text>
    </comment>
    <comment ref="S280" authorId="0" shapeId="0" xr:uid="{F570F980-46A2-426F-9036-E07762085634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in fact, this was 0.5
but we consider 50%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E267" authorId="0" shapeId="0" xr:uid="{5492A5CC-0E49-4BF0-80B0-0E1126E0A7C0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20 md matrix
2 darcy fracture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E213" authorId="0" shapeId="0" xr:uid="{9B0292FB-0D8E-47CF-A518-531CDDC5AF1C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20 md matrix
2 darcy fracture</t>
        </r>
      </text>
    </comment>
    <comment ref="K223" authorId="0" shapeId="0" xr:uid="{C54F20FC-35DA-4435-AB21-DFE46B7C0C38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in fact, this was 0.5
but we consider 50%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Moorche</author>
  </authors>
  <commentList>
    <comment ref="E214" authorId="0" shapeId="0" xr:uid="{1009C083-F6A5-4E1D-95F5-FA92D9F123CF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20 md matrix
2 darcy fracture</t>
        </r>
      </text>
    </comment>
    <comment ref="K224" authorId="0" shapeId="0" xr:uid="{84DF1F27-6879-4015-B874-DC204E41752E}">
      <text>
        <r>
          <rPr>
            <b/>
            <sz val="9"/>
            <color indexed="81"/>
            <rFont val="Tahoma"/>
            <family val="2"/>
          </rPr>
          <t>Moorche:</t>
        </r>
        <r>
          <rPr>
            <sz val="9"/>
            <color indexed="81"/>
            <rFont val="Tahoma"/>
            <family val="2"/>
          </rPr>
          <t xml:space="preserve">
in fact, this was 0.5
but we consider 50%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BE6907-B6E2-4E73-8522-4388749367E7}" keepAlive="1" name="Query - Table011 (Page 10) (2)" description="Connection to the 'Table011 (Page 10) (2)' query in the workbook." type="5" refreshedVersion="7" background="1" saveData="1">
    <dbPr connection="Provider=Microsoft.Mashup.OleDb.1;Data Source=$Workbook$;Location=&quot;Table011 (Page 10) (2)&quot;;Extended Properties=&quot;&quot;" command="SELECT * FROM [Table011 (Page 10) (2)]"/>
  </connection>
  <connection id="2" xr16:uid="{BB28EB89-FC08-4809-AC27-1E84AE934C08}" name="Query - Table013 (Page 12)" description="Connection to the 'Table013 (Page 12)' query in the workbook." type="100" refreshedVersion="7" minRefreshableVersion="5">
    <extLst>
      <ext xmlns:x15="http://schemas.microsoft.com/office/spreadsheetml/2010/11/main" uri="{DE250136-89BD-433C-8126-D09CA5730AF9}">
        <x15:connection id="939dfd6b-58e7-4d31-a285-c288b485828c"/>
      </ext>
    </extLst>
  </connection>
  <connection id="3" xr16:uid="{E3E2B308-9B9A-4F62-8B31-D8DB700AD953}" keepAlive="1" name="Query - Table013 (Page 12) (2)" description="Connection to the 'Table013 (Page 12) (2)' query in the workbook." type="5" refreshedVersion="7" background="1" saveData="1">
    <dbPr connection="Provider=Microsoft.Mashup.OleDb.1;Data Source=$Workbook$;Location=&quot;Table013 (Page 12) (2)&quot;;Extended Properties=&quot;&quot;" command="SELECT * FROM [Table013 (Page 12) (2)]"/>
  </connection>
  <connection id="4" xr16:uid="{89569001-D968-42DD-892A-E3F79D80A412}" name="Query - Table014 (Page 13)" description="Connection to the 'Table014 (Page 13)' query in the workbook." type="100" refreshedVersion="7" minRefreshableVersion="5">
    <extLst>
      <ext xmlns:x15="http://schemas.microsoft.com/office/spreadsheetml/2010/11/main" uri="{DE250136-89BD-433C-8126-D09CA5730AF9}">
        <x15:connection id="cc5da11f-b023-4909-aee1-93cc2c080bef"/>
      </ext>
    </extLst>
  </connection>
  <connection id="5" xr16:uid="{1EA5C875-2B2D-412D-A415-A58F00AC6BB3}" keepAlive="1" name="Query - Table014 (Page 13) (2)" description="Connection to the 'Table014 (Page 13) (2)' query in the workbook." type="5" refreshedVersion="7" background="1" saveData="1">
    <dbPr connection="Provider=Microsoft.Mashup.OleDb.1;Data Source=$Workbook$;Location=&quot;Table014 (Page 13) (2)&quot;;Extended Properties=&quot;&quot;" command="SELECT * FROM [Table014 (Page 13) (2)]"/>
  </connection>
  <connection id="6" xr16:uid="{6EBCD9B9-5454-42B8-98E4-A0EE36F6BA09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<sst xmlns="http://schemas.openxmlformats.org/spreadsheetml/2006/main" count="11442" uniqueCount="365">
  <si>
    <t>Tripol.</t>
  </si>
  <si>
    <t>S</t>
  </si>
  <si>
    <t>US</t>
  </si>
  <si>
    <t>Dolo.</t>
  </si>
  <si>
    <t>SD</t>
  </si>
  <si>
    <t>Profit</t>
  </si>
  <si>
    <t>WF</t>
  </si>
  <si>
    <t>JS</t>
  </si>
  <si>
    <t>Prom.</t>
  </si>
  <si>
    <t>Yes</t>
  </si>
  <si>
    <t>P</t>
  </si>
  <si>
    <t>Prim.</t>
  </si>
  <si>
    <t>HF</t>
  </si>
  <si>
    <t>Succ.</t>
  </si>
  <si>
    <t>FW</t>
  </si>
  <si>
    <t>NC</t>
  </si>
  <si>
    <t>LW</t>
  </si>
  <si>
    <t>SS</t>
  </si>
  <si>
    <t>CS</t>
  </si>
  <si>
    <t>RW</t>
  </si>
  <si>
    <t>Prim./Cyclic</t>
  </si>
  <si>
    <t>FW, RW, Exp. L</t>
  </si>
  <si>
    <t>TETT</t>
  </si>
  <si>
    <t>Cyclic</t>
  </si>
  <si>
    <t>Exp. L, LW</t>
  </si>
  <si>
    <t>C</t>
  </si>
  <si>
    <t>Exp. L</t>
  </si>
  <si>
    <t>P (Exp. L)</t>
  </si>
  <si>
    <t>NA</t>
  </si>
  <si>
    <t>Exp. L.</t>
  </si>
  <si>
    <t>Prom</t>
  </si>
  <si>
    <t>SF</t>
  </si>
  <si>
    <t>No. Wells prod.</t>
  </si>
  <si>
    <t>No. Wells inj.</t>
  </si>
  <si>
    <t>Formation Type</t>
  </si>
  <si>
    <t>Porosity (%)</t>
  </si>
  <si>
    <t>Permeability, mD</t>
  </si>
  <si>
    <t>Depth</t>
  </si>
  <si>
    <r>
      <t xml:space="preserve">Gravity, </t>
    </r>
    <r>
      <rPr>
        <sz val="11"/>
        <color theme="1"/>
        <rFont val="Symbol"/>
        <family val="1"/>
        <charset val="2"/>
      </rPr>
      <t>°</t>
    </r>
    <r>
      <rPr>
        <sz val="11"/>
        <color theme="1"/>
        <rFont val="Calibri"/>
        <family val="2"/>
      </rPr>
      <t>API</t>
    </r>
  </si>
  <si>
    <t>Viscosity, cp</t>
  </si>
  <si>
    <r>
      <t xml:space="preserve">Temp. 
</t>
    </r>
    <r>
      <rPr>
        <sz val="11"/>
        <color theme="1"/>
        <rFont val="Symbol"/>
        <family val="1"/>
        <charset val="2"/>
      </rPr>
      <t>°</t>
    </r>
    <r>
      <rPr>
        <sz val="11"/>
        <color theme="1"/>
        <rFont val="Calibri"/>
        <family val="2"/>
      </rPr>
      <t>F</t>
    </r>
  </si>
  <si>
    <t>Prev. Prod.</t>
  </si>
  <si>
    <t>Satur._end, %</t>
  </si>
  <si>
    <t>Satur._start, %</t>
  </si>
  <si>
    <t>Proj. matur.</t>
  </si>
  <si>
    <t>Tot. prod., b/d</t>
  </si>
  <si>
    <t>Enh. Prod., b/d</t>
  </si>
  <si>
    <t xml:space="preserve">Proj, eval. </t>
  </si>
  <si>
    <t>Project scope</t>
  </si>
  <si>
    <t>-</t>
  </si>
  <si>
    <t>Hot water</t>
  </si>
  <si>
    <t>Combustion</t>
  </si>
  <si>
    <t>Steam</t>
  </si>
  <si>
    <t>Type 
[str]</t>
  </si>
  <si>
    <t>Type
[code]</t>
  </si>
  <si>
    <t>break even</t>
  </si>
  <si>
    <t>Type</t>
  </si>
  <si>
    <t>Microbial</t>
  </si>
  <si>
    <t>S/Congl.</t>
  </si>
  <si>
    <t>Cyclic steam</t>
  </si>
  <si>
    <t>Polymer</t>
  </si>
  <si>
    <t>Hydrocarbon</t>
  </si>
  <si>
    <t>SF, SD, SS</t>
  </si>
  <si>
    <t>Marginal</t>
  </si>
  <si>
    <t>P, Exp. L</t>
  </si>
  <si>
    <t>TBD</t>
  </si>
  <si>
    <t>Prim./WF</t>
  </si>
  <si>
    <t>Prof.</t>
  </si>
  <si>
    <t>HW</t>
  </si>
  <si>
    <t>Good</t>
  </si>
  <si>
    <t>Prim</t>
  </si>
  <si>
    <t>TS</t>
  </si>
  <si>
    <t>Disc.</t>
  </si>
  <si>
    <t>No</t>
  </si>
  <si>
    <t>Area, acres</t>
  </si>
  <si>
    <r>
      <t>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immiscible</t>
    </r>
  </si>
  <si>
    <t>Dolo./Limestone/Sandstone</t>
  </si>
  <si>
    <t>Hydrocarbon miscible</t>
  </si>
  <si>
    <t>LS</t>
  </si>
  <si>
    <t>HC miscible</t>
  </si>
  <si>
    <t>AGA</t>
  </si>
  <si>
    <t>Surfactant</t>
  </si>
  <si>
    <t>Steam–SAGD</t>
  </si>
  <si>
    <t>Exp. UL</t>
  </si>
  <si>
    <t>Exp. LW</t>
  </si>
  <si>
    <t>RW (Exp. L)</t>
  </si>
  <si>
    <t>P (Exp. UL)</t>
  </si>
  <si>
    <t>P(Exp. L)</t>
  </si>
  <si>
    <t>Water (Steam Scavenging)</t>
  </si>
  <si>
    <r>
      <t>CO</t>
    </r>
    <r>
      <rPr>
        <vertAlign val="sub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immiscible</t>
    </r>
  </si>
  <si>
    <t>HC miscible/water</t>
  </si>
  <si>
    <t>WF-Hcimm</t>
  </si>
  <si>
    <t>SUC</t>
  </si>
  <si>
    <t>YES</t>
  </si>
  <si>
    <t>PROM</t>
  </si>
  <si>
    <t>PRIM</t>
  </si>
  <si>
    <t>SAGD</t>
  </si>
  <si>
    <t>D/L</t>
  </si>
  <si>
    <t>NO</t>
  </si>
  <si>
    <t>D</t>
  </si>
  <si>
    <t>L</t>
  </si>
  <si>
    <t>L/D</t>
  </si>
  <si>
    <t>HC</t>
  </si>
  <si>
    <t>GI/WF</t>
  </si>
  <si>
    <t>TEM</t>
  </si>
  <si>
    <t>DIS</t>
  </si>
  <si>
    <t>WF/GI</t>
  </si>
  <si>
    <t>Phase 1</t>
  </si>
  <si>
    <t>LW, Exp. L</t>
  </si>
  <si>
    <t>FW (Exp. L)</t>
  </si>
  <si>
    <t>HC,Miscible</t>
  </si>
  <si>
    <t>HC,Immiscible</t>
  </si>
  <si>
    <t>Nitrogen,Immisicible</t>
  </si>
  <si>
    <t>AGM</t>
  </si>
  <si>
    <t>CO2,Miscible</t>
  </si>
  <si>
    <t>dolo.</t>
  </si>
  <si>
    <t>Carbonate</t>
  </si>
  <si>
    <t>S/LS-Dolo.</t>
  </si>
  <si>
    <t>Dolo./LS</t>
  </si>
  <si>
    <t>None</t>
  </si>
  <si>
    <t>Prim/WF</t>
  </si>
  <si>
    <t>prom.</t>
  </si>
  <si>
    <t>succ.</t>
  </si>
  <si>
    <t>Exp.UL</t>
  </si>
  <si>
    <t>Term.</t>
  </si>
  <si>
    <t>Exp.L</t>
  </si>
  <si>
    <t>TETT.</t>
  </si>
  <si>
    <t>CO2, immisible</t>
  </si>
  <si>
    <t>Hydrocarbon, miscible</t>
  </si>
  <si>
    <t>Code</t>
  </si>
  <si>
    <t>Real_value</t>
  </si>
  <si>
    <t>Abbrv.</t>
  </si>
  <si>
    <t>Previous Production</t>
  </si>
  <si>
    <t>Project Maturity</t>
  </si>
  <si>
    <t>Project Scope</t>
  </si>
  <si>
    <t>Hot Water</t>
  </si>
  <si>
    <r>
      <t>CO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miscible</t>
    </r>
  </si>
  <si>
    <r>
      <t>CO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immiscible</t>
    </r>
  </si>
  <si>
    <t>Hydrocarbon imiscible</t>
  </si>
  <si>
    <t>Nitrogen immiscible</t>
  </si>
  <si>
    <t>Chemical</t>
  </si>
  <si>
    <t>Acid gas miscible</t>
  </si>
  <si>
    <t>Nitrogen</t>
  </si>
  <si>
    <t>Water (Steam Scavening)</t>
  </si>
  <si>
    <t>HC miscible / Water</t>
  </si>
  <si>
    <t>Steam - SAGD</t>
  </si>
  <si>
    <t>Sandstone</t>
  </si>
  <si>
    <t>Limestone</t>
  </si>
  <si>
    <t>Dolomite</t>
  </si>
  <si>
    <t>Dolo</t>
  </si>
  <si>
    <t>Conglomerate</t>
  </si>
  <si>
    <t>Tripolite</t>
  </si>
  <si>
    <t>Unconsolidated sand</t>
  </si>
  <si>
    <t>Congl.</t>
  </si>
  <si>
    <t>Chemical, Polymer, Surfactant</t>
  </si>
  <si>
    <t>LS/Dolo.</t>
  </si>
  <si>
    <t>Limestone/Dolomite</t>
  </si>
  <si>
    <t>Sandstone/Limestone/Dolomite</t>
  </si>
  <si>
    <t>Dolomite/Limestone</t>
  </si>
  <si>
    <t>Dolo./Limstone/Sandstone</t>
  </si>
  <si>
    <t>Sandstone/Conglomer.</t>
  </si>
  <si>
    <t>GI</t>
  </si>
  <si>
    <t>Primary</t>
  </si>
  <si>
    <t>Waterflood</t>
  </si>
  <si>
    <t>Gas injection</t>
  </si>
  <si>
    <t>Steam soak</t>
  </si>
  <si>
    <t>Steam drive</t>
  </si>
  <si>
    <t>Steam flood</t>
  </si>
  <si>
    <t>Not available</t>
  </si>
  <si>
    <t>Prime./WF</t>
  </si>
  <si>
    <t>Prime./GI/WF</t>
  </si>
  <si>
    <t>Prime./GI</t>
  </si>
  <si>
    <t>none</t>
  </si>
  <si>
    <t>WF/HC Imm.</t>
  </si>
  <si>
    <t>؟</t>
  </si>
  <si>
    <t>Just started</t>
  </si>
  <si>
    <t>Half finished</t>
  </si>
  <si>
    <t>Nearing completion</t>
  </si>
  <si>
    <t>Completed</t>
  </si>
  <si>
    <t>Postponed</t>
  </si>
  <si>
    <t>PP</t>
  </si>
  <si>
    <t>Terminated</t>
  </si>
  <si>
    <t>Term</t>
  </si>
  <si>
    <t>Deleted</t>
  </si>
  <si>
    <t>Del</t>
  </si>
  <si>
    <t>Temporarily suspended</t>
  </si>
  <si>
    <t>H</t>
  </si>
  <si>
    <t>NS</t>
  </si>
  <si>
    <t>To early to tell</t>
  </si>
  <si>
    <t>Break even</t>
  </si>
  <si>
    <t>Promising</t>
  </si>
  <si>
    <t>N.A.</t>
  </si>
  <si>
    <t>Not avaliable</t>
  </si>
  <si>
    <t>Successful</t>
  </si>
  <si>
    <t>Succ</t>
  </si>
  <si>
    <t>Discouraging</t>
  </si>
  <si>
    <t>Disc</t>
  </si>
  <si>
    <t>Not evaluated</t>
  </si>
  <si>
    <t>Primary/Waterflood</t>
  </si>
  <si>
    <t>Prim./Waterflood</t>
  </si>
  <si>
    <t>Prim./Gas inj.</t>
  </si>
  <si>
    <t>Waterflood/HC Imm.</t>
  </si>
  <si>
    <t>Waterflood/Gas inj</t>
  </si>
  <si>
    <r>
      <t>Dolo./</t>
    </r>
    <r>
      <rPr>
        <sz val="11"/>
        <color rgb="FFFF0000"/>
        <rFont val="Times New Roman"/>
        <family val="1"/>
      </rPr>
      <t>Tripolitic chert</t>
    </r>
  </si>
  <si>
    <t>Dolomite/Limestone/
Sandstone</t>
  </si>
  <si>
    <t>Co2 missible</t>
  </si>
  <si>
    <t>RW/Exp. L</t>
  </si>
  <si>
    <t>Phase 1, 2, 3</t>
  </si>
  <si>
    <t>50% of field</t>
  </si>
  <si>
    <t>Phase 1 of 16</t>
  </si>
  <si>
    <t>Prim./GI/WF</t>
  </si>
  <si>
    <t>Prim./GI</t>
  </si>
  <si>
    <t>Dolo./
Tripolitic chert</t>
  </si>
  <si>
    <t>Chemical, polymer, surfactant</t>
  </si>
  <si>
    <t>Yes, Prof</t>
  </si>
  <si>
    <t>HF, H</t>
  </si>
  <si>
    <t>Nearing start</t>
  </si>
  <si>
    <t>C, Cyclic, CS</t>
  </si>
  <si>
    <t xml:space="preserve">Dolo. </t>
  </si>
  <si>
    <t>Proj. Mat.</t>
  </si>
  <si>
    <t>Project. Eval.</t>
  </si>
  <si>
    <t>Page (2 - 3)</t>
  </si>
  <si>
    <t>Proj. Eval.</t>
  </si>
  <si>
    <t>Page (10 - 11)</t>
  </si>
  <si>
    <t>CO2 immiscible</t>
  </si>
  <si>
    <t>Hydrocarbon 
miscible</t>
  </si>
  <si>
    <t>Dolo./Limestone/
Sandstone</t>
  </si>
  <si>
    <t>Page (6 - 7)</t>
  </si>
  <si>
    <t>Zero value</t>
  </si>
  <si>
    <t>feature</t>
  </si>
  <si>
    <t>#</t>
  </si>
  <si>
    <t>replaced value</t>
  </si>
  <si>
    <t>Well. Prod.</t>
  </si>
  <si>
    <t>Well. Inj.</t>
  </si>
  <si>
    <t>Edited values</t>
  </si>
  <si>
    <t>Porosity</t>
  </si>
  <si>
    <t>Real value</t>
  </si>
  <si>
    <t>Page (8 - 9)</t>
  </si>
  <si>
    <t>WF-Hc imm</t>
  </si>
  <si>
    <t>Dis</t>
  </si>
  <si>
    <t>Sat_sart</t>
  </si>
  <si>
    <t>Sat_end</t>
  </si>
  <si>
    <t>Prev. prod</t>
  </si>
  <si>
    <t>455 [?!!]</t>
  </si>
  <si>
    <t>Prim. [1]</t>
  </si>
  <si>
    <t>Permeability</t>
  </si>
  <si>
    <t>20md matrix, 2 darcy fracture</t>
  </si>
  <si>
    <t>2000 md</t>
  </si>
  <si>
    <t>Min</t>
  </si>
  <si>
    <t>Max</t>
  </si>
  <si>
    <t>Feature</t>
  </si>
  <si>
    <t>Avg</t>
  </si>
  <si>
    <t>Stdev.</t>
  </si>
  <si>
    <t>Median</t>
  </si>
  <si>
    <t>Area [acres]</t>
  </si>
  <si>
    <t>API</t>
  </si>
  <si>
    <t>Viscosity</t>
  </si>
  <si>
    <t>Temp.</t>
  </si>
  <si>
    <t>Stat./Feat.</t>
  </si>
  <si>
    <t>Total</t>
  </si>
  <si>
    <t>Iteam</t>
  </si>
  <si>
    <t>EOR Method</t>
  </si>
  <si>
    <t>HC immiscible</t>
  </si>
  <si>
    <r>
      <t>S</t>
    </r>
    <r>
      <rPr>
        <vertAlign val="subscript"/>
        <sz val="11"/>
        <color theme="0"/>
        <rFont val="Times New Roman"/>
        <family val="1"/>
      </rPr>
      <t>start</t>
    </r>
  </si>
  <si>
    <r>
      <t>S</t>
    </r>
    <r>
      <rPr>
        <vertAlign val="subscript"/>
        <sz val="11"/>
        <color theme="0"/>
        <rFont val="Times New Roman"/>
        <family val="1"/>
      </rPr>
      <t>end</t>
    </r>
  </si>
  <si>
    <t>Steam / SAGD</t>
  </si>
  <si>
    <t>No. 
Well. 
Inj.</t>
  </si>
  <si>
    <t>No. 
Well. 
Prod.</t>
  </si>
  <si>
    <t>Water 
(Steam Scavening)</t>
  </si>
  <si>
    <t>Uncon. Sand</t>
  </si>
  <si>
    <t>Limstone/Dolomite</t>
  </si>
  <si>
    <t>Dolomite/Limeston</t>
  </si>
  <si>
    <t>Tripolate</t>
  </si>
  <si>
    <t>Dolo./
Tripolate chert</t>
  </si>
  <si>
    <t>Sandstone/
Congl.</t>
  </si>
  <si>
    <t>Dolomite/
Limestone/Sandstone</t>
  </si>
  <si>
    <t>Water flood</t>
  </si>
  <si>
    <t xml:space="preserve">Gas inj. </t>
  </si>
  <si>
    <t xml:space="preserve">C </t>
  </si>
  <si>
    <t>Prim./Gas inj</t>
  </si>
  <si>
    <t>WF/HC imm.</t>
  </si>
  <si>
    <t>WF/Gas inj</t>
  </si>
  <si>
    <t>Standstone (S)</t>
  </si>
  <si>
    <t>Limestone (LS)</t>
  </si>
  <si>
    <t>Not Comp. (NC)</t>
  </si>
  <si>
    <t>Just Started (JS)</t>
  </si>
  <si>
    <t>Half-finished (HF)</t>
  </si>
  <si>
    <t>Completed 
(C)</t>
  </si>
  <si>
    <t>Postponed
(PP)</t>
  </si>
  <si>
    <t>Terminated (Term)</t>
  </si>
  <si>
    <t>Deleted 
(Del)</t>
  </si>
  <si>
    <t>Temp. susp. (TS)</t>
  </si>
  <si>
    <t>Nearing Start 
(NS)</t>
  </si>
  <si>
    <t>Too early to tell 
(TETT)</t>
  </si>
  <si>
    <t>Promising 
(Prom.)</t>
  </si>
  <si>
    <t>Successful 
(Succ.)</t>
  </si>
  <si>
    <t>Discouraging 
(Disc)</t>
  </si>
  <si>
    <t>Not evaluated
(None)</t>
  </si>
  <si>
    <t>Formation</t>
  </si>
  <si>
    <t>Proj.matur.</t>
  </si>
  <si>
    <t xml:space="preserve">Proj. eval. </t>
  </si>
  <si>
    <t>Half Finished</t>
  </si>
  <si>
    <t>To early to Tell</t>
  </si>
  <si>
    <t>To eraly to tell</t>
  </si>
  <si>
    <t>Justed Started</t>
  </si>
  <si>
    <t>Promissing</t>
  </si>
  <si>
    <t>LS/Dolo</t>
  </si>
  <si>
    <t>Primary/Gas injection</t>
  </si>
  <si>
    <t>Nearing Completion</t>
  </si>
  <si>
    <t>Tripol</t>
  </si>
  <si>
    <t>Prim / GI / WF</t>
  </si>
  <si>
    <t xml:space="preserve">
Dolo./Tripolitic chert
</t>
  </si>
  <si>
    <t>Page (4 - 5)</t>
  </si>
  <si>
    <t>Page (12 - 13)</t>
  </si>
  <si>
    <t xml:space="preserve">Steam </t>
  </si>
  <si>
    <t xml:space="preserve">Sandstone </t>
  </si>
  <si>
    <t>Unconsolid. sand</t>
  </si>
  <si>
    <t>team</t>
  </si>
  <si>
    <t>Just Started</t>
  </si>
  <si>
    <t>Near complition</t>
  </si>
  <si>
    <t xml:space="preserve">Proj.eval. </t>
  </si>
  <si>
    <t>Enh. 
Prod.</t>
  </si>
  <si>
    <t>Total 
Prod.</t>
  </si>
  <si>
    <t>Replaced value</t>
  </si>
  <si>
    <t>Delta Phi</t>
  </si>
  <si>
    <t>Delta K</t>
  </si>
  <si>
    <t>Delta H</t>
  </si>
  <si>
    <t>Delta API</t>
  </si>
  <si>
    <t>Delta visc</t>
  </si>
  <si>
    <t>Delta Temp</t>
  </si>
  <si>
    <t>Delta S-s</t>
  </si>
  <si>
    <t>Temp</t>
  </si>
  <si>
    <t>Sat-s</t>
  </si>
  <si>
    <t>0.5</t>
  </si>
  <si>
    <t>0.2</t>
  </si>
  <si>
    <t>0.7</t>
  </si>
  <si>
    <t>1.5</t>
  </si>
  <si>
    <t>17.4</t>
  </si>
  <si>
    <t>Formation 
Type</t>
  </si>
  <si>
    <t xml:space="preserve">replaced by </t>
  </si>
  <si>
    <t>Avg value</t>
  </si>
  <si>
    <t>Avg Depth,
ft</t>
  </si>
  <si>
    <t>Avg Porosity,
%</t>
  </si>
  <si>
    <r>
      <t xml:space="preserve">Avg Gravity,
</t>
    </r>
    <r>
      <rPr>
        <sz val="11"/>
        <color theme="1"/>
        <rFont val="Symbol"/>
        <family val="1"/>
        <charset val="2"/>
      </rPr>
      <t>°</t>
    </r>
    <r>
      <rPr>
        <sz val="11"/>
        <color theme="1"/>
        <rFont val="Calibri"/>
        <family val="2"/>
        <scheme val="minor"/>
      </rPr>
      <t>API</t>
    </r>
  </si>
  <si>
    <r>
      <t xml:space="preserve">Avg Temp.,
</t>
    </r>
    <r>
      <rPr>
        <sz val="11"/>
        <color theme="1"/>
        <rFont val="Symbol"/>
        <family val="1"/>
        <charset val="2"/>
      </rPr>
      <t>°</t>
    </r>
    <r>
      <rPr>
        <sz val="11"/>
        <color theme="1"/>
        <rFont val="Calibri"/>
        <family val="2"/>
        <scheme val="minor"/>
      </rPr>
      <t>F</t>
    </r>
  </si>
  <si>
    <r>
      <t>Avg S</t>
    </r>
    <r>
      <rPr>
        <vertAlign val="subscript"/>
        <sz val="11"/>
        <color theme="1"/>
        <rFont val="Calibri"/>
        <family val="2"/>
        <scheme val="minor"/>
      </rPr>
      <t>start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Symbol"/>
        <family val="1"/>
        <charset val="2"/>
      </rPr>
      <t>°</t>
    </r>
    <r>
      <rPr>
        <sz val="11"/>
        <color theme="1"/>
        <rFont val="Calibri"/>
        <family val="2"/>
        <scheme val="minor"/>
      </rPr>
      <t>F</t>
    </r>
  </si>
  <si>
    <t>Avg Gravity,
°API</t>
  </si>
  <si>
    <t>Avg Temp.,
°F</t>
  </si>
  <si>
    <t>Avg Sstart
°F</t>
  </si>
  <si>
    <t>Perm. Avg</t>
  </si>
  <si>
    <t>Vis. Avg</t>
  </si>
  <si>
    <t>depth</t>
  </si>
  <si>
    <t>Phi</t>
  </si>
  <si>
    <t>New_Code</t>
  </si>
  <si>
    <t>Prev. Code</t>
  </si>
  <si>
    <t>Statastics</t>
  </si>
  <si>
    <r>
      <t>Avg S</t>
    </r>
    <r>
      <rPr>
        <vertAlign val="subscript"/>
        <sz val="11"/>
        <color theme="0"/>
        <rFont val="Calibri"/>
        <family val="2"/>
        <scheme val="minor"/>
      </rPr>
      <t>start</t>
    </r>
    <r>
      <rPr>
        <sz val="11"/>
        <color theme="0"/>
        <rFont val="Calibri"/>
        <family val="2"/>
        <scheme val="minor"/>
      </rPr>
      <t xml:space="preserve">
°F</t>
    </r>
  </si>
  <si>
    <t>Thermal</t>
  </si>
  <si>
    <t>Gas Misc/Immisc</t>
  </si>
  <si>
    <t>Gas mis/im.</t>
  </si>
  <si>
    <t>Chemical &amp; others</t>
  </si>
  <si>
    <t>total</t>
  </si>
  <si>
    <t>code</t>
  </si>
  <si>
    <t>Prev. code</t>
  </si>
  <si>
    <r>
      <t>Avg S</t>
    </r>
    <r>
      <rPr>
        <vertAlign val="subscript"/>
        <sz val="11"/>
        <color theme="0"/>
        <rFont val="Calibri"/>
        <family val="2"/>
        <scheme val="minor"/>
      </rPr>
      <t>start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</si>
</sst>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Calibri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charset val="178"/>
      <scheme val="minor"/>
    </font>
    <font>
      <sz val="11"/>
      <name val="Calibri"/>
      <family val="2"/>
      <charset val="178"/>
      <scheme val="minor"/>
    </font>
    <font>
      <b/>
      <sz val="14"/>
      <color theme="0"/>
      <name val="Calibri"/>
      <family val="2"/>
      <scheme val="minor"/>
    </font>
    <font>
      <sz val="11"/>
      <color theme="0"/>
      <name val="Times New Roman"/>
      <family val="1"/>
    </font>
    <font>
      <vertAlign val="subscript"/>
      <sz val="11"/>
      <color theme="0"/>
      <name val="Times New Roman"/>
      <family val="1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vertAlign val="subscript"/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44FF09"/>
        <bgColor indexed="64"/>
      </patternFill>
    </fill>
    <fill>
      <patternFill patternType="solid">
        <fgColor rgb="FFE373B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A5A5A5"/>
      </patternFill>
    </fill>
    <fill>
      <patternFill patternType="solid">
        <fgColor rgb="FF9966FF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19" fillId="22" borderId="12" applyNumberFormat="0" applyAlignment="0" applyProtection="0"/>
  </cellStyleXfs>
  <cellXfs count="21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quotePrefix="1" applyFill="1" applyBorder="1" applyAlignment="1">
      <alignment horizontal="center" vertical="center"/>
    </xf>
    <xf numFmtId="0" fontId="0" fillId="0" borderId="1" xfId="0" applyBorder="1"/>
    <xf numFmtId="0" fontId="0" fillId="4" borderId="1" xfId="0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0" fillId="0" borderId="6" xfId="0" quotePrefix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2" fillId="0" borderId="6" xfId="0" quotePrefix="1" applyFont="1" applyBorder="1" applyAlignment="1">
      <alignment horizontal="center" vertical="center"/>
    </xf>
    <xf numFmtId="0" fontId="0" fillId="7" borderId="1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6" fillId="0" borderId="1" xfId="1" applyBorder="1" applyAlignment="1">
      <alignment horizontal="center" vertical="center"/>
    </xf>
    <xf numFmtId="0" fontId="6" fillId="7" borderId="1" xfId="1" quotePrefix="1" applyFill="1" applyBorder="1" applyAlignment="1">
      <alignment horizontal="center" vertical="center"/>
    </xf>
    <xf numFmtId="0" fontId="6" fillId="0" borderId="1" xfId="1" quotePrefix="1" applyBorder="1" applyAlignment="1">
      <alignment horizontal="center" vertical="center"/>
    </xf>
    <xf numFmtId="3" fontId="6" fillId="0" borderId="1" xfId="1" applyNumberFormat="1" applyBorder="1" applyAlignment="1">
      <alignment horizontal="center" vertical="center"/>
    </xf>
    <xf numFmtId="0" fontId="6" fillId="0" borderId="1" xfId="1" applyBorder="1" applyAlignment="1">
      <alignment horizontal="center"/>
    </xf>
    <xf numFmtId="0" fontId="6" fillId="0" borderId="1" xfId="1" applyBorder="1" applyAlignment="1">
      <alignment horizontal="center" vertical="center" wrapText="1"/>
    </xf>
    <xf numFmtId="0" fontId="0" fillId="5" borderId="1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15" borderId="1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 wrapText="1"/>
    </xf>
    <xf numFmtId="0" fontId="0" fillId="16" borderId="1" xfId="0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0" fontId="0" fillId="15" borderId="3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5" borderId="1" xfId="0" applyNumberFormat="1" applyFont="1" applyFill="1" applyBorder="1" applyAlignment="1">
      <alignment horizontal="center" vertical="center"/>
    </xf>
    <xf numFmtId="0" fontId="7" fillId="15" borderId="1" xfId="0" applyFont="1" applyFill="1" applyBorder="1" applyAlignment="1">
      <alignment horizontal="center" vertical="center" textRotation="90" wrapText="1"/>
    </xf>
    <xf numFmtId="0" fontId="15" fillId="8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1" xfId="0" applyFont="1" applyBorder="1" applyAlignment="1">
      <alignment vertical="center" wrapText="1"/>
    </xf>
    <xf numFmtId="0" fontId="15" fillId="14" borderId="1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0" borderId="1" xfId="1" quotePrefix="1" applyBorder="1" applyAlignment="1">
      <alignment horizontal="center"/>
    </xf>
    <xf numFmtId="0" fontId="6" fillId="0" borderId="0" xfId="1" applyAlignment="1">
      <alignment horizontal="center" vertical="center"/>
    </xf>
    <xf numFmtId="0" fontId="6" fillId="0" borderId="0" xfId="1" quotePrefix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15" borderId="2" xfId="0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3" fontId="7" fillId="0" borderId="1" xfId="0" applyNumberFormat="1" applyFont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17" fillId="8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" fontId="7" fillId="0" borderId="1" xfId="0" applyNumberFormat="1" applyFont="1" applyBorder="1" applyAlignment="1">
      <alignment horizontal="center" vertical="center"/>
    </xf>
    <xf numFmtId="0" fontId="0" fillId="19" borderId="0" xfId="0" applyFill="1"/>
    <xf numFmtId="0" fontId="0" fillId="20" borderId="1" xfId="0" applyFill="1" applyBorder="1" applyAlignment="1">
      <alignment horizontal="center" vertical="center" wrapText="1"/>
    </xf>
    <xf numFmtId="0" fontId="0" fillId="21" borderId="1" xfId="0" applyFill="1" applyBorder="1" applyAlignment="1">
      <alignment horizontal="center" vertical="center"/>
    </xf>
    <xf numFmtId="0" fontId="1" fillId="21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6" borderId="1" xfId="0" quotePrefix="1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2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0" borderId="0" xfId="0"/>
    <xf numFmtId="0" fontId="18" fillId="21" borderId="1" xfId="0" applyFont="1" applyFill="1" applyBorder="1" applyAlignment="1">
      <alignment horizontal="center" vertical="center"/>
    </xf>
    <xf numFmtId="0" fontId="0" fillId="6" borderId="1" xfId="0" quotePrefix="1" applyNumberFormat="1" applyFill="1" applyBorder="1" applyAlignment="1">
      <alignment horizontal="center" vertical="center"/>
    </xf>
    <xf numFmtId="0" fontId="0" fillId="6" borderId="1" xfId="0" applyNumberFormat="1" applyFill="1" applyBorder="1" applyAlignment="1">
      <alignment horizontal="center"/>
    </xf>
    <xf numFmtId="3" fontId="0" fillId="0" borderId="0" xfId="0" applyNumberFormat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7" fillId="8" borderId="10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3" fontId="0" fillId="0" borderId="0" xfId="0" applyNumberFormat="1"/>
    <xf numFmtId="0" fontId="17" fillId="8" borderId="1" xfId="0" applyFont="1" applyFill="1" applyBorder="1" applyAlignment="1">
      <alignment horizontal="center" vertical="center" wrapText="1"/>
    </xf>
    <xf numFmtId="0" fontId="17" fillId="8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21" borderId="2" xfId="0" applyFill="1" applyBorder="1" applyAlignment="1">
      <alignment horizontal="center" vertical="center"/>
    </xf>
    <xf numFmtId="0" fontId="6" fillId="0" borderId="2" xfId="1" applyBorder="1" applyAlignment="1">
      <alignment horizontal="center" vertical="center"/>
    </xf>
    <xf numFmtId="0" fontId="6" fillId="0" borderId="2" xfId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3" fontId="0" fillId="0" borderId="2" xfId="0" applyNumberForma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 vertical="center"/>
    </xf>
    <xf numFmtId="0" fontId="0" fillId="6" borderId="2" xfId="0" quotePrefix="1" applyFill="1" applyBorder="1" applyAlignment="1">
      <alignment horizontal="center" vertical="center"/>
    </xf>
    <xf numFmtId="0" fontId="0" fillId="6" borderId="2" xfId="0" quotePrefix="1" applyNumberFormat="1" applyFill="1" applyBorder="1" applyAlignment="1">
      <alignment horizontal="center" vertical="center"/>
    </xf>
    <xf numFmtId="0" fontId="0" fillId="6" borderId="2" xfId="0" applyNumberFormat="1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0" borderId="0" xfId="0"/>
    <xf numFmtId="0" fontId="0" fillId="0" borderId="0" xfId="0" applyAlignment="1">
      <alignment vertical="center"/>
    </xf>
    <xf numFmtId="0" fontId="15" fillId="8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0" xfId="0"/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17" fillId="8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0" xfId="0"/>
    <xf numFmtId="0" fontId="0" fillId="0" borderId="10" xfId="0" applyFill="1" applyBorder="1" applyAlignment="1">
      <alignment horizontal="center" vertical="center"/>
    </xf>
    <xf numFmtId="3" fontId="0" fillId="0" borderId="1" xfId="0" applyNumberFormat="1" applyBorder="1"/>
    <xf numFmtId="0" fontId="0" fillId="0" borderId="0" xfId="0" applyFill="1" applyBorder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0" xfId="0"/>
    <xf numFmtId="0" fontId="17" fillId="8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1"/>
    <xf numFmtId="0" fontId="18" fillId="21" borderId="1" xfId="2" applyFont="1" applyFill="1" applyBorder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7" fillId="8" borderId="1" xfId="2" applyFont="1" applyFill="1" applyBorder="1" applyAlignment="1">
      <alignment horizontal="center"/>
    </xf>
    <xf numFmtId="0" fontId="17" fillId="8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/>
    </xf>
    <xf numFmtId="0" fontId="0" fillId="23" borderId="1" xfId="0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0" fillId="24" borderId="4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3" borderId="4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5" borderId="1" xfId="0" applyFill="1" applyBorder="1"/>
    <xf numFmtId="0" fontId="0" fillId="25" borderId="13" xfId="0" applyFill="1" applyBorder="1"/>
    <xf numFmtId="0" fontId="0" fillId="25" borderId="1" xfId="0" applyFill="1" applyBorder="1" applyAlignment="1">
      <alignment horizontal="center" vertical="center"/>
    </xf>
    <xf numFmtId="0" fontId="0" fillId="25" borderId="2" xfId="0" applyFill="1" applyBorder="1" applyAlignment="1">
      <alignment horizontal="center" vertical="center"/>
    </xf>
    <xf numFmtId="0" fontId="0" fillId="25" borderId="1" xfId="0" applyFill="1" applyBorder="1" applyAlignment="1">
      <alignment vertical="center"/>
    </xf>
    <xf numFmtId="0" fontId="17" fillId="8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0" borderId="1" xfId="0" applyFill="1" applyBorder="1" applyAlignment="1">
      <alignment horizontal="center" vertical="center" wrapText="1"/>
    </xf>
    <xf numFmtId="0" fontId="0" fillId="20" borderId="2" xfId="0" applyFill="1" applyBorder="1" applyAlignment="1">
      <alignment horizontal="center" vertical="center" wrapText="1"/>
    </xf>
    <xf numFmtId="0" fontId="0" fillId="20" borderId="3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17" fillId="8" borderId="1" xfId="0" applyFont="1" applyFill="1" applyBorder="1" applyAlignment="1">
      <alignment horizontal="center" vertical="center" wrapText="1"/>
    </xf>
    <xf numFmtId="0" fontId="15" fillId="8" borderId="1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14" fillId="8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15" borderId="1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5" borderId="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15" fillId="8" borderId="2" xfId="0" applyFont="1" applyFill="1" applyBorder="1" applyAlignment="1">
      <alignment horizontal="center" vertical="center"/>
    </xf>
    <xf numFmtId="0" fontId="15" fillId="8" borderId="3" xfId="0" applyFont="1" applyFill="1" applyBorder="1" applyAlignment="1">
      <alignment horizontal="center" vertical="center"/>
    </xf>
    <xf numFmtId="0" fontId="0" fillId="25" borderId="1" xfId="0" applyFill="1" applyBorder="1" applyAlignment="1">
      <alignment horizontal="center" vertical="center" textRotation="90" wrapText="1"/>
    </xf>
    <xf numFmtId="0" fontId="15" fillId="8" borderId="13" xfId="0" applyFont="1" applyFill="1" applyBorder="1" applyAlignment="1">
      <alignment horizontal="center" vertical="center"/>
    </xf>
    <xf numFmtId="0" fontId="15" fillId="8" borderId="14" xfId="0" applyFont="1" applyFill="1" applyBorder="1" applyAlignment="1">
      <alignment horizontal="center" vertical="center"/>
    </xf>
  </cellXfs>
  <cellStyles count="3">
    <cellStyle name="Check Cell" xfId="2" builtinId="23"/>
    <cellStyle name="Normal" xfId="0" builtinId="0"/>
    <cellStyle name="Normal 2" xfId="1" xr:uid="{D2FC20AF-498A-4B19-9BB0-C4639BF64CD4}"/>
  </cellStyles>
  <dxfs count="108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9FF33"/>
        </patternFill>
      </fill>
    </dxf>
    <dxf>
      <fill>
        <patternFill>
          <bgColor rgb="FFCC6600"/>
        </patternFill>
      </fill>
    </dxf>
    <dxf>
      <fill>
        <patternFill>
          <bgColor rgb="FF00FFCC"/>
        </patternFill>
      </fill>
    </dxf>
    <dxf>
      <fill>
        <patternFill>
          <bgColor rgb="FF9966FF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 patternType="solid">
          <bgColor theme="7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9966FF"/>
      <color rgb="FF00FFCC"/>
      <color rgb="FFFF9999"/>
      <color rgb="FF336699"/>
      <color rgb="FF99FF33"/>
      <color rgb="FFCC6600"/>
      <color rgb="FF44FF09"/>
      <color rgb="FFE373B6"/>
      <color rgb="FF66CC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476250</xdr:colOff>
      <xdr:row>0</xdr:row>
      <xdr:rowOff>57150</xdr:rowOff>
    </xdr:from>
    <xdr:to>
      <xdr:col>23</xdr:col>
      <xdr:colOff>409575</xdr:colOff>
      <xdr:row>16</xdr:row>
      <xdr:rowOff>69813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BEA448-F088-4380-B62E-02CE365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82325" y="57150"/>
          <a:ext cx="5419725" cy="3098763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17</xdr:row>
      <xdr:rowOff>0</xdr:rowOff>
    </xdr:from>
    <xdr:to>
      <xdr:col>23</xdr:col>
      <xdr:colOff>238125</xdr:colOff>
      <xdr:row>35</xdr:row>
      <xdr:rowOff>49555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934260-67C9-4D01-9FC9-AC227260C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53850" y="3276600"/>
          <a:ext cx="4476750" cy="34785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3F5F9-EE16-4D99-B37F-937121955B4A}">
  <sheetPr codeName="Sheet2"/>
  <dimension ref="A1:AB281"/>
  <sheetViews>
    <sheetView workbookViewId="0">
      <pane ySplit="1" topLeftCell="A262" activePane="bottomLeft" state="frozen"/>
      <selection activeCell="P1" sqref="P1"/>
      <selection pane="bottomLeft" activeCell="P43" sqref="P43:Q43"/>
    </sheetView>
  </sheetViews>
  <sheetFormatPr defaultRowHeight="15" x14ac:dyDescent="0.25"/>
  <cols>
    <col min="9" max="13" width="9" customWidth="1"/>
  </cols>
  <sheetData>
    <row r="1" spans="1:28" s="81" customFormat="1" ht="45" x14ac:dyDescent="0.25">
      <c r="A1" s="82" t="s">
        <v>54</v>
      </c>
      <c r="B1" s="82" t="s">
        <v>74</v>
      </c>
      <c r="C1" s="82" t="s">
        <v>32</v>
      </c>
      <c r="D1" s="82" t="s">
        <v>33</v>
      </c>
      <c r="E1" s="82" t="s">
        <v>34</v>
      </c>
      <c r="F1" s="165" t="s">
        <v>35</v>
      </c>
      <c r="G1" s="165"/>
      <c r="H1" s="165" t="s">
        <v>36</v>
      </c>
      <c r="I1" s="165"/>
      <c r="J1" s="165" t="s">
        <v>37</v>
      </c>
      <c r="K1" s="165"/>
      <c r="L1" s="166" t="s">
        <v>38</v>
      </c>
      <c r="M1" s="167"/>
      <c r="N1" s="165" t="s">
        <v>39</v>
      </c>
      <c r="O1" s="165"/>
      <c r="P1" s="166" t="s">
        <v>40</v>
      </c>
      <c r="Q1" s="167"/>
      <c r="R1" s="82" t="s">
        <v>41</v>
      </c>
      <c r="S1" s="165" t="s">
        <v>43</v>
      </c>
      <c r="T1" s="165"/>
      <c r="U1" s="165" t="s">
        <v>42</v>
      </c>
      <c r="V1" s="165"/>
      <c r="W1" s="82" t="s">
        <v>44</v>
      </c>
      <c r="X1" s="82" t="s">
        <v>45</v>
      </c>
      <c r="Y1" s="82" t="s">
        <v>46</v>
      </c>
      <c r="Z1" s="82" t="s">
        <v>47</v>
      </c>
      <c r="AA1" s="82" t="s">
        <v>5</v>
      </c>
      <c r="AB1" s="82" t="s">
        <v>48</v>
      </c>
    </row>
    <row r="2" spans="1:28" x14ac:dyDescent="0.25">
      <c r="A2" s="79">
        <v>1</v>
      </c>
      <c r="B2" s="5">
        <v>155</v>
      </c>
      <c r="C2" s="5">
        <v>350</v>
      </c>
      <c r="D2" s="5">
        <v>245</v>
      </c>
      <c r="E2" s="79">
        <v>5</v>
      </c>
      <c r="F2" s="5">
        <v>60</v>
      </c>
      <c r="G2" s="5">
        <v>60</v>
      </c>
      <c r="H2" s="79">
        <v>1</v>
      </c>
      <c r="I2" s="79">
        <v>5</v>
      </c>
      <c r="J2" s="6">
        <v>1000</v>
      </c>
      <c r="K2" s="6">
        <v>1800</v>
      </c>
      <c r="L2" s="79">
        <v>28</v>
      </c>
      <c r="M2" s="79">
        <v>30</v>
      </c>
      <c r="N2" s="79">
        <v>2</v>
      </c>
      <c r="O2" s="79">
        <v>50</v>
      </c>
      <c r="P2" s="5">
        <v>110</v>
      </c>
      <c r="Q2" s="5">
        <v>110</v>
      </c>
      <c r="R2" s="79">
        <v>2</v>
      </c>
      <c r="S2" s="5">
        <v>45</v>
      </c>
      <c r="T2" s="5">
        <v>45</v>
      </c>
      <c r="U2" s="5">
        <v>20</v>
      </c>
      <c r="V2" s="5">
        <v>20</v>
      </c>
      <c r="W2" s="79">
        <v>1</v>
      </c>
      <c r="X2" s="6">
        <v>15000</v>
      </c>
      <c r="Y2" s="6">
        <v>3000</v>
      </c>
      <c r="Z2" s="79">
        <v>2</v>
      </c>
      <c r="AA2" s="79">
        <v>1</v>
      </c>
      <c r="AB2" s="79" t="s">
        <v>10</v>
      </c>
    </row>
    <row r="3" spans="1:28" x14ac:dyDescent="0.25">
      <c r="A3" s="79">
        <v>1</v>
      </c>
      <c r="B3" s="5">
        <v>540</v>
      </c>
      <c r="C3" s="5">
        <v>468</v>
      </c>
      <c r="D3" s="5">
        <v>93</v>
      </c>
      <c r="E3" s="79">
        <v>1</v>
      </c>
      <c r="F3" s="5">
        <v>32</v>
      </c>
      <c r="G3" s="5">
        <v>32</v>
      </c>
      <c r="H3" s="79">
        <v>200</v>
      </c>
      <c r="I3" s="6">
        <v>2500</v>
      </c>
      <c r="J3" s="79">
        <v>825</v>
      </c>
      <c r="K3" s="6">
        <v>1650</v>
      </c>
      <c r="L3" s="79">
        <v>12</v>
      </c>
      <c r="M3" s="79">
        <v>13</v>
      </c>
      <c r="N3" s="6">
        <v>2000</v>
      </c>
      <c r="O3" s="6">
        <v>10000</v>
      </c>
      <c r="P3" s="79">
        <v>84</v>
      </c>
      <c r="Q3" s="79">
        <v>98</v>
      </c>
      <c r="R3" s="79">
        <v>1</v>
      </c>
      <c r="S3" s="5">
        <v>60</v>
      </c>
      <c r="T3" s="5">
        <v>60</v>
      </c>
      <c r="U3" s="5">
        <v>10</v>
      </c>
      <c r="V3" s="5">
        <v>10</v>
      </c>
      <c r="W3" s="79">
        <v>2</v>
      </c>
      <c r="X3" s="6">
        <v>4917</v>
      </c>
      <c r="Y3" s="6">
        <v>4917</v>
      </c>
      <c r="Z3" s="79">
        <v>3</v>
      </c>
      <c r="AA3" s="79">
        <v>1</v>
      </c>
      <c r="AB3" s="79" t="s">
        <v>14</v>
      </c>
    </row>
    <row r="4" spans="1:28" x14ac:dyDescent="0.25">
      <c r="A4" s="79">
        <v>1</v>
      </c>
      <c r="B4" s="5">
        <v>290</v>
      </c>
      <c r="C4" s="5">
        <v>104</v>
      </c>
      <c r="D4" s="5">
        <v>21</v>
      </c>
      <c r="E4" s="79">
        <v>1</v>
      </c>
      <c r="F4" s="5">
        <v>34</v>
      </c>
      <c r="G4" s="5">
        <v>34</v>
      </c>
      <c r="H4" s="79">
        <v>800</v>
      </c>
      <c r="I4" s="6">
        <v>1000</v>
      </c>
      <c r="J4" s="79">
        <v>650</v>
      </c>
      <c r="K4" s="79">
        <v>1000</v>
      </c>
      <c r="L4" s="79">
        <v>9</v>
      </c>
      <c r="M4" s="79">
        <v>10</v>
      </c>
      <c r="N4" s="6">
        <v>11500</v>
      </c>
      <c r="O4" s="6">
        <v>28000</v>
      </c>
      <c r="P4" s="5">
        <v>84</v>
      </c>
      <c r="Q4" s="5">
        <v>84</v>
      </c>
      <c r="R4" s="79">
        <v>1</v>
      </c>
      <c r="S4" s="5">
        <v>55</v>
      </c>
      <c r="T4" s="5">
        <v>55</v>
      </c>
      <c r="U4" s="5">
        <v>10</v>
      </c>
      <c r="V4" s="5">
        <v>10</v>
      </c>
      <c r="W4" s="79">
        <v>2</v>
      </c>
      <c r="X4" s="6">
        <v>1277</v>
      </c>
      <c r="Y4" s="6">
        <v>1277</v>
      </c>
      <c r="Z4" s="79">
        <v>3</v>
      </c>
      <c r="AA4" s="79">
        <v>1</v>
      </c>
      <c r="AB4" s="79" t="s">
        <v>14</v>
      </c>
    </row>
    <row r="5" spans="1:28" x14ac:dyDescent="0.25">
      <c r="A5" s="79">
        <v>1</v>
      </c>
      <c r="B5" s="5">
        <v>600</v>
      </c>
      <c r="C5" s="5">
        <v>130</v>
      </c>
      <c r="D5" s="5">
        <v>70</v>
      </c>
      <c r="E5" s="79">
        <v>1</v>
      </c>
      <c r="F5" s="5">
        <v>36</v>
      </c>
      <c r="G5" s="5">
        <v>36</v>
      </c>
      <c r="H5" s="6">
        <v>1000</v>
      </c>
      <c r="I5" s="6">
        <v>3000</v>
      </c>
      <c r="J5" s="6">
        <v>1000</v>
      </c>
      <c r="K5" s="6">
        <v>1000</v>
      </c>
      <c r="L5" s="79">
        <v>11</v>
      </c>
      <c r="M5" s="79">
        <v>14</v>
      </c>
      <c r="N5" s="6">
        <v>1000</v>
      </c>
      <c r="O5" s="6">
        <v>2000</v>
      </c>
      <c r="P5" s="79">
        <v>95</v>
      </c>
      <c r="Q5" s="79">
        <v>105</v>
      </c>
      <c r="R5" s="79">
        <v>1</v>
      </c>
      <c r="S5" s="5">
        <v>65</v>
      </c>
      <c r="T5" s="5">
        <v>65</v>
      </c>
      <c r="U5" s="5">
        <v>20</v>
      </c>
      <c r="V5" s="5">
        <v>20</v>
      </c>
      <c r="W5" s="79">
        <v>3</v>
      </c>
      <c r="X5" s="6">
        <v>1900</v>
      </c>
      <c r="Y5" s="6">
        <v>1900</v>
      </c>
      <c r="Z5" s="79">
        <v>3</v>
      </c>
      <c r="AA5" s="79">
        <v>1</v>
      </c>
      <c r="AB5" s="79" t="s">
        <v>14</v>
      </c>
    </row>
    <row r="6" spans="1:28" x14ac:dyDescent="0.25">
      <c r="A6" s="79">
        <v>1</v>
      </c>
      <c r="B6" s="5">
        <v>170</v>
      </c>
      <c r="C6" s="5">
        <v>450</v>
      </c>
      <c r="D6" s="5">
        <v>135</v>
      </c>
      <c r="E6" s="79">
        <v>6</v>
      </c>
      <c r="F6" s="5">
        <v>40</v>
      </c>
      <c r="G6" s="5">
        <v>40</v>
      </c>
      <c r="H6" s="6">
        <v>1000</v>
      </c>
      <c r="I6" s="6">
        <v>3000</v>
      </c>
      <c r="J6" s="5">
        <v>200</v>
      </c>
      <c r="K6" s="5">
        <v>200</v>
      </c>
      <c r="L6" s="5">
        <v>13</v>
      </c>
      <c r="M6" s="79">
        <v>13</v>
      </c>
      <c r="N6" s="6">
        <v>1500</v>
      </c>
      <c r="O6" s="6">
        <v>4000</v>
      </c>
      <c r="P6" s="5">
        <v>82</v>
      </c>
      <c r="Q6" s="5">
        <v>82</v>
      </c>
      <c r="R6" s="79">
        <v>1</v>
      </c>
      <c r="S6" s="5">
        <v>60</v>
      </c>
      <c r="T6" s="5">
        <v>60</v>
      </c>
      <c r="U6" s="5">
        <v>20</v>
      </c>
      <c r="V6" s="5">
        <v>20</v>
      </c>
      <c r="W6" s="79">
        <v>2</v>
      </c>
      <c r="X6" s="6">
        <v>6300</v>
      </c>
      <c r="Y6" s="6">
        <v>6300</v>
      </c>
      <c r="Z6" s="79">
        <v>3</v>
      </c>
      <c r="AA6" s="79">
        <v>1</v>
      </c>
      <c r="AB6" s="79" t="s">
        <v>14</v>
      </c>
    </row>
    <row r="7" spans="1:28" x14ac:dyDescent="0.25">
      <c r="A7" s="79">
        <v>1</v>
      </c>
      <c r="B7" s="5">
        <v>160</v>
      </c>
      <c r="C7" s="5">
        <v>100</v>
      </c>
      <c r="D7" s="5">
        <v>45</v>
      </c>
      <c r="E7" s="79">
        <v>1</v>
      </c>
      <c r="F7" s="5">
        <v>36</v>
      </c>
      <c r="G7" s="5">
        <v>36</v>
      </c>
      <c r="H7" s="6">
        <v>1000</v>
      </c>
      <c r="I7" s="6">
        <v>2000</v>
      </c>
      <c r="J7" s="5">
        <v>600</v>
      </c>
      <c r="K7" s="5">
        <v>600</v>
      </c>
      <c r="L7" s="79">
        <v>10</v>
      </c>
      <c r="M7" s="79">
        <v>12</v>
      </c>
      <c r="N7" s="6">
        <v>13000</v>
      </c>
      <c r="O7" s="6">
        <v>51000</v>
      </c>
      <c r="P7" s="5">
        <v>83</v>
      </c>
      <c r="Q7" s="5">
        <v>83</v>
      </c>
      <c r="R7" s="79">
        <v>1</v>
      </c>
      <c r="S7" s="5">
        <v>60</v>
      </c>
      <c r="T7" s="5">
        <v>60</v>
      </c>
      <c r="U7" s="5">
        <v>20</v>
      </c>
      <c r="V7" s="5">
        <v>20</v>
      </c>
      <c r="W7" s="79">
        <v>2</v>
      </c>
      <c r="X7" s="6">
        <v>1300</v>
      </c>
      <c r="Y7" s="6">
        <v>1300</v>
      </c>
      <c r="Z7" s="79">
        <v>3</v>
      </c>
      <c r="AA7" s="79">
        <v>1</v>
      </c>
      <c r="AB7" s="79" t="s">
        <v>14</v>
      </c>
    </row>
    <row r="8" spans="1:28" x14ac:dyDescent="0.25">
      <c r="A8" s="79">
        <v>1</v>
      </c>
      <c r="B8" s="6">
        <v>1600</v>
      </c>
      <c r="C8" s="6">
        <v>1351</v>
      </c>
      <c r="D8" s="5">
        <v>77</v>
      </c>
      <c r="E8" s="79">
        <v>1</v>
      </c>
      <c r="F8" s="5">
        <v>30</v>
      </c>
      <c r="G8" s="5">
        <v>30</v>
      </c>
      <c r="H8" s="6">
        <v>1000</v>
      </c>
      <c r="I8" s="6">
        <v>4000</v>
      </c>
      <c r="J8" s="79">
        <v>500</v>
      </c>
      <c r="K8" s="6">
        <v>1500</v>
      </c>
      <c r="L8" s="5">
        <v>12</v>
      </c>
      <c r="M8" s="5">
        <v>12</v>
      </c>
      <c r="N8" s="78">
        <v>4000</v>
      </c>
      <c r="O8" s="78">
        <v>4000</v>
      </c>
      <c r="P8" s="79">
        <v>91</v>
      </c>
      <c r="Q8" s="79">
        <v>110</v>
      </c>
      <c r="R8" s="79">
        <v>1</v>
      </c>
      <c r="S8" s="79">
        <v>60</v>
      </c>
      <c r="T8" s="79">
        <v>75</v>
      </c>
      <c r="U8" s="5">
        <v>15</v>
      </c>
      <c r="V8" s="5">
        <v>15</v>
      </c>
      <c r="W8" s="79">
        <v>3</v>
      </c>
      <c r="X8" s="6">
        <v>7892</v>
      </c>
      <c r="Y8" s="6">
        <v>7892</v>
      </c>
      <c r="Z8" s="79">
        <v>3</v>
      </c>
      <c r="AA8" s="79">
        <v>1</v>
      </c>
      <c r="AB8" s="79" t="s">
        <v>14</v>
      </c>
    </row>
    <row r="9" spans="1:28" x14ac:dyDescent="0.25">
      <c r="A9" s="79">
        <v>1</v>
      </c>
      <c r="B9" s="6">
        <v>1230</v>
      </c>
      <c r="C9" s="6">
        <v>1189</v>
      </c>
      <c r="D9" s="5">
        <v>230</v>
      </c>
      <c r="E9" s="79">
        <v>1</v>
      </c>
      <c r="F9" s="79">
        <v>25</v>
      </c>
      <c r="G9" s="79">
        <v>32</v>
      </c>
      <c r="H9" s="79">
        <v>700</v>
      </c>
      <c r="I9" s="6">
        <v>4000</v>
      </c>
      <c r="J9" s="79">
        <v>800</v>
      </c>
      <c r="K9" s="6">
        <v>1500</v>
      </c>
      <c r="L9" s="5">
        <v>13</v>
      </c>
      <c r="M9" s="5">
        <v>13</v>
      </c>
      <c r="N9" s="6">
        <v>1500</v>
      </c>
      <c r="O9" s="6">
        <v>5000</v>
      </c>
      <c r="P9" s="79">
        <v>85</v>
      </c>
      <c r="Q9" s="79">
        <v>100</v>
      </c>
      <c r="R9" s="79">
        <v>1</v>
      </c>
      <c r="S9" s="79">
        <v>50</v>
      </c>
      <c r="T9" s="79">
        <v>75</v>
      </c>
      <c r="U9" s="5">
        <v>15</v>
      </c>
      <c r="V9" s="5">
        <v>15</v>
      </c>
      <c r="W9" s="79">
        <v>3</v>
      </c>
      <c r="X9" s="6">
        <v>10519</v>
      </c>
      <c r="Y9" s="6">
        <v>10519</v>
      </c>
      <c r="Z9" s="79">
        <v>3</v>
      </c>
      <c r="AA9" s="79">
        <v>1</v>
      </c>
      <c r="AB9" s="79" t="s">
        <v>14</v>
      </c>
    </row>
    <row r="10" spans="1:28" x14ac:dyDescent="0.25">
      <c r="A10" s="79">
        <v>1</v>
      </c>
      <c r="B10" s="5">
        <v>15</v>
      </c>
      <c r="C10" s="5">
        <v>3</v>
      </c>
      <c r="D10" s="7" t="s">
        <v>49</v>
      </c>
      <c r="E10" s="79">
        <v>1</v>
      </c>
      <c r="F10" s="5">
        <v>30</v>
      </c>
      <c r="G10" s="5">
        <v>30</v>
      </c>
      <c r="H10" s="6">
        <v>4500</v>
      </c>
      <c r="I10" s="6">
        <v>4500</v>
      </c>
      <c r="J10" s="6">
        <v>1300</v>
      </c>
      <c r="K10" s="6">
        <v>1300</v>
      </c>
      <c r="L10" s="5">
        <v>13</v>
      </c>
      <c r="M10" s="5">
        <v>13</v>
      </c>
      <c r="N10" s="6">
        <v>4000</v>
      </c>
      <c r="O10" s="6">
        <v>4000</v>
      </c>
      <c r="P10" s="5">
        <v>90</v>
      </c>
      <c r="Q10" s="5">
        <v>90</v>
      </c>
      <c r="R10" s="79">
        <v>1</v>
      </c>
      <c r="S10" s="5">
        <v>60</v>
      </c>
      <c r="T10" s="5">
        <v>60</v>
      </c>
      <c r="U10" s="5">
        <v>15</v>
      </c>
      <c r="V10" s="5">
        <v>15</v>
      </c>
      <c r="W10" s="79">
        <v>3</v>
      </c>
      <c r="X10" s="5">
        <v>24</v>
      </c>
      <c r="Y10" s="5">
        <v>24</v>
      </c>
      <c r="Z10" s="79">
        <v>3</v>
      </c>
      <c r="AA10" s="79">
        <v>1</v>
      </c>
      <c r="AB10" s="79" t="s">
        <v>16</v>
      </c>
    </row>
    <row r="11" spans="1:28" x14ac:dyDescent="0.25">
      <c r="A11" s="79">
        <v>1</v>
      </c>
      <c r="B11" s="5">
        <v>50</v>
      </c>
      <c r="C11" s="5">
        <v>82</v>
      </c>
      <c r="D11" s="5">
        <v>17</v>
      </c>
      <c r="E11" s="79">
        <v>1</v>
      </c>
      <c r="F11" s="5">
        <v>30</v>
      </c>
      <c r="G11" s="5">
        <v>30</v>
      </c>
      <c r="H11" s="6">
        <v>3000</v>
      </c>
      <c r="I11" s="6">
        <v>3000</v>
      </c>
      <c r="J11" s="6">
        <v>1100</v>
      </c>
      <c r="K11" s="6">
        <v>1100</v>
      </c>
      <c r="L11" s="5">
        <v>11</v>
      </c>
      <c r="M11" s="5">
        <v>11</v>
      </c>
      <c r="N11" s="6">
        <v>10000</v>
      </c>
      <c r="O11" s="6">
        <v>10000</v>
      </c>
      <c r="P11" s="5">
        <v>130</v>
      </c>
      <c r="Q11" s="5">
        <v>130</v>
      </c>
      <c r="R11" s="79">
        <v>1</v>
      </c>
      <c r="S11" s="5">
        <v>75</v>
      </c>
      <c r="T11" s="5">
        <v>75</v>
      </c>
      <c r="U11" s="5">
        <v>15</v>
      </c>
      <c r="V11" s="5">
        <v>15</v>
      </c>
      <c r="W11" s="79">
        <v>3</v>
      </c>
      <c r="X11" s="6">
        <v>1091</v>
      </c>
      <c r="Y11" s="6">
        <v>1091</v>
      </c>
      <c r="Z11" s="79">
        <v>3</v>
      </c>
      <c r="AA11" s="79">
        <v>1</v>
      </c>
      <c r="AB11" s="79" t="s">
        <v>16</v>
      </c>
    </row>
    <row r="12" spans="1:28" x14ac:dyDescent="0.25">
      <c r="A12" s="79">
        <v>1</v>
      </c>
      <c r="B12" s="5">
        <v>73</v>
      </c>
      <c r="C12" s="5">
        <v>76</v>
      </c>
      <c r="D12" s="5">
        <v>52</v>
      </c>
      <c r="E12" s="79">
        <v>1</v>
      </c>
      <c r="F12" s="5">
        <v>30</v>
      </c>
      <c r="G12" s="5">
        <v>30</v>
      </c>
      <c r="H12" s="5">
        <v>300</v>
      </c>
      <c r="I12" s="5">
        <v>300</v>
      </c>
      <c r="J12" s="6">
        <v>1100</v>
      </c>
      <c r="K12" s="6">
        <v>1100</v>
      </c>
      <c r="L12" s="5">
        <v>13</v>
      </c>
      <c r="M12" s="5">
        <v>13</v>
      </c>
      <c r="N12" s="6">
        <v>3500</v>
      </c>
      <c r="O12" s="6">
        <v>3500</v>
      </c>
      <c r="P12" s="5">
        <v>104</v>
      </c>
      <c r="Q12" s="5">
        <v>104</v>
      </c>
      <c r="R12" s="79">
        <v>6</v>
      </c>
      <c r="S12" s="5">
        <v>65</v>
      </c>
      <c r="T12" s="5">
        <v>65</v>
      </c>
      <c r="U12" s="5">
        <v>15</v>
      </c>
      <c r="V12" s="5">
        <v>15</v>
      </c>
      <c r="W12" s="79">
        <v>2</v>
      </c>
      <c r="X12" s="5">
        <v>767</v>
      </c>
      <c r="Y12" s="5">
        <v>767</v>
      </c>
      <c r="Z12" s="79">
        <v>3</v>
      </c>
      <c r="AA12" s="79">
        <v>1</v>
      </c>
      <c r="AB12" s="79" t="s">
        <v>16</v>
      </c>
    </row>
    <row r="13" spans="1:28" x14ac:dyDescent="0.25">
      <c r="A13" s="79">
        <v>1</v>
      </c>
      <c r="B13" s="5">
        <v>48</v>
      </c>
      <c r="C13" s="5">
        <v>5</v>
      </c>
      <c r="D13" s="79" t="s">
        <v>49</v>
      </c>
      <c r="E13" s="83">
        <v>5</v>
      </c>
      <c r="F13" s="5">
        <v>65</v>
      </c>
      <c r="G13" s="5">
        <v>65</v>
      </c>
      <c r="H13" s="5">
        <v>5</v>
      </c>
      <c r="I13" s="5">
        <v>5</v>
      </c>
      <c r="J13" s="84">
        <v>800</v>
      </c>
      <c r="K13" s="6">
        <v>1100</v>
      </c>
      <c r="L13" s="5">
        <v>12.5</v>
      </c>
      <c r="M13" s="5">
        <v>12.5</v>
      </c>
      <c r="N13" s="6">
        <v>1000</v>
      </c>
      <c r="O13" s="6">
        <v>1000</v>
      </c>
      <c r="P13" s="5">
        <v>90</v>
      </c>
      <c r="Q13" s="5">
        <v>90</v>
      </c>
      <c r="R13" s="79">
        <v>1</v>
      </c>
      <c r="S13" s="5">
        <v>75</v>
      </c>
      <c r="T13" s="5">
        <v>75</v>
      </c>
      <c r="U13" s="7" t="s">
        <v>49</v>
      </c>
      <c r="V13" s="7" t="s">
        <v>49</v>
      </c>
      <c r="W13" s="79">
        <v>2</v>
      </c>
      <c r="X13" s="5">
        <v>62</v>
      </c>
      <c r="Y13" s="5">
        <v>62</v>
      </c>
      <c r="Z13" s="79">
        <v>3</v>
      </c>
      <c r="AA13" s="79">
        <v>1</v>
      </c>
      <c r="AB13" s="79" t="s">
        <v>16</v>
      </c>
    </row>
    <row r="14" spans="1:28" x14ac:dyDescent="0.25">
      <c r="A14" s="79">
        <v>1</v>
      </c>
      <c r="B14" s="5">
        <v>510</v>
      </c>
      <c r="C14" s="5">
        <v>510</v>
      </c>
      <c r="D14" s="5">
        <v>35</v>
      </c>
      <c r="E14" s="79">
        <v>1</v>
      </c>
      <c r="F14" s="5">
        <v>31</v>
      </c>
      <c r="G14" s="5">
        <v>31</v>
      </c>
      <c r="H14" s="79">
        <v>300</v>
      </c>
      <c r="I14" s="6">
        <v>6000</v>
      </c>
      <c r="J14" s="6">
        <v>1000</v>
      </c>
      <c r="K14" s="6">
        <v>1000</v>
      </c>
      <c r="L14" s="79">
        <v>11</v>
      </c>
      <c r="M14" s="79">
        <v>14</v>
      </c>
      <c r="N14" s="6">
        <v>6000</v>
      </c>
      <c r="O14" s="6">
        <v>6000</v>
      </c>
      <c r="P14" s="5">
        <v>90</v>
      </c>
      <c r="Q14" s="5">
        <v>90</v>
      </c>
      <c r="R14" s="79">
        <v>1</v>
      </c>
      <c r="S14" s="5">
        <v>60</v>
      </c>
      <c r="T14" s="5">
        <v>60</v>
      </c>
      <c r="U14" s="5">
        <v>16</v>
      </c>
      <c r="V14" s="5">
        <v>16</v>
      </c>
      <c r="W14" s="79">
        <v>2</v>
      </c>
      <c r="X14" s="6">
        <v>4376</v>
      </c>
      <c r="Y14" s="6">
        <v>4376</v>
      </c>
      <c r="Z14" s="79">
        <v>3</v>
      </c>
      <c r="AA14" s="79">
        <v>1</v>
      </c>
      <c r="AB14" s="79" t="s">
        <v>14</v>
      </c>
    </row>
    <row r="15" spans="1:28" x14ac:dyDescent="0.25">
      <c r="A15" s="79">
        <v>1</v>
      </c>
      <c r="B15" s="5">
        <v>125</v>
      </c>
      <c r="C15" s="5">
        <v>16</v>
      </c>
      <c r="D15" s="79" t="s">
        <v>49</v>
      </c>
      <c r="E15" s="79">
        <v>1</v>
      </c>
      <c r="F15" s="5">
        <v>34.5</v>
      </c>
      <c r="G15" s="5">
        <v>34.5</v>
      </c>
      <c r="H15" s="6">
        <v>2000</v>
      </c>
      <c r="I15" s="6">
        <v>2000</v>
      </c>
      <c r="J15" s="6">
        <v>2300</v>
      </c>
      <c r="K15" s="6">
        <v>2300</v>
      </c>
      <c r="L15" s="5">
        <v>12</v>
      </c>
      <c r="M15" s="5">
        <v>12</v>
      </c>
      <c r="N15" s="6">
        <v>1000</v>
      </c>
      <c r="O15" s="6">
        <v>1000</v>
      </c>
      <c r="P15" s="5">
        <v>130</v>
      </c>
      <c r="Q15" s="5">
        <v>130</v>
      </c>
      <c r="R15" s="79">
        <v>6</v>
      </c>
      <c r="S15" s="5">
        <v>55</v>
      </c>
      <c r="T15" s="5">
        <v>55</v>
      </c>
      <c r="U15" s="5">
        <v>27</v>
      </c>
      <c r="V15" s="5">
        <v>27</v>
      </c>
      <c r="W15" s="79">
        <v>3</v>
      </c>
      <c r="X15" s="5">
        <v>200</v>
      </c>
      <c r="Y15" s="5">
        <v>200</v>
      </c>
      <c r="Z15" s="79">
        <v>3</v>
      </c>
      <c r="AA15" s="79">
        <v>1</v>
      </c>
      <c r="AB15" s="79" t="s">
        <v>14</v>
      </c>
    </row>
    <row r="16" spans="1:28" x14ac:dyDescent="0.25">
      <c r="A16" s="79">
        <v>1</v>
      </c>
      <c r="B16" s="5">
        <v>560</v>
      </c>
      <c r="C16" s="5">
        <v>218</v>
      </c>
      <c r="D16" s="5">
        <v>57</v>
      </c>
      <c r="E16" s="79">
        <v>1</v>
      </c>
      <c r="F16" s="5">
        <v>32.5</v>
      </c>
      <c r="G16" s="5">
        <v>32.5</v>
      </c>
      <c r="H16" s="6">
        <v>2260</v>
      </c>
      <c r="I16" s="6">
        <v>2260</v>
      </c>
      <c r="J16" s="6">
        <v>2100</v>
      </c>
      <c r="K16" s="6">
        <v>2100</v>
      </c>
      <c r="L16" s="5">
        <v>11</v>
      </c>
      <c r="M16" s="5">
        <v>11</v>
      </c>
      <c r="N16" s="6">
        <v>3000</v>
      </c>
      <c r="O16" s="6">
        <v>3000</v>
      </c>
      <c r="P16" s="5">
        <v>125</v>
      </c>
      <c r="Q16" s="5">
        <v>125</v>
      </c>
      <c r="R16" s="79">
        <v>6</v>
      </c>
      <c r="S16" s="5">
        <v>55</v>
      </c>
      <c r="T16" s="5">
        <v>55</v>
      </c>
      <c r="U16" s="5">
        <v>27</v>
      </c>
      <c r="V16" s="5">
        <v>27</v>
      </c>
      <c r="W16" s="79">
        <v>2</v>
      </c>
      <c r="X16" s="6">
        <v>9113</v>
      </c>
      <c r="Y16" s="6">
        <v>9113</v>
      </c>
      <c r="Z16" s="79">
        <v>3</v>
      </c>
      <c r="AA16" s="79">
        <v>1</v>
      </c>
      <c r="AB16" s="79" t="s">
        <v>14</v>
      </c>
    </row>
    <row r="17" spans="1:28" x14ac:dyDescent="0.25">
      <c r="A17" s="79">
        <v>1</v>
      </c>
      <c r="B17" s="5">
        <v>15</v>
      </c>
      <c r="C17" s="5">
        <v>35</v>
      </c>
      <c r="D17" s="5">
        <v>20</v>
      </c>
      <c r="E17" s="79">
        <v>1</v>
      </c>
      <c r="F17" s="5">
        <v>30</v>
      </c>
      <c r="G17" s="5">
        <v>30</v>
      </c>
      <c r="H17" s="6">
        <v>3500</v>
      </c>
      <c r="I17" s="6">
        <v>3500</v>
      </c>
      <c r="J17" s="5">
        <v>800</v>
      </c>
      <c r="K17" s="5">
        <v>800</v>
      </c>
      <c r="L17" s="5">
        <v>10</v>
      </c>
      <c r="M17" s="5">
        <v>10</v>
      </c>
      <c r="N17" s="6">
        <v>10000</v>
      </c>
      <c r="O17" s="6">
        <v>10000</v>
      </c>
      <c r="P17" s="5">
        <v>90</v>
      </c>
      <c r="Q17" s="5">
        <v>90</v>
      </c>
      <c r="R17" s="79">
        <v>4</v>
      </c>
      <c r="S17" s="5">
        <v>60</v>
      </c>
      <c r="T17" s="5">
        <v>60</v>
      </c>
      <c r="U17" s="5">
        <v>23</v>
      </c>
      <c r="V17" s="5">
        <v>23</v>
      </c>
      <c r="W17" s="79">
        <v>1</v>
      </c>
      <c r="X17" s="6">
        <v>1000</v>
      </c>
      <c r="Y17" s="5">
        <v>750</v>
      </c>
      <c r="Z17" s="79">
        <v>3</v>
      </c>
      <c r="AA17" s="79">
        <v>1</v>
      </c>
      <c r="AB17" s="79" t="s">
        <v>19</v>
      </c>
    </row>
    <row r="18" spans="1:28" x14ac:dyDescent="0.25">
      <c r="A18" s="79">
        <v>1</v>
      </c>
      <c r="B18" s="5">
        <v>160</v>
      </c>
      <c r="C18" s="5">
        <v>125</v>
      </c>
      <c r="D18" s="79" t="s">
        <v>49</v>
      </c>
      <c r="E18" s="79">
        <v>1</v>
      </c>
      <c r="F18" s="5">
        <v>30</v>
      </c>
      <c r="G18" s="5">
        <v>30</v>
      </c>
      <c r="H18" s="6">
        <v>3000</v>
      </c>
      <c r="I18" s="6">
        <v>3000</v>
      </c>
      <c r="J18" s="6">
        <v>1300</v>
      </c>
      <c r="K18" s="6">
        <v>1300</v>
      </c>
      <c r="L18" s="5">
        <v>14</v>
      </c>
      <c r="M18" s="5">
        <v>14</v>
      </c>
      <c r="N18" s="6">
        <v>4000</v>
      </c>
      <c r="O18" s="6">
        <v>4000</v>
      </c>
      <c r="P18" s="5">
        <v>85</v>
      </c>
      <c r="Q18" s="5">
        <v>85</v>
      </c>
      <c r="R18" s="79">
        <v>1</v>
      </c>
      <c r="S18" s="5">
        <v>70</v>
      </c>
      <c r="T18" s="5">
        <v>70</v>
      </c>
      <c r="U18" s="5">
        <v>15</v>
      </c>
      <c r="V18" s="5">
        <v>15</v>
      </c>
      <c r="W18" s="79">
        <v>3</v>
      </c>
      <c r="X18" s="5">
        <v>550</v>
      </c>
      <c r="Y18" s="5">
        <v>400</v>
      </c>
      <c r="Z18" s="79">
        <v>3</v>
      </c>
      <c r="AA18" s="79">
        <v>1</v>
      </c>
      <c r="AB18" s="79" t="s">
        <v>14</v>
      </c>
    </row>
    <row r="19" spans="1:28" x14ac:dyDescent="0.25">
      <c r="A19" s="79">
        <v>1</v>
      </c>
      <c r="B19" s="5">
        <v>600</v>
      </c>
      <c r="C19" s="6">
        <v>1200</v>
      </c>
      <c r="D19" s="79" t="s">
        <v>49</v>
      </c>
      <c r="E19" s="79">
        <v>1</v>
      </c>
      <c r="F19" s="5">
        <v>30</v>
      </c>
      <c r="G19" s="5">
        <v>30</v>
      </c>
      <c r="H19" s="6">
        <v>2000</v>
      </c>
      <c r="I19" s="6">
        <v>2000</v>
      </c>
      <c r="J19" s="6">
        <v>1000</v>
      </c>
      <c r="K19" s="6">
        <v>1000</v>
      </c>
      <c r="L19" s="5">
        <v>13</v>
      </c>
      <c r="M19" s="5">
        <v>13</v>
      </c>
      <c r="N19" s="6">
        <v>8000</v>
      </c>
      <c r="O19" s="6">
        <v>8000</v>
      </c>
      <c r="P19" s="5">
        <v>80</v>
      </c>
      <c r="Q19" s="5">
        <v>80</v>
      </c>
      <c r="R19" s="79">
        <v>1</v>
      </c>
      <c r="S19" s="5">
        <v>70</v>
      </c>
      <c r="T19" s="5">
        <v>70</v>
      </c>
      <c r="U19" s="5">
        <v>15</v>
      </c>
      <c r="V19" s="5">
        <v>15</v>
      </c>
      <c r="W19" s="79">
        <v>2</v>
      </c>
      <c r="X19" s="6">
        <v>10000</v>
      </c>
      <c r="Y19" s="6">
        <v>7000</v>
      </c>
      <c r="Z19" s="79">
        <v>3</v>
      </c>
      <c r="AA19" s="79">
        <v>1</v>
      </c>
      <c r="AB19" s="79" t="s">
        <v>14</v>
      </c>
    </row>
    <row r="20" spans="1:28" x14ac:dyDescent="0.25">
      <c r="A20" s="79">
        <v>1</v>
      </c>
      <c r="B20" s="5">
        <v>120</v>
      </c>
      <c r="C20" s="5">
        <v>50</v>
      </c>
      <c r="D20" s="5">
        <v>58</v>
      </c>
      <c r="E20" s="79">
        <v>1</v>
      </c>
      <c r="F20" s="5">
        <v>27</v>
      </c>
      <c r="G20" s="5">
        <v>27</v>
      </c>
      <c r="H20" s="6">
        <v>1500</v>
      </c>
      <c r="I20" s="6">
        <v>1500</v>
      </c>
      <c r="J20" s="6">
        <v>1800</v>
      </c>
      <c r="K20" s="6">
        <v>1800</v>
      </c>
      <c r="L20" s="5">
        <v>13</v>
      </c>
      <c r="M20" s="5">
        <v>13</v>
      </c>
      <c r="N20" s="6">
        <v>10000</v>
      </c>
      <c r="O20" s="6">
        <v>10000</v>
      </c>
      <c r="P20" s="5">
        <v>90</v>
      </c>
      <c r="Q20" s="5">
        <v>90</v>
      </c>
      <c r="R20" s="79">
        <v>14</v>
      </c>
      <c r="S20" s="5">
        <v>60</v>
      </c>
      <c r="T20" s="5">
        <v>60</v>
      </c>
      <c r="U20" s="7" t="s">
        <v>49</v>
      </c>
      <c r="V20" s="7" t="s">
        <v>49</v>
      </c>
      <c r="W20" s="79">
        <v>2</v>
      </c>
      <c r="X20" s="6">
        <v>3000</v>
      </c>
      <c r="Y20" s="6">
        <v>2700</v>
      </c>
      <c r="Z20" s="79">
        <v>3</v>
      </c>
      <c r="AA20" s="79">
        <v>1</v>
      </c>
      <c r="AB20" s="79" t="s">
        <v>21</v>
      </c>
    </row>
    <row r="21" spans="1:28" x14ac:dyDescent="0.25">
      <c r="A21" s="79">
        <v>1</v>
      </c>
      <c r="B21" s="5">
        <v>200</v>
      </c>
      <c r="C21" s="5">
        <v>77</v>
      </c>
      <c r="D21" s="5">
        <v>3</v>
      </c>
      <c r="E21" s="79">
        <v>1</v>
      </c>
      <c r="F21" s="5">
        <v>33</v>
      </c>
      <c r="G21" s="5">
        <v>33</v>
      </c>
      <c r="H21" s="6">
        <v>4000</v>
      </c>
      <c r="I21" s="6">
        <v>4000</v>
      </c>
      <c r="J21" s="6">
        <v>1200</v>
      </c>
      <c r="K21" s="6">
        <v>1200</v>
      </c>
      <c r="L21" s="5">
        <v>13</v>
      </c>
      <c r="M21" s="5">
        <v>13</v>
      </c>
      <c r="N21" s="6">
        <v>2800</v>
      </c>
      <c r="O21" s="6">
        <v>2800</v>
      </c>
      <c r="P21" s="5">
        <v>110</v>
      </c>
      <c r="Q21" s="5">
        <v>110</v>
      </c>
      <c r="R21" s="79">
        <v>4</v>
      </c>
      <c r="S21" s="5">
        <v>50</v>
      </c>
      <c r="T21" s="5">
        <v>50</v>
      </c>
      <c r="U21" s="7" t="s">
        <v>49</v>
      </c>
      <c r="V21" s="7" t="s">
        <v>49</v>
      </c>
      <c r="W21" s="79">
        <v>1</v>
      </c>
      <c r="X21" s="5">
        <v>700</v>
      </c>
      <c r="Y21" s="5">
        <v>650</v>
      </c>
      <c r="Z21" s="79">
        <v>2</v>
      </c>
      <c r="AA21" s="7" t="s">
        <v>49</v>
      </c>
      <c r="AB21" s="79" t="s">
        <v>14</v>
      </c>
    </row>
    <row r="22" spans="1:28" x14ac:dyDescent="0.25">
      <c r="A22" s="79">
        <v>1</v>
      </c>
      <c r="B22" s="5">
        <v>380</v>
      </c>
      <c r="C22" s="5">
        <v>510</v>
      </c>
      <c r="D22" s="79" t="s">
        <v>49</v>
      </c>
      <c r="E22" s="83">
        <v>1</v>
      </c>
      <c r="F22" s="5">
        <v>58</v>
      </c>
      <c r="G22" s="5">
        <v>58</v>
      </c>
      <c r="H22" s="5">
        <v>5</v>
      </c>
      <c r="I22" s="5">
        <v>5</v>
      </c>
      <c r="J22" s="6">
        <v>1500</v>
      </c>
      <c r="K22" s="6">
        <v>1500</v>
      </c>
      <c r="L22" s="5">
        <v>13</v>
      </c>
      <c r="M22" s="5">
        <v>13</v>
      </c>
      <c r="N22" s="78">
        <v>300</v>
      </c>
      <c r="O22" s="78">
        <v>300</v>
      </c>
      <c r="P22" s="5">
        <v>110</v>
      </c>
      <c r="Q22" s="5">
        <v>110</v>
      </c>
      <c r="R22" s="79">
        <v>1</v>
      </c>
      <c r="S22" s="79">
        <v>20</v>
      </c>
      <c r="T22" s="79">
        <v>60</v>
      </c>
      <c r="U22" s="7" t="s">
        <v>49</v>
      </c>
      <c r="V22" s="7" t="s">
        <v>49</v>
      </c>
      <c r="W22" s="79">
        <v>3</v>
      </c>
      <c r="X22" s="6">
        <v>21200</v>
      </c>
      <c r="Y22" s="6">
        <v>21200</v>
      </c>
      <c r="Z22" s="79">
        <v>3</v>
      </c>
      <c r="AA22" s="79">
        <v>1</v>
      </c>
      <c r="AB22" s="79" t="s">
        <v>16</v>
      </c>
    </row>
    <row r="23" spans="1:28" x14ac:dyDescent="0.25">
      <c r="A23" s="79">
        <v>1</v>
      </c>
      <c r="B23" s="5">
        <v>552</v>
      </c>
      <c r="C23" s="5">
        <v>360</v>
      </c>
      <c r="D23" s="5">
        <v>80</v>
      </c>
      <c r="E23" s="79">
        <v>1</v>
      </c>
      <c r="F23" s="5">
        <v>34.799999999999997</v>
      </c>
      <c r="G23" s="5">
        <v>34.799999999999997</v>
      </c>
      <c r="H23" s="6">
        <v>2700</v>
      </c>
      <c r="I23" s="6">
        <v>2700</v>
      </c>
      <c r="J23" s="6">
        <v>1200</v>
      </c>
      <c r="K23" s="6">
        <v>1200</v>
      </c>
      <c r="L23" s="5">
        <v>12</v>
      </c>
      <c r="M23" s="5">
        <v>12</v>
      </c>
      <c r="N23" s="6">
        <v>5200</v>
      </c>
      <c r="O23" s="6">
        <v>5200</v>
      </c>
      <c r="P23" s="5">
        <v>100</v>
      </c>
      <c r="Q23" s="5">
        <v>100</v>
      </c>
      <c r="R23" s="79">
        <v>6</v>
      </c>
      <c r="S23" s="5">
        <v>53</v>
      </c>
      <c r="T23" s="5">
        <v>53</v>
      </c>
      <c r="U23" s="5">
        <v>18</v>
      </c>
      <c r="V23" s="5">
        <v>18</v>
      </c>
      <c r="W23" s="79">
        <v>2</v>
      </c>
      <c r="X23" s="6">
        <v>10200</v>
      </c>
      <c r="Y23" s="6">
        <v>10200</v>
      </c>
      <c r="Z23" s="79">
        <v>3</v>
      </c>
      <c r="AA23" s="79">
        <v>1</v>
      </c>
      <c r="AB23" s="79" t="s">
        <v>16</v>
      </c>
    </row>
    <row r="24" spans="1:28" x14ac:dyDescent="0.25">
      <c r="A24" s="79">
        <v>1</v>
      </c>
      <c r="B24" s="6">
        <v>1214</v>
      </c>
      <c r="C24" s="6">
        <v>2039</v>
      </c>
      <c r="D24" s="5">
        <v>225</v>
      </c>
      <c r="E24" s="79">
        <v>6</v>
      </c>
      <c r="F24" s="5">
        <v>30</v>
      </c>
      <c r="G24" s="5">
        <v>30</v>
      </c>
      <c r="H24" s="6">
        <v>3000</v>
      </c>
      <c r="I24" s="6">
        <v>3000</v>
      </c>
      <c r="J24" s="6">
        <v>1500</v>
      </c>
      <c r="K24" s="6">
        <v>1500</v>
      </c>
      <c r="L24" s="5">
        <v>12</v>
      </c>
      <c r="M24" s="5">
        <v>12</v>
      </c>
      <c r="N24" s="6">
        <v>4000</v>
      </c>
      <c r="O24" s="6">
        <v>4000</v>
      </c>
      <c r="P24" s="5">
        <v>100</v>
      </c>
      <c r="Q24" s="5">
        <v>100</v>
      </c>
      <c r="R24" s="79">
        <v>4</v>
      </c>
      <c r="S24" s="5">
        <v>60</v>
      </c>
      <c r="T24" s="5">
        <v>60</v>
      </c>
      <c r="U24" s="5">
        <v>15</v>
      </c>
      <c r="V24" s="5">
        <v>15</v>
      </c>
      <c r="W24" s="79">
        <v>2</v>
      </c>
      <c r="X24" s="6">
        <v>21000</v>
      </c>
      <c r="Y24" s="6">
        <v>21000</v>
      </c>
      <c r="Z24" s="79">
        <v>3</v>
      </c>
      <c r="AA24" s="79">
        <v>1</v>
      </c>
      <c r="AB24" s="79" t="s">
        <v>14</v>
      </c>
    </row>
    <row r="25" spans="1:28" x14ac:dyDescent="0.25">
      <c r="A25" s="79">
        <v>1</v>
      </c>
      <c r="B25" s="5">
        <v>80</v>
      </c>
      <c r="C25" s="5">
        <v>123</v>
      </c>
      <c r="D25" s="5">
        <v>3</v>
      </c>
      <c r="E25" s="79">
        <v>6</v>
      </c>
      <c r="F25" s="5">
        <v>31</v>
      </c>
      <c r="G25" s="5">
        <v>31</v>
      </c>
      <c r="H25" s="6">
        <v>1300</v>
      </c>
      <c r="I25" s="6">
        <v>1300</v>
      </c>
      <c r="J25" s="6">
        <v>1500</v>
      </c>
      <c r="K25" s="6">
        <v>1500</v>
      </c>
      <c r="L25" s="5">
        <v>11</v>
      </c>
      <c r="M25" s="5">
        <v>11</v>
      </c>
      <c r="N25" s="6">
        <v>5000</v>
      </c>
      <c r="O25" s="6">
        <v>5000</v>
      </c>
      <c r="P25" s="5">
        <v>100</v>
      </c>
      <c r="Q25" s="5">
        <v>100</v>
      </c>
      <c r="R25" s="79">
        <v>1</v>
      </c>
      <c r="S25" s="5">
        <v>50</v>
      </c>
      <c r="T25" s="5">
        <v>50</v>
      </c>
      <c r="U25" s="5">
        <v>43</v>
      </c>
      <c r="V25" s="5">
        <v>43</v>
      </c>
      <c r="W25" s="79">
        <v>2</v>
      </c>
      <c r="X25" s="5">
        <v>500</v>
      </c>
      <c r="Y25" s="5">
        <v>500</v>
      </c>
      <c r="Z25" s="79">
        <v>3</v>
      </c>
      <c r="AA25" s="79">
        <v>1</v>
      </c>
      <c r="AB25" s="79" t="s">
        <v>26</v>
      </c>
    </row>
    <row r="26" spans="1:28" x14ac:dyDescent="0.25">
      <c r="A26" s="79">
        <v>1</v>
      </c>
      <c r="B26" s="6">
        <v>1200</v>
      </c>
      <c r="C26" s="5">
        <v>711</v>
      </c>
      <c r="D26" s="5">
        <v>69</v>
      </c>
      <c r="E26" s="79">
        <v>6</v>
      </c>
      <c r="F26" s="5">
        <v>30</v>
      </c>
      <c r="G26" s="5">
        <v>30</v>
      </c>
      <c r="H26" s="6">
        <v>2250</v>
      </c>
      <c r="I26" s="6">
        <v>2250</v>
      </c>
      <c r="J26" s="6">
        <v>1500</v>
      </c>
      <c r="K26" s="6">
        <v>1500</v>
      </c>
      <c r="L26" s="5">
        <v>12</v>
      </c>
      <c r="M26" s="5">
        <v>12</v>
      </c>
      <c r="N26" s="6">
        <v>5000</v>
      </c>
      <c r="O26" s="6">
        <v>5000</v>
      </c>
      <c r="P26" s="5">
        <v>100</v>
      </c>
      <c r="Q26" s="5">
        <v>100</v>
      </c>
      <c r="R26" s="79">
        <v>1</v>
      </c>
      <c r="S26" s="5">
        <v>60</v>
      </c>
      <c r="T26" s="5">
        <v>60</v>
      </c>
      <c r="U26" s="5">
        <v>20</v>
      </c>
      <c r="V26" s="5">
        <v>20</v>
      </c>
      <c r="W26" s="79">
        <v>2</v>
      </c>
      <c r="X26" s="6">
        <v>9400</v>
      </c>
      <c r="Y26" s="6">
        <v>9400</v>
      </c>
      <c r="Z26" s="79">
        <v>3</v>
      </c>
      <c r="AA26" s="79">
        <v>1</v>
      </c>
      <c r="AB26" s="79" t="s">
        <v>26</v>
      </c>
    </row>
    <row r="27" spans="1:28" x14ac:dyDescent="0.25">
      <c r="A27" s="79">
        <v>1</v>
      </c>
      <c r="B27" s="6">
        <v>1291</v>
      </c>
      <c r="C27" s="5">
        <v>541</v>
      </c>
      <c r="D27" s="5">
        <v>132</v>
      </c>
      <c r="E27" s="79">
        <v>1</v>
      </c>
      <c r="F27" s="5">
        <v>34</v>
      </c>
      <c r="G27" s="5">
        <v>34</v>
      </c>
      <c r="H27" s="6">
        <v>1510</v>
      </c>
      <c r="I27" s="6">
        <v>1510</v>
      </c>
      <c r="J27" s="6">
        <v>1640</v>
      </c>
      <c r="K27" s="6">
        <v>1640</v>
      </c>
      <c r="L27" s="5">
        <v>14</v>
      </c>
      <c r="M27" s="5">
        <v>14</v>
      </c>
      <c r="N27" s="6">
        <v>3720</v>
      </c>
      <c r="O27" s="6">
        <v>3720</v>
      </c>
      <c r="P27" s="5">
        <v>100</v>
      </c>
      <c r="Q27" s="5">
        <v>100</v>
      </c>
      <c r="R27" s="79">
        <v>6</v>
      </c>
      <c r="S27" s="5">
        <v>44</v>
      </c>
      <c r="T27" s="5">
        <v>44</v>
      </c>
      <c r="U27" s="5">
        <v>14</v>
      </c>
      <c r="V27" s="5">
        <v>14</v>
      </c>
      <c r="W27" s="79">
        <v>2</v>
      </c>
      <c r="X27" s="6">
        <v>6558</v>
      </c>
      <c r="Y27" s="6">
        <v>6558</v>
      </c>
      <c r="Z27" s="79">
        <v>3</v>
      </c>
      <c r="AA27" s="79">
        <v>1</v>
      </c>
      <c r="AB27" s="79" t="s">
        <v>19</v>
      </c>
    </row>
    <row r="28" spans="1:28" x14ac:dyDescent="0.25">
      <c r="A28" s="79">
        <v>1</v>
      </c>
      <c r="B28" s="6">
        <v>9660</v>
      </c>
      <c r="C28" s="6">
        <v>8692</v>
      </c>
      <c r="D28" s="6">
        <v>1219</v>
      </c>
      <c r="E28" s="79">
        <v>1</v>
      </c>
      <c r="F28" s="5">
        <v>32</v>
      </c>
      <c r="G28" s="5">
        <v>32</v>
      </c>
      <c r="H28" s="6">
        <v>2000</v>
      </c>
      <c r="I28" s="6">
        <v>2000</v>
      </c>
      <c r="J28" s="6">
        <v>1000</v>
      </c>
      <c r="K28" s="6">
        <v>1000</v>
      </c>
      <c r="L28" s="5">
        <v>13</v>
      </c>
      <c r="M28" s="5">
        <v>13</v>
      </c>
      <c r="N28" s="6">
        <v>4000</v>
      </c>
      <c r="O28" s="6">
        <v>4000</v>
      </c>
      <c r="P28" s="5">
        <v>90</v>
      </c>
      <c r="Q28" s="5">
        <v>90</v>
      </c>
      <c r="R28" s="79">
        <v>1</v>
      </c>
      <c r="S28" s="5">
        <v>50</v>
      </c>
      <c r="T28" s="5">
        <v>50</v>
      </c>
      <c r="U28" s="5">
        <v>15</v>
      </c>
      <c r="V28" s="5">
        <v>15</v>
      </c>
      <c r="W28" s="79">
        <v>2</v>
      </c>
      <c r="X28" s="6">
        <v>86000</v>
      </c>
      <c r="Y28" s="6">
        <v>86000</v>
      </c>
      <c r="Z28" s="79">
        <v>3</v>
      </c>
      <c r="AA28" s="79">
        <v>1</v>
      </c>
      <c r="AB28" s="79" t="s">
        <v>14</v>
      </c>
    </row>
    <row r="29" spans="1:28" x14ac:dyDescent="0.25">
      <c r="A29" s="79">
        <v>1</v>
      </c>
      <c r="B29" s="5">
        <v>125</v>
      </c>
      <c r="C29" s="5">
        <v>92</v>
      </c>
      <c r="D29" s="5">
        <v>13</v>
      </c>
      <c r="E29" s="79">
        <v>1</v>
      </c>
      <c r="F29" s="5">
        <v>34</v>
      </c>
      <c r="G29" s="5">
        <v>34</v>
      </c>
      <c r="H29" s="6">
        <v>6700</v>
      </c>
      <c r="I29" s="6">
        <v>6700</v>
      </c>
      <c r="J29" s="6">
        <v>1900</v>
      </c>
      <c r="K29" s="6">
        <v>1900</v>
      </c>
      <c r="L29" s="5">
        <v>12</v>
      </c>
      <c r="M29" s="5">
        <v>12</v>
      </c>
      <c r="N29" s="6">
        <v>1200</v>
      </c>
      <c r="O29" s="6">
        <v>1200</v>
      </c>
      <c r="P29" s="5">
        <v>135</v>
      </c>
      <c r="Q29" s="5">
        <v>135</v>
      </c>
      <c r="R29" s="79">
        <v>4</v>
      </c>
      <c r="S29" s="5">
        <v>46</v>
      </c>
      <c r="T29" s="5">
        <v>46</v>
      </c>
      <c r="U29" s="5">
        <v>15</v>
      </c>
      <c r="V29" s="5">
        <v>15</v>
      </c>
      <c r="W29" s="79">
        <v>2</v>
      </c>
      <c r="X29" s="6">
        <v>2750</v>
      </c>
      <c r="Y29" s="6">
        <v>2750</v>
      </c>
      <c r="Z29" s="79">
        <v>3</v>
      </c>
      <c r="AA29" s="79">
        <v>1</v>
      </c>
      <c r="AB29" s="79" t="s">
        <v>27</v>
      </c>
    </row>
    <row r="30" spans="1:28" x14ac:dyDescent="0.25">
      <c r="A30" s="79">
        <v>1</v>
      </c>
      <c r="B30" s="5">
        <v>30</v>
      </c>
      <c r="C30" s="5">
        <v>8</v>
      </c>
      <c r="D30" s="5">
        <v>4</v>
      </c>
      <c r="E30" s="79">
        <v>1</v>
      </c>
      <c r="F30" s="5">
        <v>22</v>
      </c>
      <c r="G30" s="5">
        <v>22</v>
      </c>
      <c r="H30" s="5">
        <v>100</v>
      </c>
      <c r="I30" s="5">
        <v>100</v>
      </c>
      <c r="J30" s="5">
        <v>800</v>
      </c>
      <c r="K30" s="5">
        <v>800</v>
      </c>
      <c r="L30" s="5">
        <v>20</v>
      </c>
      <c r="M30" s="5">
        <v>20</v>
      </c>
      <c r="N30" s="5">
        <v>20</v>
      </c>
      <c r="O30" s="5">
        <v>20</v>
      </c>
      <c r="P30" s="5">
        <v>54</v>
      </c>
      <c r="Q30" s="5">
        <v>54</v>
      </c>
      <c r="R30" s="79">
        <v>8</v>
      </c>
      <c r="S30" s="5">
        <v>85</v>
      </c>
      <c r="T30" s="5">
        <v>85</v>
      </c>
      <c r="U30" s="5">
        <v>60</v>
      </c>
      <c r="V30" s="5">
        <v>60</v>
      </c>
      <c r="W30" s="79">
        <v>4</v>
      </c>
      <c r="X30" s="5">
        <v>30</v>
      </c>
      <c r="Y30" s="5">
        <v>30</v>
      </c>
      <c r="Z30" s="79">
        <v>2</v>
      </c>
      <c r="AA30" s="7" t="s">
        <v>49</v>
      </c>
      <c r="AB30" s="79" t="s">
        <v>10</v>
      </c>
    </row>
    <row r="31" spans="1:28" x14ac:dyDescent="0.25">
      <c r="A31" s="79">
        <v>1</v>
      </c>
      <c r="B31" s="5">
        <v>90</v>
      </c>
      <c r="C31" s="5">
        <v>48</v>
      </c>
      <c r="D31" s="5">
        <v>24</v>
      </c>
      <c r="E31" s="79">
        <v>1</v>
      </c>
      <c r="F31" s="5">
        <v>38</v>
      </c>
      <c r="G31" s="5">
        <v>38</v>
      </c>
      <c r="H31" s="6">
        <v>2000</v>
      </c>
      <c r="I31" s="6">
        <v>2000</v>
      </c>
      <c r="J31" s="6">
        <v>1250</v>
      </c>
      <c r="K31" s="6">
        <v>1250</v>
      </c>
      <c r="L31" s="5">
        <v>13</v>
      </c>
      <c r="M31" s="5">
        <v>13</v>
      </c>
      <c r="N31" s="5">
        <v>450</v>
      </c>
      <c r="O31" s="5">
        <v>450</v>
      </c>
      <c r="P31" s="5">
        <v>95</v>
      </c>
      <c r="Q31" s="5">
        <v>95</v>
      </c>
      <c r="R31" s="7" t="s">
        <v>49</v>
      </c>
      <c r="S31" s="7" t="s">
        <v>49</v>
      </c>
      <c r="T31" s="7" t="s">
        <v>49</v>
      </c>
      <c r="U31" s="7" t="s">
        <v>49</v>
      </c>
      <c r="V31" s="7" t="s">
        <v>49</v>
      </c>
      <c r="W31" s="79">
        <v>2</v>
      </c>
      <c r="X31" s="6">
        <v>1000</v>
      </c>
      <c r="Y31" s="5">
        <v>800</v>
      </c>
      <c r="Z31" s="79">
        <v>3</v>
      </c>
      <c r="AA31" s="79">
        <v>1</v>
      </c>
      <c r="AB31" s="79" t="s">
        <v>14</v>
      </c>
    </row>
    <row r="32" spans="1:28" x14ac:dyDescent="0.25">
      <c r="A32" s="79">
        <v>1</v>
      </c>
      <c r="B32" s="5">
        <v>30</v>
      </c>
      <c r="C32" s="5">
        <v>65</v>
      </c>
      <c r="D32" s="5">
        <v>29</v>
      </c>
      <c r="E32" s="79">
        <v>1</v>
      </c>
      <c r="F32" s="5">
        <v>30</v>
      </c>
      <c r="G32" s="5">
        <v>30</v>
      </c>
      <c r="H32" s="6">
        <v>2800</v>
      </c>
      <c r="I32" s="6">
        <v>2800</v>
      </c>
      <c r="J32" s="6">
        <v>1000</v>
      </c>
      <c r="K32" s="6">
        <v>1000</v>
      </c>
      <c r="L32" s="5">
        <v>14</v>
      </c>
      <c r="M32" s="5">
        <v>14</v>
      </c>
      <c r="N32" s="6">
        <v>2000</v>
      </c>
      <c r="O32" s="6">
        <v>2000</v>
      </c>
      <c r="P32" s="5">
        <v>90</v>
      </c>
      <c r="Q32" s="5">
        <v>90</v>
      </c>
      <c r="R32" s="79">
        <v>1</v>
      </c>
      <c r="S32" s="5">
        <v>50</v>
      </c>
      <c r="T32" s="5">
        <v>50</v>
      </c>
      <c r="U32" s="5">
        <v>15</v>
      </c>
      <c r="V32" s="5">
        <v>15</v>
      </c>
      <c r="W32" s="79">
        <v>3</v>
      </c>
      <c r="X32" s="5">
        <v>550</v>
      </c>
      <c r="Y32" s="5">
        <v>550</v>
      </c>
      <c r="Z32" s="79">
        <v>3</v>
      </c>
      <c r="AA32" s="79">
        <v>1</v>
      </c>
      <c r="AB32" s="79" t="s">
        <v>14</v>
      </c>
    </row>
    <row r="33" spans="1:28" x14ac:dyDescent="0.25">
      <c r="A33" s="79">
        <v>1</v>
      </c>
      <c r="B33" s="6">
        <v>3380</v>
      </c>
      <c r="C33" s="5">
        <v>697</v>
      </c>
      <c r="D33" s="5">
        <v>122</v>
      </c>
      <c r="E33" s="79">
        <v>1</v>
      </c>
      <c r="F33" s="5">
        <v>30</v>
      </c>
      <c r="G33" s="5">
        <v>30</v>
      </c>
      <c r="H33" s="6">
        <v>2000</v>
      </c>
      <c r="I33" s="6">
        <v>2000</v>
      </c>
      <c r="J33" s="6">
        <v>1800</v>
      </c>
      <c r="K33" s="6">
        <v>1800</v>
      </c>
      <c r="L33" s="5">
        <v>14.8</v>
      </c>
      <c r="M33" s="5">
        <v>14.8</v>
      </c>
      <c r="N33" s="6">
        <v>1525</v>
      </c>
      <c r="O33" s="6">
        <v>1525</v>
      </c>
      <c r="P33" s="5">
        <v>95</v>
      </c>
      <c r="Q33" s="5">
        <v>95</v>
      </c>
      <c r="R33" s="79">
        <v>1</v>
      </c>
      <c r="S33" s="5">
        <v>45</v>
      </c>
      <c r="T33" s="5">
        <v>45</v>
      </c>
      <c r="U33" s="5">
        <v>15</v>
      </c>
      <c r="V33" s="5">
        <v>15</v>
      </c>
      <c r="W33" s="79">
        <v>2</v>
      </c>
      <c r="X33" s="6">
        <v>10500</v>
      </c>
      <c r="Y33" s="6">
        <v>8500</v>
      </c>
      <c r="Z33" s="79">
        <v>3</v>
      </c>
      <c r="AA33" s="79">
        <v>1</v>
      </c>
      <c r="AB33" s="79" t="s">
        <v>14</v>
      </c>
    </row>
    <row r="34" spans="1:28" x14ac:dyDescent="0.25">
      <c r="A34" s="79">
        <v>1</v>
      </c>
      <c r="B34" s="5">
        <v>300</v>
      </c>
      <c r="C34" s="5">
        <v>82</v>
      </c>
      <c r="D34" s="5">
        <v>27</v>
      </c>
      <c r="E34" s="79">
        <v>1</v>
      </c>
      <c r="F34" s="5">
        <v>32</v>
      </c>
      <c r="G34" s="5">
        <v>32</v>
      </c>
      <c r="H34" s="6">
        <v>1500</v>
      </c>
      <c r="I34" s="6">
        <v>1500</v>
      </c>
      <c r="J34" s="6">
        <v>1200</v>
      </c>
      <c r="K34" s="6">
        <v>1200</v>
      </c>
      <c r="L34" s="5">
        <v>14</v>
      </c>
      <c r="M34" s="5">
        <v>14</v>
      </c>
      <c r="N34" s="6">
        <v>1400</v>
      </c>
      <c r="O34" s="6">
        <v>1400</v>
      </c>
      <c r="P34" s="5">
        <v>80</v>
      </c>
      <c r="Q34" s="5">
        <v>80</v>
      </c>
      <c r="R34" s="79">
        <v>1</v>
      </c>
      <c r="S34" s="5">
        <v>50</v>
      </c>
      <c r="T34" s="5">
        <v>50</v>
      </c>
      <c r="U34" s="5">
        <v>10</v>
      </c>
      <c r="V34" s="5">
        <v>10</v>
      </c>
      <c r="W34" s="79">
        <v>2</v>
      </c>
      <c r="X34" s="5">
        <v>629</v>
      </c>
      <c r="Y34" s="5">
        <v>500</v>
      </c>
      <c r="Z34" s="79">
        <v>3</v>
      </c>
      <c r="AA34" s="79">
        <v>1</v>
      </c>
      <c r="AB34" s="79" t="s">
        <v>14</v>
      </c>
    </row>
    <row r="35" spans="1:28" x14ac:dyDescent="0.25">
      <c r="A35" s="79">
        <v>1</v>
      </c>
      <c r="B35" s="5">
        <v>324</v>
      </c>
      <c r="C35" s="5">
        <v>231</v>
      </c>
      <c r="D35" s="5">
        <v>67</v>
      </c>
      <c r="E35" s="79">
        <v>6</v>
      </c>
      <c r="F35" s="5">
        <v>40.299999999999997</v>
      </c>
      <c r="G35" s="5">
        <v>40.299999999999997</v>
      </c>
      <c r="H35" s="6">
        <v>3048</v>
      </c>
      <c r="I35" s="6">
        <v>3048</v>
      </c>
      <c r="J35" s="5">
        <v>175</v>
      </c>
      <c r="K35" s="5">
        <v>175</v>
      </c>
      <c r="L35" s="5">
        <v>12.7</v>
      </c>
      <c r="M35" s="5">
        <v>12.7</v>
      </c>
      <c r="N35" s="6">
        <v>2200</v>
      </c>
      <c r="O35" s="6">
        <v>2200</v>
      </c>
      <c r="P35" s="5">
        <v>75</v>
      </c>
      <c r="Q35" s="5">
        <v>75</v>
      </c>
      <c r="R35" s="79">
        <v>4</v>
      </c>
      <c r="S35" s="5">
        <v>55</v>
      </c>
      <c r="T35" s="5">
        <v>55</v>
      </c>
      <c r="U35" s="5">
        <v>15</v>
      </c>
      <c r="V35" s="5">
        <v>15</v>
      </c>
      <c r="W35" s="79">
        <v>1</v>
      </c>
      <c r="X35" s="6">
        <v>3270</v>
      </c>
      <c r="Y35" s="6">
        <v>3000</v>
      </c>
      <c r="Z35" s="79">
        <v>2</v>
      </c>
      <c r="AA35" s="79">
        <v>1</v>
      </c>
      <c r="AB35" s="79" t="s">
        <v>26</v>
      </c>
    </row>
    <row r="36" spans="1:28" x14ac:dyDescent="0.25">
      <c r="A36" s="79">
        <v>1</v>
      </c>
      <c r="B36" s="5">
        <v>30</v>
      </c>
      <c r="C36" s="5">
        <v>42</v>
      </c>
      <c r="D36" s="5">
        <v>10</v>
      </c>
      <c r="E36" s="79">
        <v>6</v>
      </c>
      <c r="F36" s="5">
        <v>39.200000000000003</v>
      </c>
      <c r="G36" s="5">
        <v>39.200000000000003</v>
      </c>
      <c r="H36" s="5">
        <v>955</v>
      </c>
      <c r="I36" s="5">
        <v>955</v>
      </c>
      <c r="J36" s="5">
        <v>300</v>
      </c>
      <c r="K36" s="5">
        <v>300</v>
      </c>
      <c r="L36" s="5">
        <v>13.9</v>
      </c>
      <c r="M36" s="5">
        <v>13.9</v>
      </c>
      <c r="N36" s="6">
        <v>1000</v>
      </c>
      <c r="O36" s="6">
        <v>1000</v>
      </c>
      <c r="P36" s="5">
        <v>80</v>
      </c>
      <c r="Q36" s="5">
        <v>80</v>
      </c>
      <c r="R36" s="79">
        <v>4</v>
      </c>
      <c r="S36" s="5">
        <v>48</v>
      </c>
      <c r="T36" s="5">
        <v>48</v>
      </c>
      <c r="U36" s="5">
        <v>15</v>
      </c>
      <c r="V36" s="5">
        <v>15</v>
      </c>
      <c r="W36" s="79">
        <v>1</v>
      </c>
      <c r="X36" s="5">
        <v>330</v>
      </c>
      <c r="Y36" s="5">
        <v>330</v>
      </c>
      <c r="Z36" s="79">
        <v>2</v>
      </c>
      <c r="AA36" s="79">
        <v>1</v>
      </c>
      <c r="AB36" s="79" t="s">
        <v>26</v>
      </c>
    </row>
    <row r="37" spans="1:28" x14ac:dyDescent="0.25">
      <c r="A37" s="79">
        <v>1</v>
      </c>
      <c r="B37" s="5">
        <v>90</v>
      </c>
      <c r="C37" s="5">
        <v>45</v>
      </c>
      <c r="D37" s="5">
        <v>40</v>
      </c>
      <c r="E37" s="79">
        <v>1</v>
      </c>
      <c r="F37" s="5">
        <v>34</v>
      </c>
      <c r="G37" s="5">
        <v>34</v>
      </c>
      <c r="H37" s="79">
        <v>200</v>
      </c>
      <c r="I37" s="6">
        <v>1500</v>
      </c>
      <c r="J37" s="79">
        <v>900</v>
      </c>
      <c r="K37" s="6">
        <v>1400</v>
      </c>
      <c r="L37" s="79">
        <v>15</v>
      </c>
      <c r="M37" s="79">
        <v>16</v>
      </c>
      <c r="N37" s="5">
        <v>345</v>
      </c>
      <c r="O37" s="5">
        <v>345</v>
      </c>
      <c r="P37" s="5">
        <v>100</v>
      </c>
      <c r="Q37" s="5">
        <v>100</v>
      </c>
      <c r="R37" s="79">
        <v>1</v>
      </c>
      <c r="S37" s="5">
        <v>80</v>
      </c>
      <c r="T37" s="5">
        <v>80</v>
      </c>
      <c r="U37" s="5">
        <v>60</v>
      </c>
      <c r="V37" s="5">
        <v>60</v>
      </c>
      <c r="W37" s="79">
        <v>3</v>
      </c>
      <c r="X37" s="5">
        <v>360</v>
      </c>
      <c r="Y37" s="5">
        <v>345</v>
      </c>
      <c r="Z37" s="79">
        <v>3</v>
      </c>
      <c r="AA37" s="79">
        <v>1</v>
      </c>
      <c r="AB37" s="79" t="s">
        <v>14</v>
      </c>
    </row>
    <row r="38" spans="1:28" x14ac:dyDescent="0.25">
      <c r="A38" s="79">
        <v>1</v>
      </c>
      <c r="B38" s="5">
        <v>320</v>
      </c>
      <c r="C38" s="5">
        <v>800</v>
      </c>
      <c r="D38" s="79" t="s">
        <v>49</v>
      </c>
      <c r="E38" s="79">
        <v>6</v>
      </c>
      <c r="F38" s="5">
        <v>37</v>
      </c>
      <c r="G38" s="5">
        <v>37</v>
      </c>
      <c r="H38" s="6">
        <v>1000</v>
      </c>
      <c r="I38" s="6">
        <v>10000</v>
      </c>
      <c r="J38" s="6">
        <v>1100</v>
      </c>
      <c r="K38" s="6">
        <v>1700</v>
      </c>
      <c r="L38" s="5">
        <v>12</v>
      </c>
      <c r="M38" s="5">
        <v>12</v>
      </c>
      <c r="N38" s="6">
        <v>3000</v>
      </c>
      <c r="O38" s="6">
        <v>3000</v>
      </c>
      <c r="P38" s="5">
        <v>100</v>
      </c>
      <c r="Q38" s="5">
        <v>100</v>
      </c>
      <c r="R38" s="79">
        <v>1</v>
      </c>
      <c r="S38" s="5">
        <v>65</v>
      </c>
      <c r="T38" s="5">
        <v>65</v>
      </c>
      <c r="U38" s="5">
        <v>20</v>
      </c>
      <c r="V38" s="5">
        <v>20</v>
      </c>
      <c r="W38" s="79">
        <v>2</v>
      </c>
      <c r="X38" s="6">
        <v>6000</v>
      </c>
      <c r="Y38" s="6">
        <v>4500</v>
      </c>
      <c r="Z38" s="79">
        <v>3</v>
      </c>
      <c r="AA38" s="7" t="s">
        <v>49</v>
      </c>
      <c r="AB38" s="79" t="s">
        <v>19</v>
      </c>
    </row>
    <row r="39" spans="1:28" x14ac:dyDescent="0.25">
      <c r="A39" s="79">
        <v>1</v>
      </c>
      <c r="B39" s="5">
        <v>160</v>
      </c>
      <c r="C39" s="5">
        <v>54</v>
      </c>
      <c r="D39" s="5">
        <v>6</v>
      </c>
      <c r="E39" s="79">
        <v>1</v>
      </c>
      <c r="F39" s="5">
        <v>30</v>
      </c>
      <c r="G39" s="5">
        <v>30</v>
      </c>
      <c r="H39" s="6">
        <v>1000</v>
      </c>
      <c r="I39" s="6">
        <v>1000</v>
      </c>
      <c r="J39" s="6">
        <v>2000</v>
      </c>
      <c r="K39" s="6">
        <v>2000</v>
      </c>
      <c r="L39" s="5">
        <v>13</v>
      </c>
      <c r="M39" s="5">
        <v>13</v>
      </c>
      <c r="N39" s="78">
        <v>1000</v>
      </c>
      <c r="O39" s="78">
        <v>2000</v>
      </c>
      <c r="P39" s="5">
        <v>80</v>
      </c>
      <c r="Q39" s="5">
        <v>80</v>
      </c>
      <c r="R39" s="79">
        <v>6</v>
      </c>
      <c r="S39" s="5">
        <v>70</v>
      </c>
      <c r="T39" s="5">
        <v>70</v>
      </c>
      <c r="U39" s="7" t="s">
        <v>49</v>
      </c>
      <c r="V39" s="7" t="s">
        <v>49</v>
      </c>
      <c r="W39" s="79">
        <v>1</v>
      </c>
      <c r="X39" s="5">
        <v>700</v>
      </c>
      <c r="Y39" s="5">
        <v>550</v>
      </c>
      <c r="Z39" s="79">
        <v>3</v>
      </c>
      <c r="AA39" s="79">
        <v>1</v>
      </c>
      <c r="AB39" s="79" t="s">
        <v>26</v>
      </c>
    </row>
    <row r="40" spans="1:28" x14ac:dyDescent="0.25">
      <c r="A40" s="79">
        <v>1</v>
      </c>
      <c r="B40" s="5">
        <v>44</v>
      </c>
      <c r="C40" s="5">
        <v>3</v>
      </c>
      <c r="D40" s="5">
        <v>2</v>
      </c>
      <c r="E40" s="79">
        <v>6</v>
      </c>
      <c r="F40" s="5">
        <v>31</v>
      </c>
      <c r="G40" s="5">
        <v>31</v>
      </c>
      <c r="H40" s="6">
        <v>1000</v>
      </c>
      <c r="I40" s="6">
        <v>1000</v>
      </c>
      <c r="J40" s="6">
        <v>2300</v>
      </c>
      <c r="K40" s="6">
        <v>2300</v>
      </c>
      <c r="L40" s="5">
        <v>13</v>
      </c>
      <c r="M40" s="5">
        <v>13</v>
      </c>
      <c r="N40" s="5">
        <v>300</v>
      </c>
      <c r="O40" s="5">
        <v>300</v>
      </c>
      <c r="P40" s="5">
        <v>125</v>
      </c>
      <c r="Q40" s="5">
        <v>125</v>
      </c>
      <c r="R40" s="79">
        <v>2</v>
      </c>
      <c r="S40" s="5">
        <v>58</v>
      </c>
      <c r="T40" s="5">
        <v>58</v>
      </c>
      <c r="U40" s="5">
        <v>28</v>
      </c>
      <c r="V40" s="5">
        <v>28</v>
      </c>
      <c r="W40" s="79">
        <v>1</v>
      </c>
      <c r="X40" s="5">
        <v>350</v>
      </c>
      <c r="Y40" s="5">
        <v>350</v>
      </c>
      <c r="Z40" s="79">
        <v>3</v>
      </c>
      <c r="AA40" s="7" t="s">
        <v>49</v>
      </c>
      <c r="AB40" s="79" t="s">
        <v>10</v>
      </c>
    </row>
    <row r="41" spans="1:28" x14ac:dyDescent="0.25">
      <c r="A41" s="79">
        <v>2</v>
      </c>
      <c r="B41" s="5">
        <v>700</v>
      </c>
      <c r="C41" s="5">
        <v>7</v>
      </c>
      <c r="D41" s="5">
        <v>3</v>
      </c>
      <c r="E41" s="79">
        <v>1</v>
      </c>
      <c r="F41" s="5">
        <v>32</v>
      </c>
      <c r="G41" s="5">
        <v>32</v>
      </c>
      <c r="H41" s="6">
        <v>2000</v>
      </c>
      <c r="I41" s="6">
        <v>2000</v>
      </c>
      <c r="J41" s="6">
        <v>2100</v>
      </c>
      <c r="K41" s="6">
        <v>2100</v>
      </c>
      <c r="L41" s="5">
        <v>12</v>
      </c>
      <c r="M41" s="5">
        <v>12</v>
      </c>
      <c r="N41" s="5">
        <v>900</v>
      </c>
      <c r="O41" s="5">
        <v>900</v>
      </c>
      <c r="P41" s="5">
        <v>135</v>
      </c>
      <c r="Q41" s="5">
        <v>135</v>
      </c>
      <c r="R41" s="79">
        <v>9</v>
      </c>
      <c r="S41" s="5">
        <v>15</v>
      </c>
      <c r="T41" s="5">
        <v>15</v>
      </c>
      <c r="U41" s="5">
        <v>10</v>
      </c>
      <c r="V41" s="5">
        <v>10</v>
      </c>
      <c r="W41" s="79">
        <v>3</v>
      </c>
      <c r="X41" s="5">
        <v>253</v>
      </c>
      <c r="Y41" s="5">
        <v>226</v>
      </c>
      <c r="Z41" s="79">
        <v>3</v>
      </c>
      <c r="AA41" s="79">
        <v>1</v>
      </c>
      <c r="AB41" s="79" t="s">
        <v>16</v>
      </c>
    </row>
    <row r="42" spans="1:28" x14ac:dyDescent="0.25">
      <c r="A42" s="79">
        <v>2</v>
      </c>
      <c r="B42" s="5">
        <v>780</v>
      </c>
      <c r="C42" s="5">
        <v>194</v>
      </c>
      <c r="D42" s="5">
        <v>180</v>
      </c>
      <c r="E42" s="79">
        <v>1</v>
      </c>
      <c r="F42" s="5">
        <v>34</v>
      </c>
      <c r="G42" s="5">
        <v>34</v>
      </c>
      <c r="H42" s="6">
        <v>1500</v>
      </c>
      <c r="I42" s="6">
        <v>1500</v>
      </c>
      <c r="J42" s="6">
        <v>1350</v>
      </c>
      <c r="K42" s="6">
        <v>1351</v>
      </c>
      <c r="L42" s="5">
        <v>14</v>
      </c>
      <c r="M42" s="5">
        <v>14</v>
      </c>
      <c r="N42" s="6">
        <v>3350</v>
      </c>
      <c r="O42" s="6">
        <v>3350</v>
      </c>
      <c r="P42" s="5">
        <v>100</v>
      </c>
      <c r="Q42" s="5">
        <v>100</v>
      </c>
      <c r="R42" s="79">
        <v>6</v>
      </c>
      <c r="S42" s="5">
        <v>48</v>
      </c>
      <c r="T42" s="5">
        <v>48</v>
      </c>
      <c r="U42" s="5">
        <v>15</v>
      </c>
      <c r="V42" s="5">
        <v>15</v>
      </c>
      <c r="W42" s="7" t="s">
        <v>49</v>
      </c>
      <c r="X42" s="6">
        <v>1450</v>
      </c>
      <c r="Y42" s="6">
        <v>1450</v>
      </c>
      <c r="Z42" s="79">
        <v>3</v>
      </c>
      <c r="AA42" s="79">
        <v>1</v>
      </c>
      <c r="AB42" s="79" t="s">
        <v>19</v>
      </c>
    </row>
    <row r="43" spans="1:28" x14ac:dyDescent="0.25">
      <c r="A43" s="79">
        <v>3</v>
      </c>
      <c r="B43" s="5">
        <v>200</v>
      </c>
      <c r="C43" s="5">
        <v>115</v>
      </c>
      <c r="D43" s="5">
        <v>15</v>
      </c>
      <c r="E43" s="79">
        <v>1</v>
      </c>
      <c r="F43" s="5">
        <v>32</v>
      </c>
      <c r="G43" s="5">
        <v>32</v>
      </c>
      <c r="H43" s="5">
        <v>650</v>
      </c>
      <c r="I43" s="5">
        <v>650</v>
      </c>
      <c r="J43" s="5">
        <v>400</v>
      </c>
      <c r="K43" s="5">
        <v>401</v>
      </c>
      <c r="L43" s="5">
        <v>19</v>
      </c>
      <c r="M43" s="5">
        <v>19</v>
      </c>
      <c r="N43" s="5">
        <v>660</v>
      </c>
      <c r="O43" s="5">
        <v>660</v>
      </c>
      <c r="P43" s="78">
        <v>70</v>
      </c>
      <c r="Q43" s="78">
        <v>80</v>
      </c>
      <c r="R43" s="79">
        <v>1</v>
      </c>
      <c r="S43" s="5">
        <v>94</v>
      </c>
      <c r="T43" s="5">
        <v>94</v>
      </c>
      <c r="U43" s="5">
        <v>49</v>
      </c>
      <c r="V43" s="5">
        <v>49</v>
      </c>
      <c r="W43" s="79">
        <v>2</v>
      </c>
      <c r="X43" s="5">
        <v>240</v>
      </c>
      <c r="Y43" s="5">
        <v>240</v>
      </c>
      <c r="Z43" s="79">
        <v>3</v>
      </c>
      <c r="AA43" s="79">
        <v>1</v>
      </c>
      <c r="AB43" s="79" t="s">
        <v>14</v>
      </c>
    </row>
    <row r="44" spans="1:28" x14ac:dyDescent="0.25">
      <c r="A44" s="79">
        <v>3</v>
      </c>
      <c r="B44" s="6">
        <v>8960</v>
      </c>
      <c r="C44" s="5">
        <v>13</v>
      </c>
      <c r="D44" s="5">
        <v>9</v>
      </c>
      <c r="E44" s="79">
        <v>3</v>
      </c>
      <c r="F44" s="5">
        <v>17</v>
      </c>
      <c r="G44" s="5">
        <v>17</v>
      </c>
      <c r="H44" s="5">
        <v>15</v>
      </c>
      <c r="I44" s="5">
        <v>15</v>
      </c>
      <c r="J44" s="6">
        <v>9500</v>
      </c>
      <c r="K44" s="6">
        <v>9500</v>
      </c>
      <c r="L44" s="5">
        <v>38</v>
      </c>
      <c r="M44" s="5">
        <v>38</v>
      </c>
      <c r="N44" s="5">
        <v>2</v>
      </c>
      <c r="O44" s="5">
        <v>2</v>
      </c>
      <c r="P44" s="5">
        <v>230</v>
      </c>
      <c r="Q44" s="5">
        <v>230</v>
      </c>
      <c r="R44" s="79">
        <v>1</v>
      </c>
      <c r="S44" s="5">
        <v>52</v>
      </c>
      <c r="T44" s="5">
        <v>52</v>
      </c>
      <c r="U44" s="5">
        <v>30</v>
      </c>
      <c r="V44" s="5">
        <v>30</v>
      </c>
      <c r="W44" s="79">
        <v>4</v>
      </c>
      <c r="X44" s="5">
        <v>394</v>
      </c>
      <c r="Y44" s="5">
        <v>394</v>
      </c>
      <c r="Z44" s="79">
        <v>3</v>
      </c>
      <c r="AA44" s="79">
        <v>1</v>
      </c>
      <c r="AB44" s="79" t="s">
        <v>14</v>
      </c>
    </row>
    <row r="45" spans="1:28" x14ac:dyDescent="0.25">
      <c r="A45" s="79">
        <v>3</v>
      </c>
      <c r="B45" s="6">
        <v>14335</v>
      </c>
      <c r="C45" s="5">
        <v>22</v>
      </c>
      <c r="D45" s="5">
        <v>6</v>
      </c>
      <c r="E45" s="79">
        <v>3</v>
      </c>
      <c r="F45" s="5">
        <v>17</v>
      </c>
      <c r="G45" s="5">
        <v>17</v>
      </c>
      <c r="H45" s="5">
        <v>10</v>
      </c>
      <c r="I45" s="5">
        <v>10</v>
      </c>
      <c r="J45" s="6">
        <v>9500</v>
      </c>
      <c r="K45" s="6">
        <v>9500</v>
      </c>
      <c r="L45" s="5">
        <v>33</v>
      </c>
      <c r="M45" s="5">
        <v>33</v>
      </c>
      <c r="N45" s="5">
        <v>2</v>
      </c>
      <c r="O45" s="5">
        <v>2</v>
      </c>
      <c r="P45" s="5">
        <v>215</v>
      </c>
      <c r="Q45" s="5">
        <v>215</v>
      </c>
      <c r="R45" s="79">
        <v>1</v>
      </c>
      <c r="S45" s="5">
        <v>50</v>
      </c>
      <c r="T45" s="5">
        <v>50</v>
      </c>
      <c r="U45" s="5">
        <v>33</v>
      </c>
      <c r="V45" s="5">
        <v>33</v>
      </c>
      <c r="W45" s="79">
        <v>4</v>
      </c>
      <c r="X45" s="5">
        <v>981</v>
      </c>
      <c r="Y45" s="5">
        <v>981</v>
      </c>
      <c r="Z45" s="79">
        <v>3</v>
      </c>
      <c r="AA45" s="79">
        <v>1</v>
      </c>
      <c r="AB45" s="79" t="s">
        <v>14</v>
      </c>
    </row>
    <row r="46" spans="1:28" x14ac:dyDescent="0.25">
      <c r="A46" s="79">
        <v>3</v>
      </c>
      <c r="B46" s="6">
        <v>11500</v>
      </c>
      <c r="C46" s="5">
        <v>11</v>
      </c>
      <c r="D46" s="5">
        <v>7</v>
      </c>
      <c r="E46" s="79">
        <v>3</v>
      </c>
      <c r="F46" s="5">
        <v>17</v>
      </c>
      <c r="G46" s="5">
        <v>17</v>
      </c>
      <c r="H46" s="5">
        <v>10</v>
      </c>
      <c r="I46" s="5">
        <v>10</v>
      </c>
      <c r="J46" s="6">
        <v>9200</v>
      </c>
      <c r="K46" s="6">
        <v>9200</v>
      </c>
      <c r="L46" s="5">
        <v>33</v>
      </c>
      <c r="M46" s="5">
        <v>33</v>
      </c>
      <c r="N46" s="5">
        <v>2</v>
      </c>
      <c r="O46" s="5">
        <v>2</v>
      </c>
      <c r="P46" s="5">
        <v>220</v>
      </c>
      <c r="Q46" s="5">
        <v>220</v>
      </c>
      <c r="R46" s="79">
        <v>1</v>
      </c>
      <c r="S46" s="5">
        <v>50</v>
      </c>
      <c r="T46" s="5">
        <v>50</v>
      </c>
      <c r="U46" s="5">
        <v>30</v>
      </c>
      <c r="V46" s="5">
        <v>30</v>
      </c>
      <c r="W46" s="79">
        <v>4</v>
      </c>
      <c r="X46" s="5">
        <v>405</v>
      </c>
      <c r="Y46" s="5">
        <v>405</v>
      </c>
      <c r="Z46" s="79">
        <v>3</v>
      </c>
      <c r="AA46" s="79">
        <v>1</v>
      </c>
      <c r="AB46" s="79" t="s">
        <v>14</v>
      </c>
    </row>
    <row r="47" spans="1:28" x14ac:dyDescent="0.25">
      <c r="A47" s="79">
        <v>3</v>
      </c>
      <c r="B47" s="6">
        <v>51200</v>
      </c>
      <c r="C47" s="5">
        <v>117</v>
      </c>
      <c r="D47" s="5">
        <v>121</v>
      </c>
      <c r="E47" s="79">
        <v>3</v>
      </c>
      <c r="F47" s="5">
        <v>18</v>
      </c>
      <c r="G47" s="5">
        <v>18</v>
      </c>
      <c r="H47" s="5">
        <v>10</v>
      </c>
      <c r="I47" s="5">
        <v>10</v>
      </c>
      <c r="J47" s="6">
        <v>9000</v>
      </c>
      <c r="K47" s="6">
        <v>9000</v>
      </c>
      <c r="L47" s="5">
        <v>33</v>
      </c>
      <c r="M47" s="5">
        <v>33</v>
      </c>
      <c r="N47" s="5">
        <v>2</v>
      </c>
      <c r="O47" s="5">
        <v>2</v>
      </c>
      <c r="P47" s="5">
        <v>215</v>
      </c>
      <c r="Q47" s="5">
        <v>215</v>
      </c>
      <c r="R47" s="79">
        <v>1</v>
      </c>
      <c r="S47" s="5">
        <v>55</v>
      </c>
      <c r="T47" s="5">
        <v>55</v>
      </c>
      <c r="U47" s="5">
        <v>26</v>
      </c>
      <c r="V47" s="5">
        <v>26</v>
      </c>
      <c r="W47" s="79">
        <v>4</v>
      </c>
      <c r="X47" s="6">
        <v>12733</v>
      </c>
      <c r="Y47" s="6">
        <v>12733</v>
      </c>
      <c r="Z47" s="79">
        <v>3</v>
      </c>
      <c r="AA47" s="79">
        <v>1</v>
      </c>
      <c r="AB47" s="79" t="s">
        <v>14</v>
      </c>
    </row>
    <row r="48" spans="1:28" x14ac:dyDescent="0.25">
      <c r="A48" s="79">
        <v>3</v>
      </c>
      <c r="B48" s="6">
        <v>7800</v>
      </c>
      <c r="C48" s="5">
        <v>10</v>
      </c>
      <c r="D48" s="5">
        <v>5</v>
      </c>
      <c r="E48" s="79">
        <v>3</v>
      </c>
      <c r="F48" s="5">
        <v>17</v>
      </c>
      <c r="G48" s="5">
        <v>17</v>
      </c>
      <c r="H48" s="5">
        <v>10</v>
      </c>
      <c r="I48" s="5">
        <v>10</v>
      </c>
      <c r="J48" s="6">
        <v>9000</v>
      </c>
      <c r="K48" s="6">
        <v>9000</v>
      </c>
      <c r="L48" s="5">
        <v>33</v>
      </c>
      <c r="M48" s="5">
        <v>33</v>
      </c>
      <c r="N48" s="5">
        <v>2</v>
      </c>
      <c r="O48" s="5">
        <v>2</v>
      </c>
      <c r="P48" s="5">
        <v>215</v>
      </c>
      <c r="Q48" s="5">
        <v>215</v>
      </c>
      <c r="R48" s="79">
        <v>1</v>
      </c>
      <c r="S48" s="5">
        <v>55</v>
      </c>
      <c r="T48" s="5">
        <v>55</v>
      </c>
      <c r="U48" s="5">
        <v>26</v>
      </c>
      <c r="V48" s="5">
        <v>26</v>
      </c>
      <c r="W48" s="79">
        <v>4</v>
      </c>
      <c r="X48" s="5">
        <v>581</v>
      </c>
      <c r="Y48" s="5">
        <v>581</v>
      </c>
      <c r="Z48" s="79">
        <v>3</v>
      </c>
      <c r="AA48" s="79">
        <v>1</v>
      </c>
      <c r="AB48" s="79" t="s">
        <v>14</v>
      </c>
    </row>
    <row r="49" spans="1:28" x14ac:dyDescent="0.25">
      <c r="A49" s="79">
        <v>3</v>
      </c>
      <c r="B49" s="6">
        <v>7680</v>
      </c>
      <c r="C49" s="5">
        <v>13</v>
      </c>
      <c r="D49" s="5">
        <v>7</v>
      </c>
      <c r="E49" s="79">
        <v>3</v>
      </c>
      <c r="F49" s="5">
        <v>20</v>
      </c>
      <c r="G49" s="5">
        <v>20</v>
      </c>
      <c r="H49" s="5">
        <v>10</v>
      </c>
      <c r="I49" s="5">
        <v>10</v>
      </c>
      <c r="J49" s="6">
        <v>8450</v>
      </c>
      <c r="K49" s="6">
        <v>8450</v>
      </c>
      <c r="L49" s="5">
        <v>31</v>
      </c>
      <c r="M49" s="5">
        <v>31</v>
      </c>
      <c r="N49" s="5">
        <v>2</v>
      </c>
      <c r="O49" s="5">
        <v>2</v>
      </c>
      <c r="P49" s="5">
        <v>215</v>
      </c>
      <c r="Q49" s="5">
        <v>215</v>
      </c>
      <c r="R49" s="79">
        <v>1</v>
      </c>
      <c r="S49" s="5">
        <v>55</v>
      </c>
      <c r="T49" s="5">
        <v>55</v>
      </c>
      <c r="U49" s="5">
        <v>20</v>
      </c>
      <c r="V49" s="5">
        <v>20</v>
      </c>
      <c r="W49" s="79">
        <v>4</v>
      </c>
      <c r="X49" s="5">
        <v>465</v>
      </c>
      <c r="Y49" s="5">
        <v>465</v>
      </c>
      <c r="Z49" s="79">
        <v>3</v>
      </c>
      <c r="AA49" s="79">
        <v>1</v>
      </c>
      <c r="AB49" s="79" t="s">
        <v>14</v>
      </c>
    </row>
    <row r="50" spans="1:28" x14ac:dyDescent="0.25">
      <c r="A50" s="79">
        <v>3</v>
      </c>
      <c r="B50" s="6">
        <v>4640</v>
      </c>
      <c r="C50" s="5">
        <v>11</v>
      </c>
      <c r="D50" s="5">
        <v>6</v>
      </c>
      <c r="E50" s="79">
        <v>3</v>
      </c>
      <c r="F50" s="5">
        <v>20</v>
      </c>
      <c r="G50" s="5">
        <v>20</v>
      </c>
      <c r="H50" s="5">
        <v>10</v>
      </c>
      <c r="I50" s="5">
        <v>10</v>
      </c>
      <c r="J50" s="6">
        <v>8450</v>
      </c>
      <c r="K50" s="6">
        <v>8450</v>
      </c>
      <c r="L50" s="5">
        <v>32</v>
      </c>
      <c r="M50" s="5">
        <v>32</v>
      </c>
      <c r="N50" s="5">
        <v>2</v>
      </c>
      <c r="O50" s="5">
        <v>2</v>
      </c>
      <c r="P50" s="5">
        <v>215</v>
      </c>
      <c r="Q50" s="5">
        <v>215</v>
      </c>
      <c r="R50" s="79">
        <v>1</v>
      </c>
      <c r="S50" s="5">
        <v>55</v>
      </c>
      <c r="T50" s="5">
        <v>55</v>
      </c>
      <c r="U50" s="5">
        <v>20</v>
      </c>
      <c r="V50" s="5">
        <v>20</v>
      </c>
      <c r="W50" s="79">
        <v>4</v>
      </c>
      <c r="X50" s="5">
        <v>357</v>
      </c>
      <c r="Y50" s="5">
        <v>357</v>
      </c>
      <c r="Z50" s="79">
        <v>3</v>
      </c>
      <c r="AA50" s="79">
        <v>1</v>
      </c>
      <c r="AB50" s="79" t="s">
        <v>14</v>
      </c>
    </row>
    <row r="51" spans="1:28" x14ac:dyDescent="0.25">
      <c r="A51" s="79">
        <v>3</v>
      </c>
      <c r="B51" s="6">
        <v>20800</v>
      </c>
      <c r="C51" s="5">
        <v>35</v>
      </c>
      <c r="D51" s="5">
        <v>13</v>
      </c>
      <c r="E51" s="79">
        <v>3</v>
      </c>
      <c r="F51" s="5">
        <v>20</v>
      </c>
      <c r="G51" s="5">
        <v>20</v>
      </c>
      <c r="H51" s="5">
        <v>10</v>
      </c>
      <c r="I51" s="5">
        <v>10</v>
      </c>
      <c r="J51" s="6">
        <v>8450</v>
      </c>
      <c r="K51" s="6">
        <v>8450</v>
      </c>
      <c r="L51" s="5">
        <v>31</v>
      </c>
      <c r="M51" s="5">
        <v>31</v>
      </c>
      <c r="N51" s="5">
        <v>2</v>
      </c>
      <c r="O51" s="5">
        <v>2</v>
      </c>
      <c r="P51" s="5">
        <v>215</v>
      </c>
      <c r="Q51" s="5">
        <v>215</v>
      </c>
      <c r="R51" s="79">
        <v>1</v>
      </c>
      <c r="S51" s="5">
        <v>55</v>
      </c>
      <c r="T51" s="5">
        <v>55</v>
      </c>
      <c r="U51" s="5">
        <v>20</v>
      </c>
      <c r="V51" s="5">
        <v>20</v>
      </c>
      <c r="W51" s="79">
        <v>4</v>
      </c>
      <c r="X51" s="5">
        <v>805</v>
      </c>
      <c r="Y51" s="5">
        <v>805</v>
      </c>
      <c r="Z51" s="79">
        <v>3</v>
      </c>
      <c r="AA51" s="79">
        <v>1</v>
      </c>
      <c r="AB51" s="79" t="s">
        <v>14</v>
      </c>
    </row>
    <row r="52" spans="1:28" x14ac:dyDescent="0.25">
      <c r="A52" s="79">
        <v>3</v>
      </c>
      <c r="B52" s="6">
        <v>2924</v>
      </c>
      <c r="C52" s="5">
        <v>22</v>
      </c>
      <c r="D52" s="5">
        <v>8</v>
      </c>
      <c r="E52" s="79">
        <v>3</v>
      </c>
      <c r="F52" s="5">
        <v>17</v>
      </c>
      <c r="G52" s="5">
        <v>17</v>
      </c>
      <c r="H52" s="5">
        <v>10</v>
      </c>
      <c r="I52" s="5">
        <v>10</v>
      </c>
      <c r="J52" s="6">
        <v>8800</v>
      </c>
      <c r="K52" s="6">
        <v>8800</v>
      </c>
      <c r="L52" s="5">
        <v>33</v>
      </c>
      <c r="M52" s="5">
        <v>33</v>
      </c>
      <c r="N52" s="5">
        <v>1.44</v>
      </c>
      <c r="O52" s="5">
        <v>1.44</v>
      </c>
      <c r="P52" s="5">
        <v>200</v>
      </c>
      <c r="Q52" s="5">
        <v>200</v>
      </c>
      <c r="R52" s="79">
        <v>2</v>
      </c>
      <c r="S52" s="5">
        <v>75</v>
      </c>
      <c r="T52" s="5">
        <v>75</v>
      </c>
      <c r="U52" s="5">
        <v>39</v>
      </c>
      <c r="V52" s="5">
        <v>39</v>
      </c>
      <c r="W52" s="79">
        <v>1</v>
      </c>
      <c r="X52" s="5">
        <v>429</v>
      </c>
      <c r="Y52" s="5">
        <v>160</v>
      </c>
      <c r="Z52" s="79">
        <v>3</v>
      </c>
      <c r="AA52" s="79">
        <v>1</v>
      </c>
      <c r="AB52" s="79" t="s">
        <v>26</v>
      </c>
    </row>
    <row r="53" spans="1:28" x14ac:dyDescent="0.25">
      <c r="A53" s="79">
        <v>3</v>
      </c>
      <c r="B53" s="6">
        <v>10010</v>
      </c>
      <c r="C53" s="5">
        <v>56</v>
      </c>
      <c r="D53" s="5">
        <v>24</v>
      </c>
      <c r="E53" s="79">
        <v>3</v>
      </c>
      <c r="F53" s="5">
        <v>17</v>
      </c>
      <c r="G53" s="5">
        <v>17</v>
      </c>
      <c r="H53" s="5">
        <v>10</v>
      </c>
      <c r="I53" s="5">
        <v>10</v>
      </c>
      <c r="J53" s="6">
        <v>8800</v>
      </c>
      <c r="K53" s="6">
        <v>8800</v>
      </c>
      <c r="L53" s="5">
        <v>33</v>
      </c>
      <c r="M53" s="5">
        <v>33</v>
      </c>
      <c r="N53" s="5">
        <v>1.44</v>
      </c>
      <c r="O53" s="5">
        <v>1.44</v>
      </c>
      <c r="P53" s="5">
        <v>200</v>
      </c>
      <c r="Q53" s="5">
        <v>200</v>
      </c>
      <c r="R53" s="79">
        <v>2</v>
      </c>
      <c r="S53" s="5">
        <v>85</v>
      </c>
      <c r="T53" s="5">
        <v>85</v>
      </c>
      <c r="U53" s="5">
        <v>46</v>
      </c>
      <c r="V53" s="5">
        <v>46</v>
      </c>
      <c r="W53" s="79">
        <v>1</v>
      </c>
      <c r="X53" s="6">
        <v>1550</v>
      </c>
      <c r="Y53" s="5">
        <v>100</v>
      </c>
      <c r="Z53" s="79">
        <v>2</v>
      </c>
      <c r="AA53" s="79">
        <v>1</v>
      </c>
      <c r="AB53" s="79" t="s">
        <v>26</v>
      </c>
    </row>
    <row r="54" spans="1:28" x14ac:dyDescent="0.25">
      <c r="A54" s="79">
        <v>3</v>
      </c>
      <c r="B54" s="6">
        <v>10400</v>
      </c>
      <c r="C54" s="5">
        <v>57</v>
      </c>
      <c r="D54" s="5">
        <v>29</v>
      </c>
      <c r="E54" s="79">
        <v>3</v>
      </c>
      <c r="F54" s="5">
        <v>17</v>
      </c>
      <c r="G54" s="5">
        <v>17</v>
      </c>
      <c r="H54" s="5">
        <v>10</v>
      </c>
      <c r="I54" s="5">
        <v>10</v>
      </c>
      <c r="J54" s="6">
        <v>8300</v>
      </c>
      <c r="K54" s="6">
        <v>8300</v>
      </c>
      <c r="L54" s="5">
        <v>33</v>
      </c>
      <c r="M54" s="5">
        <v>33</v>
      </c>
      <c r="N54" s="5">
        <v>1.44</v>
      </c>
      <c r="O54" s="5">
        <v>1.44</v>
      </c>
      <c r="P54" s="5">
        <v>200</v>
      </c>
      <c r="Q54" s="5">
        <v>200</v>
      </c>
      <c r="R54" s="79">
        <v>2</v>
      </c>
      <c r="S54" s="5">
        <v>83</v>
      </c>
      <c r="T54" s="5">
        <v>83</v>
      </c>
      <c r="U54" s="5">
        <v>60</v>
      </c>
      <c r="V54" s="5">
        <v>60</v>
      </c>
      <c r="W54" s="79">
        <v>1</v>
      </c>
      <c r="X54" s="6">
        <v>1650</v>
      </c>
      <c r="Y54" s="5">
        <v>750</v>
      </c>
      <c r="Z54" s="79">
        <v>2</v>
      </c>
      <c r="AA54" s="79">
        <v>1</v>
      </c>
      <c r="AB54" s="79" t="s">
        <v>26</v>
      </c>
    </row>
    <row r="55" spans="1:28" x14ac:dyDescent="0.25">
      <c r="A55" s="62">
        <v>1</v>
      </c>
      <c r="B55" s="79">
        <v>570</v>
      </c>
      <c r="C55" s="79">
        <v>42</v>
      </c>
      <c r="D55" s="79">
        <v>26</v>
      </c>
      <c r="E55" s="29">
        <v>8</v>
      </c>
      <c r="F55" s="79">
        <v>17</v>
      </c>
      <c r="G55" s="79">
        <v>17</v>
      </c>
      <c r="H55" s="79">
        <v>25</v>
      </c>
      <c r="I55" s="79">
        <v>25</v>
      </c>
      <c r="J55" s="79">
        <v>1750</v>
      </c>
      <c r="K55" s="79">
        <v>1750</v>
      </c>
      <c r="L55" s="79">
        <v>39</v>
      </c>
      <c r="M55" s="79">
        <v>39</v>
      </c>
      <c r="N55" s="79">
        <v>0.6</v>
      </c>
      <c r="O55" s="79">
        <v>0.6</v>
      </c>
      <c r="P55" s="79">
        <v>105</v>
      </c>
      <c r="Q55" s="79">
        <v>105</v>
      </c>
      <c r="R55" s="33">
        <v>12</v>
      </c>
      <c r="S55" s="79">
        <v>32</v>
      </c>
      <c r="T55" s="79">
        <v>32</v>
      </c>
      <c r="U55" s="79">
        <v>24</v>
      </c>
      <c r="V55" s="79">
        <v>24</v>
      </c>
      <c r="W55" s="29">
        <v>4</v>
      </c>
      <c r="X55" s="29">
        <v>800</v>
      </c>
      <c r="Y55" s="29">
        <v>800</v>
      </c>
      <c r="Z55" s="29">
        <v>3</v>
      </c>
      <c r="AA55" s="29">
        <v>1</v>
      </c>
      <c r="AB55" s="29" t="s">
        <v>206</v>
      </c>
    </row>
    <row r="56" spans="1:28" x14ac:dyDescent="0.25">
      <c r="A56" s="21">
        <v>1</v>
      </c>
      <c r="B56" s="79">
        <v>2000</v>
      </c>
      <c r="C56" s="79">
        <v>48</v>
      </c>
      <c r="D56" s="79">
        <v>32</v>
      </c>
      <c r="E56" s="29">
        <v>8</v>
      </c>
      <c r="F56" s="79">
        <v>18</v>
      </c>
      <c r="G56" s="79">
        <v>18</v>
      </c>
      <c r="H56" s="79">
        <v>30</v>
      </c>
      <c r="I56" s="79">
        <v>30</v>
      </c>
      <c r="J56" s="79">
        <v>2200</v>
      </c>
      <c r="K56" s="79">
        <v>2200</v>
      </c>
      <c r="L56" s="79">
        <v>39</v>
      </c>
      <c r="M56" s="79">
        <v>39</v>
      </c>
      <c r="N56" s="79">
        <v>0.6</v>
      </c>
      <c r="O56" s="79">
        <v>0.6</v>
      </c>
      <c r="P56" s="79">
        <v>112</v>
      </c>
      <c r="Q56" s="79">
        <v>112</v>
      </c>
      <c r="R56" s="33">
        <v>12</v>
      </c>
      <c r="S56" s="79">
        <v>32</v>
      </c>
      <c r="T56" s="79">
        <v>32</v>
      </c>
      <c r="U56" s="79">
        <v>24</v>
      </c>
      <c r="V56" s="79">
        <v>24</v>
      </c>
      <c r="W56" s="29">
        <v>4</v>
      </c>
      <c r="X56" s="29">
        <v>900</v>
      </c>
      <c r="Y56" s="29">
        <v>900</v>
      </c>
      <c r="Z56" s="29">
        <v>3</v>
      </c>
      <c r="AA56" s="29">
        <v>1</v>
      </c>
      <c r="AB56" s="29" t="s">
        <v>206</v>
      </c>
    </row>
    <row r="57" spans="1:28" x14ac:dyDescent="0.25">
      <c r="A57" s="62">
        <v>1</v>
      </c>
      <c r="B57" s="79">
        <v>6800</v>
      </c>
      <c r="C57" s="79">
        <v>321</v>
      </c>
      <c r="D57" s="79">
        <v>279</v>
      </c>
      <c r="E57" s="29">
        <v>1</v>
      </c>
      <c r="F57" s="79">
        <v>18</v>
      </c>
      <c r="G57" s="79">
        <v>18</v>
      </c>
      <c r="H57" s="79">
        <v>75</v>
      </c>
      <c r="I57" s="79">
        <v>75</v>
      </c>
      <c r="J57" s="79">
        <v>1900</v>
      </c>
      <c r="K57" s="79">
        <v>1900</v>
      </c>
      <c r="L57" s="79">
        <v>37</v>
      </c>
      <c r="M57" s="79">
        <v>37</v>
      </c>
      <c r="N57" s="79">
        <v>0.6</v>
      </c>
      <c r="O57" s="79">
        <v>0.6</v>
      </c>
      <c r="P57" s="79">
        <v>105</v>
      </c>
      <c r="Q57" s="79">
        <v>105</v>
      </c>
      <c r="R57" s="33">
        <v>12</v>
      </c>
      <c r="S57" s="79">
        <v>39</v>
      </c>
      <c r="T57" s="79">
        <v>39</v>
      </c>
      <c r="U57" s="79">
        <v>24</v>
      </c>
      <c r="V57" s="79">
        <v>24</v>
      </c>
      <c r="W57" s="29">
        <v>2</v>
      </c>
      <c r="X57" s="32">
        <v>9000</v>
      </c>
      <c r="Y57" s="32">
        <v>9000</v>
      </c>
      <c r="Z57" s="29">
        <v>3</v>
      </c>
      <c r="AA57" s="29">
        <v>1</v>
      </c>
      <c r="AB57" s="29" t="s">
        <v>206</v>
      </c>
    </row>
    <row r="58" spans="1:28" x14ac:dyDescent="0.25">
      <c r="A58" s="21">
        <v>1</v>
      </c>
      <c r="B58" s="79">
        <v>600</v>
      </c>
      <c r="C58" s="79">
        <v>40</v>
      </c>
      <c r="D58" s="79">
        <v>27</v>
      </c>
      <c r="E58" s="29">
        <v>8</v>
      </c>
      <c r="F58" s="79">
        <v>17</v>
      </c>
      <c r="G58" s="79">
        <v>17</v>
      </c>
      <c r="H58" s="79">
        <v>30</v>
      </c>
      <c r="I58" s="79">
        <v>30</v>
      </c>
      <c r="J58" s="79">
        <v>1600</v>
      </c>
      <c r="K58" s="79">
        <v>1600</v>
      </c>
      <c r="L58" s="79">
        <v>35</v>
      </c>
      <c r="M58" s="79">
        <v>35</v>
      </c>
      <c r="N58" s="79">
        <v>0.6</v>
      </c>
      <c r="O58" s="79">
        <v>0.6</v>
      </c>
      <c r="P58" s="79">
        <v>99</v>
      </c>
      <c r="Q58" s="79">
        <v>99</v>
      </c>
      <c r="R58" s="33">
        <v>12</v>
      </c>
      <c r="S58" s="79">
        <v>32</v>
      </c>
      <c r="T58" s="79">
        <v>32</v>
      </c>
      <c r="U58" s="79">
        <v>24</v>
      </c>
      <c r="V58" s="79">
        <v>24</v>
      </c>
      <c r="W58" s="29">
        <v>4</v>
      </c>
      <c r="X58" s="32">
        <v>1300</v>
      </c>
      <c r="Y58" s="32">
        <v>1300</v>
      </c>
      <c r="Z58" s="29">
        <v>3</v>
      </c>
      <c r="AA58" s="29">
        <v>1</v>
      </c>
      <c r="AB58" s="29" t="s">
        <v>206</v>
      </c>
    </row>
    <row r="59" spans="1:28" x14ac:dyDescent="0.25">
      <c r="A59" s="62">
        <v>1</v>
      </c>
      <c r="B59" s="79">
        <v>26</v>
      </c>
      <c r="C59" s="79">
        <v>4</v>
      </c>
      <c r="D59" s="79">
        <v>1</v>
      </c>
      <c r="E59" s="29">
        <v>1</v>
      </c>
      <c r="F59" s="79">
        <v>10</v>
      </c>
      <c r="G59" s="79">
        <v>10</v>
      </c>
      <c r="H59" s="79">
        <v>16</v>
      </c>
      <c r="I59" s="79">
        <v>16</v>
      </c>
      <c r="J59" s="79">
        <v>9000</v>
      </c>
      <c r="K59" s="79">
        <v>9000</v>
      </c>
      <c r="L59" s="79">
        <v>30</v>
      </c>
      <c r="M59" s="79">
        <v>30</v>
      </c>
      <c r="N59" s="79">
        <v>0.2</v>
      </c>
      <c r="O59" s="79">
        <v>0.2</v>
      </c>
      <c r="P59" s="79">
        <v>200</v>
      </c>
      <c r="Q59" s="79">
        <v>200</v>
      </c>
      <c r="R59" s="33">
        <v>12</v>
      </c>
      <c r="S59" s="27" t="s">
        <v>49</v>
      </c>
      <c r="T59" s="27" t="s">
        <v>49</v>
      </c>
      <c r="U59" s="27" t="s">
        <v>49</v>
      </c>
      <c r="V59" s="27" t="s">
        <v>49</v>
      </c>
      <c r="W59" s="29">
        <v>4</v>
      </c>
      <c r="X59" s="30" t="s">
        <v>49</v>
      </c>
      <c r="Y59" s="30" t="s">
        <v>49</v>
      </c>
      <c r="Z59" s="29">
        <v>2</v>
      </c>
      <c r="AA59" s="30" t="s">
        <v>49</v>
      </c>
      <c r="AB59" s="29" t="s">
        <v>10</v>
      </c>
    </row>
    <row r="60" spans="1:28" x14ac:dyDescent="0.25">
      <c r="A60" s="21">
        <v>1</v>
      </c>
      <c r="B60" s="79">
        <v>5338</v>
      </c>
      <c r="C60" s="79">
        <v>90</v>
      </c>
      <c r="D60" s="79">
        <v>61</v>
      </c>
      <c r="E60" s="29">
        <v>3</v>
      </c>
      <c r="F60" s="79">
        <v>14.1</v>
      </c>
      <c r="G60" s="79">
        <v>14.1</v>
      </c>
      <c r="H60" s="79">
        <v>4</v>
      </c>
      <c r="I60" s="79">
        <v>4</v>
      </c>
      <c r="J60" s="79">
        <v>4789</v>
      </c>
      <c r="K60" s="79">
        <v>4789</v>
      </c>
      <c r="L60" s="79">
        <v>34</v>
      </c>
      <c r="M60" s="79">
        <v>34</v>
      </c>
      <c r="N60" s="86">
        <v>1</v>
      </c>
      <c r="O60" s="86">
        <v>3</v>
      </c>
      <c r="P60" s="79">
        <v>104</v>
      </c>
      <c r="Q60" s="79">
        <v>104</v>
      </c>
      <c r="R60" s="33">
        <v>2</v>
      </c>
      <c r="S60" s="27" t="s">
        <v>49</v>
      </c>
      <c r="T60" s="27" t="s">
        <v>49</v>
      </c>
      <c r="U60" s="27" t="s">
        <v>49</v>
      </c>
      <c r="V60" s="27" t="s">
        <v>49</v>
      </c>
      <c r="W60" s="29">
        <v>2</v>
      </c>
      <c r="X60" s="32">
        <v>2300</v>
      </c>
      <c r="Y60" s="32">
        <v>1600</v>
      </c>
      <c r="Z60" s="29">
        <v>3</v>
      </c>
      <c r="AA60" s="30" t="s">
        <v>49</v>
      </c>
      <c r="AB60" s="29">
        <v>0</v>
      </c>
    </row>
    <row r="61" spans="1:28" x14ac:dyDescent="0.25">
      <c r="A61" s="62">
        <v>1</v>
      </c>
      <c r="B61" s="79">
        <v>2550</v>
      </c>
      <c r="C61" s="79">
        <v>11</v>
      </c>
      <c r="D61" s="79">
        <v>11</v>
      </c>
      <c r="E61" s="29">
        <v>3</v>
      </c>
      <c r="F61" s="79">
        <v>12.4</v>
      </c>
      <c r="G61" s="79">
        <v>12.4</v>
      </c>
      <c r="H61" s="79">
        <v>28</v>
      </c>
      <c r="I61" s="79">
        <v>28</v>
      </c>
      <c r="J61" s="79">
        <v>8500</v>
      </c>
      <c r="K61" s="79">
        <v>8500</v>
      </c>
      <c r="L61" s="79">
        <v>42</v>
      </c>
      <c r="M61" s="79">
        <v>42</v>
      </c>
      <c r="N61" s="86" t="s">
        <v>333</v>
      </c>
      <c r="O61" s="86" t="s">
        <v>333</v>
      </c>
      <c r="P61" s="79">
        <v>126</v>
      </c>
      <c r="Q61" s="79">
        <v>126</v>
      </c>
      <c r="R61" s="33">
        <v>2</v>
      </c>
      <c r="S61" s="27" t="s">
        <v>49</v>
      </c>
      <c r="T61" s="27" t="s">
        <v>49</v>
      </c>
      <c r="U61" s="27" t="s">
        <v>49</v>
      </c>
      <c r="V61" s="27" t="s">
        <v>49</v>
      </c>
      <c r="W61" s="29">
        <v>1</v>
      </c>
      <c r="X61" s="29">
        <v>282</v>
      </c>
      <c r="Y61" s="29">
        <v>200</v>
      </c>
      <c r="Z61" s="29">
        <v>2</v>
      </c>
      <c r="AA61" s="30" t="s">
        <v>49</v>
      </c>
      <c r="AB61" s="29" t="s">
        <v>26</v>
      </c>
    </row>
    <row r="62" spans="1:28" x14ac:dyDescent="0.25">
      <c r="A62" s="21">
        <v>1</v>
      </c>
      <c r="B62" s="79">
        <v>8559</v>
      </c>
      <c r="C62" s="79">
        <v>259</v>
      </c>
      <c r="D62" s="79">
        <v>164</v>
      </c>
      <c r="E62" s="29">
        <v>3</v>
      </c>
      <c r="F62" s="79">
        <v>10</v>
      </c>
      <c r="G62" s="79">
        <v>10</v>
      </c>
      <c r="H62" s="79">
        <v>3</v>
      </c>
      <c r="I62" s="79">
        <v>3</v>
      </c>
      <c r="J62" s="79">
        <v>5000</v>
      </c>
      <c r="K62" s="79">
        <v>5000</v>
      </c>
      <c r="L62" s="79">
        <v>32</v>
      </c>
      <c r="M62" s="79">
        <v>32</v>
      </c>
      <c r="N62" s="79">
        <v>1.6</v>
      </c>
      <c r="O62" s="79">
        <v>1.6</v>
      </c>
      <c r="P62" s="79">
        <v>107</v>
      </c>
      <c r="Q62" s="79">
        <v>107</v>
      </c>
      <c r="R62" s="33">
        <v>2</v>
      </c>
      <c r="S62" s="79">
        <v>45</v>
      </c>
      <c r="T62" s="79">
        <v>45</v>
      </c>
      <c r="U62" s="79">
        <v>8</v>
      </c>
      <c r="V62" s="79">
        <v>8</v>
      </c>
      <c r="W62" s="29">
        <v>1</v>
      </c>
      <c r="X62" s="32">
        <v>2200</v>
      </c>
      <c r="Y62" s="32">
        <v>2200</v>
      </c>
      <c r="Z62" s="29">
        <v>3</v>
      </c>
      <c r="AA62" s="29">
        <v>1</v>
      </c>
      <c r="AB62" s="29" t="s">
        <v>16</v>
      </c>
    </row>
    <row r="63" spans="1:28" x14ac:dyDescent="0.25">
      <c r="A63" s="62">
        <v>1</v>
      </c>
      <c r="B63" s="79">
        <v>4032</v>
      </c>
      <c r="C63" s="79">
        <v>43</v>
      </c>
      <c r="D63" s="79">
        <v>36</v>
      </c>
      <c r="E63" s="29">
        <v>8</v>
      </c>
      <c r="F63" s="79">
        <v>16</v>
      </c>
      <c r="G63" s="79">
        <v>16</v>
      </c>
      <c r="H63" s="79">
        <v>10</v>
      </c>
      <c r="I63" s="79">
        <v>40</v>
      </c>
      <c r="J63" s="79">
        <v>6200</v>
      </c>
      <c r="K63" s="79">
        <v>6200</v>
      </c>
      <c r="L63" s="79">
        <v>40</v>
      </c>
      <c r="M63" s="79">
        <v>40</v>
      </c>
      <c r="N63" s="79">
        <v>1.3</v>
      </c>
      <c r="O63" s="79">
        <v>1.3</v>
      </c>
      <c r="P63" s="79">
        <v>145</v>
      </c>
      <c r="Q63" s="79">
        <v>145</v>
      </c>
      <c r="R63" s="33">
        <v>2</v>
      </c>
      <c r="S63" s="79">
        <v>75</v>
      </c>
      <c r="T63" s="79">
        <v>75</v>
      </c>
      <c r="U63" s="79">
        <v>25</v>
      </c>
      <c r="V63" s="79">
        <v>25</v>
      </c>
      <c r="W63" s="30" t="s">
        <v>49</v>
      </c>
      <c r="X63" s="29">
        <v>912</v>
      </c>
      <c r="Y63" s="29">
        <v>912</v>
      </c>
      <c r="Z63" s="29">
        <v>3</v>
      </c>
      <c r="AA63" s="30" t="s">
        <v>49</v>
      </c>
      <c r="AB63" s="30" t="s">
        <v>49</v>
      </c>
    </row>
    <row r="64" spans="1:28" x14ac:dyDescent="0.25">
      <c r="A64" s="21">
        <v>1</v>
      </c>
      <c r="B64" s="79">
        <v>3396</v>
      </c>
      <c r="C64" s="79">
        <v>38</v>
      </c>
      <c r="D64" s="79">
        <v>29</v>
      </c>
      <c r="E64" s="29">
        <v>8</v>
      </c>
      <c r="F64" s="79">
        <v>16</v>
      </c>
      <c r="G64" s="79">
        <v>16</v>
      </c>
      <c r="H64" s="79">
        <v>10</v>
      </c>
      <c r="I64" s="79">
        <v>40</v>
      </c>
      <c r="J64" s="79">
        <v>6200</v>
      </c>
      <c r="K64" s="79">
        <v>6200</v>
      </c>
      <c r="L64" s="79">
        <v>40</v>
      </c>
      <c r="M64" s="79">
        <v>40</v>
      </c>
      <c r="N64" s="79">
        <v>1.3</v>
      </c>
      <c r="O64" s="79">
        <v>1.3</v>
      </c>
      <c r="P64" s="79">
        <v>145</v>
      </c>
      <c r="Q64" s="79">
        <v>145</v>
      </c>
      <c r="R64" s="33">
        <v>2</v>
      </c>
      <c r="S64" s="79">
        <v>75</v>
      </c>
      <c r="T64" s="79">
        <v>75</v>
      </c>
      <c r="U64" s="79">
        <v>25</v>
      </c>
      <c r="V64" s="79">
        <v>25</v>
      </c>
      <c r="W64" s="30" t="s">
        <v>49</v>
      </c>
      <c r="X64" s="29">
        <v>619</v>
      </c>
      <c r="Y64" s="29">
        <v>619</v>
      </c>
      <c r="Z64" s="29">
        <v>3</v>
      </c>
      <c r="AA64" s="30" t="s">
        <v>49</v>
      </c>
      <c r="AB64" s="30" t="s">
        <v>49</v>
      </c>
    </row>
    <row r="65" spans="1:28" x14ac:dyDescent="0.25">
      <c r="A65" s="62">
        <v>1</v>
      </c>
      <c r="B65" s="79">
        <v>7724</v>
      </c>
      <c r="C65" s="79">
        <v>96</v>
      </c>
      <c r="D65" s="79">
        <v>74</v>
      </c>
      <c r="E65" s="29">
        <v>8</v>
      </c>
      <c r="F65" s="79">
        <v>16</v>
      </c>
      <c r="G65" s="79">
        <v>16</v>
      </c>
      <c r="H65" s="79">
        <v>10</v>
      </c>
      <c r="I65" s="79">
        <v>40</v>
      </c>
      <c r="J65" s="79">
        <v>6200</v>
      </c>
      <c r="K65" s="79">
        <v>6200</v>
      </c>
      <c r="L65" s="79">
        <v>40</v>
      </c>
      <c r="M65" s="79">
        <v>40</v>
      </c>
      <c r="N65" s="79">
        <v>1.3</v>
      </c>
      <c r="O65" s="79">
        <v>1.3</v>
      </c>
      <c r="P65" s="79">
        <v>145</v>
      </c>
      <c r="Q65" s="79">
        <v>145</v>
      </c>
      <c r="R65" s="33">
        <v>2</v>
      </c>
      <c r="S65" s="79">
        <v>75</v>
      </c>
      <c r="T65" s="79">
        <v>75</v>
      </c>
      <c r="U65" s="79">
        <v>25</v>
      </c>
      <c r="V65" s="79">
        <v>25</v>
      </c>
      <c r="W65" s="30" t="s">
        <v>49</v>
      </c>
      <c r="X65" s="32">
        <v>2429</v>
      </c>
      <c r="Y65" s="32">
        <v>2429</v>
      </c>
      <c r="Z65" s="29">
        <v>3</v>
      </c>
      <c r="AA65" s="30" t="s">
        <v>49</v>
      </c>
      <c r="AB65" s="30" t="s">
        <v>49</v>
      </c>
    </row>
    <row r="66" spans="1:28" x14ac:dyDescent="0.25">
      <c r="A66" s="21">
        <v>1</v>
      </c>
      <c r="B66" s="79">
        <v>5415</v>
      </c>
      <c r="C66" s="79">
        <v>61</v>
      </c>
      <c r="D66" s="79">
        <v>43</v>
      </c>
      <c r="E66" s="29">
        <v>8</v>
      </c>
      <c r="F66" s="79">
        <v>16</v>
      </c>
      <c r="G66" s="79">
        <v>16</v>
      </c>
      <c r="H66" s="79">
        <v>10</v>
      </c>
      <c r="I66" s="79">
        <v>40</v>
      </c>
      <c r="J66" s="79">
        <v>6200</v>
      </c>
      <c r="K66" s="79">
        <v>6200</v>
      </c>
      <c r="L66" s="79">
        <v>40</v>
      </c>
      <c r="M66" s="79">
        <v>40</v>
      </c>
      <c r="N66" s="79">
        <v>1.3</v>
      </c>
      <c r="O66" s="79">
        <v>1.3</v>
      </c>
      <c r="P66" s="79">
        <v>145</v>
      </c>
      <c r="Q66" s="79">
        <v>145</v>
      </c>
      <c r="R66" s="33">
        <v>2</v>
      </c>
      <c r="S66" s="79">
        <v>75</v>
      </c>
      <c r="T66" s="79">
        <v>75</v>
      </c>
      <c r="U66" s="79">
        <v>25</v>
      </c>
      <c r="V66" s="79">
        <v>25</v>
      </c>
      <c r="W66" s="30" t="s">
        <v>49</v>
      </c>
      <c r="X66" s="32">
        <v>3110</v>
      </c>
      <c r="Y66" s="32">
        <v>3110</v>
      </c>
      <c r="Z66" s="29">
        <v>3</v>
      </c>
      <c r="AA66" s="30" t="s">
        <v>49</v>
      </c>
      <c r="AB66" s="30" t="s">
        <v>49</v>
      </c>
    </row>
    <row r="67" spans="1:28" x14ac:dyDescent="0.25">
      <c r="A67" s="21">
        <v>1</v>
      </c>
      <c r="B67" s="79">
        <v>410</v>
      </c>
      <c r="C67" s="79">
        <v>26</v>
      </c>
      <c r="D67" s="79">
        <v>9</v>
      </c>
      <c r="E67" s="29">
        <v>1</v>
      </c>
      <c r="F67" s="79">
        <v>26</v>
      </c>
      <c r="G67" s="79">
        <v>26</v>
      </c>
      <c r="H67" s="79">
        <v>280</v>
      </c>
      <c r="I67" s="79">
        <v>280</v>
      </c>
      <c r="J67" s="79">
        <v>2228</v>
      </c>
      <c r="K67" s="79">
        <v>2228</v>
      </c>
      <c r="L67" s="79">
        <v>27</v>
      </c>
      <c r="M67" s="79">
        <v>27</v>
      </c>
      <c r="N67" s="79">
        <v>2.4</v>
      </c>
      <c r="O67" s="79">
        <v>2.4</v>
      </c>
      <c r="P67" s="79">
        <v>84</v>
      </c>
      <c r="Q67" s="79">
        <v>84</v>
      </c>
      <c r="R67" s="33">
        <v>2</v>
      </c>
      <c r="S67" s="79">
        <v>77</v>
      </c>
      <c r="T67" s="79">
        <v>77</v>
      </c>
      <c r="U67" s="27" t="s">
        <v>49</v>
      </c>
      <c r="V67" s="27" t="s">
        <v>49</v>
      </c>
      <c r="W67" s="29">
        <v>1</v>
      </c>
      <c r="X67" s="29">
        <v>266</v>
      </c>
      <c r="Y67" s="29">
        <v>241</v>
      </c>
      <c r="Z67" s="29">
        <v>3</v>
      </c>
      <c r="AA67" s="29">
        <v>1</v>
      </c>
      <c r="AB67" s="29" t="s">
        <v>14</v>
      </c>
    </row>
    <row r="68" spans="1:28" x14ac:dyDescent="0.25">
      <c r="A68" s="1">
        <v>1</v>
      </c>
      <c r="B68" s="79">
        <v>2320</v>
      </c>
      <c r="C68" s="79">
        <v>38</v>
      </c>
      <c r="D68" s="79">
        <v>32</v>
      </c>
      <c r="E68" s="29">
        <v>1</v>
      </c>
      <c r="F68" s="79">
        <v>15</v>
      </c>
      <c r="G68" s="79">
        <v>15</v>
      </c>
      <c r="H68" s="79">
        <v>63</v>
      </c>
      <c r="I68" s="79">
        <v>63</v>
      </c>
      <c r="J68" s="79">
        <v>7260</v>
      </c>
      <c r="K68" s="79">
        <v>7260</v>
      </c>
      <c r="L68" s="79">
        <v>39</v>
      </c>
      <c r="M68" s="79">
        <v>39</v>
      </c>
      <c r="N68" s="79">
        <v>2.2000000000000002</v>
      </c>
      <c r="O68" s="79">
        <v>2.2000000000000002</v>
      </c>
      <c r="P68" s="79">
        <v>152</v>
      </c>
      <c r="Q68" s="79">
        <v>152</v>
      </c>
      <c r="R68" s="33">
        <v>2</v>
      </c>
      <c r="S68" s="79">
        <v>52</v>
      </c>
      <c r="T68" s="79">
        <v>52</v>
      </c>
      <c r="U68" s="27" t="s">
        <v>49</v>
      </c>
      <c r="V68" s="27" t="s">
        <v>49</v>
      </c>
      <c r="W68" s="29">
        <v>1</v>
      </c>
      <c r="X68" s="32">
        <v>1268</v>
      </c>
      <c r="Y68" s="32">
        <v>1210</v>
      </c>
      <c r="Z68" s="29">
        <v>3</v>
      </c>
      <c r="AA68" s="29">
        <v>1</v>
      </c>
      <c r="AB68" s="29">
        <v>0</v>
      </c>
    </row>
    <row r="69" spans="1:28" x14ac:dyDescent="0.25">
      <c r="A69" s="62">
        <v>1</v>
      </c>
      <c r="B69" s="79">
        <v>10300</v>
      </c>
      <c r="C69" s="79">
        <v>80</v>
      </c>
      <c r="D69" s="79">
        <v>11</v>
      </c>
      <c r="E69" s="29">
        <v>1</v>
      </c>
      <c r="F69" s="79">
        <v>14</v>
      </c>
      <c r="G69" s="79">
        <v>14</v>
      </c>
      <c r="H69" s="79">
        <v>48</v>
      </c>
      <c r="I69" s="79">
        <v>48</v>
      </c>
      <c r="J69" s="79">
        <v>7940</v>
      </c>
      <c r="K69" s="79">
        <v>7940</v>
      </c>
      <c r="L69" s="79">
        <v>38</v>
      </c>
      <c r="M69" s="79">
        <v>38</v>
      </c>
      <c r="N69" s="79">
        <v>1</v>
      </c>
      <c r="O69" s="79">
        <v>1</v>
      </c>
      <c r="P69" s="79">
        <v>170</v>
      </c>
      <c r="Q69" s="79">
        <v>170</v>
      </c>
      <c r="R69" s="33">
        <v>2</v>
      </c>
      <c r="S69" s="79">
        <v>60</v>
      </c>
      <c r="T69" s="79">
        <v>60</v>
      </c>
      <c r="U69" s="79">
        <v>25</v>
      </c>
      <c r="V69" s="79">
        <v>25</v>
      </c>
      <c r="W69" s="29">
        <v>1</v>
      </c>
      <c r="X69" s="32">
        <v>1545</v>
      </c>
      <c r="Y69" s="32">
        <v>1442</v>
      </c>
      <c r="Z69" s="29">
        <v>3</v>
      </c>
      <c r="AA69" s="29">
        <v>1</v>
      </c>
      <c r="AB69" s="29" t="s">
        <v>208</v>
      </c>
    </row>
    <row r="70" spans="1:28" x14ac:dyDescent="0.25">
      <c r="A70" s="62">
        <v>1</v>
      </c>
      <c r="B70" s="79">
        <v>18000</v>
      </c>
      <c r="C70" s="79">
        <v>378</v>
      </c>
      <c r="D70" s="79">
        <v>262</v>
      </c>
      <c r="E70" s="29">
        <v>1</v>
      </c>
      <c r="F70" s="79">
        <v>12</v>
      </c>
      <c r="G70" s="79">
        <v>12</v>
      </c>
      <c r="H70" s="79">
        <v>10</v>
      </c>
      <c r="I70" s="79">
        <v>10</v>
      </c>
      <c r="J70" s="79">
        <v>6000</v>
      </c>
      <c r="K70" s="79">
        <v>6000</v>
      </c>
      <c r="L70" s="79">
        <v>35</v>
      </c>
      <c r="M70" s="79">
        <v>35</v>
      </c>
      <c r="N70" s="79">
        <v>1.7</v>
      </c>
      <c r="O70" s="79">
        <v>1.7</v>
      </c>
      <c r="P70" s="79">
        <v>160</v>
      </c>
      <c r="Q70" s="79">
        <v>160</v>
      </c>
      <c r="R70" s="33">
        <v>2</v>
      </c>
      <c r="S70" s="79">
        <v>38</v>
      </c>
      <c r="T70" s="79">
        <v>38</v>
      </c>
      <c r="U70" s="79">
        <v>29</v>
      </c>
      <c r="V70" s="79">
        <v>29</v>
      </c>
      <c r="W70" s="29">
        <v>1</v>
      </c>
      <c r="X70" s="32">
        <v>11000</v>
      </c>
      <c r="Y70" s="32">
        <v>8500</v>
      </c>
      <c r="Z70" s="29">
        <v>3</v>
      </c>
      <c r="AA70" s="29">
        <v>1</v>
      </c>
      <c r="AB70" s="30" t="s">
        <v>49</v>
      </c>
    </row>
    <row r="71" spans="1:28" x14ac:dyDescent="0.25">
      <c r="A71" s="21">
        <v>1</v>
      </c>
      <c r="B71" s="79">
        <v>3600</v>
      </c>
      <c r="C71" s="79">
        <v>220</v>
      </c>
      <c r="D71" s="79">
        <v>85</v>
      </c>
      <c r="E71" s="29">
        <v>3</v>
      </c>
      <c r="F71" s="79">
        <v>9</v>
      </c>
      <c r="G71" s="79">
        <v>9</v>
      </c>
      <c r="H71" s="79">
        <v>4</v>
      </c>
      <c r="I71" s="79">
        <v>4</v>
      </c>
      <c r="J71" s="79">
        <v>4700</v>
      </c>
      <c r="K71" s="79">
        <v>4700</v>
      </c>
      <c r="L71" s="79">
        <v>32</v>
      </c>
      <c r="M71" s="79">
        <v>32</v>
      </c>
      <c r="N71" s="79">
        <v>2.2999999999999998</v>
      </c>
      <c r="O71" s="79">
        <v>2.2999999999999998</v>
      </c>
      <c r="P71" s="79">
        <v>104</v>
      </c>
      <c r="Q71" s="79">
        <v>104</v>
      </c>
      <c r="R71" s="33">
        <v>2</v>
      </c>
      <c r="S71" s="79">
        <v>36</v>
      </c>
      <c r="T71" s="79">
        <v>36</v>
      </c>
      <c r="U71" s="79">
        <v>10</v>
      </c>
      <c r="V71" s="79">
        <v>10</v>
      </c>
      <c r="W71" s="29">
        <v>3</v>
      </c>
      <c r="X71" s="32">
        <v>1810</v>
      </c>
      <c r="Y71" s="32">
        <v>1800</v>
      </c>
      <c r="Z71" s="29">
        <v>3</v>
      </c>
      <c r="AA71" s="29">
        <v>1</v>
      </c>
      <c r="AB71" s="30" t="s">
        <v>49</v>
      </c>
    </row>
    <row r="72" spans="1:28" x14ac:dyDescent="0.25">
      <c r="A72" s="21">
        <v>1</v>
      </c>
      <c r="B72" s="79">
        <v>5500</v>
      </c>
      <c r="C72" s="79">
        <v>155</v>
      </c>
      <c r="D72" s="79">
        <v>144</v>
      </c>
      <c r="E72" s="29">
        <v>3</v>
      </c>
      <c r="F72" s="79">
        <v>11</v>
      </c>
      <c r="G72" s="79">
        <v>11</v>
      </c>
      <c r="H72" s="79">
        <v>6</v>
      </c>
      <c r="I72" s="79">
        <v>6</v>
      </c>
      <c r="J72" s="79">
        <v>4950</v>
      </c>
      <c r="K72" s="79">
        <v>4950</v>
      </c>
      <c r="L72" s="79">
        <v>33</v>
      </c>
      <c r="M72" s="79">
        <v>33</v>
      </c>
      <c r="N72" s="79">
        <v>1.4</v>
      </c>
      <c r="O72" s="79">
        <v>1.4</v>
      </c>
      <c r="P72" s="79">
        <v>105</v>
      </c>
      <c r="Q72" s="79">
        <v>105</v>
      </c>
      <c r="R72" s="33">
        <v>2</v>
      </c>
      <c r="S72" s="79">
        <v>41</v>
      </c>
      <c r="T72" s="79">
        <v>41</v>
      </c>
      <c r="U72" s="79">
        <v>25</v>
      </c>
      <c r="V72" s="79">
        <v>25</v>
      </c>
      <c r="W72" s="29">
        <v>2</v>
      </c>
      <c r="X72" s="32">
        <v>3540</v>
      </c>
      <c r="Y72" s="32">
        <v>3500</v>
      </c>
      <c r="Z72" s="29">
        <v>3</v>
      </c>
      <c r="AA72" s="29">
        <v>1</v>
      </c>
      <c r="AB72" s="30" t="s">
        <v>49</v>
      </c>
    </row>
    <row r="73" spans="1:28" x14ac:dyDescent="0.25">
      <c r="A73" s="1">
        <v>1</v>
      </c>
      <c r="B73" s="79">
        <v>1084</v>
      </c>
      <c r="C73" s="79">
        <v>48</v>
      </c>
      <c r="D73" s="79">
        <v>24</v>
      </c>
      <c r="E73" s="29">
        <v>3</v>
      </c>
      <c r="F73" s="79">
        <v>12</v>
      </c>
      <c r="G73" s="79">
        <v>12</v>
      </c>
      <c r="H73" s="79">
        <v>22</v>
      </c>
      <c r="I73" s="79">
        <v>22</v>
      </c>
      <c r="J73" s="79">
        <v>4550</v>
      </c>
      <c r="K73" s="79">
        <v>4550</v>
      </c>
      <c r="L73" s="79">
        <v>38</v>
      </c>
      <c r="M73" s="79">
        <v>38</v>
      </c>
      <c r="N73" s="79">
        <v>1</v>
      </c>
      <c r="O73" s="79">
        <v>1</v>
      </c>
      <c r="P73" s="79">
        <v>101</v>
      </c>
      <c r="Q73" s="79">
        <v>101</v>
      </c>
      <c r="R73" s="33">
        <v>2</v>
      </c>
      <c r="S73" s="79">
        <v>36</v>
      </c>
      <c r="T73" s="79">
        <v>36</v>
      </c>
      <c r="U73" s="79">
        <v>15</v>
      </c>
      <c r="V73" s="79">
        <v>15</v>
      </c>
      <c r="W73" s="29">
        <v>2</v>
      </c>
      <c r="X73" s="32">
        <v>4000</v>
      </c>
      <c r="Y73" s="32">
        <v>3200</v>
      </c>
      <c r="Z73" s="29">
        <v>3</v>
      </c>
      <c r="AA73" s="29">
        <v>1</v>
      </c>
      <c r="AB73" s="29" t="s">
        <v>14</v>
      </c>
    </row>
    <row r="74" spans="1:28" x14ac:dyDescent="0.25">
      <c r="A74" s="62">
        <v>1</v>
      </c>
      <c r="B74" s="79">
        <v>6183</v>
      </c>
      <c r="C74" s="79">
        <v>83</v>
      </c>
      <c r="D74" s="79">
        <v>66</v>
      </c>
      <c r="E74" s="34">
        <v>35</v>
      </c>
      <c r="F74" s="79">
        <v>13.5</v>
      </c>
      <c r="G74" s="79">
        <v>13.5</v>
      </c>
      <c r="H74" s="79">
        <v>9</v>
      </c>
      <c r="I74" s="79">
        <v>9</v>
      </c>
      <c r="J74" s="79">
        <v>8000</v>
      </c>
      <c r="K74" s="79">
        <v>8000</v>
      </c>
      <c r="L74" s="79">
        <v>40</v>
      </c>
      <c r="M74" s="79">
        <v>40</v>
      </c>
      <c r="N74" s="79">
        <v>0.4</v>
      </c>
      <c r="O74" s="79">
        <v>0.4</v>
      </c>
      <c r="P74" s="79">
        <v>122</v>
      </c>
      <c r="Q74" s="79">
        <v>122</v>
      </c>
      <c r="R74" s="29">
        <v>12</v>
      </c>
      <c r="S74" s="79">
        <v>35</v>
      </c>
      <c r="T74" s="79">
        <v>35</v>
      </c>
      <c r="U74" s="79">
        <v>22</v>
      </c>
      <c r="V74" s="79">
        <v>22</v>
      </c>
      <c r="W74" s="29">
        <v>2</v>
      </c>
      <c r="X74" s="32">
        <v>1755</v>
      </c>
      <c r="Y74" s="32">
        <v>1755</v>
      </c>
      <c r="Z74" s="29">
        <v>3</v>
      </c>
      <c r="AA74" s="29">
        <v>1</v>
      </c>
      <c r="AB74" s="29" t="s">
        <v>26</v>
      </c>
    </row>
    <row r="75" spans="1:28" x14ac:dyDescent="0.25">
      <c r="A75" s="21">
        <v>1</v>
      </c>
      <c r="B75" s="79">
        <v>160</v>
      </c>
      <c r="C75" s="79">
        <v>21</v>
      </c>
      <c r="D75" s="79">
        <v>4</v>
      </c>
      <c r="E75" s="29">
        <v>3</v>
      </c>
      <c r="F75" s="79">
        <v>11.5</v>
      </c>
      <c r="G75" s="79">
        <v>11.5</v>
      </c>
      <c r="H75" s="79">
        <v>4</v>
      </c>
      <c r="I75" s="79">
        <v>4</v>
      </c>
      <c r="J75" s="79">
        <v>6500</v>
      </c>
      <c r="K75" s="79">
        <v>6500</v>
      </c>
      <c r="L75" s="79">
        <v>40</v>
      </c>
      <c r="M75" s="79">
        <v>40</v>
      </c>
      <c r="N75" s="79">
        <v>0.5</v>
      </c>
      <c r="O75" s="79">
        <v>0.5</v>
      </c>
      <c r="P75" s="79">
        <v>113</v>
      </c>
      <c r="Q75" s="79">
        <v>113</v>
      </c>
      <c r="R75" s="33">
        <v>12</v>
      </c>
      <c r="S75" s="79">
        <v>30</v>
      </c>
      <c r="T75" s="79">
        <v>30</v>
      </c>
      <c r="U75" s="79">
        <v>10</v>
      </c>
      <c r="V75" s="79">
        <v>10</v>
      </c>
      <c r="W75" s="29">
        <v>1</v>
      </c>
      <c r="X75" s="29">
        <v>960</v>
      </c>
      <c r="Y75" s="29">
        <v>960</v>
      </c>
      <c r="Z75" s="29">
        <v>2</v>
      </c>
      <c r="AA75" s="29">
        <v>1</v>
      </c>
      <c r="AB75" s="29" t="s">
        <v>16</v>
      </c>
    </row>
    <row r="76" spans="1:28" x14ac:dyDescent="0.25">
      <c r="A76" s="62">
        <v>1</v>
      </c>
      <c r="B76" s="79">
        <v>700</v>
      </c>
      <c r="C76" s="79">
        <v>32</v>
      </c>
      <c r="D76" s="79">
        <v>8</v>
      </c>
      <c r="E76" s="29">
        <v>23</v>
      </c>
      <c r="F76" s="79">
        <v>10.4</v>
      </c>
      <c r="G76" s="79">
        <v>10.4</v>
      </c>
      <c r="H76" s="79">
        <v>170</v>
      </c>
      <c r="I76" s="79">
        <v>170</v>
      </c>
      <c r="J76" s="79">
        <v>6700</v>
      </c>
      <c r="K76" s="79">
        <v>6700</v>
      </c>
      <c r="L76" s="79">
        <v>44</v>
      </c>
      <c r="M76" s="79">
        <v>44</v>
      </c>
      <c r="N76" s="79">
        <v>0.4</v>
      </c>
      <c r="O76" s="79">
        <v>0.4</v>
      </c>
      <c r="P76" s="79">
        <v>139</v>
      </c>
      <c r="Q76" s="79">
        <v>139</v>
      </c>
      <c r="R76" s="33">
        <v>2</v>
      </c>
      <c r="S76" s="79">
        <v>35</v>
      </c>
      <c r="T76" s="79">
        <v>35</v>
      </c>
      <c r="U76" s="79">
        <v>10</v>
      </c>
      <c r="V76" s="79">
        <v>10</v>
      </c>
      <c r="W76" s="29">
        <v>1</v>
      </c>
      <c r="X76" s="29">
        <v>530</v>
      </c>
      <c r="Y76" s="29">
        <v>530</v>
      </c>
      <c r="Z76" s="29">
        <v>3</v>
      </c>
      <c r="AA76" s="29">
        <v>1</v>
      </c>
      <c r="AB76" s="29" t="s">
        <v>16</v>
      </c>
    </row>
    <row r="77" spans="1:28" x14ac:dyDescent="0.25">
      <c r="A77" s="21">
        <v>1</v>
      </c>
      <c r="B77" s="79">
        <v>4900</v>
      </c>
      <c r="C77" s="79">
        <v>43</v>
      </c>
      <c r="D77" s="79">
        <v>22</v>
      </c>
      <c r="E77" s="29">
        <v>3</v>
      </c>
      <c r="F77" s="79">
        <v>11.7</v>
      </c>
      <c r="G77" s="79">
        <v>11.7</v>
      </c>
      <c r="H77" s="79">
        <v>11</v>
      </c>
      <c r="I77" s="79">
        <v>11</v>
      </c>
      <c r="J77" s="79">
        <v>4500</v>
      </c>
      <c r="K77" s="79">
        <v>4500</v>
      </c>
      <c r="L77" s="79">
        <v>38</v>
      </c>
      <c r="M77" s="79">
        <v>38</v>
      </c>
      <c r="N77" s="79">
        <v>0.1</v>
      </c>
      <c r="O77" s="79">
        <v>0.1</v>
      </c>
      <c r="P77" s="79">
        <v>101</v>
      </c>
      <c r="Q77" s="79">
        <v>101</v>
      </c>
      <c r="R77" s="33">
        <v>1</v>
      </c>
      <c r="S77" s="79">
        <v>70</v>
      </c>
      <c r="T77" s="79">
        <v>70</v>
      </c>
      <c r="U77" s="79">
        <v>50</v>
      </c>
      <c r="V77" s="79">
        <v>50</v>
      </c>
      <c r="W77" s="29">
        <v>1</v>
      </c>
      <c r="X77" s="29">
        <v>160</v>
      </c>
      <c r="Y77" s="29">
        <v>160</v>
      </c>
      <c r="Z77" s="29">
        <v>3</v>
      </c>
      <c r="AA77" s="29">
        <v>1</v>
      </c>
      <c r="AB77" s="29" t="s">
        <v>14</v>
      </c>
    </row>
    <row r="78" spans="1:28" x14ac:dyDescent="0.25">
      <c r="A78" s="62">
        <v>1</v>
      </c>
      <c r="B78" s="79">
        <v>4900</v>
      </c>
      <c r="C78" s="79">
        <v>192</v>
      </c>
      <c r="D78" s="79">
        <v>103</v>
      </c>
      <c r="E78" s="29">
        <v>3</v>
      </c>
      <c r="F78" s="79">
        <v>11.7</v>
      </c>
      <c r="G78" s="79">
        <v>11.7</v>
      </c>
      <c r="H78" s="79">
        <v>11</v>
      </c>
      <c r="I78" s="79">
        <v>11</v>
      </c>
      <c r="J78" s="79">
        <v>4500</v>
      </c>
      <c r="K78" s="79">
        <v>4500</v>
      </c>
      <c r="L78" s="79">
        <v>38</v>
      </c>
      <c r="M78" s="79">
        <v>38</v>
      </c>
      <c r="N78" s="79">
        <v>0.1</v>
      </c>
      <c r="O78" s="79">
        <v>0.1</v>
      </c>
      <c r="P78" s="79">
        <v>101</v>
      </c>
      <c r="Q78" s="79">
        <v>101</v>
      </c>
      <c r="R78" s="33">
        <v>1</v>
      </c>
      <c r="S78" s="79">
        <v>70</v>
      </c>
      <c r="T78" s="79">
        <v>70</v>
      </c>
      <c r="U78" s="79">
        <v>50</v>
      </c>
      <c r="V78" s="79">
        <v>50</v>
      </c>
      <c r="W78" s="29">
        <v>2</v>
      </c>
      <c r="X78" s="32">
        <v>6000</v>
      </c>
      <c r="Y78" s="32">
        <v>5500</v>
      </c>
      <c r="Z78" s="29">
        <v>3</v>
      </c>
      <c r="AA78" s="29">
        <v>1</v>
      </c>
      <c r="AB78" s="29" t="s">
        <v>26</v>
      </c>
    </row>
    <row r="79" spans="1:28" x14ac:dyDescent="0.25">
      <c r="A79" s="21">
        <v>1</v>
      </c>
      <c r="B79" s="79">
        <v>60</v>
      </c>
      <c r="C79" s="79">
        <v>1</v>
      </c>
      <c r="D79" s="79">
        <v>1</v>
      </c>
      <c r="E79" s="29">
        <v>23</v>
      </c>
      <c r="F79" s="79">
        <v>8</v>
      </c>
      <c r="G79" s="79">
        <v>8</v>
      </c>
      <c r="H79" s="79">
        <v>0.1</v>
      </c>
      <c r="I79" s="79">
        <v>100</v>
      </c>
      <c r="J79" s="79">
        <v>5450</v>
      </c>
      <c r="K79" s="79">
        <v>5450</v>
      </c>
      <c r="L79" s="79">
        <v>43</v>
      </c>
      <c r="M79" s="79">
        <v>43</v>
      </c>
      <c r="N79" s="79">
        <v>0.8</v>
      </c>
      <c r="O79" s="79">
        <v>0.8</v>
      </c>
      <c r="P79" s="79">
        <v>103</v>
      </c>
      <c r="Q79" s="79">
        <v>103</v>
      </c>
      <c r="R79" s="33">
        <v>1</v>
      </c>
      <c r="S79" s="79">
        <v>54</v>
      </c>
      <c r="T79" s="79">
        <v>54</v>
      </c>
      <c r="U79" s="79">
        <v>44</v>
      </c>
      <c r="V79" s="79">
        <v>44</v>
      </c>
      <c r="W79" s="29">
        <v>3</v>
      </c>
      <c r="X79" s="29">
        <v>20</v>
      </c>
      <c r="Y79" s="29">
        <v>20</v>
      </c>
      <c r="Z79" s="29">
        <v>3</v>
      </c>
      <c r="AA79" s="30" t="s">
        <v>49</v>
      </c>
      <c r="AB79" s="29" t="s">
        <v>26</v>
      </c>
    </row>
    <row r="80" spans="1:28" x14ac:dyDescent="0.25">
      <c r="A80" s="21">
        <v>1</v>
      </c>
      <c r="B80" s="79">
        <v>285</v>
      </c>
      <c r="C80" s="79">
        <v>2</v>
      </c>
      <c r="D80" s="79">
        <v>1</v>
      </c>
      <c r="E80" s="29">
        <v>23</v>
      </c>
      <c r="F80" s="79">
        <v>8</v>
      </c>
      <c r="G80" s="79">
        <v>8</v>
      </c>
      <c r="H80" s="79">
        <v>0.1</v>
      </c>
      <c r="I80" s="79">
        <v>100</v>
      </c>
      <c r="J80" s="79">
        <v>5450</v>
      </c>
      <c r="K80" s="79">
        <v>5450</v>
      </c>
      <c r="L80" s="79">
        <v>42</v>
      </c>
      <c r="M80" s="79">
        <v>42</v>
      </c>
      <c r="N80" s="79">
        <v>0.8</v>
      </c>
      <c r="O80" s="79">
        <v>0.8</v>
      </c>
      <c r="P80" s="79">
        <v>103</v>
      </c>
      <c r="Q80" s="79">
        <v>103</v>
      </c>
      <c r="R80" s="33">
        <v>1</v>
      </c>
      <c r="S80" s="79">
        <v>47</v>
      </c>
      <c r="T80" s="79">
        <v>47</v>
      </c>
      <c r="U80" s="79">
        <v>40</v>
      </c>
      <c r="V80" s="79">
        <v>40</v>
      </c>
      <c r="W80" s="29">
        <v>2</v>
      </c>
      <c r="X80" s="29">
        <v>165</v>
      </c>
      <c r="Y80" s="29">
        <v>165</v>
      </c>
      <c r="Z80" s="29">
        <v>3</v>
      </c>
      <c r="AA80" s="30" t="s">
        <v>49</v>
      </c>
      <c r="AB80" s="29" t="s">
        <v>14</v>
      </c>
    </row>
    <row r="81" spans="1:28" x14ac:dyDescent="0.25">
      <c r="A81" s="1">
        <v>1</v>
      </c>
      <c r="B81" s="79">
        <v>85</v>
      </c>
      <c r="C81" s="79">
        <v>2</v>
      </c>
      <c r="D81" s="79">
        <v>1</v>
      </c>
      <c r="E81" s="29">
        <v>23</v>
      </c>
      <c r="F81" s="79">
        <v>5</v>
      </c>
      <c r="G81" s="79">
        <v>5</v>
      </c>
      <c r="H81" s="79">
        <v>0.1</v>
      </c>
      <c r="I81" s="79">
        <v>100</v>
      </c>
      <c r="J81" s="79">
        <v>5500</v>
      </c>
      <c r="K81" s="79">
        <v>5500</v>
      </c>
      <c r="L81" s="79">
        <v>43</v>
      </c>
      <c r="M81" s="79">
        <v>43</v>
      </c>
      <c r="N81" s="79">
        <v>0.8</v>
      </c>
      <c r="O81" s="79">
        <v>0.8</v>
      </c>
      <c r="P81" s="79">
        <v>100</v>
      </c>
      <c r="Q81" s="79">
        <v>100</v>
      </c>
      <c r="R81" s="33">
        <v>1</v>
      </c>
      <c r="S81" s="79">
        <v>51</v>
      </c>
      <c r="T81" s="79">
        <v>51</v>
      </c>
      <c r="U81" s="79">
        <v>40</v>
      </c>
      <c r="V81" s="79">
        <v>40</v>
      </c>
      <c r="W81" s="29">
        <v>4</v>
      </c>
      <c r="X81" s="30" t="s">
        <v>49</v>
      </c>
      <c r="Y81" s="30" t="s">
        <v>49</v>
      </c>
      <c r="Z81" s="29">
        <v>3</v>
      </c>
      <c r="AA81" s="30" t="s">
        <v>49</v>
      </c>
      <c r="AB81" s="29" t="s">
        <v>14</v>
      </c>
    </row>
    <row r="82" spans="1:28" x14ac:dyDescent="0.25">
      <c r="A82" s="21">
        <v>1</v>
      </c>
      <c r="B82" s="79">
        <v>70</v>
      </c>
      <c r="C82" s="79">
        <v>3</v>
      </c>
      <c r="D82" s="79">
        <v>2</v>
      </c>
      <c r="E82" s="29">
        <v>23</v>
      </c>
      <c r="F82" s="79">
        <v>7</v>
      </c>
      <c r="G82" s="79">
        <v>7</v>
      </c>
      <c r="H82" s="79">
        <v>0.1</v>
      </c>
      <c r="I82" s="79">
        <v>100</v>
      </c>
      <c r="J82" s="79">
        <v>5500</v>
      </c>
      <c r="K82" s="79">
        <v>5500</v>
      </c>
      <c r="L82" s="79">
        <v>41</v>
      </c>
      <c r="M82" s="79">
        <v>41</v>
      </c>
      <c r="N82" s="79">
        <v>0.8</v>
      </c>
      <c r="O82" s="79">
        <v>0.8</v>
      </c>
      <c r="P82" s="79">
        <v>101</v>
      </c>
      <c r="Q82" s="79">
        <v>101</v>
      </c>
      <c r="R82" s="33">
        <v>1</v>
      </c>
      <c r="S82" s="79">
        <v>51</v>
      </c>
      <c r="T82" s="79">
        <v>51</v>
      </c>
      <c r="U82" s="79">
        <v>35</v>
      </c>
      <c r="V82" s="79">
        <v>35</v>
      </c>
      <c r="W82" s="29">
        <v>2</v>
      </c>
      <c r="X82" s="29">
        <v>60</v>
      </c>
      <c r="Y82" s="29">
        <v>60</v>
      </c>
      <c r="Z82" s="29">
        <v>3</v>
      </c>
      <c r="AA82" s="30" t="s">
        <v>49</v>
      </c>
      <c r="AB82" s="29" t="s">
        <v>14</v>
      </c>
    </row>
    <row r="83" spans="1:28" x14ac:dyDescent="0.25">
      <c r="A83" s="1">
        <v>1</v>
      </c>
      <c r="B83" s="79">
        <v>190</v>
      </c>
      <c r="C83" s="79">
        <v>1</v>
      </c>
      <c r="D83" s="79">
        <v>2</v>
      </c>
      <c r="E83" s="29">
        <v>23</v>
      </c>
      <c r="F83" s="79">
        <v>7</v>
      </c>
      <c r="G83" s="79">
        <v>7</v>
      </c>
      <c r="H83" s="79">
        <v>0.1</v>
      </c>
      <c r="I83" s="79">
        <v>100</v>
      </c>
      <c r="J83" s="79">
        <v>5600</v>
      </c>
      <c r="K83" s="79">
        <v>5600</v>
      </c>
      <c r="L83" s="79">
        <v>42</v>
      </c>
      <c r="M83" s="79">
        <v>42</v>
      </c>
      <c r="N83" s="79">
        <v>0.8</v>
      </c>
      <c r="O83" s="79">
        <v>0.8</v>
      </c>
      <c r="P83" s="79">
        <v>102</v>
      </c>
      <c r="Q83" s="79">
        <v>102</v>
      </c>
      <c r="R83" s="33">
        <v>1</v>
      </c>
      <c r="S83" s="79">
        <v>52</v>
      </c>
      <c r="T83" s="79">
        <v>52</v>
      </c>
      <c r="U83" s="79">
        <v>42</v>
      </c>
      <c r="V83" s="79">
        <v>42</v>
      </c>
      <c r="W83" s="29">
        <v>2</v>
      </c>
      <c r="X83" s="29">
        <v>90</v>
      </c>
      <c r="Y83" s="29">
        <v>90</v>
      </c>
      <c r="Z83" s="29">
        <v>3</v>
      </c>
      <c r="AA83" s="30" t="s">
        <v>49</v>
      </c>
      <c r="AB83" s="29" t="s">
        <v>14</v>
      </c>
    </row>
    <row r="84" spans="1:28" x14ac:dyDescent="0.25">
      <c r="A84" s="62">
        <v>1</v>
      </c>
      <c r="B84" s="79">
        <v>120</v>
      </c>
      <c r="C84" s="79">
        <v>2</v>
      </c>
      <c r="D84" s="79">
        <v>1</v>
      </c>
      <c r="E84" s="29">
        <v>23</v>
      </c>
      <c r="F84" s="79">
        <v>11</v>
      </c>
      <c r="G84" s="79">
        <v>11</v>
      </c>
      <c r="H84" s="79">
        <v>0.1</v>
      </c>
      <c r="I84" s="79">
        <v>100</v>
      </c>
      <c r="J84" s="79">
        <v>5500</v>
      </c>
      <c r="K84" s="79">
        <v>5500</v>
      </c>
      <c r="L84" s="79">
        <v>42</v>
      </c>
      <c r="M84" s="79">
        <v>42</v>
      </c>
      <c r="N84" s="79">
        <v>0.8</v>
      </c>
      <c r="O84" s="79">
        <v>0.8</v>
      </c>
      <c r="P84" s="79">
        <v>101</v>
      </c>
      <c r="Q84" s="79">
        <v>101</v>
      </c>
      <c r="R84" s="33">
        <v>1</v>
      </c>
      <c r="S84" s="79">
        <v>50</v>
      </c>
      <c r="T84" s="79">
        <v>50</v>
      </c>
      <c r="U84" s="79">
        <v>40</v>
      </c>
      <c r="V84" s="79">
        <v>40</v>
      </c>
      <c r="W84" s="29">
        <v>1</v>
      </c>
      <c r="X84" s="29">
        <v>80</v>
      </c>
      <c r="Y84" s="29">
        <v>80</v>
      </c>
      <c r="Z84" s="29">
        <v>3</v>
      </c>
      <c r="AA84" s="30" t="s">
        <v>49</v>
      </c>
      <c r="AB84" s="29" t="s">
        <v>26</v>
      </c>
    </row>
    <row r="85" spans="1:28" x14ac:dyDescent="0.25">
      <c r="A85" s="63">
        <v>1</v>
      </c>
      <c r="B85" s="79">
        <v>6200</v>
      </c>
      <c r="C85" s="79">
        <v>38</v>
      </c>
      <c r="D85" s="79">
        <v>36</v>
      </c>
      <c r="E85" s="29">
        <v>1</v>
      </c>
      <c r="F85" s="79">
        <v>23</v>
      </c>
      <c r="G85" s="79">
        <v>23</v>
      </c>
      <c r="H85" s="79">
        <v>90</v>
      </c>
      <c r="I85" s="79">
        <v>90</v>
      </c>
      <c r="J85" s="79">
        <v>10750</v>
      </c>
      <c r="K85" s="79">
        <v>10750</v>
      </c>
      <c r="L85" s="79">
        <v>40</v>
      </c>
      <c r="M85" s="79">
        <v>40</v>
      </c>
      <c r="N85" s="86" t="s">
        <v>334</v>
      </c>
      <c r="O85" s="86" t="s">
        <v>335</v>
      </c>
      <c r="P85" s="79">
        <v>250</v>
      </c>
      <c r="Q85" s="79">
        <v>250</v>
      </c>
      <c r="R85" s="33">
        <v>2</v>
      </c>
      <c r="S85" s="79">
        <v>44</v>
      </c>
      <c r="T85" s="79">
        <v>44</v>
      </c>
      <c r="U85" s="27" t="s">
        <v>49</v>
      </c>
      <c r="V85" s="27" t="s">
        <v>49</v>
      </c>
      <c r="W85" s="29">
        <v>3</v>
      </c>
      <c r="X85" s="29">
        <v>950</v>
      </c>
      <c r="Y85" s="29">
        <v>950</v>
      </c>
      <c r="Z85" s="29">
        <v>3</v>
      </c>
      <c r="AA85" s="30" t="s">
        <v>49</v>
      </c>
      <c r="AB85" s="29" t="s">
        <v>14</v>
      </c>
    </row>
    <row r="86" spans="1:28" x14ac:dyDescent="0.25">
      <c r="A86" s="79">
        <v>1</v>
      </c>
      <c r="B86" s="79">
        <v>840</v>
      </c>
      <c r="C86" s="79">
        <v>8</v>
      </c>
      <c r="D86" s="79">
        <v>10</v>
      </c>
      <c r="E86" s="29">
        <v>1</v>
      </c>
      <c r="F86" s="79">
        <v>23.4</v>
      </c>
      <c r="G86" s="79">
        <v>23.4</v>
      </c>
      <c r="H86" s="79">
        <v>65</v>
      </c>
      <c r="I86" s="79">
        <v>65</v>
      </c>
      <c r="J86" s="79">
        <v>10400</v>
      </c>
      <c r="K86" s="79">
        <v>10400</v>
      </c>
      <c r="L86" s="79">
        <v>39</v>
      </c>
      <c r="M86" s="79">
        <v>39</v>
      </c>
      <c r="N86" s="86" t="s">
        <v>334</v>
      </c>
      <c r="O86" s="86" t="s">
        <v>335</v>
      </c>
      <c r="P86" s="79">
        <v>242</v>
      </c>
      <c r="Q86" s="79">
        <v>242</v>
      </c>
      <c r="R86" s="33">
        <v>1</v>
      </c>
      <c r="S86" s="79">
        <v>27.4</v>
      </c>
      <c r="T86" s="79">
        <v>27.4</v>
      </c>
      <c r="U86" s="27" t="s">
        <v>49</v>
      </c>
      <c r="V86" s="27" t="s">
        <v>49</v>
      </c>
      <c r="W86" s="29">
        <v>3</v>
      </c>
      <c r="X86" s="30" t="s">
        <v>49</v>
      </c>
      <c r="Y86" s="30" t="s">
        <v>49</v>
      </c>
      <c r="Z86" s="29">
        <v>3</v>
      </c>
      <c r="AA86" s="30" t="s">
        <v>49</v>
      </c>
      <c r="AB86" s="29" t="s">
        <v>26</v>
      </c>
    </row>
    <row r="87" spans="1:28" x14ac:dyDescent="0.25">
      <c r="A87" s="63">
        <v>1</v>
      </c>
      <c r="B87" s="79">
        <v>8240</v>
      </c>
      <c r="C87" s="79">
        <v>42</v>
      </c>
      <c r="D87" s="79">
        <v>45</v>
      </c>
      <c r="E87" s="29">
        <v>1</v>
      </c>
      <c r="F87" s="79">
        <v>26</v>
      </c>
      <c r="G87" s="79">
        <v>26</v>
      </c>
      <c r="H87" s="79">
        <v>75</v>
      </c>
      <c r="I87" s="79">
        <v>75</v>
      </c>
      <c r="J87" s="79">
        <v>10550</v>
      </c>
      <c r="K87" s="79">
        <v>10550</v>
      </c>
      <c r="L87" s="79">
        <v>40</v>
      </c>
      <c r="M87" s="79">
        <v>40</v>
      </c>
      <c r="N87" s="86" t="s">
        <v>334</v>
      </c>
      <c r="O87" s="86" t="s">
        <v>335</v>
      </c>
      <c r="P87" s="79">
        <v>248</v>
      </c>
      <c r="Q87" s="79">
        <v>248</v>
      </c>
      <c r="R87" s="33">
        <v>1</v>
      </c>
      <c r="S87" s="79">
        <v>44</v>
      </c>
      <c r="T87" s="79">
        <v>44</v>
      </c>
      <c r="U87" s="27" t="s">
        <v>49</v>
      </c>
      <c r="V87" s="27" t="s">
        <v>49</v>
      </c>
      <c r="W87" s="29">
        <v>3</v>
      </c>
      <c r="X87" s="32">
        <v>2330</v>
      </c>
      <c r="Y87" s="32">
        <v>2330</v>
      </c>
      <c r="Z87" s="29">
        <v>3</v>
      </c>
      <c r="AA87" s="30" t="s">
        <v>49</v>
      </c>
      <c r="AB87" s="30" t="s">
        <v>49</v>
      </c>
    </row>
    <row r="88" spans="1:28" x14ac:dyDescent="0.25">
      <c r="A88" s="79">
        <v>1</v>
      </c>
      <c r="B88" s="79">
        <v>880</v>
      </c>
      <c r="C88" s="79">
        <v>13</v>
      </c>
      <c r="D88" s="79">
        <v>12</v>
      </c>
      <c r="E88" s="29">
        <v>1</v>
      </c>
      <c r="F88" s="79">
        <v>26</v>
      </c>
      <c r="G88" s="79">
        <v>26</v>
      </c>
      <c r="H88" s="79">
        <v>75</v>
      </c>
      <c r="I88" s="79">
        <v>75</v>
      </c>
      <c r="J88" s="79">
        <v>10550</v>
      </c>
      <c r="K88" s="79">
        <v>10550</v>
      </c>
      <c r="L88" s="79">
        <v>40</v>
      </c>
      <c r="M88" s="79">
        <v>40</v>
      </c>
      <c r="N88" s="86" t="s">
        <v>334</v>
      </c>
      <c r="O88" s="86" t="s">
        <v>335</v>
      </c>
      <c r="P88" s="79">
        <v>248</v>
      </c>
      <c r="Q88" s="79">
        <v>248</v>
      </c>
      <c r="R88" s="33">
        <v>12</v>
      </c>
      <c r="S88" s="79">
        <v>52</v>
      </c>
      <c r="T88" s="79">
        <v>52</v>
      </c>
      <c r="U88" s="27" t="s">
        <v>49</v>
      </c>
      <c r="V88" s="27" t="s">
        <v>49</v>
      </c>
      <c r="W88" s="29">
        <v>3</v>
      </c>
      <c r="X88" s="30" t="s">
        <v>49</v>
      </c>
      <c r="Y88" s="30" t="s">
        <v>49</v>
      </c>
      <c r="Z88" s="29">
        <v>3</v>
      </c>
      <c r="AA88" s="30" t="s">
        <v>49</v>
      </c>
      <c r="AB88" s="30" t="s">
        <v>49</v>
      </c>
    </row>
    <row r="89" spans="1:28" x14ac:dyDescent="0.25">
      <c r="A89" s="1">
        <v>1</v>
      </c>
      <c r="B89" s="79">
        <v>12600</v>
      </c>
      <c r="C89" s="79">
        <v>25</v>
      </c>
      <c r="D89" s="79">
        <v>10</v>
      </c>
      <c r="E89" s="29">
        <v>1</v>
      </c>
      <c r="F89" s="79">
        <v>26</v>
      </c>
      <c r="G89" s="79">
        <v>26</v>
      </c>
      <c r="H89" s="79">
        <v>90</v>
      </c>
      <c r="I89" s="79">
        <v>90</v>
      </c>
      <c r="J89" s="79">
        <v>10900</v>
      </c>
      <c r="K89" s="79">
        <v>10900</v>
      </c>
      <c r="L89" s="79">
        <v>40</v>
      </c>
      <c r="M89" s="79">
        <v>40</v>
      </c>
      <c r="N89" s="86" t="s">
        <v>334</v>
      </c>
      <c r="O89" s="86" t="s">
        <v>335</v>
      </c>
      <c r="P89" s="79">
        <v>250</v>
      </c>
      <c r="Q89" s="79">
        <v>250</v>
      </c>
      <c r="R89" s="33">
        <v>1</v>
      </c>
      <c r="S89" s="79">
        <v>52</v>
      </c>
      <c r="T89" s="79">
        <v>52</v>
      </c>
      <c r="U89" s="27" t="s">
        <v>49</v>
      </c>
      <c r="V89" s="27" t="s">
        <v>49</v>
      </c>
      <c r="W89" s="29">
        <v>2</v>
      </c>
      <c r="X89" s="32">
        <v>1580</v>
      </c>
      <c r="Y89" s="32">
        <v>1580</v>
      </c>
      <c r="Z89" s="29">
        <v>2</v>
      </c>
      <c r="AA89" s="30" t="s">
        <v>49</v>
      </c>
      <c r="AB89" s="29" t="s">
        <v>14</v>
      </c>
    </row>
    <row r="90" spans="1:28" x14ac:dyDescent="0.25">
      <c r="A90" s="62">
        <v>1</v>
      </c>
      <c r="B90" s="79">
        <v>4100</v>
      </c>
      <c r="C90" s="79">
        <v>12</v>
      </c>
      <c r="D90" s="79">
        <v>5</v>
      </c>
      <c r="E90" s="29">
        <v>1</v>
      </c>
      <c r="F90" s="79">
        <v>23</v>
      </c>
      <c r="G90" s="79">
        <v>23</v>
      </c>
      <c r="H90" s="79">
        <v>90</v>
      </c>
      <c r="I90" s="79">
        <v>90</v>
      </c>
      <c r="J90" s="79">
        <v>11000</v>
      </c>
      <c r="K90" s="79">
        <v>11000</v>
      </c>
      <c r="L90" s="79">
        <v>41</v>
      </c>
      <c r="M90" s="79">
        <v>41</v>
      </c>
      <c r="N90" s="86" t="s">
        <v>334</v>
      </c>
      <c r="O90" s="86" t="s">
        <v>335</v>
      </c>
      <c r="P90" s="79">
        <v>250</v>
      </c>
      <c r="Q90" s="79">
        <v>250</v>
      </c>
      <c r="R90" s="33">
        <v>1</v>
      </c>
      <c r="S90" s="79">
        <v>50</v>
      </c>
      <c r="T90" s="79">
        <v>50</v>
      </c>
      <c r="U90" s="27" t="s">
        <v>49</v>
      </c>
      <c r="V90" s="27" t="s">
        <v>49</v>
      </c>
      <c r="W90" s="29">
        <v>2</v>
      </c>
      <c r="X90" s="30" t="s">
        <v>49</v>
      </c>
      <c r="Y90" s="30" t="s">
        <v>49</v>
      </c>
      <c r="Z90" s="29">
        <v>3</v>
      </c>
      <c r="AA90" s="30" t="s">
        <v>49</v>
      </c>
      <c r="AB90" s="30" t="s">
        <v>49</v>
      </c>
    </row>
    <row r="91" spans="1:28" x14ac:dyDescent="0.25">
      <c r="A91" s="63">
        <v>1</v>
      </c>
      <c r="B91" s="79">
        <v>10800</v>
      </c>
      <c r="C91" s="79">
        <v>40</v>
      </c>
      <c r="D91" s="79">
        <v>37</v>
      </c>
      <c r="E91" s="29">
        <v>1</v>
      </c>
      <c r="F91" s="79">
        <v>25.5</v>
      </c>
      <c r="G91" s="79">
        <v>25.5</v>
      </c>
      <c r="H91" s="79">
        <v>60</v>
      </c>
      <c r="I91" s="79">
        <v>60</v>
      </c>
      <c r="J91" s="79">
        <v>10300</v>
      </c>
      <c r="K91" s="79">
        <v>10300</v>
      </c>
      <c r="L91" s="79">
        <v>40</v>
      </c>
      <c r="M91" s="79">
        <v>40</v>
      </c>
      <c r="N91" s="86" t="s">
        <v>334</v>
      </c>
      <c r="O91" s="86" t="s">
        <v>335</v>
      </c>
      <c r="P91" s="79">
        <v>250</v>
      </c>
      <c r="Q91" s="79">
        <v>250</v>
      </c>
      <c r="R91" s="33">
        <v>132</v>
      </c>
      <c r="S91" s="79">
        <v>47</v>
      </c>
      <c r="T91" s="79">
        <v>47</v>
      </c>
      <c r="U91" s="27" t="s">
        <v>49</v>
      </c>
      <c r="V91" s="27" t="s">
        <v>49</v>
      </c>
      <c r="W91" s="29">
        <v>2</v>
      </c>
      <c r="X91" s="32">
        <v>2500</v>
      </c>
      <c r="Y91" s="32">
        <v>2500</v>
      </c>
      <c r="Z91" s="29">
        <v>3</v>
      </c>
      <c r="AA91" s="30" t="s">
        <v>49</v>
      </c>
      <c r="AB91" s="29" t="s">
        <v>14</v>
      </c>
    </row>
    <row r="92" spans="1:28" x14ac:dyDescent="0.25">
      <c r="A92" s="79">
        <v>1</v>
      </c>
      <c r="B92" s="79">
        <v>280</v>
      </c>
      <c r="C92" s="79">
        <v>3</v>
      </c>
      <c r="D92" s="79">
        <v>2</v>
      </c>
      <c r="E92" s="29">
        <v>1</v>
      </c>
      <c r="F92" s="79">
        <v>18</v>
      </c>
      <c r="G92" s="79">
        <v>18</v>
      </c>
      <c r="H92" s="79">
        <v>40</v>
      </c>
      <c r="I92" s="79">
        <v>40</v>
      </c>
      <c r="J92" s="79">
        <v>11550</v>
      </c>
      <c r="K92" s="79">
        <v>11550</v>
      </c>
      <c r="L92" s="79">
        <v>38</v>
      </c>
      <c r="M92" s="79">
        <v>38</v>
      </c>
      <c r="N92" s="86" t="s">
        <v>334</v>
      </c>
      <c r="O92" s="86" t="s">
        <v>335</v>
      </c>
      <c r="P92" s="79">
        <v>244</v>
      </c>
      <c r="Q92" s="79">
        <v>244</v>
      </c>
      <c r="R92" s="33">
        <v>2</v>
      </c>
      <c r="S92" s="79">
        <v>55</v>
      </c>
      <c r="T92" s="79">
        <v>55</v>
      </c>
      <c r="U92" s="27" t="s">
        <v>49</v>
      </c>
      <c r="V92" s="27" t="s">
        <v>49</v>
      </c>
      <c r="W92" s="29">
        <v>3</v>
      </c>
      <c r="X92" s="29">
        <v>500</v>
      </c>
      <c r="Y92" s="29">
        <v>500</v>
      </c>
      <c r="Z92" s="29">
        <v>3</v>
      </c>
      <c r="AA92" s="30" t="s">
        <v>49</v>
      </c>
      <c r="AB92" s="30" t="s">
        <v>49</v>
      </c>
    </row>
    <row r="93" spans="1:28" x14ac:dyDescent="0.25">
      <c r="A93" s="1">
        <v>1</v>
      </c>
      <c r="B93" s="79">
        <v>200</v>
      </c>
      <c r="C93" s="79">
        <v>4</v>
      </c>
      <c r="D93" s="79">
        <v>3</v>
      </c>
      <c r="E93" s="29">
        <v>1</v>
      </c>
      <c r="F93" s="79">
        <v>12</v>
      </c>
      <c r="G93" s="79">
        <v>12</v>
      </c>
      <c r="H93" s="79">
        <v>200</v>
      </c>
      <c r="I93" s="79">
        <v>200</v>
      </c>
      <c r="J93" s="79">
        <v>11600</v>
      </c>
      <c r="K93" s="79">
        <v>11600</v>
      </c>
      <c r="L93" s="79">
        <v>42</v>
      </c>
      <c r="M93" s="79">
        <v>42</v>
      </c>
      <c r="N93" s="86" t="s">
        <v>334</v>
      </c>
      <c r="O93" s="86" t="s">
        <v>335</v>
      </c>
      <c r="P93" s="79">
        <v>250</v>
      </c>
      <c r="Q93" s="79">
        <v>250</v>
      </c>
      <c r="R93" s="33">
        <v>2</v>
      </c>
      <c r="S93" s="79">
        <v>64</v>
      </c>
      <c r="T93" s="79">
        <v>64</v>
      </c>
      <c r="U93" s="27" t="s">
        <v>49</v>
      </c>
      <c r="V93" s="27" t="s">
        <v>49</v>
      </c>
      <c r="W93" s="29">
        <v>3</v>
      </c>
      <c r="X93" s="30" t="s">
        <v>49</v>
      </c>
      <c r="Y93" s="30" t="s">
        <v>49</v>
      </c>
      <c r="Z93" s="29">
        <v>3</v>
      </c>
      <c r="AA93" s="30" t="s">
        <v>49</v>
      </c>
      <c r="AB93" s="29" t="s">
        <v>14</v>
      </c>
    </row>
    <row r="94" spans="1:28" x14ac:dyDescent="0.25">
      <c r="A94" s="62">
        <v>1</v>
      </c>
      <c r="B94" s="79">
        <v>1800</v>
      </c>
      <c r="C94" s="79">
        <v>12</v>
      </c>
      <c r="D94" s="79">
        <v>9</v>
      </c>
      <c r="E94" s="29">
        <v>1</v>
      </c>
      <c r="F94" s="79">
        <v>17</v>
      </c>
      <c r="G94" s="79">
        <v>17</v>
      </c>
      <c r="H94" s="79">
        <v>171</v>
      </c>
      <c r="I94" s="79">
        <v>171</v>
      </c>
      <c r="J94" s="79">
        <v>11500</v>
      </c>
      <c r="K94" s="79">
        <v>11500</v>
      </c>
      <c r="L94" s="79">
        <v>45</v>
      </c>
      <c r="M94" s="79">
        <v>45</v>
      </c>
      <c r="N94" s="86" t="s">
        <v>334</v>
      </c>
      <c r="O94" s="86" t="s">
        <v>335</v>
      </c>
      <c r="P94" s="79">
        <v>228</v>
      </c>
      <c r="Q94" s="79">
        <v>228</v>
      </c>
      <c r="R94" s="33">
        <v>2</v>
      </c>
      <c r="S94" s="79">
        <v>55</v>
      </c>
      <c r="T94" s="79">
        <v>55</v>
      </c>
      <c r="U94" s="27" t="s">
        <v>49</v>
      </c>
      <c r="V94" s="27" t="s">
        <v>49</v>
      </c>
      <c r="W94" s="29">
        <v>2</v>
      </c>
      <c r="X94" s="32">
        <v>2140</v>
      </c>
      <c r="Y94" s="32">
        <v>2140</v>
      </c>
      <c r="Z94" s="29">
        <v>3</v>
      </c>
      <c r="AA94" s="30" t="s">
        <v>49</v>
      </c>
      <c r="AB94" s="29" t="s">
        <v>29</v>
      </c>
    </row>
    <row r="95" spans="1:28" x14ac:dyDescent="0.25">
      <c r="A95" s="63">
        <v>1</v>
      </c>
      <c r="B95" s="79">
        <v>2600</v>
      </c>
      <c r="C95" s="79">
        <v>28</v>
      </c>
      <c r="D95" s="79">
        <v>16</v>
      </c>
      <c r="E95" s="29">
        <v>1</v>
      </c>
      <c r="F95" s="79">
        <v>17</v>
      </c>
      <c r="G95" s="79">
        <v>17</v>
      </c>
      <c r="H95" s="79">
        <v>273</v>
      </c>
      <c r="I95" s="79">
        <v>273</v>
      </c>
      <c r="J95" s="79">
        <v>11950</v>
      </c>
      <c r="K95" s="79">
        <v>11950</v>
      </c>
      <c r="L95" s="79">
        <v>43</v>
      </c>
      <c r="M95" s="79">
        <v>43</v>
      </c>
      <c r="N95" s="86" t="s">
        <v>334</v>
      </c>
      <c r="O95" s="86" t="s">
        <v>335</v>
      </c>
      <c r="P95" s="79">
        <v>234</v>
      </c>
      <c r="Q95" s="79">
        <v>234</v>
      </c>
      <c r="R95" s="33">
        <v>2</v>
      </c>
      <c r="S95" s="79">
        <v>50</v>
      </c>
      <c r="T95" s="79">
        <v>50</v>
      </c>
      <c r="U95" s="27" t="s">
        <v>49</v>
      </c>
      <c r="V95" s="27" t="s">
        <v>49</v>
      </c>
      <c r="W95" s="29">
        <v>2</v>
      </c>
      <c r="X95" s="30" t="s">
        <v>49</v>
      </c>
      <c r="Y95" s="30" t="s">
        <v>49</v>
      </c>
      <c r="Z95" s="29">
        <v>3</v>
      </c>
      <c r="AA95" s="30" t="s">
        <v>49</v>
      </c>
      <c r="AB95" s="29" t="s">
        <v>29</v>
      </c>
    </row>
    <row r="96" spans="1:28" x14ac:dyDescent="0.25">
      <c r="A96" s="79">
        <v>1</v>
      </c>
      <c r="B96" s="79">
        <v>7754</v>
      </c>
      <c r="C96" s="79">
        <v>26</v>
      </c>
      <c r="D96" s="79">
        <v>27</v>
      </c>
      <c r="E96" s="29">
        <v>1</v>
      </c>
      <c r="F96" s="79">
        <v>23</v>
      </c>
      <c r="G96" s="79">
        <v>23</v>
      </c>
      <c r="H96" s="79">
        <v>100</v>
      </c>
      <c r="I96" s="79">
        <v>100</v>
      </c>
      <c r="J96" s="79">
        <v>10300</v>
      </c>
      <c r="K96" s="79">
        <v>10300</v>
      </c>
      <c r="L96" s="79">
        <v>39</v>
      </c>
      <c r="M96" s="79">
        <v>39</v>
      </c>
      <c r="N96" s="86" t="s">
        <v>334</v>
      </c>
      <c r="O96" s="86" t="s">
        <v>335</v>
      </c>
      <c r="P96" s="79">
        <v>260</v>
      </c>
      <c r="Q96" s="79">
        <v>260</v>
      </c>
      <c r="R96" s="33">
        <v>13</v>
      </c>
      <c r="S96" s="79">
        <v>32</v>
      </c>
      <c r="T96" s="79">
        <v>32</v>
      </c>
      <c r="U96" s="27" t="s">
        <v>49</v>
      </c>
      <c r="V96" s="27" t="s">
        <v>49</v>
      </c>
      <c r="W96" s="29">
        <v>2</v>
      </c>
      <c r="X96" s="32">
        <v>1460</v>
      </c>
      <c r="Y96" s="32">
        <v>1460</v>
      </c>
      <c r="Z96" s="29">
        <v>3</v>
      </c>
      <c r="AA96" s="30" t="s">
        <v>49</v>
      </c>
      <c r="AB96" s="29" t="s">
        <v>29</v>
      </c>
    </row>
    <row r="97" spans="1:28" x14ac:dyDescent="0.25">
      <c r="A97" s="1">
        <v>1</v>
      </c>
      <c r="B97" s="79">
        <v>3500</v>
      </c>
      <c r="C97" s="79">
        <v>19</v>
      </c>
      <c r="D97" s="79">
        <v>12</v>
      </c>
      <c r="E97" s="29">
        <v>1</v>
      </c>
      <c r="F97" s="79">
        <v>20</v>
      </c>
      <c r="G97" s="79">
        <v>20</v>
      </c>
      <c r="H97" s="79">
        <v>30</v>
      </c>
      <c r="I97" s="79">
        <v>30</v>
      </c>
      <c r="J97" s="79">
        <v>10100</v>
      </c>
      <c r="K97" s="79">
        <v>10100</v>
      </c>
      <c r="L97" s="79">
        <v>40</v>
      </c>
      <c r="M97" s="79">
        <v>40</v>
      </c>
      <c r="N97" s="86" t="s">
        <v>334</v>
      </c>
      <c r="O97" s="86" t="s">
        <v>335</v>
      </c>
      <c r="P97" s="79">
        <v>212</v>
      </c>
      <c r="Q97" s="79">
        <v>212</v>
      </c>
      <c r="R97" s="33">
        <v>12</v>
      </c>
      <c r="S97" s="79">
        <v>32</v>
      </c>
      <c r="T97" s="79">
        <v>32</v>
      </c>
      <c r="U97" s="27" t="s">
        <v>49</v>
      </c>
      <c r="V97" s="27" t="s">
        <v>49</v>
      </c>
      <c r="W97" s="29">
        <v>2</v>
      </c>
      <c r="X97" s="32">
        <v>1140</v>
      </c>
      <c r="Y97" s="32">
        <v>1140</v>
      </c>
      <c r="Z97" s="29">
        <v>3</v>
      </c>
      <c r="AA97" s="30" t="s">
        <v>49</v>
      </c>
      <c r="AB97" s="29" t="s">
        <v>14</v>
      </c>
    </row>
    <row r="98" spans="1:28" x14ac:dyDescent="0.25">
      <c r="A98" s="79">
        <v>1</v>
      </c>
      <c r="B98" s="79">
        <v>980</v>
      </c>
      <c r="C98" s="79">
        <v>17</v>
      </c>
      <c r="D98" s="79">
        <v>17</v>
      </c>
      <c r="E98" s="29">
        <v>3</v>
      </c>
      <c r="F98" s="79">
        <v>10</v>
      </c>
      <c r="G98" s="79">
        <v>10</v>
      </c>
      <c r="H98" s="79">
        <v>10</v>
      </c>
      <c r="I98" s="79">
        <v>10</v>
      </c>
      <c r="J98" s="79">
        <v>11100</v>
      </c>
      <c r="K98" s="79">
        <v>11100</v>
      </c>
      <c r="L98" s="79">
        <v>40</v>
      </c>
      <c r="M98" s="79">
        <v>40</v>
      </c>
      <c r="N98" s="79">
        <v>0.6</v>
      </c>
      <c r="O98" s="79">
        <v>0.6</v>
      </c>
      <c r="P98" s="79">
        <v>232</v>
      </c>
      <c r="Q98" s="79">
        <v>232</v>
      </c>
      <c r="R98" s="33">
        <v>12</v>
      </c>
      <c r="S98" s="79">
        <v>60</v>
      </c>
      <c r="T98" s="79">
        <v>60</v>
      </c>
      <c r="U98" s="79">
        <v>50</v>
      </c>
      <c r="V98" s="79">
        <v>50</v>
      </c>
      <c r="W98" s="29">
        <v>1</v>
      </c>
      <c r="X98" s="32">
        <v>3033</v>
      </c>
      <c r="Y98" s="32">
        <v>2810</v>
      </c>
      <c r="Z98" s="29">
        <v>2</v>
      </c>
      <c r="AA98" s="29">
        <v>5</v>
      </c>
      <c r="AB98" s="29" t="s">
        <v>29</v>
      </c>
    </row>
    <row r="99" spans="1:28" x14ac:dyDescent="0.25">
      <c r="A99" s="1">
        <v>1</v>
      </c>
      <c r="B99" s="79">
        <v>1020</v>
      </c>
      <c r="C99" s="79">
        <v>49</v>
      </c>
      <c r="D99" s="79">
        <v>30</v>
      </c>
      <c r="E99" s="29">
        <v>3</v>
      </c>
      <c r="F99" s="79">
        <v>10</v>
      </c>
      <c r="G99" s="79">
        <v>10</v>
      </c>
      <c r="H99" s="79">
        <v>4</v>
      </c>
      <c r="I99" s="79">
        <v>4</v>
      </c>
      <c r="J99" s="79">
        <v>4000</v>
      </c>
      <c r="K99" s="79">
        <v>4000</v>
      </c>
      <c r="L99" s="79">
        <v>34</v>
      </c>
      <c r="M99" s="79">
        <v>34</v>
      </c>
      <c r="N99" s="79">
        <v>2</v>
      </c>
      <c r="O99" s="79">
        <v>2</v>
      </c>
      <c r="P99" s="79">
        <v>86</v>
      </c>
      <c r="Q99" s="79">
        <v>86</v>
      </c>
      <c r="R99" s="33">
        <v>2</v>
      </c>
      <c r="S99" s="79">
        <v>55</v>
      </c>
      <c r="T99" s="79">
        <v>55</v>
      </c>
      <c r="U99" s="79">
        <v>40</v>
      </c>
      <c r="V99" s="79">
        <v>40</v>
      </c>
      <c r="W99" s="29">
        <v>2</v>
      </c>
      <c r="X99" s="32">
        <v>1220</v>
      </c>
      <c r="Y99" s="29">
        <v>700</v>
      </c>
      <c r="Z99" s="29">
        <v>3</v>
      </c>
      <c r="AA99" s="29">
        <v>1</v>
      </c>
      <c r="AB99" s="29" t="s">
        <v>29</v>
      </c>
    </row>
    <row r="100" spans="1:28" x14ac:dyDescent="0.25">
      <c r="A100" s="62">
        <v>1</v>
      </c>
      <c r="B100" s="79">
        <v>8500</v>
      </c>
      <c r="C100" s="79">
        <v>484</v>
      </c>
      <c r="D100" s="79">
        <v>284</v>
      </c>
      <c r="E100" s="29">
        <v>3</v>
      </c>
      <c r="F100" s="79">
        <v>9</v>
      </c>
      <c r="G100" s="79">
        <v>9</v>
      </c>
      <c r="H100" s="79">
        <v>20</v>
      </c>
      <c r="I100" s="79">
        <v>20</v>
      </c>
      <c r="J100" s="79">
        <v>4300</v>
      </c>
      <c r="K100" s="79">
        <v>4300</v>
      </c>
      <c r="L100" s="79">
        <v>29</v>
      </c>
      <c r="M100" s="79">
        <v>29</v>
      </c>
      <c r="N100" s="79">
        <v>6</v>
      </c>
      <c r="O100" s="79">
        <v>6</v>
      </c>
      <c r="P100" s="79">
        <v>97</v>
      </c>
      <c r="Q100" s="79">
        <v>97</v>
      </c>
      <c r="R100" s="33">
        <v>2</v>
      </c>
      <c r="S100" s="27" t="s">
        <v>49</v>
      </c>
      <c r="T100" s="27" t="s">
        <v>49</v>
      </c>
      <c r="U100" s="27" t="s">
        <v>49</v>
      </c>
      <c r="V100" s="27" t="s">
        <v>49</v>
      </c>
      <c r="W100" s="29">
        <v>2</v>
      </c>
      <c r="X100" s="32">
        <v>5818</v>
      </c>
      <c r="Y100" s="32">
        <v>5000</v>
      </c>
      <c r="Z100" s="29">
        <v>3</v>
      </c>
      <c r="AA100" s="29">
        <v>1</v>
      </c>
      <c r="AB100" s="29" t="s">
        <v>29</v>
      </c>
    </row>
    <row r="101" spans="1:28" x14ac:dyDescent="0.25">
      <c r="A101" s="63">
        <v>1</v>
      </c>
      <c r="B101" s="79">
        <v>809</v>
      </c>
      <c r="C101" s="79">
        <v>18</v>
      </c>
      <c r="D101" s="79">
        <v>14</v>
      </c>
      <c r="E101" s="29">
        <v>5</v>
      </c>
      <c r="F101" s="79">
        <v>21.9</v>
      </c>
      <c r="G101" s="79">
        <v>21.9</v>
      </c>
      <c r="H101" s="79">
        <v>3</v>
      </c>
      <c r="I101" s="79">
        <v>3</v>
      </c>
      <c r="J101" s="79">
        <v>5300</v>
      </c>
      <c r="K101" s="79">
        <v>5300</v>
      </c>
      <c r="L101" s="79">
        <v>42</v>
      </c>
      <c r="M101" s="79">
        <v>42</v>
      </c>
      <c r="N101" s="79">
        <v>0.5</v>
      </c>
      <c r="O101" s="79">
        <v>0.5</v>
      </c>
      <c r="P101" s="79">
        <v>105</v>
      </c>
      <c r="Q101" s="79">
        <v>105</v>
      </c>
      <c r="R101" s="33">
        <v>2</v>
      </c>
      <c r="S101" s="79">
        <v>45</v>
      </c>
      <c r="T101" s="79">
        <v>45</v>
      </c>
      <c r="U101" s="27" t="s">
        <v>49</v>
      </c>
      <c r="V101" s="27" t="s">
        <v>49</v>
      </c>
      <c r="W101" s="29">
        <v>1</v>
      </c>
      <c r="X101" s="29">
        <v>240</v>
      </c>
      <c r="Y101" s="29">
        <v>200</v>
      </c>
      <c r="Z101" s="29">
        <v>2</v>
      </c>
      <c r="AA101" s="29">
        <v>5</v>
      </c>
      <c r="AB101" s="29" t="s">
        <v>26</v>
      </c>
    </row>
    <row r="102" spans="1:28" x14ac:dyDescent="0.25">
      <c r="A102" s="79">
        <v>1</v>
      </c>
      <c r="B102" s="79">
        <v>1120</v>
      </c>
      <c r="C102" s="79">
        <v>23</v>
      </c>
      <c r="D102" s="79">
        <v>26</v>
      </c>
      <c r="E102" s="29">
        <v>3</v>
      </c>
      <c r="F102" s="79">
        <v>10.5</v>
      </c>
      <c r="G102" s="79">
        <v>10.5</v>
      </c>
      <c r="H102" s="79">
        <v>4</v>
      </c>
      <c r="I102" s="79">
        <v>4</v>
      </c>
      <c r="J102" s="79">
        <v>5500</v>
      </c>
      <c r="K102" s="79">
        <v>5500</v>
      </c>
      <c r="L102" s="79">
        <v>32</v>
      </c>
      <c r="M102" s="79">
        <v>32</v>
      </c>
      <c r="N102" s="79">
        <v>1.4</v>
      </c>
      <c r="O102" s="79">
        <v>1.4</v>
      </c>
      <c r="P102" s="79">
        <v>104</v>
      </c>
      <c r="Q102" s="79">
        <v>104</v>
      </c>
      <c r="R102" s="33">
        <v>1</v>
      </c>
      <c r="S102" s="79">
        <v>60.7</v>
      </c>
      <c r="T102" s="79">
        <v>60.7</v>
      </c>
      <c r="U102" s="79">
        <v>18.7</v>
      </c>
      <c r="V102" s="79">
        <v>18.7</v>
      </c>
      <c r="W102" s="29">
        <v>3</v>
      </c>
      <c r="X102" s="29">
        <v>400</v>
      </c>
      <c r="Y102" s="29">
        <v>400</v>
      </c>
      <c r="Z102" s="29">
        <v>3</v>
      </c>
      <c r="AA102" s="30" t="s">
        <v>49</v>
      </c>
      <c r="AB102" s="29" t="s">
        <v>16</v>
      </c>
    </row>
    <row r="103" spans="1:28" x14ac:dyDescent="0.25">
      <c r="A103" s="1">
        <v>1</v>
      </c>
      <c r="B103" s="79">
        <v>340</v>
      </c>
      <c r="C103" s="79">
        <v>7</v>
      </c>
      <c r="D103" s="79">
        <v>4</v>
      </c>
      <c r="E103" s="29">
        <v>3</v>
      </c>
      <c r="F103" s="79">
        <v>10</v>
      </c>
      <c r="G103" s="79">
        <v>10</v>
      </c>
      <c r="H103" s="79">
        <v>4</v>
      </c>
      <c r="I103" s="79">
        <v>4</v>
      </c>
      <c r="J103" s="79">
        <v>5500</v>
      </c>
      <c r="K103" s="79">
        <v>5500</v>
      </c>
      <c r="L103" s="79">
        <v>32</v>
      </c>
      <c r="M103" s="79">
        <v>32</v>
      </c>
      <c r="N103" s="79">
        <v>1.4</v>
      </c>
      <c r="O103" s="79">
        <v>1.4</v>
      </c>
      <c r="P103" s="79">
        <v>105</v>
      </c>
      <c r="Q103" s="79">
        <v>105</v>
      </c>
      <c r="R103" s="33">
        <v>2</v>
      </c>
      <c r="S103" s="79">
        <v>45</v>
      </c>
      <c r="T103" s="79">
        <v>45</v>
      </c>
      <c r="U103" s="79">
        <v>19</v>
      </c>
      <c r="V103" s="79">
        <v>19</v>
      </c>
      <c r="W103" s="29">
        <v>4</v>
      </c>
      <c r="X103" s="29">
        <v>45</v>
      </c>
      <c r="Y103" s="29">
        <v>45</v>
      </c>
      <c r="Z103" s="29">
        <v>3</v>
      </c>
      <c r="AA103" s="30" t="s">
        <v>49</v>
      </c>
      <c r="AB103" s="29" t="s">
        <v>16</v>
      </c>
    </row>
    <row r="104" spans="1:28" x14ac:dyDescent="0.25">
      <c r="A104" s="63">
        <v>1</v>
      </c>
      <c r="B104" s="79">
        <v>400</v>
      </c>
      <c r="C104" s="79">
        <v>9</v>
      </c>
      <c r="D104" s="79">
        <v>7</v>
      </c>
      <c r="E104" s="29">
        <v>5</v>
      </c>
      <c r="F104" s="79">
        <v>23.7</v>
      </c>
      <c r="G104" s="79">
        <v>23.7</v>
      </c>
      <c r="H104" s="79">
        <v>5</v>
      </c>
      <c r="I104" s="79">
        <v>5</v>
      </c>
      <c r="J104" s="79">
        <v>5500</v>
      </c>
      <c r="K104" s="79">
        <v>5500</v>
      </c>
      <c r="L104" s="79">
        <v>42</v>
      </c>
      <c r="M104" s="79">
        <v>42</v>
      </c>
      <c r="N104" s="79">
        <v>0.5</v>
      </c>
      <c r="O104" s="79">
        <v>0.5</v>
      </c>
      <c r="P104" s="79">
        <v>105</v>
      </c>
      <c r="Q104" s="79">
        <v>105</v>
      </c>
      <c r="R104" s="33">
        <v>2</v>
      </c>
      <c r="S104" s="79">
        <v>55</v>
      </c>
      <c r="T104" s="79">
        <v>55</v>
      </c>
      <c r="U104" s="79">
        <v>46</v>
      </c>
      <c r="V104" s="79">
        <v>46</v>
      </c>
      <c r="W104" s="29">
        <v>1</v>
      </c>
      <c r="X104" s="29">
        <v>290</v>
      </c>
      <c r="Y104" s="29">
        <v>180</v>
      </c>
      <c r="Z104" s="29">
        <v>2</v>
      </c>
      <c r="AA104" s="29">
        <v>5</v>
      </c>
      <c r="AB104" s="29" t="s">
        <v>26</v>
      </c>
    </row>
    <row r="105" spans="1:28" x14ac:dyDescent="0.25">
      <c r="A105" s="79">
        <v>1</v>
      </c>
      <c r="B105" s="79">
        <v>4392</v>
      </c>
      <c r="C105" s="79">
        <v>32</v>
      </c>
      <c r="D105" s="79">
        <v>9</v>
      </c>
      <c r="E105" s="29">
        <v>1</v>
      </c>
      <c r="F105" s="79">
        <v>19.5</v>
      </c>
      <c r="G105" s="79">
        <v>19.5</v>
      </c>
      <c r="H105" s="79">
        <v>32</v>
      </c>
      <c r="I105" s="79">
        <v>32</v>
      </c>
      <c r="J105" s="79">
        <v>4900</v>
      </c>
      <c r="K105" s="79">
        <v>4900</v>
      </c>
      <c r="L105" s="79">
        <v>36</v>
      </c>
      <c r="M105" s="79">
        <v>36</v>
      </c>
      <c r="N105" s="79">
        <v>1.5</v>
      </c>
      <c r="O105" s="79">
        <v>1.5</v>
      </c>
      <c r="P105" s="79">
        <v>105</v>
      </c>
      <c r="Q105" s="79">
        <v>105</v>
      </c>
      <c r="R105" s="33">
        <v>2</v>
      </c>
      <c r="S105" s="79">
        <v>50</v>
      </c>
      <c r="T105" s="79">
        <v>50</v>
      </c>
      <c r="U105" s="27" t="s">
        <v>49</v>
      </c>
      <c r="V105" s="27" t="s">
        <v>49</v>
      </c>
      <c r="W105" s="29">
        <v>3</v>
      </c>
      <c r="X105" s="29">
        <v>100</v>
      </c>
      <c r="Y105" s="29">
        <v>100</v>
      </c>
      <c r="Z105" s="29">
        <v>3</v>
      </c>
      <c r="AA105" s="29">
        <v>1</v>
      </c>
      <c r="AB105" s="30" t="s">
        <v>49</v>
      </c>
    </row>
    <row r="106" spans="1:28" x14ac:dyDescent="0.25">
      <c r="A106" s="62">
        <v>1</v>
      </c>
      <c r="B106" s="79">
        <v>15699</v>
      </c>
      <c r="C106" s="79">
        <v>370</v>
      </c>
      <c r="D106" s="79">
        <v>110</v>
      </c>
      <c r="E106" s="29">
        <v>3</v>
      </c>
      <c r="F106" s="79">
        <v>12</v>
      </c>
      <c r="G106" s="79">
        <v>12</v>
      </c>
      <c r="H106" s="79">
        <v>1.3</v>
      </c>
      <c r="I106" s="79">
        <v>123</v>
      </c>
      <c r="J106" s="79">
        <v>5300</v>
      </c>
      <c r="K106" s="79">
        <v>5300</v>
      </c>
      <c r="L106" s="79">
        <v>35</v>
      </c>
      <c r="M106" s="79">
        <v>35</v>
      </c>
      <c r="N106" s="79">
        <v>1.1000000000000001</v>
      </c>
      <c r="O106" s="79">
        <v>1.1000000000000001</v>
      </c>
      <c r="P106" s="79">
        <v>104</v>
      </c>
      <c r="Q106" s="79">
        <v>104</v>
      </c>
      <c r="R106" s="33">
        <v>2</v>
      </c>
      <c r="S106" s="79">
        <v>84</v>
      </c>
      <c r="T106" s="79">
        <v>84</v>
      </c>
      <c r="U106" s="27" t="s">
        <v>49</v>
      </c>
      <c r="V106" s="27" t="s">
        <v>49</v>
      </c>
      <c r="W106" s="29">
        <v>2</v>
      </c>
      <c r="X106" s="32">
        <v>8500</v>
      </c>
      <c r="Y106" s="32">
        <v>8150</v>
      </c>
      <c r="Z106" s="29">
        <v>3</v>
      </c>
      <c r="AA106" s="29">
        <v>1</v>
      </c>
      <c r="AB106" s="29" t="s">
        <v>14</v>
      </c>
    </row>
    <row r="107" spans="1:28" x14ac:dyDescent="0.25">
      <c r="A107" s="63">
        <v>1</v>
      </c>
      <c r="B107" s="79">
        <v>500</v>
      </c>
      <c r="C107" s="79">
        <v>15</v>
      </c>
      <c r="D107" s="79">
        <v>10</v>
      </c>
      <c r="E107" s="29">
        <v>3</v>
      </c>
      <c r="F107" s="79">
        <v>12</v>
      </c>
      <c r="G107" s="79">
        <v>12</v>
      </c>
      <c r="H107" s="79">
        <v>1.3</v>
      </c>
      <c r="I107" s="79">
        <v>123</v>
      </c>
      <c r="J107" s="79">
        <v>5300</v>
      </c>
      <c r="K107" s="79">
        <v>5300</v>
      </c>
      <c r="L107" s="79">
        <v>35</v>
      </c>
      <c r="M107" s="79">
        <v>35</v>
      </c>
      <c r="N107" s="79">
        <v>1.1000000000000001</v>
      </c>
      <c r="O107" s="79">
        <v>1.1000000000000001</v>
      </c>
      <c r="P107" s="79">
        <v>104</v>
      </c>
      <c r="Q107" s="79">
        <v>104</v>
      </c>
      <c r="R107" s="65" t="s">
        <v>49</v>
      </c>
      <c r="S107" s="79">
        <v>30</v>
      </c>
      <c r="T107" s="79">
        <v>30</v>
      </c>
      <c r="U107" s="27" t="s">
        <v>49</v>
      </c>
      <c r="V107" s="27" t="s">
        <v>49</v>
      </c>
      <c r="W107" s="29">
        <v>2</v>
      </c>
      <c r="X107" s="32">
        <v>1000</v>
      </c>
      <c r="Y107" s="32">
        <v>1000</v>
      </c>
      <c r="Z107" s="29">
        <v>2</v>
      </c>
      <c r="AA107" s="29">
        <v>1</v>
      </c>
      <c r="AB107" s="30" t="s">
        <v>49</v>
      </c>
    </row>
    <row r="108" spans="1:28" x14ac:dyDescent="0.25">
      <c r="A108" s="79">
        <v>1</v>
      </c>
      <c r="B108" s="79">
        <v>480</v>
      </c>
      <c r="C108" s="79">
        <v>16</v>
      </c>
      <c r="D108" s="79">
        <v>9</v>
      </c>
      <c r="E108" s="29">
        <v>3</v>
      </c>
      <c r="F108" s="79">
        <v>12</v>
      </c>
      <c r="G108" s="79">
        <v>12</v>
      </c>
      <c r="H108" s="79">
        <v>1.3</v>
      </c>
      <c r="I108" s="79">
        <v>123</v>
      </c>
      <c r="J108" s="79">
        <v>5300</v>
      </c>
      <c r="K108" s="79">
        <v>5300</v>
      </c>
      <c r="L108" s="79">
        <v>35</v>
      </c>
      <c r="M108" s="79">
        <v>35</v>
      </c>
      <c r="N108" s="79">
        <v>1.1000000000000001</v>
      </c>
      <c r="O108" s="79">
        <v>1.1000000000000001</v>
      </c>
      <c r="P108" s="79">
        <v>104</v>
      </c>
      <c r="Q108" s="79">
        <v>104</v>
      </c>
      <c r="R108" s="65" t="s">
        <v>49</v>
      </c>
      <c r="S108" s="79">
        <v>30</v>
      </c>
      <c r="T108" s="79">
        <v>30</v>
      </c>
      <c r="U108" s="27" t="s">
        <v>49</v>
      </c>
      <c r="V108" s="27" t="s">
        <v>49</v>
      </c>
      <c r="W108" s="29">
        <v>2</v>
      </c>
      <c r="X108" s="32">
        <v>1500</v>
      </c>
      <c r="Y108" s="32">
        <v>1500</v>
      </c>
      <c r="Z108" s="29">
        <v>2</v>
      </c>
      <c r="AA108" s="29">
        <v>1</v>
      </c>
      <c r="AB108" s="29" t="s">
        <v>10</v>
      </c>
    </row>
    <row r="109" spans="1:28" x14ac:dyDescent="0.25">
      <c r="A109" s="14">
        <v>4</v>
      </c>
      <c r="B109" s="14">
        <v>2320</v>
      </c>
      <c r="C109" s="14">
        <v>44</v>
      </c>
      <c r="D109" s="14">
        <v>29</v>
      </c>
      <c r="E109" s="14">
        <v>3</v>
      </c>
      <c r="F109" s="14">
        <v>12</v>
      </c>
      <c r="G109" s="14">
        <v>12</v>
      </c>
      <c r="H109" s="14">
        <v>1.3</v>
      </c>
      <c r="I109" s="14">
        <v>123</v>
      </c>
      <c r="J109" s="14">
        <v>5500</v>
      </c>
      <c r="K109" s="14">
        <v>5500</v>
      </c>
      <c r="L109" s="14">
        <v>35</v>
      </c>
      <c r="M109" s="14">
        <v>35</v>
      </c>
      <c r="N109" s="14">
        <v>1.1000000000000001</v>
      </c>
      <c r="O109" s="14">
        <v>1.1000000000000001</v>
      </c>
      <c r="P109" s="14">
        <v>104</v>
      </c>
      <c r="Q109" s="14">
        <v>104</v>
      </c>
      <c r="R109" s="13" t="s">
        <v>49</v>
      </c>
      <c r="S109" s="14">
        <v>30</v>
      </c>
      <c r="T109" s="14">
        <v>30</v>
      </c>
      <c r="U109" s="13" t="s">
        <v>49</v>
      </c>
      <c r="V109" s="13" t="s">
        <v>49</v>
      </c>
      <c r="W109" s="14">
        <v>2</v>
      </c>
      <c r="X109" s="14">
        <v>7800</v>
      </c>
      <c r="Y109" s="14">
        <v>7800</v>
      </c>
      <c r="Z109" s="14">
        <v>2</v>
      </c>
      <c r="AA109" s="14">
        <v>1</v>
      </c>
      <c r="AB109" s="14" t="s">
        <v>26</v>
      </c>
    </row>
    <row r="110" spans="1:28" x14ac:dyDescent="0.25">
      <c r="A110" s="14">
        <v>4</v>
      </c>
      <c r="B110" s="14">
        <v>49900</v>
      </c>
      <c r="C110" s="14">
        <v>390</v>
      </c>
      <c r="D110" s="14">
        <v>503</v>
      </c>
      <c r="E110" s="14">
        <v>2</v>
      </c>
      <c r="F110" s="14">
        <v>4</v>
      </c>
      <c r="G110" s="14">
        <v>4</v>
      </c>
      <c r="H110" s="14">
        <v>19</v>
      </c>
      <c r="I110" s="14">
        <v>19</v>
      </c>
      <c r="J110" s="14">
        <v>6700</v>
      </c>
      <c r="K110" s="14">
        <v>6700</v>
      </c>
      <c r="L110" s="14">
        <v>39</v>
      </c>
      <c r="M110" s="14">
        <v>39</v>
      </c>
      <c r="N110" s="14">
        <v>0.7</v>
      </c>
      <c r="O110" s="14">
        <v>0.7</v>
      </c>
      <c r="P110" s="14">
        <v>135</v>
      </c>
      <c r="Q110" s="14">
        <v>135</v>
      </c>
      <c r="R110" s="14">
        <v>12</v>
      </c>
      <c r="S110" s="14">
        <v>78</v>
      </c>
      <c r="T110" s="14">
        <v>78</v>
      </c>
      <c r="U110" s="14">
        <v>39</v>
      </c>
      <c r="V110" s="14">
        <v>39</v>
      </c>
      <c r="W110" s="14">
        <v>2</v>
      </c>
      <c r="X110" s="14">
        <v>30800</v>
      </c>
      <c r="Y110" s="14">
        <v>28300</v>
      </c>
      <c r="Z110" s="14">
        <v>3</v>
      </c>
      <c r="AA110" s="14">
        <v>1</v>
      </c>
      <c r="AB110" s="14" t="s">
        <v>16</v>
      </c>
    </row>
    <row r="111" spans="1:28" x14ac:dyDescent="0.25">
      <c r="A111" s="14">
        <v>4</v>
      </c>
      <c r="B111" s="14">
        <v>5000</v>
      </c>
      <c r="C111" s="14">
        <v>156</v>
      </c>
      <c r="D111" s="14">
        <v>101</v>
      </c>
      <c r="E111" s="14">
        <v>2</v>
      </c>
      <c r="F111" s="14">
        <v>17</v>
      </c>
      <c r="G111" s="14">
        <v>17</v>
      </c>
      <c r="H111" s="14">
        <v>75</v>
      </c>
      <c r="I111" s="14">
        <v>75</v>
      </c>
      <c r="J111" s="14">
        <v>4950</v>
      </c>
      <c r="K111" s="14">
        <v>4950</v>
      </c>
      <c r="L111" s="14">
        <v>38</v>
      </c>
      <c r="M111" s="14">
        <v>38</v>
      </c>
      <c r="N111" s="14">
        <v>2.2000000000000002</v>
      </c>
      <c r="O111" s="14">
        <v>2.2000000000000002</v>
      </c>
      <c r="P111" s="14">
        <v>117</v>
      </c>
      <c r="Q111" s="14">
        <v>117</v>
      </c>
      <c r="R111" s="14">
        <v>12</v>
      </c>
      <c r="S111" s="14">
        <v>70</v>
      </c>
      <c r="T111" s="14">
        <v>70</v>
      </c>
      <c r="U111" s="14">
        <v>40</v>
      </c>
      <c r="V111" s="14">
        <v>40</v>
      </c>
      <c r="W111" s="14">
        <v>1</v>
      </c>
      <c r="X111" s="14">
        <v>3700</v>
      </c>
      <c r="Y111" s="14">
        <v>3700</v>
      </c>
      <c r="Z111" s="14">
        <v>3</v>
      </c>
      <c r="AA111" s="14">
        <v>1</v>
      </c>
      <c r="AB111" s="14" t="s">
        <v>14</v>
      </c>
    </row>
    <row r="112" spans="1:28" x14ac:dyDescent="0.25">
      <c r="A112" s="14">
        <v>4</v>
      </c>
      <c r="B112" s="14">
        <v>21205</v>
      </c>
      <c r="C112" s="14">
        <v>637</v>
      </c>
      <c r="D112" s="14">
        <v>389</v>
      </c>
      <c r="E112" s="14">
        <v>7</v>
      </c>
      <c r="F112" s="14">
        <v>12</v>
      </c>
      <c r="G112" s="14">
        <v>12</v>
      </c>
      <c r="H112" s="14">
        <v>32</v>
      </c>
      <c r="I112" s="14">
        <v>32</v>
      </c>
      <c r="J112" s="14">
        <v>4100</v>
      </c>
      <c r="K112" s="14">
        <v>4100</v>
      </c>
      <c r="L112" s="14">
        <v>35</v>
      </c>
      <c r="M112" s="14">
        <v>35</v>
      </c>
      <c r="N112" s="14">
        <v>1.3</v>
      </c>
      <c r="O112" s="14">
        <v>1.3</v>
      </c>
      <c r="P112" s="14">
        <v>95</v>
      </c>
      <c r="Q112" s="14">
        <v>95</v>
      </c>
      <c r="R112" s="14">
        <v>12</v>
      </c>
      <c r="S112" s="14">
        <v>80</v>
      </c>
      <c r="T112" s="14">
        <v>80</v>
      </c>
      <c r="U112" s="14">
        <v>35</v>
      </c>
      <c r="V112" s="14">
        <v>35</v>
      </c>
      <c r="W112" s="14">
        <v>2</v>
      </c>
      <c r="X112" s="14">
        <v>1400</v>
      </c>
      <c r="Y112" s="14">
        <v>1350</v>
      </c>
      <c r="Z112" s="14">
        <v>3</v>
      </c>
      <c r="AA112" s="14">
        <v>1</v>
      </c>
      <c r="AB112" s="14" t="s">
        <v>14</v>
      </c>
    </row>
    <row r="113" spans="1:28" x14ac:dyDescent="0.25">
      <c r="A113" s="14">
        <v>4</v>
      </c>
      <c r="B113" s="14">
        <v>1345</v>
      </c>
      <c r="C113" s="14">
        <v>33</v>
      </c>
      <c r="D113" s="14">
        <v>39</v>
      </c>
      <c r="E113" s="14">
        <v>1</v>
      </c>
      <c r="F113" s="14">
        <v>9.9</v>
      </c>
      <c r="G113" s="14">
        <v>9.9</v>
      </c>
      <c r="H113" s="14">
        <v>31</v>
      </c>
      <c r="I113" s="14">
        <v>31</v>
      </c>
      <c r="J113" s="14">
        <v>5000</v>
      </c>
      <c r="K113" s="14">
        <v>5000</v>
      </c>
      <c r="L113" s="14">
        <v>35</v>
      </c>
      <c r="M113" s="14">
        <v>35</v>
      </c>
      <c r="N113" s="14">
        <v>1.3</v>
      </c>
      <c r="O113" s="14">
        <v>1.3</v>
      </c>
      <c r="P113" s="14">
        <v>178</v>
      </c>
      <c r="Q113" s="14">
        <v>178</v>
      </c>
      <c r="R113" s="14">
        <v>2</v>
      </c>
      <c r="S113" s="13" t="s">
        <v>49</v>
      </c>
      <c r="T113" s="13" t="s">
        <v>49</v>
      </c>
      <c r="U113" s="13" t="s">
        <v>49</v>
      </c>
      <c r="V113" s="13" t="s">
        <v>49</v>
      </c>
      <c r="W113" s="14">
        <v>3</v>
      </c>
      <c r="X113" s="14">
        <v>1375</v>
      </c>
      <c r="Y113" s="14">
        <v>1375</v>
      </c>
      <c r="Z113" s="14">
        <v>3</v>
      </c>
      <c r="AA113" s="14">
        <v>1</v>
      </c>
      <c r="AB113" s="14" t="s">
        <v>26</v>
      </c>
    </row>
    <row r="114" spans="1:28" x14ac:dyDescent="0.25">
      <c r="A114" s="14">
        <v>4</v>
      </c>
      <c r="B114" s="14">
        <v>790</v>
      </c>
      <c r="C114" s="14">
        <v>16</v>
      </c>
      <c r="D114" s="14">
        <v>17</v>
      </c>
      <c r="E114" s="14">
        <v>123</v>
      </c>
      <c r="F114" s="14">
        <v>10.3</v>
      </c>
      <c r="G114" s="14">
        <v>10.3</v>
      </c>
      <c r="H114" s="14">
        <v>4</v>
      </c>
      <c r="I114" s="14">
        <v>4</v>
      </c>
      <c r="J114" s="14">
        <v>5400</v>
      </c>
      <c r="K114" s="14">
        <v>5400</v>
      </c>
      <c r="L114" s="14">
        <v>35</v>
      </c>
      <c r="M114" s="14">
        <v>35</v>
      </c>
      <c r="N114" s="14">
        <v>1.4</v>
      </c>
      <c r="O114" s="14">
        <v>1.4</v>
      </c>
      <c r="P114" s="14">
        <v>181</v>
      </c>
      <c r="Q114" s="14">
        <v>181</v>
      </c>
      <c r="R114" s="14">
        <v>2</v>
      </c>
      <c r="S114" s="13" t="s">
        <v>49</v>
      </c>
      <c r="T114" s="13" t="s">
        <v>49</v>
      </c>
      <c r="U114" s="13" t="s">
        <v>49</v>
      </c>
      <c r="V114" s="13" t="s">
        <v>49</v>
      </c>
      <c r="W114" s="14">
        <v>3</v>
      </c>
      <c r="X114" s="14">
        <v>1061</v>
      </c>
      <c r="Y114" s="14">
        <v>1000</v>
      </c>
      <c r="Z114" s="14">
        <v>3</v>
      </c>
      <c r="AA114" s="14">
        <v>1</v>
      </c>
      <c r="AB114" s="14" t="s">
        <v>26</v>
      </c>
    </row>
    <row r="115" spans="1:28" x14ac:dyDescent="0.25">
      <c r="A115" s="14">
        <v>4</v>
      </c>
      <c r="B115" s="14">
        <v>120</v>
      </c>
      <c r="C115" s="14">
        <v>11</v>
      </c>
      <c r="D115" s="14">
        <v>7</v>
      </c>
      <c r="E115" s="14">
        <v>1</v>
      </c>
      <c r="F115" s="14">
        <v>7</v>
      </c>
      <c r="G115" s="14">
        <v>7</v>
      </c>
      <c r="H115" s="14">
        <v>10</v>
      </c>
      <c r="I115" s="14">
        <v>10</v>
      </c>
      <c r="J115" s="14">
        <v>7000</v>
      </c>
      <c r="K115" s="14">
        <v>7000</v>
      </c>
      <c r="L115" s="14">
        <v>35</v>
      </c>
      <c r="M115" s="14">
        <v>35</v>
      </c>
      <c r="N115" s="87">
        <v>1</v>
      </c>
      <c r="O115" s="87" t="s">
        <v>336</v>
      </c>
      <c r="P115" s="87">
        <v>150</v>
      </c>
      <c r="Q115" s="87">
        <v>180</v>
      </c>
      <c r="R115" s="14">
        <v>2</v>
      </c>
      <c r="S115" s="13" t="s">
        <v>49</v>
      </c>
      <c r="T115" s="13" t="s">
        <v>49</v>
      </c>
      <c r="U115" s="13" t="s">
        <v>49</v>
      </c>
      <c r="V115" s="13" t="s">
        <v>49</v>
      </c>
      <c r="W115" s="14">
        <v>1</v>
      </c>
      <c r="X115" s="14">
        <v>523</v>
      </c>
      <c r="Y115" s="14">
        <v>500</v>
      </c>
      <c r="Z115" s="14">
        <v>3</v>
      </c>
      <c r="AA115" s="14">
        <v>1</v>
      </c>
      <c r="AB115" s="13" t="s">
        <v>49</v>
      </c>
    </row>
    <row r="116" spans="1:28" x14ac:dyDescent="0.25">
      <c r="A116" s="14">
        <v>4</v>
      </c>
      <c r="B116" s="14">
        <v>1400</v>
      </c>
      <c r="C116" s="14">
        <v>12</v>
      </c>
      <c r="D116" s="14">
        <v>22</v>
      </c>
      <c r="E116" s="14">
        <v>1</v>
      </c>
      <c r="F116" s="14">
        <v>10</v>
      </c>
      <c r="G116" s="14">
        <v>10</v>
      </c>
      <c r="H116" s="14">
        <v>20</v>
      </c>
      <c r="I116" s="14">
        <v>20</v>
      </c>
      <c r="J116" s="14">
        <v>6000</v>
      </c>
      <c r="K116" s="14">
        <v>6000</v>
      </c>
      <c r="L116" s="14">
        <v>35</v>
      </c>
      <c r="M116" s="14">
        <v>35</v>
      </c>
      <c r="N116" s="14">
        <v>1.2</v>
      </c>
      <c r="O116" s="14">
        <v>1.2</v>
      </c>
      <c r="P116" s="14">
        <v>163</v>
      </c>
      <c r="Q116" s="14">
        <v>163</v>
      </c>
      <c r="R116" s="14">
        <v>2</v>
      </c>
      <c r="S116" s="13" t="s">
        <v>49</v>
      </c>
      <c r="T116" s="13" t="s">
        <v>49</v>
      </c>
      <c r="U116" s="13" t="s">
        <v>49</v>
      </c>
      <c r="V116" s="13" t="s">
        <v>49</v>
      </c>
      <c r="W116" s="14">
        <v>3</v>
      </c>
      <c r="X116" s="14">
        <v>921</v>
      </c>
      <c r="Y116" s="14">
        <v>900</v>
      </c>
      <c r="Z116" s="14">
        <v>3</v>
      </c>
      <c r="AA116" s="14">
        <v>1</v>
      </c>
      <c r="AB116" s="14" t="s">
        <v>14</v>
      </c>
    </row>
    <row r="117" spans="1:28" x14ac:dyDescent="0.25">
      <c r="A117" s="14">
        <v>4</v>
      </c>
      <c r="B117" s="14">
        <v>810</v>
      </c>
      <c r="C117" s="14">
        <v>12</v>
      </c>
      <c r="D117" s="14">
        <v>18</v>
      </c>
      <c r="E117" s="14">
        <v>123</v>
      </c>
      <c r="F117" s="14">
        <v>10</v>
      </c>
      <c r="G117" s="14">
        <v>10</v>
      </c>
      <c r="H117" s="14">
        <v>5</v>
      </c>
      <c r="I117" s="14">
        <v>5</v>
      </c>
      <c r="J117" s="14">
        <v>6400</v>
      </c>
      <c r="K117" s="14">
        <v>6400</v>
      </c>
      <c r="L117" s="14">
        <v>35</v>
      </c>
      <c r="M117" s="14">
        <v>35</v>
      </c>
      <c r="N117" s="14">
        <v>1</v>
      </c>
      <c r="O117" s="14">
        <v>1</v>
      </c>
      <c r="P117" s="14">
        <v>170</v>
      </c>
      <c r="Q117" s="14">
        <v>170</v>
      </c>
      <c r="R117" s="14">
        <v>2</v>
      </c>
      <c r="S117" s="13" t="s">
        <v>49</v>
      </c>
      <c r="T117" s="13" t="s">
        <v>49</v>
      </c>
      <c r="U117" s="13" t="s">
        <v>49</v>
      </c>
      <c r="V117" s="13" t="s">
        <v>49</v>
      </c>
      <c r="W117" s="14">
        <v>3</v>
      </c>
      <c r="X117" s="14">
        <v>1006</v>
      </c>
      <c r="Y117" s="14">
        <v>1000</v>
      </c>
      <c r="Z117" s="14">
        <v>3</v>
      </c>
      <c r="AA117" s="14">
        <v>1</v>
      </c>
      <c r="AB117" s="13" t="s">
        <v>49</v>
      </c>
    </row>
    <row r="118" spans="1:28" x14ac:dyDescent="0.25">
      <c r="A118" s="14">
        <v>4</v>
      </c>
      <c r="B118" s="14">
        <v>3400</v>
      </c>
      <c r="C118" s="14">
        <v>85</v>
      </c>
      <c r="D118" s="14">
        <v>49</v>
      </c>
      <c r="E118" s="14">
        <v>1</v>
      </c>
      <c r="F118" s="14">
        <v>13</v>
      </c>
      <c r="G118" s="14">
        <v>13</v>
      </c>
      <c r="H118" s="14">
        <v>44</v>
      </c>
      <c r="I118" s="14">
        <v>44</v>
      </c>
      <c r="J118" s="14">
        <v>9400</v>
      </c>
      <c r="K118" s="14">
        <v>9400</v>
      </c>
      <c r="L118" s="14">
        <v>38</v>
      </c>
      <c r="M118" s="14">
        <v>38</v>
      </c>
      <c r="N118" s="14">
        <v>1.2</v>
      </c>
      <c r="O118" s="14">
        <v>1.2</v>
      </c>
      <c r="P118" s="14">
        <v>148</v>
      </c>
      <c r="Q118" s="14">
        <v>148</v>
      </c>
      <c r="R118" s="14">
        <v>2</v>
      </c>
      <c r="S118" s="13" t="s">
        <v>49</v>
      </c>
      <c r="T118" s="13" t="s">
        <v>49</v>
      </c>
      <c r="U118" s="13" t="s">
        <v>49</v>
      </c>
      <c r="V118" s="13" t="s">
        <v>49</v>
      </c>
      <c r="W118" s="14">
        <v>2</v>
      </c>
      <c r="X118" s="14">
        <v>1800</v>
      </c>
      <c r="Y118" s="14">
        <v>1800</v>
      </c>
      <c r="Z118" s="14">
        <v>3</v>
      </c>
      <c r="AA118" s="13" t="s">
        <v>49</v>
      </c>
      <c r="AB118" s="13" t="s">
        <v>49</v>
      </c>
    </row>
    <row r="119" spans="1:28" x14ac:dyDescent="0.25">
      <c r="A119" s="14">
        <v>4</v>
      </c>
      <c r="B119" s="14">
        <v>700</v>
      </c>
      <c r="C119" s="14">
        <v>29</v>
      </c>
      <c r="D119" s="14">
        <v>12</v>
      </c>
      <c r="E119" s="14">
        <v>1</v>
      </c>
      <c r="F119" s="14">
        <v>14</v>
      </c>
      <c r="G119" s="14">
        <v>14</v>
      </c>
      <c r="H119" s="14">
        <v>50</v>
      </c>
      <c r="I119" s="14">
        <v>50</v>
      </c>
      <c r="J119" s="14">
        <v>9400</v>
      </c>
      <c r="K119" s="14">
        <v>9400</v>
      </c>
      <c r="L119" s="14">
        <v>38</v>
      </c>
      <c r="M119" s="14">
        <v>38</v>
      </c>
      <c r="N119" s="14">
        <v>1</v>
      </c>
      <c r="O119" s="14">
        <v>1</v>
      </c>
      <c r="P119" s="14">
        <v>150</v>
      </c>
      <c r="Q119" s="14">
        <v>150</v>
      </c>
      <c r="R119" s="14">
        <v>2</v>
      </c>
      <c r="S119" s="13" t="s">
        <v>49</v>
      </c>
      <c r="T119" s="13" t="s">
        <v>49</v>
      </c>
      <c r="U119" s="13" t="s">
        <v>49</v>
      </c>
      <c r="V119" s="13" t="s">
        <v>49</v>
      </c>
      <c r="W119" s="14">
        <v>1</v>
      </c>
      <c r="X119" s="14">
        <v>800</v>
      </c>
      <c r="Y119" s="14">
        <v>600</v>
      </c>
      <c r="Z119" s="14">
        <v>2</v>
      </c>
      <c r="AA119" s="13" t="s">
        <v>49</v>
      </c>
      <c r="AB119" s="13" t="s">
        <v>49</v>
      </c>
    </row>
    <row r="120" spans="1:28" x14ac:dyDescent="0.25">
      <c r="A120" s="14">
        <v>4</v>
      </c>
      <c r="B120" s="14">
        <v>4437</v>
      </c>
      <c r="C120" s="14">
        <v>157</v>
      </c>
      <c r="D120" s="14">
        <v>93</v>
      </c>
      <c r="E120" s="14">
        <v>3</v>
      </c>
      <c r="F120" s="14">
        <v>7</v>
      </c>
      <c r="G120" s="14">
        <v>7</v>
      </c>
      <c r="H120" s="14">
        <v>4</v>
      </c>
      <c r="I120" s="14">
        <v>4</v>
      </c>
      <c r="J120" s="14">
        <v>5800</v>
      </c>
      <c r="K120" s="14">
        <v>5800</v>
      </c>
      <c r="L120" s="14">
        <v>30</v>
      </c>
      <c r="M120" s="14">
        <v>30</v>
      </c>
      <c r="N120" s="14">
        <v>3</v>
      </c>
      <c r="O120" s="14">
        <v>3</v>
      </c>
      <c r="P120" s="14">
        <v>109</v>
      </c>
      <c r="Q120" s="14">
        <v>109</v>
      </c>
      <c r="R120" s="14">
        <v>12</v>
      </c>
      <c r="S120" s="14">
        <v>50</v>
      </c>
      <c r="T120" s="14">
        <v>50</v>
      </c>
      <c r="U120" s="14">
        <v>30</v>
      </c>
      <c r="V120" s="14">
        <v>30</v>
      </c>
      <c r="W120" s="14">
        <v>2</v>
      </c>
      <c r="X120" s="14">
        <v>5000</v>
      </c>
      <c r="Y120" s="14">
        <v>4000</v>
      </c>
      <c r="Z120" s="14">
        <v>3</v>
      </c>
      <c r="AA120" s="14">
        <v>1</v>
      </c>
      <c r="AB120" s="14" t="s">
        <v>26</v>
      </c>
    </row>
    <row r="121" spans="1:28" x14ac:dyDescent="0.25">
      <c r="A121" s="14">
        <v>4</v>
      </c>
      <c r="B121" s="14">
        <v>2870</v>
      </c>
      <c r="C121" s="14">
        <v>230</v>
      </c>
      <c r="D121" s="14">
        <v>96</v>
      </c>
      <c r="E121" s="14">
        <v>3</v>
      </c>
      <c r="F121" s="14">
        <v>14</v>
      </c>
      <c r="G121" s="14">
        <v>14</v>
      </c>
      <c r="H121" s="14">
        <v>5</v>
      </c>
      <c r="I121" s="14">
        <v>5</v>
      </c>
      <c r="J121" s="14">
        <v>4800</v>
      </c>
      <c r="K121" s="14">
        <v>4800</v>
      </c>
      <c r="L121" s="14">
        <v>32</v>
      </c>
      <c r="M121" s="14">
        <v>32</v>
      </c>
      <c r="N121" s="14">
        <v>2.2999999999999998</v>
      </c>
      <c r="O121" s="14">
        <v>2.2999999999999998</v>
      </c>
      <c r="P121" s="14">
        <v>102</v>
      </c>
      <c r="Q121" s="14">
        <v>102</v>
      </c>
      <c r="R121" s="14">
        <v>2</v>
      </c>
      <c r="S121" s="14">
        <v>50</v>
      </c>
      <c r="T121" s="14">
        <v>50</v>
      </c>
      <c r="U121" s="14">
        <v>35</v>
      </c>
      <c r="V121" s="14">
        <v>35</v>
      </c>
      <c r="W121" s="14">
        <v>2</v>
      </c>
      <c r="X121" s="14">
        <v>3900</v>
      </c>
      <c r="Y121" s="14">
        <v>3000</v>
      </c>
      <c r="Z121" s="14">
        <v>3</v>
      </c>
      <c r="AA121" s="14">
        <v>1</v>
      </c>
      <c r="AB121" s="14" t="s">
        <v>16</v>
      </c>
    </row>
    <row r="122" spans="1:28" x14ac:dyDescent="0.25">
      <c r="A122" s="14">
        <v>4</v>
      </c>
      <c r="B122" s="14">
        <v>2684</v>
      </c>
      <c r="C122" s="14">
        <v>109</v>
      </c>
      <c r="D122" s="14">
        <v>90</v>
      </c>
      <c r="E122" s="14">
        <v>2</v>
      </c>
      <c r="F122" s="14">
        <v>13</v>
      </c>
      <c r="G122" s="14">
        <v>13</v>
      </c>
      <c r="H122" s="14">
        <v>6</v>
      </c>
      <c r="I122" s="14">
        <v>6</v>
      </c>
      <c r="J122" s="14">
        <v>6800</v>
      </c>
      <c r="K122" s="14">
        <v>6800</v>
      </c>
      <c r="L122" s="14">
        <v>40</v>
      </c>
      <c r="M122" s="14">
        <v>40</v>
      </c>
      <c r="N122" s="14">
        <v>0.7</v>
      </c>
      <c r="O122" s="14">
        <v>0.7</v>
      </c>
      <c r="P122" s="14">
        <v>130</v>
      </c>
      <c r="Q122" s="14">
        <v>130</v>
      </c>
      <c r="R122" s="14">
        <v>2</v>
      </c>
      <c r="S122" s="14">
        <v>46</v>
      </c>
      <c r="T122" s="14">
        <v>46</v>
      </c>
      <c r="U122" s="14">
        <v>15</v>
      </c>
      <c r="V122" s="14">
        <v>15</v>
      </c>
      <c r="W122" s="14">
        <v>2</v>
      </c>
      <c r="X122" s="14">
        <v>5700</v>
      </c>
      <c r="Y122" s="14">
        <v>5650</v>
      </c>
      <c r="Z122" s="14">
        <v>3</v>
      </c>
      <c r="AA122" s="14">
        <v>1</v>
      </c>
      <c r="AB122" s="14" t="s">
        <v>26</v>
      </c>
    </row>
    <row r="123" spans="1:28" x14ac:dyDescent="0.25">
      <c r="A123" s="14">
        <v>4</v>
      </c>
      <c r="B123" s="14">
        <v>1143</v>
      </c>
      <c r="C123" s="14">
        <v>29</v>
      </c>
      <c r="D123" s="14">
        <v>26</v>
      </c>
      <c r="E123" s="14">
        <v>3</v>
      </c>
      <c r="F123" s="14">
        <v>10</v>
      </c>
      <c r="G123" s="14">
        <v>10</v>
      </c>
      <c r="H123" s="14">
        <v>3</v>
      </c>
      <c r="I123" s="14">
        <v>3</v>
      </c>
      <c r="J123" s="14">
        <v>5400</v>
      </c>
      <c r="K123" s="14">
        <v>5400</v>
      </c>
      <c r="L123" s="14">
        <v>30</v>
      </c>
      <c r="M123" s="14">
        <v>30</v>
      </c>
      <c r="N123" s="14">
        <v>3</v>
      </c>
      <c r="O123" s="14">
        <v>3</v>
      </c>
      <c r="P123" s="14">
        <v>101</v>
      </c>
      <c r="Q123" s="14">
        <v>101</v>
      </c>
      <c r="R123" s="14">
        <v>1</v>
      </c>
      <c r="S123" s="14">
        <v>55</v>
      </c>
      <c r="T123" s="14">
        <v>55</v>
      </c>
      <c r="U123" s="14">
        <v>28</v>
      </c>
      <c r="V123" s="14">
        <v>28</v>
      </c>
      <c r="W123" s="14">
        <v>2</v>
      </c>
      <c r="X123" s="14">
        <v>480</v>
      </c>
      <c r="Y123" s="14">
        <v>215</v>
      </c>
      <c r="Z123" s="14">
        <v>3</v>
      </c>
      <c r="AA123" s="14">
        <v>1</v>
      </c>
      <c r="AB123" s="14" t="s">
        <v>16</v>
      </c>
    </row>
    <row r="124" spans="1:28" x14ac:dyDescent="0.25">
      <c r="A124" s="14">
        <v>4</v>
      </c>
      <c r="B124" s="14">
        <v>1179</v>
      </c>
      <c r="C124" s="14">
        <v>137</v>
      </c>
      <c r="D124" s="14">
        <v>110</v>
      </c>
      <c r="E124" s="14">
        <v>3</v>
      </c>
      <c r="F124" s="14">
        <v>12</v>
      </c>
      <c r="G124" s="14">
        <v>12</v>
      </c>
      <c r="H124" s="14">
        <v>2</v>
      </c>
      <c r="I124" s="14">
        <v>2</v>
      </c>
      <c r="J124" s="14">
        <v>4900</v>
      </c>
      <c r="K124" s="14">
        <v>4900</v>
      </c>
      <c r="L124" s="14">
        <v>34</v>
      </c>
      <c r="M124" s="14">
        <v>34</v>
      </c>
      <c r="N124" s="14">
        <v>1.4</v>
      </c>
      <c r="O124" s="14">
        <v>1.4</v>
      </c>
      <c r="P124" s="14">
        <v>108</v>
      </c>
      <c r="Q124" s="14">
        <v>108</v>
      </c>
      <c r="R124" s="14">
        <v>2</v>
      </c>
      <c r="S124" s="14">
        <v>45</v>
      </c>
      <c r="T124" s="14">
        <v>45</v>
      </c>
      <c r="U124" s="14">
        <v>26</v>
      </c>
      <c r="V124" s="14">
        <v>26</v>
      </c>
      <c r="W124" s="14">
        <v>1</v>
      </c>
      <c r="X124" s="14">
        <v>3071</v>
      </c>
      <c r="Y124" s="14">
        <v>2198</v>
      </c>
      <c r="Z124" s="14">
        <v>3</v>
      </c>
      <c r="AA124" s="14">
        <v>1</v>
      </c>
      <c r="AB124" s="14" t="s">
        <v>26</v>
      </c>
    </row>
    <row r="125" spans="1:28" x14ac:dyDescent="0.25">
      <c r="A125" s="14">
        <v>4</v>
      </c>
      <c r="B125" s="14">
        <v>1155</v>
      </c>
      <c r="C125" s="14">
        <v>26</v>
      </c>
      <c r="D125" s="14">
        <v>16</v>
      </c>
      <c r="E125" s="14">
        <v>5</v>
      </c>
      <c r="F125" s="14">
        <v>22</v>
      </c>
      <c r="G125" s="14">
        <v>22</v>
      </c>
      <c r="H125" s="14">
        <v>5</v>
      </c>
      <c r="I125" s="14">
        <v>5</v>
      </c>
      <c r="J125" s="14">
        <v>5300</v>
      </c>
      <c r="K125" s="14">
        <v>5300</v>
      </c>
      <c r="L125" s="14">
        <v>44</v>
      </c>
      <c r="M125" s="14">
        <v>44</v>
      </c>
      <c r="N125" s="14">
        <v>0.4</v>
      </c>
      <c r="O125" s="14">
        <v>0.4</v>
      </c>
      <c r="P125" s="14">
        <v>104</v>
      </c>
      <c r="Q125" s="14">
        <v>104</v>
      </c>
      <c r="R125" s="14">
        <v>13</v>
      </c>
      <c r="S125" s="14">
        <v>49</v>
      </c>
      <c r="T125" s="14">
        <v>49</v>
      </c>
      <c r="U125" s="14">
        <v>21</v>
      </c>
      <c r="V125" s="14">
        <v>21</v>
      </c>
      <c r="W125" s="14">
        <v>3</v>
      </c>
      <c r="X125" s="14">
        <v>1283</v>
      </c>
      <c r="Y125" s="14">
        <v>1283</v>
      </c>
      <c r="Z125" s="14">
        <v>3</v>
      </c>
      <c r="AA125" s="14">
        <v>1</v>
      </c>
      <c r="AB125" s="14" t="s">
        <v>14</v>
      </c>
    </row>
    <row r="126" spans="1:28" x14ac:dyDescent="0.25">
      <c r="A126" s="14">
        <v>4</v>
      </c>
      <c r="B126" s="14">
        <v>1280</v>
      </c>
      <c r="C126" s="14">
        <v>30</v>
      </c>
      <c r="D126" s="14">
        <v>20</v>
      </c>
      <c r="E126" s="14">
        <v>5</v>
      </c>
      <c r="F126" s="14">
        <v>22</v>
      </c>
      <c r="G126" s="14">
        <v>22</v>
      </c>
      <c r="H126" s="14">
        <v>5</v>
      </c>
      <c r="I126" s="14">
        <v>5</v>
      </c>
      <c r="J126" s="14">
        <v>7500</v>
      </c>
      <c r="K126" s="14">
        <v>7500</v>
      </c>
      <c r="L126" s="14">
        <v>40</v>
      </c>
      <c r="M126" s="14">
        <v>40</v>
      </c>
      <c r="N126" s="14">
        <v>0.5</v>
      </c>
      <c r="O126" s="14">
        <v>0.5</v>
      </c>
      <c r="P126" s="14">
        <v>123</v>
      </c>
      <c r="Q126" s="14">
        <v>123</v>
      </c>
      <c r="R126" s="14">
        <v>2</v>
      </c>
      <c r="S126" s="14">
        <v>38</v>
      </c>
      <c r="T126" s="14">
        <v>38</v>
      </c>
      <c r="U126" s="14">
        <v>23</v>
      </c>
      <c r="V126" s="14">
        <v>23</v>
      </c>
      <c r="W126" s="14">
        <v>2</v>
      </c>
      <c r="X126" s="14">
        <v>1020</v>
      </c>
      <c r="Y126" s="14">
        <v>407</v>
      </c>
      <c r="Z126" s="14">
        <v>3</v>
      </c>
      <c r="AA126" s="14">
        <v>1</v>
      </c>
      <c r="AB126" s="14" t="s">
        <v>16</v>
      </c>
    </row>
    <row r="127" spans="1:28" x14ac:dyDescent="0.25">
      <c r="A127" s="14">
        <v>4</v>
      </c>
      <c r="B127" s="14">
        <v>3300</v>
      </c>
      <c r="C127" s="14">
        <v>134</v>
      </c>
      <c r="D127" s="14">
        <v>83</v>
      </c>
      <c r="E127" s="14">
        <v>3</v>
      </c>
      <c r="F127" s="14">
        <v>15</v>
      </c>
      <c r="G127" s="14">
        <v>15</v>
      </c>
      <c r="H127" s="14">
        <v>15</v>
      </c>
      <c r="I127" s="14">
        <v>15</v>
      </c>
      <c r="J127" s="14">
        <v>4200</v>
      </c>
      <c r="K127" s="14">
        <v>4200</v>
      </c>
      <c r="L127" s="14">
        <v>35</v>
      </c>
      <c r="M127" s="14">
        <v>35</v>
      </c>
      <c r="N127" s="14">
        <v>0.9</v>
      </c>
      <c r="O127" s="14">
        <v>0.9</v>
      </c>
      <c r="P127" s="14">
        <v>102</v>
      </c>
      <c r="Q127" s="14">
        <v>102</v>
      </c>
      <c r="R127" s="14">
        <v>2</v>
      </c>
      <c r="S127" s="14">
        <v>35</v>
      </c>
      <c r="T127" s="14">
        <v>35</v>
      </c>
      <c r="U127" s="14">
        <v>24</v>
      </c>
      <c r="V127" s="14">
        <v>24</v>
      </c>
      <c r="W127" s="14">
        <v>2</v>
      </c>
      <c r="X127" s="14">
        <v>6615</v>
      </c>
      <c r="Y127" s="14">
        <v>3515</v>
      </c>
      <c r="Z127" s="14">
        <v>3</v>
      </c>
      <c r="AA127" s="14">
        <v>1</v>
      </c>
      <c r="AB127" s="14" t="s">
        <v>125</v>
      </c>
    </row>
    <row r="128" spans="1:28" x14ac:dyDescent="0.25">
      <c r="A128" s="14">
        <v>4</v>
      </c>
      <c r="B128" s="14">
        <v>2090</v>
      </c>
      <c r="C128" s="14">
        <v>74</v>
      </c>
      <c r="D128" s="14">
        <v>43</v>
      </c>
      <c r="E128" s="14">
        <v>5</v>
      </c>
      <c r="F128" s="14">
        <v>21</v>
      </c>
      <c r="G128" s="14">
        <v>21</v>
      </c>
      <c r="H128" s="14">
        <v>4</v>
      </c>
      <c r="I128" s="14">
        <v>4</v>
      </c>
      <c r="J128" s="14">
        <v>5200</v>
      </c>
      <c r="K128" s="14">
        <v>5200</v>
      </c>
      <c r="L128" s="14">
        <v>43</v>
      </c>
      <c r="M128" s="14">
        <v>43</v>
      </c>
      <c r="N128" s="14">
        <v>0.6</v>
      </c>
      <c r="O128" s="14">
        <v>0.6</v>
      </c>
      <c r="P128" s="14">
        <v>104</v>
      </c>
      <c r="Q128" s="14">
        <v>104</v>
      </c>
      <c r="R128" s="14">
        <v>13</v>
      </c>
      <c r="S128" s="14">
        <v>43</v>
      </c>
      <c r="T128" s="14">
        <v>43</v>
      </c>
      <c r="U128" s="14">
        <v>24</v>
      </c>
      <c r="V128" s="14">
        <v>24</v>
      </c>
      <c r="W128" s="14">
        <v>2</v>
      </c>
      <c r="X128" s="14">
        <v>4572</v>
      </c>
      <c r="Y128" s="14">
        <v>4440</v>
      </c>
      <c r="Z128" s="14">
        <v>3</v>
      </c>
      <c r="AA128" s="14">
        <v>1</v>
      </c>
      <c r="AB128" s="14" t="s">
        <v>14</v>
      </c>
    </row>
    <row r="129" spans="1:28" x14ac:dyDescent="0.25">
      <c r="A129" s="14">
        <v>4</v>
      </c>
      <c r="B129" s="14">
        <v>12000</v>
      </c>
      <c r="C129" s="14">
        <v>168</v>
      </c>
      <c r="D129" s="14">
        <v>145</v>
      </c>
      <c r="E129" s="14">
        <v>2</v>
      </c>
      <c r="F129" s="14">
        <v>20</v>
      </c>
      <c r="G129" s="14">
        <v>20</v>
      </c>
      <c r="H129" s="14">
        <v>12</v>
      </c>
      <c r="I129" s="14">
        <v>12</v>
      </c>
      <c r="J129" s="14">
        <v>6300</v>
      </c>
      <c r="K129" s="14">
        <v>6300</v>
      </c>
      <c r="L129" s="14">
        <v>39</v>
      </c>
      <c r="M129" s="14">
        <v>39</v>
      </c>
      <c r="N129" s="14">
        <v>1</v>
      </c>
      <c r="O129" s="14">
        <v>1</v>
      </c>
      <c r="P129" s="14">
        <v>125</v>
      </c>
      <c r="Q129" s="14">
        <v>125</v>
      </c>
      <c r="R129" s="14">
        <v>2</v>
      </c>
      <c r="S129" s="14">
        <v>89</v>
      </c>
      <c r="T129" s="14">
        <v>89</v>
      </c>
      <c r="U129" s="14">
        <v>15</v>
      </c>
      <c r="V129" s="14">
        <v>15</v>
      </c>
      <c r="W129" s="14">
        <v>2</v>
      </c>
      <c r="X129" s="14">
        <v>7344</v>
      </c>
      <c r="Y129" s="14">
        <v>6950</v>
      </c>
      <c r="Z129" s="14">
        <v>3</v>
      </c>
      <c r="AA129" s="14">
        <v>1</v>
      </c>
      <c r="AB129" s="14" t="s">
        <v>16</v>
      </c>
    </row>
    <row r="130" spans="1:28" x14ac:dyDescent="0.25">
      <c r="A130" s="14">
        <v>4</v>
      </c>
      <c r="B130" s="14">
        <v>1400</v>
      </c>
      <c r="C130" s="14">
        <v>45</v>
      </c>
      <c r="D130" s="14">
        <v>43</v>
      </c>
      <c r="E130" s="14">
        <v>2</v>
      </c>
      <c r="F130" s="14">
        <v>10</v>
      </c>
      <c r="G130" s="14">
        <v>10</v>
      </c>
      <c r="H130" s="14">
        <v>70</v>
      </c>
      <c r="I130" s="14">
        <v>70</v>
      </c>
      <c r="J130" s="14">
        <v>6600</v>
      </c>
      <c r="K130" s="14">
        <v>6600</v>
      </c>
      <c r="L130" s="14">
        <v>43</v>
      </c>
      <c r="M130" s="14">
        <v>43</v>
      </c>
      <c r="N130" s="14">
        <v>0.4</v>
      </c>
      <c r="O130" s="14">
        <v>0.4</v>
      </c>
      <c r="P130" s="14">
        <v>125</v>
      </c>
      <c r="Q130" s="14">
        <v>125</v>
      </c>
      <c r="R130" s="14">
        <v>2</v>
      </c>
      <c r="S130" s="14">
        <v>39</v>
      </c>
      <c r="T130" s="14">
        <v>39</v>
      </c>
      <c r="U130" s="14">
        <v>26</v>
      </c>
      <c r="V130" s="14">
        <v>26</v>
      </c>
      <c r="W130" s="14">
        <v>2</v>
      </c>
      <c r="X130" s="14">
        <v>1500</v>
      </c>
      <c r="Y130" s="14">
        <v>1350</v>
      </c>
      <c r="Z130" s="14">
        <v>3</v>
      </c>
      <c r="AA130" s="14">
        <v>1</v>
      </c>
      <c r="AB130" s="14" t="s">
        <v>26</v>
      </c>
    </row>
    <row r="131" spans="1:28" x14ac:dyDescent="0.25">
      <c r="A131" s="14">
        <v>4</v>
      </c>
      <c r="B131" s="14">
        <v>246</v>
      </c>
      <c r="C131" s="14">
        <v>18</v>
      </c>
      <c r="D131" s="14">
        <v>18</v>
      </c>
      <c r="E131" s="14">
        <v>32</v>
      </c>
      <c r="F131" s="14">
        <v>10</v>
      </c>
      <c r="G131" s="14">
        <v>10</v>
      </c>
      <c r="H131" s="14">
        <v>5</v>
      </c>
      <c r="I131" s="14">
        <v>5</v>
      </c>
      <c r="J131" s="14">
        <v>4950</v>
      </c>
      <c r="K131" s="14">
        <v>4950</v>
      </c>
      <c r="L131" s="14">
        <v>31</v>
      </c>
      <c r="M131" s="14">
        <v>31</v>
      </c>
      <c r="N131" s="14">
        <v>1.8</v>
      </c>
      <c r="O131" s="14">
        <v>1.8</v>
      </c>
      <c r="P131" s="14">
        <v>105</v>
      </c>
      <c r="Q131" s="14">
        <v>105</v>
      </c>
      <c r="R131" s="14">
        <v>2</v>
      </c>
      <c r="S131" s="14">
        <v>40</v>
      </c>
      <c r="T131" s="14">
        <v>40</v>
      </c>
      <c r="U131" s="14">
        <v>25</v>
      </c>
      <c r="V131" s="14">
        <v>25</v>
      </c>
      <c r="W131" s="14">
        <v>2</v>
      </c>
      <c r="X131" s="14">
        <v>200</v>
      </c>
      <c r="Y131" s="14">
        <v>183</v>
      </c>
      <c r="Z131" s="14">
        <v>3</v>
      </c>
      <c r="AA131" s="14">
        <v>1</v>
      </c>
      <c r="AB131" s="14" t="s">
        <v>14</v>
      </c>
    </row>
    <row r="132" spans="1:28" x14ac:dyDescent="0.25">
      <c r="A132" s="14">
        <v>4</v>
      </c>
      <c r="B132" s="14">
        <v>6412</v>
      </c>
      <c r="C132" s="14">
        <v>167</v>
      </c>
      <c r="D132" s="14">
        <v>116</v>
      </c>
      <c r="E132" s="14">
        <v>3</v>
      </c>
      <c r="F132" s="14">
        <v>10</v>
      </c>
      <c r="G132" s="14">
        <v>10</v>
      </c>
      <c r="H132" s="14">
        <v>2</v>
      </c>
      <c r="I132" s="14">
        <v>2</v>
      </c>
      <c r="J132" s="14">
        <v>4900</v>
      </c>
      <c r="K132" s="14">
        <v>4900</v>
      </c>
      <c r="L132" s="14">
        <v>31</v>
      </c>
      <c r="M132" s="14">
        <v>31</v>
      </c>
      <c r="N132" s="14">
        <v>1.8</v>
      </c>
      <c r="O132" s="14">
        <v>1.8</v>
      </c>
      <c r="P132" s="14">
        <v>105</v>
      </c>
      <c r="Q132" s="14">
        <v>105</v>
      </c>
      <c r="R132" s="14">
        <v>2</v>
      </c>
      <c r="S132" s="14">
        <v>48</v>
      </c>
      <c r="T132" s="14">
        <v>48</v>
      </c>
      <c r="U132" s="14">
        <v>25</v>
      </c>
      <c r="V132" s="14">
        <v>25</v>
      </c>
      <c r="W132" s="14">
        <v>2</v>
      </c>
      <c r="X132" s="14">
        <v>2300</v>
      </c>
      <c r="Y132" s="14">
        <v>2100</v>
      </c>
      <c r="Z132" s="14">
        <v>3</v>
      </c>
      <c r="AA132" s="14">
        <v>1</v>
      </c>
      <c r="AB132" s="14" t="s">
        <v>14</v>
      </c>
    </row>
    <row r="133" spans="1:28" x14ac:dyDescent="0.25">
      <c r="A133" s="14">
        <v>4</v>
      </c>
      <c r="B133" s="14">
        <v>1600</v>
      </c>
      <c r="C133" s="14">
        <v>66</v>
      </c>
      <c r="D133" s="14">
        <v>52</v>
      </c>
      <c r="E133" s="14">
        <v>32</v>
      </c>
      <c r="F133" s="14">
        <v>12</v>
      </c>
      <c r="G133" s="14">
        <v>12</v>
      </c>
      <c r="H133" s="14">
        <v>8</v>
      </c>
      <c r="I133" s="14">
        <v>8</v>
      </c>
      <c r="J133" s="14">
        <v>4950</v>
      </c>
      <c r="K133" s="14">
        <v>4950</v>
      </c>
      <c r="L133" s="14">
        <v>31</v>
      </c>
      <c r="M133" s="14">
        <v>31</v>
      </c>
      <c r="N133" s="14">
        <v>1.8</v>
      </c>
      <c r="O133" s="14">
        <v>1.8</v>
      </c>
      <c r="P133" s="14">
        <v>105</v>
      </c>
      <c r="Q133" s="14">
        <v>105</v>
      </c>
      <c r="R133" s="14">
        <v>2</v>
      </c>
      <c r="S133" s="14">
        <v>38</v>
      </c>
      <c r="T133" s="14">
        <v>38</v>
      </c>
      <c r="U133" s="14">
        <v>23</v>
      </c>
      <c r="V133" s="14">
        <v>23</v>
      </c>
      <c r="W133" s="14">
        <v>3</v>
      </c>
      <c r="X133" s="14">
        <v>800</v>
      </c>
      <c r="Y133" s="14">
        <v>700</v>
      </c>
      <c r="Z133" s="14">
        <v>3</v>
      </c>
      <c r="AA133" s="14">
        <v>1</v>
      </c>
      <c r="AB133" s="14" t="s">
        <v>14</v>
      </c>
    </row>
    <row r="134" spans="1:28" x14ac:dyDescent="0.25">
      <c r="A134" s="14">
        <v>4</v>
      </c>
      <c r="B134" s="14">
        <v>1240</v>
      </c>
      <c r="C134" s="14">
        <v>39</v>
      </c>
      <c r="D134" s="14">
        <v>22</v>
      </c>
      <c r="E134" s="14">
        <v>3</v>
      </c>
      <c r="F134" s="14">
        <v>10</v>
      </c>
      <c r="G134" s="14">
        <v>10</v>
      </c>
      <c r="H134" s="14">
        <v>4</v>
      </c>
      <c r="I134" s="14">
        <v>4</v>
      </c>
      <c r="J134" s="14">
        <v>5000</v>
      </c>
      <c r="K134" s="14">
        <v>5000</v>
      </c>
      <c r="L134" s="14">
        <v>31</v>
      </c>
      <c r="M134" s="14">
        <v>31</v>
      </c>
      <c r="N134" s="14">
        <v>1.6</v>
      </c>
      <c r="O134" s="14">
        <v>1.6</v>
      </c>
      <c r="P134" s="14">
        <v>108</v>
      </c>
      <c r="Q134" s="14">
        <v>108</v>
      </c>
      <c r="R134" s="14">
        <v>2</v>
      </c>
      <c r="S134" s="14">
        <v>47</v>
      </c>
      <c r="T134" s="14">
        <v>47</v>
      </c>
      <c r="U134" s="14">
        <v>36</v>
      </c>
      <c r="V134" s="14">
        <v>36</v>
      </c>
      <c r="W134" s="14">
        <v>2</v>
      </c>
      <c r="X134" s="14">
        <v>950</v>
      </c>
      <c r="Y134" s="14">
        <v>850</v>
      </c>
      <c r="Z134" s="14">
        <v>3</v>
      </c>
      <c r="AA134" s="14">
        <v>1</v>
      </c>
      <c r="AB134" s="14" t="s">
        <v>16</v>
      </c>
    </row>
    <row r="135" spans="1:28" x14ac:dyDescent="0.25">
      <c r="A135" s="14">
        <v>4</v>
      </c>
      <c r="B135" s="14">
        <v>1048</v>
      </c>
      <c r="C135" s="14">
        <v>96</v>
      </c>
      <c r="D135" s="14">
        <v>30</v>
      </c>
      <c r="E135" s="14">
        <v>3</v>
      </c>
      <c r="F135" s="14">
        <v>10</v>
      </c>
      <c r="G135" s="14">
        <v>10</v>
      </c>
      <c r="H135" s="14">
        <v>2</v>
      </c>
      <c r="I135" s="14">
        <v>2</v>
      </c>
      <c r="J135" s="14">
        <v>4950</v>
      </c>
      <c r="K135" s="14">
        <v>4950</v>
      </c>
      <c r="L135" s="14">
        <v>32</v>
      </c>
      <c r="M135" s="14">
        <v>32</v>
      </c>
      <c r="N135" s="14">
        <v>2</v>
      </c>
      <c r="O135" s="14">
        <v>2</v>
      </c>
      <c r="P135" s="14">
        <v>105</v>
      </c>
      <c r="Q135" s="14">
        <v>105</v>
      </c>
      <c r="R135" s="14">
        <v>2</v>
      </c>
      <c r="S135" s="14">
        <v>47</v>
      </c>
      <c r="T135" s="14">
        <v>47</v>
      </c>
      <c r="U135" s="14">
        <v>31</v>
      </c>
      <c r="V135" s="14">
        <v>31</v>
      </c>
      <c r="W135" s="14">
        <v>1</v>
      </c>
      <c r="X135" s="14">
        <v>1085</v>
      </c>
      <c r="Y135" s="14">
        <v>180</v>
      </c>
      <c r="Z135" s="14">
        <v>2</v>
      </c>
      <c r="AA135" s="14">
        <v>1</v>
      </c>
      <c r="AB135" s="14" t="s">
        <v>26</v>
      </c>
    </row>
    <row r="136" spans="1:28" x14ac:dyDescent="0.25">
      <c r="A136" s="14">
        <v>4</v>
      </c>
      <c r="B136" s="14">
        <v>5700</v>
      </c>
      <c r="C136" s="14">
        <v>182</v>
      </c>
      <c r="D136" s="14">
        <v>143</v>
      </c>
      <c r="E136" s="14">
        <v>32</v>
      </c>
      <c r="F136" s="14">
        <v>12</v>
      </c>
      <c r="G136" s="14">
        <v>12</v>
      </c>
      <c r="H136" s="14">
        <v>5</v>
      </c>
      <c r="I136" s="14">
        <v>5</v>
      </c>
      <c r="J136" s="14">
        <v>4950</v>
      </c>
      <c r="K136" s="14">
        <v>4950</v>
      </c>
      <c r="L136" s="14">
        <v>31</v>
      </c>
      <c r="M136" s="14">
        <v>31</v>
      </c>
      <c r="N136" s="14">
        <v>1.8</v>
      </c>
      <c r="O136" s="14">
        <v>1.8</v>
      </c>
      <c r="P136" s="14">
        <v>105</v>
      </c>
      <c r="Q136" s="14">
        <v>105</v>
      </c>
      <c r="R136" s="14">
        <v>2</v>
      </c>
      <c r="S136" s="14">
        <v>40</v>
      </c>
      <c r="T136" s="14">
        <v>40</v>
      </c>
      <c r="U136" s="14">
        <v>23</v>
      </c>
      <c r="V136" s="14">
        <v>23</v>
      </c>
      <c r="W136" s="14">
        <v>2</v>
      </c>
      <c r="X136" s="14">
        <v>3300</v>
      </c>
      <c r="Y136" s="14">
        <v>2900</v>
      </c>
      <c r="Z136" s="14">
        <v>3</v>
      </c>
      <c r="AA136" s="14">
        <v>1</v>
      </c>
      <c r="AB136" s="14" t="s">
        <v>14</v>
      </c>
    </row>
    <row r="137" spans="1:28" x14ac:dyDescent="0.25">
      <c r="A137" s="14">
        <v>4</v>
      </c>
      <c r="B137" s="14">
        <v>177</v>
      </c>
      <c r="C137" s="14">
        <v>6</v>
      </c>
      <c r="D137" s="14">
        <v>3</v>
      </c>
      <c r="E137" s="14">
        <v>3</v>
      </c>
      <c r="F137" s="14">
        <v>10</v>
      </c>
      <c r="G137" s="14">
        <v>10</v>
      </c>
      <c r="H137" s="14">
        <v>4</v>
      </c>
      <c r="I137" s="14">
        <v>4</v>
      </c>
      <c r="J137" s="14">
        <v>5000</v>
      </c>
      <c r="K137" s="14">
        <v>5000</v>
      </c>
      <c r="L137" s="14">
        <v>31</v>
      </c>
      <c r="M137" s="14">
        <v>31</v>
      </c>
      <c r="N137" s="14">
        <v>1.6</v>
      </c>
      <c r="O137" s="14">
        <v>1.6</v>
      </c>
      <c r="P137" s="14">
        <v>108</v>
      </c>
      <c r="Q137" s="14">
        <v>108</v>
      </c>
      <c r="R137" s="14">
        <v>2</v>
      </c>
      <c r="S137" s="14">
        <v>47</v>
      </c>
      <c r="T137" s="14">
        <v>47</v>
      </c>
      <c r="U137" s="14">
        <v>36</v>
      </c>
      <c r="V137" s="14">
        <v>36</v>
      </c>
      <c r="W137" s="14">
        <v>2</v>
      </c>
      <c r="X137" s="14">
        <v>180</v>
      </c>
      <c r="Y137" s="14">
        <v>100</v>
      </c>
      <c r="Z137" s="14">
        <v>3</v>
      </c>
      <c r="AA137" s="14">
        <v>1</v>
      </c>
      <c r="AB137" s="14" t="s">
        <v>26</v>
      </c>
    </row>
    <row r="138" spans="1:28" x14ac:dyDescent="0.25">
      <c r="A138" s="14">
        <v>4</v>
      </c>
      <c r="B138" s="14">
        <v>1561</v>
      </c>
      <c r="C138" s="14">
        <v>71</v>
      </c>
      <c r="D138" s="14">
        <v>48</v>
      </c>
      <c r="E138" s="14">
        <v>3</v>
      </c>
      <c r="F138" s="14">
        <v>9</v>
      </c>
      <c r="G138" s="14">
        <v>9</v>
      </c>
      <c r="H138" s="14">
        <v>4</v>
      </c>
      <c r="I138" s="14">
        <v>4</v>
      </c>
      <c r="J138" s="14">
        <v>4900</v>
      </c>
      <c r="K138" s="14">
        <v>4900</v>
      </c>
      <c r="L138" s="14">
        <v>32</v>
      </c>
      <c r="M138" s="14">
        <v>32</v>
      </c>
      <c r="N138" s="14">
        <v>2</v>
      </c>
      <c r="O138" s="14">
        <v>2</v>
      </c>
      <c r="P138" s="14">
        <v>105</v>
      </c>
      <c r="Q138" s="14">
        <v>105</v>
      </c>
      <c r="R138" s="14">
        <v>2</v>
      </c>
      <c r="S138" s="14">
        <v>42</v>
      </c>
      <c r="T138" s="14">
        <v>42</v>
      </c>
      <c r="U138" s="14">
        <v>29</v>
      </c>
      <c r="V138" s="14">
        <v>29</v>
      </c>
      <c r="W138" s="14">
        <v>1</v>
      </c>
      <c r="X138" s="14">
        <v>1740</v>
      </c>
      <c r="Y138" s="14">
        <v>450</v>
      </c>
      <c r="Z138" s="14">
        <v>3</v>
      </c>
      <c r="AA138" s="14">
        <v>1</v>
      </c>
      <c r="AB138" s="14" t="s">
        <v>26</v>
      </c>
    </row>
    <row r="139" spans="1:28" x14ac:dyDescent="0.25">
      <c r="A139" s="14">
        <v>4</v>
      </c>
      <c r="B139" s="14">
        <v>1160</v>
      </c>
      <c r="C139" s="14">
        <v>120</v>
      </c>
      <c r="D139" s="14">
        <v>72</v>
      </c>
      <c r="E139" s="14">
        <v>3</v>
      </c>
      <c r="F139" s="14">
        <v>11</v>
      </c>
      <c r="G139" s="14">
        <v>11</v>
      </c>
      <c r="H139" s="14">
        <v>4</v>
      </c>
      <c r="I139" s="14">
        <v>4</v>
      </c>
      <c r="J139" s="14">
        <v>4900</v>
      </c>
      <c r="K139" s="14">
        <v>4900</v>
      </c>
      <c r="L139" s="14">
        <v>34</v>
      </c>
      <c r="M139" s="14">
        <v>34</v>
      </c>
      <c r="N139" s="14">
        <v>2.2999999999999998</v>
      </c>
      <c r="O139" s="14">
        <v>2.2999999999999998</v>
      </c>
      <c r="P139" s="14">
        <v>98</v>
      </c>
      <c r="Q139" s="14">
        <v>98</v>
      </c>
      <c r="R139" s="14">
        <v>2</v>
      </c>
      <c r="S139" s="14">
        <v>50</v>
      </c>
      <c r="T139" s="14">
        <v>50</v>
      </c>
      <c r="U139" s="14">
        <v>35</v>
      </c>
      <c r="V139" s="14">
        <v>35</v>
      </c>
      <c r="W139" s="14">
        <v>3</v>
      </c>
      <c r="X139" s="14">
        <v>800</v>
      </c>
      <c r="Y139" s="14">
        <v>600</v>
      </c>
      <c r="Z139" s="14">
        <v>3</v>
      </c>
      <c r="AA139" s="14">
        <v>1</v>
      </c>
      <c r="AB139" s="14" t="s">
        <v>26</v>
      </c>
    </row>
    <row r="140" spans="1:28" x14ac:dyDescent="0.25">
      <c r="A140" s="14">
        <v>4</v>
      </c>
      <c r="B140" s="14">
        <v>1700</v>
      </c>
      <c r="C140" s="14">
        <v>52</v>
      </c>
      <c r="D140" s="14">
        <v>29</v>
      </c>
      <c r="E140" s="14">
        <v>3</v>
      </c>
      <c r="F140" s="14">
        <v>7</v>
      </c>
      <c r="G140" s="14">
        <v>7</v>
      </c>
      <c r="H140" s="14">
        <v>2</v>
      </c>
      <c r="I140" s="14">
        <v>2</v>
      </c>
      <c r="J140" s="14">
        <v>7850</v>
      </c>
      <c r="K140" s="14">
        <v>7850</v>
      </c>
      <c r="L140" s="14">
        <v>28</v>
      </c>
      <c r="M140" s="14">
        <v>28</v>
      </c>
      <c r="N140" s="14">
        <v>1.9</v>
      </c>
      <c r="O140" s="14">
        <v>1.9</v>
      </c>
      <c r="P140" s="14">
        <v>134</v>
      </c>
      <c r="Q140" s="14">
        <v>134</v>
      </c>
      <c r="R140" s="14">
        <v>12</v>
      </c>
      <c r="S140" s="14">
        <v>75</v>
      </c>
      <c r="T140" s="14">
        <v>75</v>
      </c>
      <c r="U140" s="14">
        <v>45</v>
      </c>
      <c r="V140" s="14">
        <v>45</v>
      </c>
      <c r="W140" s="14">
        <v>2</v>
      </c>
      <c r="X140" s="14">
        <v>1950</v>
      </c>
      <c r="Y140" s="14">
        <v>1000</v>
      </c>
      <c r="Z140" s="14">
        <v>3</v>
      </c>
      <c r="AA140" s="14">
        <v>1</v>
      </c>
      <c r="AB140" s="14" t="s">
        <v>16</v>
      </c>
    </row>
    <row r="141" spans="1:28" x14ac:dyDescent="0.25">
      <c r="A141" s="14">
        <v>4</v>
      </c>
      <c r="B141" s="14">
        <v>2154</v>
      </c>
      <c r="C141" s="14">
        <v>207</v>
      </c>
      <c r="D141" s="14">
        <v>168</v>
      </c>
      <c r="E141" s="14">
        <v>3</v>
      </c>
      <c r="F141" s="14">
        <v>11</v>
      </c>
      <c r="G141" s="14">
        <v>11</v>
      </c>
      <c r="H141" s="14">
        <v>8</v>
      </c>
      <c r="I141" s="14">
        <v>8</v>
      </c>
      <c r="J141" s="14">
        <v>5250</v>
      </c>
      <c r="K141" s="14">
        <v>5250</v>
      </c>
      <c r="L141" s="14">
        <v>34</v>
      </c>
      <c r="M141" s="14">
        <v>34</v>
      </c>
      <c r="N141" s="14">
        <v>1.2</v>
      </c>
      <c r="O141" s="14">
        <v>1.2</v>
      </c>
      <c r="P141" s="14">
        <v>105</v>
      </c>
      <c r="Q141" s="14">
        <v>105</v>
      </c>
      <c r="R141" s="14">
        <v>2</v>
      </c>
      <c r="S141" s="14">
        <v>55</v>
      </c>
      <c r="T141" s="14">
        <v>55</v>
      </c>
      <c r="U141" s="14">
        <v>37</v>
      </c>
      <c r="V141" s="14">
        <v>37</v>
      </c>
      <c r="W141" s="14">
        <v>2</v>
      </c>
      <c r="X141" s="14">
        <v>4900</v>
      </c>
      <c r="Y141" s="14">
        <v>4300</v>
      </c>
      <c r="Z141" s="14">
        <v>3</v>
      </c>
      <c r="AA141" s="14">
        <v>1</v>
      </c>
      <c r="AB141" s="14" t="s">
        <v>26</v>
      </c>
    </row>
    <row r="142" spans="1:28" x14ac:dyDescent="0.25">
      <c r="A142" s="14">
        <v>4</v>
      </c>
      <c r="B142" s="14">
        <v>27848</v>
      </c>
      <c r="C142" s="14">
        <v>1073</v>
      </c>
      <c r="D142" s="14">
        <v>594</v>
      </c>
      <c r="E142" s="14">
        <v>3</v>
      </c>
      <c r="F142" s="14">
        <v>12</v>
      </c>
      <c r="G142" s="14">
        <v>12</v>
      </c>
      <c r="H142" s="14">
        <v>8</v>
      </c>
      <c r="I142" s="14">
        <v>8</v>
      </c>
      <c r="J142" s="14">
        <v>5200</v>
      </c>
      <c r="K142" s="14">
        <v>5200</v>
      </c>
      <c r="L142" s="14">
        <v>33</v>
      </c>
      <c r="M142" s="14">
        <v>33</v>
      </c>
      <c r="N142" s="14">
        <v>1.2</v>
      </c>
      <c r="O142" s="14">
        <v>1.2</v>
      </c>
      <c r="P142" s="14">
        <v>105</v>
      </c>
      <c r="Q142" s="14">
        <v>105</v>
      </c>
      <c r="R142" s="14">
        <v>2</v>
      </c>
      <c r="S142" s="14">
        <v>51</v>
      </c>
      <c r="T142" s="14">
        <v>51</v>
      </c>
      <c r="U142" s="14">
        <v>31</v>
      </c>
      <c r="V142" s="14">
        <v>31</v>
      </c>
      <c r="W142" s="14">
        <v>2</v>
      </c>
      <c r="X142" s="14">
        <v>24834</v>
      </c>
      <c r="Y142" s="14">
        <v>24441</v>
      </c>
      <c r="Z142" s="14">
        <v>3</v>
      </c>
      <c r="AA142" s="14">
        <v>1</v>
      </c>
      <c r="AB142" s="14" t="s">
        <v>14</v>
      </c>
    </row>
    <row r="143" spans="1:28" x14ac:dyDescent="0.25">
      <c r="A143" s="14">
        <v>4</v>
      </c>
      <c r="B143" s="14">
        <v>7800</v>
      </c>
      <c r="C143" s="14">
        <v>329</v>
      </c>
      <c r="D143" s="14">
        <v>321</v>
      </c>
      <c r="E143" s="14">
        <v>32</v>
      </c>
      <c r="F143" s="14">
        <v>10</v>
      </c>
      <c r="G143" s="14">
        <v>10</v>
      </c>
      <c r="H143" s="14">
        <v>5</v>
      </c>
      <c r="I143" s="14">
        <v>5</v>
      </c>
      <c r="J143" s="14">
        <v>5100</v>
      </c>
      <c r="K143" s="14">
        <v>5100</v>
      </c>
      <c r="L143" s="14">
        <v>34</v>
      </c>
      <c r="M143" s="14">
        <v>34</v>
      </c>
      <c r="N143" s="14">
        <v>1.3</v>
      </c>
      <c r="O143" s="14">
        <v>1.3</v>
      </c>
      <c r="P143" s="14">
        <v>110</v>
      </c>
      <c r="Q143" s="14">
        <v>110</v>
      </c>
      <c r="R143" s="14">
        <v>2</v>
      </c>
      <c r="S143" s="14">
        <v>49</v>
      </c>
      <c r="T143" s="14">
        <v>49</v>
      </c>
      <c r="U143" s="14">
        <v>34</v>
      </c>
      <c r="V143" s="14">
        <v>34</v>
      </c>
      <c r="W143" s="14">
        <v>2</v>
      </c>
      <c r="X143" s="14">
        <v>8023</v>
      </c>
      <c r="Y143" s="14">
        <v>7617</v>
      </c>
      <c r="Z143" s="14">
        <v>3</v>
      </c>
      <c r="AA143" s="14">
        <v>1</v>
      </c>
      <c r="AB143" s="14" t="s">
        <v>14</v>
      </c>
    </row>
    <row r="144" spans="1:28" x14ac:dyDescent="0.25">
      <c r="A144" s="14">
        <v>4</v>
      </c>
      <c r="B144" s="14">
        <v>8020</v>
      </c>
      <c r="C144" s="14">
        <v>327</v>
      </c>
      <c r="D144" s="14">
        <v>237</v>
      </c>
      <c r="E144" s="14">
        <v>3</v>
      </c>
      <c r="F144" s="14">
        <v>9</v>
      </c>
      <c r="G144" s="14">
        <v>9</v>
      </c>
      <c r="H144" s="14">
        <v>2</v>
      </c>
      <c r="I144" s="14">
        <v>2</v>
      </c>
      <c r="J144" s="14">
        <v>5100</v>
      </c>
      <c r="K144" s="14">
        <v>5100</v>
      </c>
      <c r="L144" s="14">
        <v>32</v>
      </c>
      <c r="M144" s="14">
        <v>32</v>
      </c>
      <c r="N144" s="14">
        <v>1.2</v>
      </c>
      <c r="O144" s="14">
        <v>1.2</v>
      </c>
      <c r="P144" s="14">
        <v>105</v>
      </c>
      <c r="Q144" s="14">
        <v>105</v>
      </c>
      <c r="R144" s="14">
        <v>2</v>
      </c>
      <c r="S144" s="14">
        <v>56</v>
      </c>
      <c r="T144" s="14">
        <v>56</v>
      </c>
      <c r="U144" s="14">
        <v>41</v>
      </c>
      <c r="V144" s="14">
        <v>41</v>
      </c>
      <c r="W144" s="14">
        <v>2</v>
      </c>
      <c r="X144" s="14">
        <v>6907</v>
      </c>
      <c r="Y144" s="14">
        <v>6567</v>
      </c>
      <c r="Z144" s="14">
        <v>3</v>
      </c>
      <c r="AA144" s="14">
        <v>1</v>
      </c>
      <c r="AB144" s="14" t="s">
        <v>26</v>
      </c>
    </row>
    <row r="145" spans="1:28" x14ac:dyDescent="0.25">
      <c r="A145" s="14">
        <v>4</v>
      </c>
      <c r="B145" s="14">
        <v>1184</v>
      </c>
      <c r="C145" s="14">
        <v>187</v>
      </c>
      <c r="D145" s="14">
        <v>38</v>
      </c>
      <c r="E145" s="14">
        <v>3</v>
      </c>
      <c r="F145" s="14">
        <v>10</v>
      </c>
      <c r="G145" s="14">
        <v>10</v>
      </c>
      <c r="H145" s="14">
        <v>2</v>
      </c>
      <c r="I145" s="14">
        <v>2</v>
      </c>
      <c r="J145" s="14">
        <v>4850</v>
      </c>
      <c r="K145" s="14">
        <v>4850</v>
      </c>
      <c r="L145" s="14">
        <v>32</v>
      </c>
      <c r="M145" s="14">
        <v>32</v>
      </c>
      <c r="N145" s="14">
        <v>1.4</v>
      </c>
      <c r="O145" s="14">
        <v>1.4</v>
      </c>
      <c r="P145" s="14">
        <v>108</v>
      </c>
      <c r="Q145" s="14">
        <v>108</v>
      </c>
      <c r="R145" s="14">
        <v>2</v>
      </c>
      <c r="S145" s="14">
        <v>30</v>
      </c>
      <c r="T145" s="14">
        <v>30</v>
      </c>
      <c r="U145" s="14">
        <v>15</v>
      </c>
      <c r="V145" s="14">
        <v>15</v>
      </c>
      <c r="W145" s="14">
        <v>1</v>
      </c>
      <c r="X145" s="14">
        <v>55</v>
      </c>
      <c r="Y145" s="14">
        <v>250</v>
      </c>
      <c r="Z145" s="14">
        <v>3</v>
      </c>
      <c r="AA145" s="14">
        <v>1</v>
      </c>
      <c r="AB145" s="14" t="s">
        <v>26</v>
      </c>
    </row>
    <row r="146" spans="1:28" x14ac:dyDescent="0.25">
      <c r="A146" s="14">
        <v>4</v>
      </c>
      <c r="B146" s="14">
        <v>11000</v>
      </c>
      <c r="C146" s="14">
        <v>126</v>
      </c>
      <c r="D146" s="14">
        <v>118</v>
      </c>
      <c r="E146" s="14">
        <v>2</v>
      </c>
      <c r="F146" s="14">
        <v>12</v>
      </c>
      <c r="G146" s="14">
        <v>12</v>
      </c>
      <c r="H146" s="14">
        <v>5</v>
      </c>
      <c r="I146" s="14">
        <v>5</v>
      </c>
      <c r="J146" s="14">
        <v>5700</v>
      </c>
      <c r="K146" s="14">
        <v>5700</v>
      </c>
      <c r="L146" s="14">
        <v>42</v>
      </c>
      <c r="M146" s="14">
        <v>42</v>
      </c>
      <c r="N146" s="14">
        <v>0.6</v>
      </c>
      <c r="O146" s="14">
        <v>0.6</v>
      </c>
      <c r="P146" s="14">
        <v>129</v>
      </c>
      <c r="Q146" s="14">
        <v>129</v>
      </c>
      <c r="R146" s="14">
        <v>2</v>
      </c>
      <c r="S146" s="14">
        <v>80</v>
      </c>
      <c r="T146" s="14">
        <v>80</v>
      </c>
      <c r="U146" s="14">
        <v>37</v>
      </c>
      <c r="V146" s="14">
        <v>37</v>
      </c>
      <c r="W146" s="14">
        <v>2</v>
      </c>
      <c r="X146" s="14">
        <v>5300</v>
      </c>
      <c r="Y146" s="14">
        <v>2900</v>
      </c>
      <c r="Z146" s="14">
        <v>2</v>
      </c>
      <c r="AA146" s="14">
        <v>1</v>
      </c>
      <c r="AB146" s="14" t="s">
        <v>16</v>
      </c>
    </row>
    <row r="147" spans="1:28" x14ac:dyDescent="0.25">
      <c r="A147" s="14">
        <v>4</v>
      </c>
      <c r="B147" s="14">
        <v>13000</v>
      </c>
      <c r="C147" s="14">
        <v>138</v>
      </c>
      <c r="D147" s="14">
        <v>107</v>
      </c>
      <c r="E147" s="14">
        <v>2</v>
      </c>
      <c r="F147" s="14">
        <v>14</v>
      </c>
      <c r="G147" s="14">
        <v>14</v>
      </c>
      <c r="H147" s="14">
        <v>5</v>
      </c>
      <c r="I147" s="14">
        <v>5</v>
      </c>
      <c r="J147" s="14">
        <v>5600</v>
      </c>
      <c r="K147" s="14">
        <v>5600</v>
      </c>
      <c r="L147" s="14">
        <v>41</v>
      </c>
      <c r="M147" s="14">
        <v>41</v>
      </c>
      <c r="N147" s="14">
        <v>0.6</v>
      </c>
      <c r="O147" s="14">
        <v>0.6</v>
      </c>
      <c r="P147" s="14">
        <v>125</v>
      </c>
      <c r="Q147" s="14">
        <v>125</v>
      </c>
      <c r="R147" s="14">
        <v>2</v>
      </c>
      <c r="S147" s="14">
        <v>80</v>
      </c>
      <c r="T147" s="14">
        <v>80</v>
      </c>
      <c r="U147" s="14">
        <v>37</v>
      </c>
      <c r="V147" s="14">
        <v>37</v>
      </c>
      <c r="W147" s="14">
        <v>3</v>
      </c>
      <c r="X147" s="14">
        <v>4000</v>
      </c>
      <c r="Y147" s="14">
        <v>2100</v>
      </c>
      <c r="Z147" s="14">
        <v>3</v>
      </c>
      <c r="AA147" s="14">
        <v>1</v>
      </c>
      <c r="AB147" s="14" t="s">
        <v>16</v>
      </c>
    </row>
    <row r="148" spans="1:28" x14ac:dyDescent="0.25">
      <c r="A148" s="14">
        <v>4</v>
      </c>
      <c r="B148" s="14">
        <v>1400</v>
      </c>
      <c r="C148" s="14">
        <v>14</v>
      </c>
      <c r="D148" s="14">
        <v>9</v>
      </c>
      <c r="E148" s="14">
        <v>2</v>
      </c>
      <c r="F148" s="14">
        <v>9.1999999999999993</v>
      </c>
      <c r="G148" s="14">
        <v>9.1999999999999993</v>
      </c>
      <c r="H148" s="14">
        <v>100</v>
      </c>
      <c r="I148" s="14">
        <v>100</v>
      </c>
      <c r="J148" s="14">
        <v>9800</v>
      </c>
      <c r="K148" s="14">
        <v>9800</v>
      </c>
      <c r="L148" s="14">
        <v>43.5</v>
      </c>
      <c r="M148" s="14">
        <v>43.5</v>
      </c>
      <c r="N148" s="14">
        <v>0.5</v>
      </c>
      <c r="O148" s="14">
        <v>0.5</v>
      </c>
      <c r="P148" s="14">
        <v>151</v>
      </c>
      <c r="Q148" s="14">
        <v>151</v>
      </c>
      <c r="R148" s="14">
        <v>2</v>
      </c>
      <c r="S148" s="14">
        <v>35</v>
      </c>
      <c r="T148" s="14">
        <v>35</v>
      </c>
      <c r="U148" s="14">
        <v>10</v>
      </c>
      <c r="V148" s="14">
        <v>10</v>
      </c>
      <c r="W148" s="14">
        <v>2</v>
      </c>
      <c r="X148" s="14">
        <v>1930</v>
      </c>
      <c r="Y148" s="14">
        <v>1930</v>
      </c>
      <c r="Z148" s="14">
        <v>3</v>
      </c>
      <c r="AA148" s="14">
        <v>1</v>
      </c>
      <c r="AB148" s="14" t="s">
        <v>14</v>
      </c>
    </row>
    <row r="149" spans="1:28" x14ac:dyDescent="0.25">
      <c r="A149" s="14">
        <v>4</v>
      </c>
      <c r="B149" s="14">
        <v>16300</v>
      </c>
      <c r="C149" s="14">
        <v>816</v>
      </c>
      <c r="D149" s="14">
        <v>816</v>
      </c>
      <c r="E149" s="14">
        <v>8</v>
      </c>
      <c r="F149" s="14">
        <v>16</v>
      </c>
      <c r="G149" s="14">
        <v>16</v>
      </c>
      <c r="H149" s="14">
        <v>37</v>
      </c>
      <c r="I149" s="14">
        <v>37</v>
      </c>
      <c r="J149" s="14">
        <v>2600</v>
      </c>
      <c r="K149" s="14">
        <v>2600</v>
      </c>
      <c r="L149" s="14">
        <v>36</v>
      </c>
      <c r="M149" s="14">
        <v>36</v>
      </c>
      <c r="N149" s="14">
        <v>1.6</v>
      </c>
      <c r="O149" s="14">
        <v>1.6</v>
      </c>
      <c r="P149" s="14">
        <v>83</v>
      </c>
      <c r="Q149" s="14">
        <v>83</v>
      </c>
      <c r="R149" s="14">
        <v>12</v>
      </c>
      <c r="S149" s="14">
        <v>26.5</v>
      </c>
      <c r="T149" s="14">
        <v>26.5</v>
      </c>
      <c r="U149" s="14">
        <v>21</v>
      </c>
      <c r="V149" s="14">
        <v>21</v>
      </c>
      <c r="W149" s="14">
        <v>1</v>
      </c>
      <c r="X149" s="14">
        <v>10194</v>
      </c>
      <c r="Y149" s="14">
        <v>7700</v>
      </c>
      <c r="Z149" s="14">
        <v>2</v>
      </c>
      <c r="AA149" s="14">
        <v>1</v>
      </c>
      <c r="AB149" s="14" t="s">
        <v>26</v>
      </c>
    </row>
    <row r="150" spans="1:28" x14ac:dyDescent="0.25">
      <c r="A150" s="14">
        <v>4</v>
      </c>
      <c r="B150" s="14">
        <v>2084</v>
      </c>
      <c r="C150" s="14">
        <v>44</v>
      </c>
      <c r="D150" s="14">
        <v>23</v>
      </c>
      <c r="E150" s="14">
        <v>5</v>
      </c>
      <c r="F150" s="14">
        <v>22</v>
      </c>
      <c r="G150" s="14">
        <v>22</v>
      </c>
      <c r="H150" s="14">
        <v>4</v>
      </c>
      <c r="I150" s="14">
        <v>4</v>
      </c>
      <c r="J150" s="14">
        <v>5500</v>
      </c>
      <c r="K150" s="14">
        <v>5500</v>
      </c>
      <c r="L150" s="14">
        <v>40</v>
      </c>
      <c r="M150" s="14">
        <v>40</v>
      </c>
      <c r="N150" s="14">
        <v>0.5</v>
      </c>
      <c r="O150" s="14">
        <v>0.5</v>
      </c>
      <c r="P150" s="14">
        <v>101</v>
      </c>
      <c r="Q150" s="14">
        <v>101</v>
      </c>
      <c r="R150" s="14">
        <v>2</v>
      </c>
      <c r="S150" s="13" t="s">
        <v>49</v>
      </c>
      <c r="T150" s="13" t="s">
        <v>49</v>
      </c>
      <c r="U150" s="13" t="s">
        <v>49</v>
      </c>
      <c r="V150" s="13" t="s">
        <v>49</v>
      </c>
      <c r="W150" s="14">
        <v>2</v>
      </c>
      <c r="X150" s="14">
        <v>910</v>
      </c>
      <c r="Y150" s="14">
        <v>500</v>
      </c>
      <c r="Z150" s="14">
        <v>2</v>
      </c>
      <c r="AA150" s="14">
        <v>1</v>
      </c>
      <c r="AB150" s="14" t="s">
        <v>26</v>
      </c>
    </row>
    <row r="151" spans="1:28" x14ac:dyDescent="0.25">
      <c r="A151" s="14">
        <v>4</v>
      </c>
      <c r="B151" s="14">
        <v>1923</v>
      </c>
      <c r="C151" s="14">
        <v>96</v>
      </c>
      <c r="D151" s="14">
        <v>64</v>
      </c>
      <c r="E151" s="14">
        <v>3</v>
      </c>
      <c r="F151" s="14">
        <v>8.6</v>
      </c>
      <c r="G151" s="14">
        <v>8.6</v>
      </c>
      <c r="H151" s="14">
        <v>2</v>
      </c>
      <c r="I151" s="14">
        <v>2</v>
      </c>
      <c r="J151" s="14">
        <v>4500</v>
      </c>
      <c r="K151" s="14">
        <v>4500</v>
      </c>
      <c r="L151" s="14">
        <v>33</v>
      </c>
      <c r="M151" s="14">
        <v>33</v>
      </c>
      <c r="N151" s="14">
        <v>1</v>
      </c>
      <c r="O151" s="14">
        <v>1</v>
      </c>
      <c r="P151" s="14">
        <v>106</v>
      </c>
      <c r="Q151" s="14">
        <v>106</v>
      </c>
      <c r="R151" s="14">
        <v>2</v>
      </c>
      <c r="S151" s="13" t="s">
        <v>49</v>
      </c>
      <c r="T151" s="13" t="s">
        <v>49</v>
      </c>
      <c r="U151" s="13" t="s">
        <v>49</v>
      </c>
      <c r="V151" s="13" t="s">
        <v>49</v>
      </c>
      <c r="W151" s="14">
        <v>2</v>
      </c>
      <c r="X151" s="14">
        <v>2000</v>
      </c>
      <c r="Y151" s="14">
        <v>1350</v>
      </c>
      <c r="Z151" s="14">
        <v>3</v>
      </c>
      <c r="AA151" s="14">
        <v>1</v>
      </c>
      <c r="AB151" s="14" t="s">
        <v>16</v>
      </c>
    </row>
    <row r="152" spans="1:28" x14ac:dyDescent="0.25">
      <c r="A152" s="14">
        <v>4</v>
      </c>
      <c r="B152" s="14">
        <v>640</v>
      </c>
      <c r="C152" s="14">
        <v>49</v>
      </c>
      <c r="D152" s="14">
        <v>27</v>
      </c>
      <c r="E152" s="14">
        <v>3</v>
      </c>
      <c r="F152" s="14">
        <v>13</v>
      </c>
      <c r="G152" s="14">
        <v>13</v>
      </c>
      <c r="H152" s="14">
        <v>6</v>
      </c>
      <c r="I152" s="14">
        <v>6</v>
      </c>
      <c r="J152" s="14">
        <v>5100</v>
      </c>
      <c r="K152" s="14">
        <v>5100</v>
      </c>
      <c r="L152" s="14">
        <v>33</v>
      </c>
      <c r="M152" s="14">
        <v>33</v>
      </c>
      <c r="N152" s="14">
        <v>1</v>
      </c>
      <c r="O152" s="14">
        <v>1</v>
      </c>
      <c r="P152" s="14">
        <v>110</v>
      </c>
      <c r="Q152" s="14">
        <v>110</v>
      </c>
      <c r="R152" s="14">
        <v>2</v>
      </c>
      <c r="S152" s="14">
        <v>54.4</v>
      </c>
      <c r="T152" s="14">
        <v>54.4</v>
      </c>
      <c r="U152" s="14">
        <v>39.200000000000003</v>
      </c>
      <c r="V152" s="14">
        <v>39.200000000000003</v>
      </c>
      <c r="W152" s="14">
        <v>2</v>
      </c>
      <c r="X152" s="14">
        <v>1500</v>
      </c>
      <c r="Y152" s="14">
        <v>1300</v>
      </c>
      <c r="Z152" s="14">
        <v>3</v>
      </c>
      <c r="AA152" s="14">
        <v>1</v>
      </c>
      <c r="AB152" s="14" t="s">
        <v>26</v>
      </c>
    </row>
    <row r="153" spans="1:28" x14ac:dyDescent="0.25">
      <c r="A153" s="14">
        <v>5</v>
      </c>
      <c r="B153" s="14">
        <v>5</v>
      </c>
      <c r="C153" s="14">
        <v>4</v>
      </c>
      <c r="D153" s="14">
        <v>1</v>
      </c>
      <c r="E153" s="14">
        <v>1</v>
      </c>
      <c r="F153" s="14">
        <v>17</v>
      </c>
      <c r="G153" s="14">
        <v>17</v>
      </c>
      <c r="H153" s="14">
        <v>30</v>
      </c>
      <c r="I153" s="14">
        <v>30</v>
      </c>
      <c r="J153" s="14">
        <v>1150</v>
      </c>
      <c r="K153" s="14">
        <v>1150</v>
      </c>
      <c r="L153" s="14">
        <v>35</v>
      </c>
      <c r="M153" s="14">
        <v>35</v>
      </c>
      <c r="N153" s="14">
        <v>0.6</v>
      </c>
      <c r="O153" s="14">
        <v>0.6</v>
      </c>
      <c r="P153" s="14">
        <v>99</v>
      </c>
      <c r="Q153" s="14">
        <v>99</v>
      </c>
      <c r="R153" s="14">
        <v>12</v>
      </c>
      <c r="S153" s="14">
        <v>32</v>
      </c>
      <c r="T153" s="14">
        <v>32</v>
      </c>
      <c r="U153" s="14">
        <v>24</v>
      </c>
      <c r="V153" s="14">
        <v>24</v>
      </c>
      <c r="W153" s="14">
        <v>4</v>
      </c>
      <c r="X153" s="13" t="s">
        <v>49</v>
      </c>
      <c r="Y153" s="13" t="s">
        <v>49</v>
      </c>
      <c r="Z153" s="14">
        <v>2</v>
      </c>
      <c r="AA153" s="13" t="s">
        <v>49</v>
      </c>
      <c r="AB153" s="14" t="s">
        <v>10</v>
      </c>
    </row>
    <row r="154" spans="1:28" x14ac:dyDescent="0.25">
      <c r="A154" s="14">
        <v>5</v>
      </c>
      <c r="B154" s="14">
        <v>2100</v>
      </c>
      <c r="C154" s="14">
        <v>55</v>
      </c>
      <c r="D154" s="14">
        <v>49</v>
      </c>
      <c r="E154" s="14">
        <v>1</v>
      </c>
      <c r="F154" s="14">
        <v>27</v>
      </c>
      <c r="G154" s="14">
        <v>27</v>
      </c>
      <c r="H154" s="14">
        <v>250</v>
      </c>
      <c r="I154" s="14">
        <v>250</v>
      </c>
      <c r="J154" s="14">
        <v>5050</v>
      </c>
      <c r="K154" s="14">
        <v>5050</v>
      </c>
      <c r="L154" s="14">
        <v>22</v>
      </c>
      <c r="M154" s="14">
        <v>22</v>
      </c>
      <c r="N154" s="87" t="s">
        <v>337</v>
      </c>
      <c r="O154" s="87" t="s">
        <v>337</v>
      </c>
      <c r="P154" s="14">
        <v>152</v>
      </c>
      <c r="Q154" s="14">
        <v>152</v>
      </c>
      <c r="R154" s="14">
        <v>12</v>
      </c>
      <c r="S154" s="14">
        <v>42</v>
      </c>
      <c r="T154" s="14">
        <v>42</v>
      </c>
      <c r="U154" s="13" t="s">
        <v>49</v>
      </c>
      <c r="V154" s="13" t="s">
        <v>49</v>
      </c>
      <c r="W154" s="14">
        <v>3</v>
      </c>
      <c r="X154" s="14">
        <v>2810</v>
      </c>
      <c r="Y154" s="14">
        <v>2810</v>
      </c>
      <c r="Z154" s="14">
        <v>3</v>
      </c>
      <c r="AA154" s="13" t="s">
        <v>49</v>
      </c>
      <c r="AB154" s="14" t="s">
        <v>14</v>
      </c>
    </row>
    <row r="155" spans="1:28" x14ac:dyDescent="0.25">
      <c r="A155" s="14">
        <v>5</v>
      </c>
      <c r="B155" s="14">
        <v>180</v>
      </c>
      <c r="C155" s="14">
        <v>3</v>
      </c>
      <c r="D155" s="14">
        <v>1</v>
      </c>
      <c r="E155" s="14">
        <v>1</v>
      </c>
      <c r="F155" s="14">
        <v>27</v>
      </c>
      <c r="G155" s="14">
        <v>27</v>
      </c>
      <c r="H155" s="14">
        <v>107</v>
      </c>
      <c r="I155" s="14">
        <v>107</v>
      </c>
      <c r="J155" s="14">
        <v>8500</v>
      </c>
      <c r="K155" s="14">
        <v>8500</v>
      </c>
      <c r="L155" s="14">
        <v>11</v>
      </c>
      <c r="M155" s="14">
        <v>11</v>
      </c>
      <c r="N155" s="87">
        <v>1</v>
      </c>
      <c r="O155" s="87">
        <v>10</v>
      </c>
      <c r="P155" s="14">
        <v>198</v>
      </c>
      <c r="Q155" s="14">
        <v>198</v>
      </c>
      <c r="R155" s="14">
        <v>1</v>
      </c>
      <c r="S155" s="14">
        <v>86</v>
      </c>
      <c r="T155" s="14">
        <v>86</v>
      </c>
      <c r="U155" s="13" t="s">
        <v>49</v>
      </c>
      <c r="V155" s="13" t="s">
        <v>49</v>
      </c>
      <c r="W155" s="14">
        <v>2</v>
      </c>
      <c r="X155" s="13" t="s">
        <v>49</v>
      </c>
      <c r="Y155" s="13" t="s">
        <v>49</v>
      </c>
      <c r="Z155" s="14">
        <v>3</v>
      </c>
      <c r="AA155" s="13" t="s">
        <v>49</v>
      </c>
      <c r="AB155" s="14" t="s">
        <v>29</v>
      </c>
    </row>
    <row r="156" spans="1:28" x14ac:dyDescent="0.25">
      <c r="A156" s="14">
        <v>5</v>
      </c>
      <c r="B156" s="14">
        <v>10104</v>
      </c>
      <c r="C156" s="14">
        <v>122</v>
      </c>
      <c r="D156" s="14">
        <v>47</v>
      </c>
      <c r="E156" s="14">
        <v>1</v>
      </c>
      <c r="F156" s="14">
        <v>23</v>
      </c>
      <c r="G156" s="14">
        <v>23</v>
      </c>
      <c r="H156" s="14">
        <v>500</v>
      </c>
      <c r="I156" s="14">
        <v>500</v>
      </c>
      <c r="J156" s="14">
        <v>5000</v>
      </c>
      <c r="K156" s="14">
        <v>5000</v>
      </c>
      <c r="L156" s="14">
        <v>34</v>
      </c>
      <c r="M156" s="14">
        <v>34</v>
      </c>
      <c r="N156" s="87">
        <v>1</v>
      </c>
      <c r="O156" s="87">
        <v>10</v>
      </c>
      <c r="P156" s="14">
        <v>164</v>
      </c>
      <c r="Q156" s="14">
        <v>164</v>
      </c>
      <c r="R156" s="14">
        <v>12</v>
      </c>
      <c r="S156" s="14">
        <v>30</v>
      </c>
      <c r="T156" s="14">
        <v>30</v>
      </c>
      <c r="U156" s="13" t="s">
        <v>49</v>
      </c>
      <c r="V156" s="13" t="s">
        <v>49</v>
      </c>
      <c r="W156" s="14">
        <v>2</v>
      </c>
      <c r="X156" s="14">
        <v>9640</v>
      </c>
      <c r="Y156" s="17">
        <v>9640</v>
      </c>
      <c r="Z156" s="14">
        <v>3</v>
      </c>
      <c r="AA156" s="13" t="s">
        <v>49</v>
      </c>
      <c r="AB156" s="14" t="s">
        <v>29</v>
      </c>
    </row>
    <row r="157" spans="1:28" x14ac:dyDescent="0.25">
      <c r="A157" s="14">
        <v>5</v>
      </c>
      <c r="B157" s="14">
        <v>2500</v>
      </c>
      <c r="C157" s="14">
        <v>122</v>
      </c>
      <c r="D157" s="14">
        <v>47</v>
      </c>
      <c r="E157" s="14">
        <v>1</v>
      </c>
      <c r="F157" s="14">
        <v>28</v>
      </c>
      <c r="G157" s="14">
        <v>28</v>
      </c>
      <c r="H157" s="14">
        <v>300</v>
      </c>
      <c r="I157" s="14">
        <v>300</v>
      </c>
      <c r="J157" s="14">
        <v>4800</v>
      </c>
      <c r="K157" s="14">
        <v>4800</v>
      </c>
      <c r="L157" s="14">
        <v>22</v>
      </c>
      <c r="M157" s="14">
        <v>22</v>
      </c>
      <c r="N157" s="87" t="s">
        <v>337</v>
      </c>
      <c r="O157" s="87" t="s">
        <v>337</v>
      </c>
      <c r="P157" s="14">
        <v>152</v>
      </c>
      <c r="Q157" s="14">
        <v>152</v>
      </c>
      <c r="R157" s="14">
        <v>2</v>
      </c>
      <c r="S157" s="14">
        <v>37</v>
      </c>
      <c r="T157" s="14">
        <v>37</v>
      </c>
      <c r="U157" s="13" t="s">
        <v>49</v>
      </c>
      <c r="V157" s="13" t="s">
        <v>49</v>
      </c>
      <c r="W157" s="14">
        <v>3</v>
      </c>
      <c r="X157" s="14">
        <v>6430</v>
      </c>
      <c r="Y157" s="14">
        <v>6430</v>
      </c>
      <c r="Z157" s="14">
        <v>2</v>
      </c>
      <c r="AA157" s="13" t="s">
        <v>49</v>
      </c>
      <c r="AB157" s="14" t="s">
        <v>14</v>
      </c>
    </row>
    <row r="158" spans="1:28" x14ac:dyDescent="0.25">
      <c r="A158" s="14">
        <v>5</v>
      </c>
      <c r="B158" s="14">
        <v>857</v>
      </c>
      <c r="C158" s="14">
        <v>48</v>
      </c>
      <c r="D158" s="14">
        <v>17</v>
      </c>
      <c r="E158" s="14">
        <v>1</v>
      </c>
      <c r="F158" s="50">
        <v>28</v>
      </c>
      <c r="G158" s="50">
        <v>28</v>
      </c>
      <c r="H158" s="14">
        <v>10</v>
      </c>
      <c r="I158" s="14">
        <v>700</v>
      </c>
      <c r="J158" s="14">
        <v>5050</v>
      </c>
      <c r="K158" s="14">
        <v>5050</v>
      </c>
      <c r="L158" s="14">
        <v>22.8</v>
      </c>
      <c r="M158" s="14">
        <v>22.8</v>
      </c>
      <c r="N158" s="14">
        <v>17.399999999999999</v>
      </c>
      <c r="O158" s="14">
        <v>17.399999999999999</v>
      </c>
      <c r="P158" s="14">
        <v>152</v>
      </c>
      <c r="Q158" s="14">
        <v>152</v>
      </c>
      <c r="R158" s="14">
        <v>12</v>
      </c>
      <c r="S158" s="13" t="s">
        <v>49</v>
      </c>
      <c r="T158" s="13" t="s">
        <v>49</v>
      </c>
      <c r="U158" s="13" t="s">
        <v>49</v>
      </c>
      <c r="V158" s="13" t="s">
        <v>49</v>
      </c>
      <c r="W158" s="14">
        <v>1</v>
      </c>
      <c r="X158" s="13" t="s">
        <v>49</v>
      </c>
      <c r="Y158" s="13" t="s">
        <v>49</v>
      </c>
      <c r="Z158" s="14">
        <v>3</v>
      </c>
      <c r="AA158" s="13" t="s">
        <v>49</v>
      </c>
      <c r="AB158" s="13" t="s">
        <v>49</v>
      </c>
    </row>
    <row r="159" spans="1:28" x14ac:dyDescent="0.25">
      <c r="A159" s="14">
        <v>5</v>
      </c>
      <c r="B159" s="14">
        <v>480</v>
      </c>
      <c r="C159" s="14">
        <v>21</v>
      </c>
      <c r="D159" s="14">
        <v>9</v>
      </c>
      <c r="E159" s="14">
        <v>1</v>
      </c>
      <c r="F159" s="14">
        <v>26</v>
      </c>
      <c r="G159" s="14">
        <v>29</v>
      </c>
      <c r="H159" s="14">
        <v>160</v>
      </c>
      <c r="I159" s="14">
        <v>1800</v>
      </c>
      <c r="J159" s="14">
        <v>5000</v>
      </c>
      <c r="K159" s="14">
        <v>5000</v>
      </c>
      <c r="L159" s="14">
        <v>22.8</v>
      </c>
      <c r="M159" s="14">
        <v>22.8</v>
      </c>
      <c r="N159" s="14">
        <v>17.399999999999999</v>
      </c>
      <c r="O159" s="14">
        <v>17.399999999999999</v>
      </c>
      <c r="P159" s="14">
        <v>152</v>
      </c>
      <c r="Q159" s="14">
        <v>152</v>
      </c>
      <c r="R159" s="14">
        <v>12</v>
      </c>
      <c r="S159" s="13" t="s">
        <v>49</v>
      </c>
      <c r="T159" s="13" t="s">
        <v>49</v>
      </c>
      <c r="U159" s="13" t="s">
        <v>49</v>
      </c>
      <c r="V159" s="13" t="s">
        <v>49</v>
      </c>
      <c r="W159" s="14">
        <v>1</v>
      </c>
      <c r="X159" s="13" t="s">
        <v>49</v>
      </c>
      <c r="Y159" s="13" t="s">
        <v>49</v>
      </c>
      <c r="Z159" s="14">
        <v>3</v>
      </c>
      <c r="AA159" s="13" t="s">
        <v>49</v>
      </c>
      <c r="AB159" s="13" t="s">
        <v>49</v>
      </c>
    </row>
    <row r="160" spans="1:28" x14ac:dyDescent="0.25">
      <c r="A160" s="14">
        <v>5</v>
      </c>
      <c r="B160" s="14">
        <v>4420</v>
      </c>
      <c r="C160" s="14">
        <v>12</v>
      </c>
      <c r="D160" s="14">
        <v>11</v>
      </c>
      <c r="E160" s="14">
        <v>1</v>
      </c>
      <c r="F160" s="14">
        <v>30</v>
      </c>
      <c r="G160" s="14">
        <v>30</v>
      </c>
      <c r="H160" s="14">
        <v>1000</v>
      </c>
      <c r="I160" s="14">
        <v>1000</v>
      </c>
      <c r="J160" s="14">
        <v>5700</v>
      </c>
      <c r="K160" s="14">
        <v>5700</v>
      </c>
      <c r="L160" s="14">
        <v>31</v>
      </c>
      <c r="M160" s="14">
        <v>31</v>
      </c>
      <c r="N160" s="14">
        <v>1.2</v>
      </c>
      <c r="O160" s="14">
        <v>1.2</v>
      </c>
      <c r="P160" s="14">
        <v>165</v>
      </c>
      <c r="Q160" s="14">
        <v>165</v>
      </c>
      <c r="R160" s="14">
        <v>1</v>
      </c>
      <c r="S160" s="14">
        <v>30</v>
      </c>
      <c r="T160" s="14">
        <v>30</v>
      </c>
      <c r="U160" s="13" t="s">
        <v>49</v>
      </c>
      <c r="V160" s="13" t="s">
        <v>49</v>
      </c>
      <c r="W160" s="14">
        <v>1</v>
      </c>
      <c r="X160" s="13" t="s">
        <v>49</v>
      </c>
      <c r="Y160" s="13" t="s">
        <v>49</v>
      </c>
      <c r="Z160" s="14">
        <v>2</v>
      </c>
      <c r="AA160" s="13" t="s">
        <v>49</v>
      </c>
      <c r="AB160" s="14" t="s">
        <v>14</v>
      </c>
    </row>
    <row r="161" spans="1:28" x14ac:dyDescent="0.25">
      <c r="A161" s="14">
        <v>5</v>
      </c>
      <c r="B161" s="14">
        <v>26000</v>
      </c>
      <c r="C161" s="14">
        <v>606</v>
      </c>
      <c r="D161" s="14">
        <v>123</v>
      </c>
      <c r="E161" s="14">
        <v>3</v>
      </c>
      <c r="F161" s="14">
        <v>17</v>
      </c>
      <c r="G161" s="14">
        <v>17</v>
      </c>
      <c r="H161" s="14">
        <v>175</v>
      </c>
      <c r="I161" s="14">
        <v>175</v>
      </c>
      <c r="J161" s="14">
        <v>1400</v>
      </c>
      <c r="K161" s="14">
        <v>1400</v>
      </c>
      <c r="L161" s="14">
        <v>30</v>
      </c>
      <c r="M161" s="14">
        <v>30</v>
      </c>
      <c r="N161" s="14">
        <v>6</v>
      </c>
      <c r="O161" s="14">
        <v>6</v>
      </c>
      <c r="P161" s="14">
        <v>82</v>
      </c>
      <c r="Q161" s="14">
        <v>82</v>
      </c>
      <c r="R161" s="14">
        <v>3</v>
      </c>
      <c r="S161" s="14">
        <v>75</v>
      </c>
      <c r="T161" s="14">
        <v>75</v>
      </c>
      <c r="U161" s="14">
        <v>54</v>
      </c>
      <c r="V161" s="14">
        <v>54</v>
      </c>
      <c r="W161" s="14">
        <v>2</v>
      </c>
      <c r="X161" s="14">
        <v>20000</v>
      </c>
      <c r="Y161" s="14">
        <v>15000</v>
      </c>
      <c r="Z161" s="14">
        <v>3</v>
      </c>
      <c r="AA161" s="14">
        <v>1</v>
      </c>
      <c r="AB161" s="14" t="s">
        <v>14</v>
      </c>
    </row>
    <row r="162" spans="1:28" x14ac:dyDescent="0.25">
      <c r="A162" s="14">
        <v>6</v>
      </c>
      <c r="B162" s="14">
        <v>55000</v>
      </c>
      <c r="C162" s="14">
        <v>287</v>
      </c>
      <c r="D162" s="14">
        <v>149</v>
      </c>
      <c r="E162" s="14">
        <v>1</v>
      </c>
      <c r="F162" s="14">
        <v>22</v>
      </c>
      <c r="G162" s="14">
        <v>22</v>
      </c>
      <c r="H162" s="14">
        <v>400</v>
      </c>
      <c r="I162" s="14">
        <v>400</v>
      </c>
      <c r="J162" s="14">
        <v>8800</v>
      </c>
      <c r="K162" s="14">
        <v>8800</v>
      </c>
      <c r="L162" s="14">
        <v>27</v>
      </c>
      <c r="M162" s="14">
        <v>27</v>
      </c>
      <c r="N162" s="14">
        <v>0.9</v>
      </c>
      <c r="O162" s="14">
        <v>0.9</v>
      </c>
      <c r="P162" s="14">
        <v>210</v>
      </c>
      <c r="Q162" s="14">
        <v>210</v>
      </c>
      <c r="R162" s="14">
        <v>2</v>
      </c>
      <c r="S162" s="14">
        <v>50</v>
      </c>
      <c r="T162" s="14">
        <v>50</v>
      </c>
      <c r="U162" s="13" t="s">
        <v>49</v>
      </c>
      <c r="V162" s="13" t="s">
        <v>49</v>
      </c>
      <c r="W162" s="14">
        <v>2</v>
      </c>
      <c r="X162" s="14">
        <v>58000</v>
      </c>
      <c r="Y162" s="14">
        <v>14000</v>
      </c>
      <c r="Z162" s="14">
        <v>3</v>
      </c>
      <c r="AA162" s="13" t="s">
        <v>49</v>
      </c>
      <c r="AB162" s="14" t="s">
        <v>14</v>
      </c>
    </row>
    <row r="163" spans="1:28" x14ac:dyDescent="0.25">
      <c r="A163" s="14">
        <v>6</v>
      </c>
      <c r="B163" s="14">
        <v>4000</v>
      </c>
      <c r="C163" s="14">
        <v>40</v>
      </c>
      <c r="D163" s="14">
        <v>16</v>
      </c>
      <c r="E163" s="14">
        <v>1</v>
      </c>
      <c r="F163" s="14">
        <v>19</v>
      </c>
      <c r="G163" s="14">
        <v>19</v>
      </c>
      <c r="H163" s="14">
        <v>130</v>
      </c>
      <c r="I163" s="14">
        <v>130</v>
      </c>
      <c r="J163" s="14">
        <v>8800</v>
      </c>
      <c r="K163" s="14">
        <v>8800</v>
      </c>
      <c r="L163" s="14">
        <v>26</v>
      </c>
      <c r="M163" s="14">
        <v>26</v>
      </c>
      <c r="N163" s="14">
        <v>1</v>
      </c>
      <c r="O163" s="14">
        <v>1</v>
      </c>
      <c r="P163" s="14">
        <v>235</v>
      </c>
      <c r="Q163" s="14">
        <v>235</v>
      </c>
      <c r="R163" s="14">
        <v>2</v>
      </c>
      <c r="S163" s="14">
        <v>45</v>
      </c>
      <c r="T163" s="14">
        <v>45</v>
      </c>
      <c r="U163" s="13" t="s">
        <v>49</v>
      </c>
      <c r="V163" s="13" t="s">
        <v>49</v>
      </c>
      <c r="W163" s="14">
        <v>1</v>
      </c>
      <c r="X163" s="14">
        <v>12000</v>
      </c>
      <c r="Y163" s="14">
        <v>5000</v>
      </c>
      <c r="Z163" s="14">
        <v>3</v>
      </c>
      <c r="AA163" s="13" t="s">
        <v>49</v>
      </c>
      <c r="AB163" s="14" t="s">
        <v>14</v>
      </c>
    </row>
    <row r="164" spans="1:28" x14ac:dyDescent="0.25">
      <c r="A164" s="14">
        <v>6</v>
      </c>
      <c r="B164" s="14">
        <v>10000</v>
      </c>
      <c r="C164" s="14">
        <v>19</v>
      </c>
      <c r="D164" s="14">
        <v>11</v>
      </c>
      <c r="E164" s="14">
        <v>1</v>
      </c>
      <c r="F164" s="14">
        <v>20</v>
      </c>
      <c r="G164" s="14">
        <v>20</v>
      </c>
      <c r="H164" s="14">
        <v>50</v>
      </c>
      <c r="I164" s="14">
        <v>50</v>
      </c>
      <c r="J164" s="14">
        <v>6700</v>
      </c>
      <c r="K164" s="14">
        <v>6700</v>
      </c>
      <c r="L164" s="14">
        <v>24</v>
      </c>
      <c r="M164" s="14">
        <v>24</v>
      </c>
      <c r="N164" s="14">
        <v>2</v>
      </c>
      <c r="O164" s="14">
        <v>2</v>
      </c>
      <c r="P164" s="14">
        <v>150</v>
      </c>
      <c r="Q164" s="14">
        <v>150</v>
      </c>
      <c r="R164" s="14">
        <v>2</v>
      </c>
      <c r="S164" s="14">
        <v>80</v>
      </c>
      <c r="T164" s="14">
        <v>80</v>
      </c>
      <c r="U164" s="13" t="s">
        <v>49</v>
      </c>
      <c r="V164" s="13" t="s">
        <v>49</v>
      </c>
      <c r="W164" s="14">
        <v>1</v>
      </c>
      <c r="X164" s="14">
        <v>7000</v>
      </c>
      <c r="Y164" s="14">
        <v>1000</v>
      </c>
      <c r="Z164" s="14">
        <v>3</v>
      </c>
      <c r="AA164" s="13" t="s">
        <v>49</v>
      </c>
      <c r="AB164" s="14" t="s">
        <v>14</v>
      </c>
    </row>
    <row r="165" spans="1:28" x14ac:dyDescent="0.25">
      <c r="A165" s="14">
        <v>6</v>
      </c>
      <c r="B165" s="14">
        <v>9000</v>
      </c>
      <c r="C165" s="14">
        <v>30</v>
      </c>
      <c r="D165" s="14">
        <v>19</v>
      </c>
      <c r="E165" s="14">
        <v>1</v>
      </c>
      <c r="F165" s="14">
        <v>20</v>
      </c>
      <c r="G165" s="14">
        <v>20</v>
      </c>
      <c r="H165" s="14">
        <v>100</v>
      </c>
      <c r="I165" s="14">
        <v>100</v>
      </c>
      <c r="J165" s="14">
        <v>6600</v>
      </c>
      <c r="K165" s="14">
        <v>6600</v>
      </c>
      <c r="L165" s="14">
        <v>24</v>
      </c>
      <c r="M165" s="14">
        <v>28</v>
      </c>
      <c r="N165" s="14">
        <v>2</v>
      </c>
      <c r="O165" s="14">
        <v>2</v>
      </c>
      <c r="P165" s="14">
        <v>160</v>
      </c>
      <c r="Q165" s="14">
        <v>160</v>
      </c>
      <c r="R165" s="14">
        <v>2</v>
      </c>
      <c r="S165" s="14">
        <v>80</v>
      </c>
      <c r="T165" s="14">
        <v>80</v>
      </c>
      <c r="U165" s="13" t="s">
        <v>49</v>
      </c>
      <c r="V165" s="13" t="s">
        <v>49</v>
      </c>
      <c r="W165" s="14">
        <v>1</v>
      </c>
      <c r="X165" s="14">
        <v>10000</v>
      </c>
      <c r="Y165" s="14">
        <v>5000</v>
      </c>
      <c r="Z165" s="14">
        <v>3</v>
      </c>
      <c r="AA165" s="13" t="s">
        <v>49</v>
      </c>
      <c r="AB165" s="14" t="s">
        <v>14</v>
      </c>
    </row>
    <row r="166" spans="1:28" x14ac:dyDescent="0.25">
      <c r="A166" s="14">
        <v>6</v>
      </c>
      <c r="B166" s="14">
        <v>6240</v>
      </c>
      <c r="C166" s="14">
        <v>55</v>
      </c>
      <c r="D166" s="14">
        <v>15</v>
      </c>
      <c r="E166" s="14">
        <v>1</v>
      </c>
      <c r="F166" s="14">
        <v>23</v>
      </c>
      <c r="G166" s="14">
        <v>23</v>
      </c>
      <c r="H166" s="14">
        <v>200</v>
      </c>
      <c r="I166" s="14">
        <v>200</v>
      </c>
      <c r="J166" s="14">
        <v>8800</v>
      </c>
      <c r="K166" s="14">
        <v>8800</v>
      </c>
      <c r="L166" s="14">
        <v>27</v>
      </c>
      <c r="M166" s="14">
        <v>27</v>
      </c>
      <c r="N166" s="14">
        <v>0.9</v>
      </c>
      <c r="O166" s="14">
        <v>0.9</v>
      </c>
      <c r="P166" s="14">
        <v>182</v>
      </c>
      <c r="Q166" s="14">
        <v>182</v>
      </c>
      <c r="R166" s="14">
        <v>2</v>
      </c>
      <c r="S166" s="14">
        <v>70</v>
      </c>
      <c r="T166" s="14">
        <v>70</v>
      </c>
      <c r="U166" s="13" t="s">
        <v>49</v>
      </c>
      <c r="V166" s="13" t="s">
        <v>49</v>
      </c>
      <c r="W166" s="14">
        <v>2</v>
      </c>
      <c r="X166" s="14">
        <v>20000</v>
      </c>
      <c r="Y166" s="14">
        <v>10000</v>
      </c>
      <c r="Z166" s="14">
        <v>3</v>
      </c>
      <c r="AA166" s="13" t="s">
        <v>49</v>
      </c>
      <c r="AB166" s="14" t="s">
        <v>14</v>
      </c>
    </row>
    <row r="167" spans="1:28" x14ac:dyDescent="0.25">
      <c r="A167" s="14">
        <v>6</v>
      </c>
      <c r="B167" s="14">
        <v>204</v>
      </c>
      <c r="C167" s="14">
        <v>9</v>
      </c>
      <c r="D167" s="14">
        <v>5</v>
      </c>
      <c r="E167" s="14">
        <v>1</v>
      </c>
      <c r="F167" s="14">
        <v>26</v>
      </c>
      <c r="G167" s="14">
        <v>26</v>
      </c>
      <c r="H167" s="14">
        <v>1000</v>
      </c>
      <c r="I167" s="14">
        <v>1500</v>
      </c>
      <c r="J167" s="14">
        <v>10000</v>
      </c>
      <c r="K167" s="14">
        <v>10000</v>
      </c>
      <c r="L167" s="14">
        <v>38</v>
      </c>
      <c r="M167" s="14">
        <v>38</v>
      </c>
      <c r="N167" s="14">
        <v>0.4</v>
      </c>
      <c r="O167" s="14">
        <v>0.6</v>
      </c>
      <c r="P167" s="14">
        <v>180</v>
      </c>
      <c r="Q167" s="14">
        <v>180</v>
      </c>
      <c r="R167" s="14">
        <v>1</v>
      </c>
      <c r="S167" s="13" t="s">
        <v>49</v>
      </c>
      <c r="T167" s="13" t="s">
        <v>49</v>
      </c>
      <c r="U167" s="13" t="s">
        <v>49</v>
      </c>
      <c r="V167" s="13" t="s">
        <v>49</v>
      </c>
      <c r="W167" s="14">
        <v>2</v>
      </c>
      <c r="X167" s="14">
        <v>2100</v>
      </c>
      <c r="Y167" s="14">
        <v>2100</v>
      </c>
      <c r="Z167" s="14">
        <v>3</v>
      </c>
      <c r="AA167" s="14">
        <v>1</v>
      </c>
      <c r="AB167" s="14" t="s">
        <v>19</v>
      </c>
    </row>
    <row r="168" spans="1:28" x14ac:dyDescent="0.25">
      <c r="A168" s="14">
        <v>6</v>
      </c>
      <c r="B168" s="14">
        <v>20</v>
      </c>
      <c r="C168" s="14">
        <v>3</v>
      </c>
      <c r="D168" s="14">
        <v>3</v>
      </c>
      <c r="E168" s="14">
        <v>1</v>
      </c>
      <c r="F168" s="14">
        <v>26</v>
      </c>
      <c r="G168" s="14">
        <v>26</v>
      </c>
      <c r="H168" s="14">
        <v>1000</v>
      </c>
      <c r="I168" s="14">
        <v>1000</v>
      </c>
      <c r="J168" s="14">
        <v>11000</v>
      </c>
      <c r="K168" s="14">
        <v>11000</v>
      </c>
      <c r="L168" s="14">
        <v>38</v>
      </c>
      <c r="M168" s="14">
        <v>38</v>
      </c>
      <c r="N168" s="14">
        <v>0.7</v>
      </c>
      <c r="O168" s="14">
        <v>0.7</v>
      </c>
      <c r="P168" s="14">
        <v>165</v>
      </c>
      <c r="Q168" s="14">
        <v>165</v>
      </c>
      <c r="R168" s="14">
        <v>1</v>
      </c>
      <c r="S168" s="13" t="s">
        <v>49</v>
      </c>
      <c r="T168" s="13" t="s">
        <v>49</v>
      </c>
      <c r="U168" s="13" t="s">
        <v>49</v>
      </c>
      <c r="V168" s="13" t="s">
        <v>49</v>
      </c>
      <c r="W168" s="14">
        <v>3</v>
      </c>
      <c r="X168" s="14">
        <v>200</v>
      </c>
      <c r="Y168" s="14">
        <v>200</v>
      </c>
      <c r="Z168" s="14">
        <v>3</v>
      </c>
      <c r="AA168" s="14">
        <v>1</v>
      </c>
      <c r="AB168" s="14" t="s">
        <v>19</v>
      </c>
    </row>
    <row r="169" spans="1:28" x14ac:dyDescent="0.25">
      <c r="A169" s="79">
        <v>6</v>
      </c>
      <c r="B169" s="79">
        <v>70000</v>
      </c>
      <c r="C169" s="79">
        <v>350</v>
      </c>
      <c r="D169" s="79">
        <v>260</v>
      </c>
      <c r="E169" s="79">
        <v>1</v>
      </c>
      <c r="F169" s="79">
        <v>24</v>
      </c>
      <c r="G169" s="79">
        <v>24</v>
      </c>
      <c r="H169" s="79">
        <v>50</v>
      </c>
      <c r="I169" s="79">
        <v>500</v>
      </c>
      <c r="J169" s="79">
        <v>6000</v>
      </c>
      <c r="K169" s="79">
        <v>6000</v>
      </c>
      <c r="L169" s="79">
        <v>24</v>
      </c>
      <c r="M169" s="79">
        <v>24</v>
      </c>
      <c r="N169" s="79">
        <v>2</v>
      </c>
      <c r="O169" s="79">
        <v>2</v>
      </c>
      <c r="P169" s="79">
        <v>160</v>
      </c>
      <c r="Q169" s="79">
        <v>160</v>
      </c>
      <c r="R169" s="79">
        <v>20</v>
      </c>
      <c r="S169" s="79">
        <v>75</v>
      </c>
      <c r="T169" s="79">
        <v>75</v>
      </c>
      <c r="U169" s="79" t="s">
        <v>49</v>
      </c>
      <c r="V169" s="79" t="s">
        <v>49</v>
      </c>
      <c r="W169" s="79">
        <v>1</v>
      </c>
      <c r="X169" s="79">
        <v>140000</v>
      </c>
      <c r="Y169" s="79">
        <v>33000</v>
      </c>
      <c r="Z169" s="79">
        <v>3</v>
      </c>
      <c r="AA169" s="79">
        <v>1</v>
      </c>
      <c r="AB169" s="79" t="s">
        <v>26</v>
      </c>
    </row>
    <row r="170" spans="1:28" x14ac:dyDescent="0.25">
      <c r="A170" s="79">
        <v>6</v>
      </c>
      <c r="B170" s="79">
        <v>2400</v>
      </c>
      <c r="C170" s="79">
        <v>29</v>
      </c>
      <c r="D170" s="79">
        <v>11</v>
      </c>
      <c r="E170" s="79">
        <v>1</v>
      </c>
      <c r="F170" s="79">
        <v>21</v>
      </c>
      <c r="G170" s="79">
        <v>21</v>
      </c>
      <c r="H170" s="79">
        <v>20</v>
      </c>
      <c r="I170" s="79">
        <v>20</v>
      </c>
      <c r="J170" s="79">
        <v>5200</v>
      </c>
      <c r="K170" s="79">
        <v>5200</v>
      </c>
      <c r="L170" s="79">
        <v>37</v>
      </c>
      <c r="M170" s="79">
        <v>37</v>
      </c>
      <c r="N170" s="79">
        <v>0.6</v>
      </c>
      <c r="O170" s="79">
        <v>0.6</v>
      </c>
      <c r="P170" s="79">
        <v>142</v>
      </c>
      <c r="Q170" s="79">
        <v>142</v>
      </c>
      <c r="R170" s="79" t="s">
        <v>49</v>
      </c>
      <c r="S170" s="79">
        <v>65</v>
      </c>
      <c r="T170" s="79">
        <v>65</v>
      </c>
      <c r="U170" s="79" t="s">
        <v>49</v>
      </c>
      <c r="V170" s="79" t="s">
        <v>49</v>
      </c>
      <c r="W170" s="79">
        <v>1</v>
      </c>
      <c r="X170" s="79">
        <v>22000</v>
      </c>
      <c r="Y170" s="79" t="s">
        <v>49</v>
      </c>
      <c r="Z170" s="79">
        <v>3</v>
      </c>
      <c r="AA170" s="79">
        <v>1</v>
      </c>
      <c r="AB170" s="79" t="s">
        <v>19</v>
      </c>
    </row>
    <row r="171" spans="1:28" x14ac:dyDescent="0.25">
      <c r="A171" s="79">
        <v>6</v>
      </c>
      <c r="B171" s="79">
        <v>40000</v>
      </c>
      <c r="C171" s="79">
        <v>25</v>
      </c>
      <c r="D171" s="79">
        <v>22</v>
      </c>
      <c r="E171" s="79">
        <v>1</v>
      </c>
      <c r="F171" s="79">
        <v>19</v>
      </c>
      <c r="G171" s="79">
        <v>19</v>
      </c>
      <c r="H171" s="79">
        <v>20</v>
      </c>
      <c r="I171" s="79">
        <v>20</v>
      </c>
      <c r="J171" s="79">
        <v>7000</v>
      </c>
      <c r="K171" s="79">
        <v>7000</v>
      </c>
      <c r="L171" s="79">
        <v>40</v>
      </c>
      <c r="M171" s="79">
        <v>40</v>
      </c>
      <c r="N171" s="79">
        <v>0.5</v>
      </c>
      <c r="O171" s="79">
        <v>0.5</v>
      </c>
      <c r="P171" s="79">
        <v>160</v>
      </c>
      <c r="Q171" s="79">
        <v>160</v>
      </c>
      <c r="R171" s="79" t="s">
        <v>49</v>
      </c>
      <c r="S171" s="79">
        <v>80</v>
      </c>
      <c r="T171" s="79">
        <v>80</v>
      </c>
      <c r="U171" s="79" t="s">
        <v>49</v>
      </c>
      <c r="V171" s="79" t="s">
        <v>49</v>
      </c>
      <c r="W171" s="79">
        <v>1</v>
      </c>
      <c r="X171" s="79">
        <v>95000</v>
      </c>
      <c r="Y171" s="79" t="s">
        <v>49</v>
      </c>
      <c r="Z171" s="79">
        <v>2</v>
      </c>
      <c r="AA171" s="79">
        <v>1</v>
      </c>
      <c r="AB171" s="79" t="s">
        <v>26</v>
      </c>
    </row>
    <row r="172" spans="1:28" x14ac:dyDescent="0.25">
      <c r="A172" s="79">
        <v>7</v>
      </c>
      <c r="B172" s="79">
        <v>50000</v>
      </c>
      <c r="C172" s="79">
        <v>330</v>
      </c>
      <c r="D172" s="79">
        <v>32</v>
      </c>
      <c r="E172" s="79">
        <v>1</v>
      </c>
      <c r="F172" s="79">
        <v>15</v>
      </c>
      <c r="G172" s="79">
        <v>25</v>
      </c>
      <c r="H172" s="79">
        <v>50</v>
      </c>
      <c r="I172" s="79">
        <v>5000</v>
      </c>
      <c r="J172" s="79">
        <v>8700</v>
      </c>
      <c r="K172" s="79">
        <v>8700</v>
      </c>
      <c r="L172" s="79">
        <v>27</v>
      </c>
      <c r="M172" s="79">
        <v>27</v>
      </c>
      <c r="N172" s="79">
        <v>0.8</v>
      </c>
      <c r="O172" s="79">
        <v>0.8</v>
      </c>
      <c r="P172" s="79">
        <v>220</v>
      </c>
      <c r="Q172" s="79">
        <v>220</v>
      </c>
      <c r="R172" s="79">
        <v>1</v>
      </c>
      <c r="S172" s="79" t="s">
        <v>49</v>
      </c>
      <c r="T172" s="79" t="s">
        <v>49</v>
      </c>
      <c r="U172" s="79" t="s">
        <v>49</v>
      </c>
      <c r="V172" s="79" t="s">
        <v>49</v>
      </c>
      <c r="W172" s="79">
        <v>2</v>
      </c>
      <c r="X172" s="79">
        <v>158000</v>
      </c>
      <c r="Y172" s="79">
        <v>55000</v>
      </c>
      <c r="Z172" s="79">
        <v>3</v>
      </c>
      <c r="AA172" s="79">
        <v>1</v>
      </c>
      <c r="AB172" s="79" t="s">
        <v>14</v>
      </c>
    </row>
    <row r="173" spans="1:28" x14ac:dyDescent="0.25">
      <c r="A173" s="79">
        <v>7</v>
      </c>
      <c r="B173" s="79">
        <v>20000</v>
      </c>
      <c r="C173" s="79">
        <v>84</v>
      </c>
      <c r="D173" s="79">
        <v>52</v>
      </c>
      <c r="E173" s="79">
        <v>1</v>
      </c>
      <c r="F173" s="79">
        <v>22</v>
      </c>
      <c r="G173" s="79">
        <v>22</v>
      </c>
      <c r="H173" s="79">
        <v>40</v>
      </c>
      <c r="I173" s="79">
        <v>40</v>
      </c>
      <c r="J173" s="79">
        <v>7000</v>
      </c>
      <c r="K173" s="79">
        <v>7000</v>
      </c>
      <c r="L173" s="79">
        <v>22</v>
      </c>
      <c r="M173" s="79">
        <v>22</v>
      </c>
      <c r="N173" s="79">
        <v>4</v>
      </c>
      <c r="O173" s="79">
        <v>4</v>
      </c>
      <c r="P173" s="79">
        <v>170</v>
      </c>
      <c r="Q173" s="79">
        <v>170</v>
      </c>
      <c r="R173" s="79">
        <v>2</v>
      </c>
      <c r="S173" s="79">
        <v>75</v>
      </c>
      <c r="T173" s="79">
        <v>76</v>
      </c>
      <c r="U173" s="79" t="s">
        <v>49</v>
      </c>
      <c r="V173" s="79" t="s">
        <v>49</v>
      </c>
      <c r="W173" s="79" t="s">
        <v>49</v>
      </c>
      <c r="X173" s="79">
        <v>15000</v>
      </c>
      <c r="Y173" s="79">
        <v>1000</v>
      </c>
      <c r="Z173" s="79">
        <v>3</v>
      </c>
      <c r="AA173" s="79" t="s">
        <v>49</v>
      </c>
      <c r="AB173" s="79" t="s">
        <v>14</v>
      </c>
    </row>
    <row r="174" spans="1:28" x14ac:dyDescent="0.25">
      <c r="A174" s="79">
        <v>9</v>
      </c>
      <c r="B174" s="79">
        <v>2800</v>
      </c>
      <c r="C174" s="79">
        <v>27</v>
      </c>
      <c r="D174" s="79">
        <v>6</v>
      </c>
      <c r="E174" s="79">
        <v>1</v>
      </c>
      <c r="F174" s="79">
        <v>28</v>
      </c>
      <c r="G174" s="79">
        <v>28</v>
      </c>
      <c r="H174" s="79">
        <v>2800</v>
      </c>
      <c r="I174" s="79">
        <v>2800</v>
      </c>
      <c r="J174" s="79">
        <v>4600</v>
      </c>
      <c r="K174" s="79">
        <v>4600</v>
      </c>
      <c r="L174" s="79">
        <v>16</v>
      </c>
      <c r="M174" s="79">
        <v>16</v>
      </c>
      <c r="N174" s="79">
        <v>25</v>
      </c>
      <c r="O174" s="79">
        <v>25</v>
      </c>
      <c r="P174" s="79">
        <v>168</v>
      </c>
      <c r="Q174" s="79">
        <v>168</v>
      </c>
      <c r="R174" s="79" t="s">
        <v>49</v>
      </c>
      <c r="S174" s="79" t="s">
        <v>49</v>
      </c>
      <c r="T174" s="79" t="s">
        <v>49</v>
      </c>
      <c r="U174" s="79" t="s">
        <v>49</v>
      </c>
      <c r="V174" s="79" t="s">
        <v>49</v>
      </c>
      <c r="W174" s="79">
        <v>3</v>
      </c>
      <c r="X174" s="79">
        <v>1500</v>
      </c>
      <c r="Y174" s="79">
        <v>1000</v>
      </c>
      <c r="Z174" s="79">
        <v>3</v>
      </c>
      <c r="AA174" s="79">
        <v>1</v>
      </c>
      <c r="AB174" s="79" t="s">
        <v>19</v>
      </c>
    </row>
    <row r="175" spans="1:28" x14ac:dyDescent="0.25">
      <c r="A175" s="79">
        <v>9</v>
      </c>
      <c r="B175" s="79">
        <v>7790</v>
      </c>
      <c r="C175" s="79">
        <v>267</v>
      </c>
      <c r="D175" s="79">
        <v>20</v>
      </c>
      <c r="E175" s="79">
        <v>1</v>
      </c>
      <c r="F175" s="79">
        <v>28</v>
      </c>
      <c r="G175" s="79">
        <v>28</v>
      </c>
      <c r="H175" s="79">
        <v>2800</v>
      </c>
      <c r="I175" s="79">
        <v>2800</v>
      </c>
      <c r="J175" s="79">
        <v>4600</v>
      </c>
      <c r="K175" s="79">
        <v>4600</v>
      </c>
      <c r="L175" s="79">
        <v>24</v>
      </c>
      <c r="M175" s="79">
        <v>24</v>
      </c>
      <c r="N175" s="79">
        <v>3.7</v>
      </c>
      <c r="O175" s="79">
        <v>3.7</v>
      </c>
      <c r="P175" s="79">
        <v>168</v>
      </c>
      <c r="Q175" s="79">
        <v>168</v>
      </c>
      <c r="R175" s="79" t="s">
        <v>49</v>
      </c>
      <c r="S175" s="79" t="s">
        <v>49</v>
      </c>
      <c r="T175" s="79" t="s">
        <v>49</v>
      </c>
      <c r="U175" s="79" t="s">
        <v>49</v>
      </c>
      <c r="V175" s="79" t="s">
        <v>49</v>
      </c>
      <c r="W175" s="79">
        <v>1</v>
      </c>
      <c r="X175" s="79">
        <v>9000</v>
      </c>
      <c r="Y175" s="79">
        <v>3000</v>
      </c>
      <c r="Z175" s="79">
        <v>2</v>
      </c>
      <c r="AA175" s="79" t="s">
        <v>49</v>
      </c>
      <c r="AB175" s="79" t="s">
        <v>19</v>
      </c>
    </row>
    <row r="176" spans="1:28" x14ac:dyDescent="0.25">
      <c r="A176" s="79">
        <v>9</v>
      </c>
      <c r="B176" s="79">
        <v>10000</v>
      </c>
      <c r="C176" s="79">
        <v>800</v>
      </c>
      <c r="D176" s="79">
        <v>60</v>
      </c>
      <c r="E176" s="79">
        <v>1</v>
      </c>
      <c r="F176" s="79">
        <v>28</v>
      </c>
      <c r="G176" s="79">
        <v>28</v>
      </c>
      <c r="H176" s="79">
        <v>1500</v>
      </c>
      <c r="I176" s="79">
        <v>1500</v>
      </c>
      <c r="J176" s="79">
        <v>3000</v>
      </c>
      <c r="K176" s="79">
        <v>3000</v>
      </c>
      <c r="L176" s="79">
        <v>20</v>
      </c>
      <c r="M176" s="79">
        <v>20</v>
      </c>
      <c r="N176" s="79">
        <v>20</v>
      </c>
      <c r="O176" s="79">
        <v>20</v>
      </c>
      <c r="P176" s="79">
        <v>130</v>
      </c>
      <c r="Q176" s="79">
        <v>130</v>
      </c>
      <c r="R176" s="79">
        <v>30</v>
      </c>
      <c r="S176" s="79">
        <v>60</v>
      </c>
      <c r="T176" s="79">
        <v>61</v>
      </c>
      <c r="U176" s="79">
        <v>10</v>
      </c>
      <c r="V176" s="79">
        <v>10</v>
      </c>
      <c r="W176" s="79">
        <v>2</v>
      </c>
      <c r="X176" s="79">
        <v>15000</v>
      </c>
      <c r="Y176" s="79">
        <v>4000</v>
      </c>
      <c r="Z176" s="79">
        <v>3</v>
      </c>
      <c r="AA176" s="79">
        <v>1</v>
      </c>
      <c r="AB176" s="79" t="s">
        <v>14</v>
      </c>
    </row>
    <row r="177" spans="1:28" x14ac:dyDescent="0.25">
      <c r="A177" s="79">
        <v>13</v>
      </c>
      <c r="B177" s="79">
        <v>3840</v>
      </c>
      <c r="C177" s="79">
        <v>12</v>
      </c>
      <c r="D177" s="79">
        <v>12</v>
      </c>
      <c r="E177" s="79">
        <v>3</v>
      </c>
      <c r="F177" s="79">
        <v>8</v>
      </c>
      <c r="G177" s="79">
        <v>8</v>
      </c>
      <c r="H177" s="79">
        <v>10</v>
      </c>
      <c r="I177" s="79">
        <v>100</v>
      </c>
      <c r="J177" s="79">
        <v>4900</v>
      </c>
      <c r="K177" s="79">
        <v>4900</v>
      </c>
      <c r="L177" s="79">
        <v>32</v>
      </c>
      <c r="M177" s="79">
        <v>40</v>
      </c>
      <c r="N177" s="79">
        <v>0.6</v>
      </c>
      <c r="O177" s="79">
        <v>1.5</v>
      </c>
      <c r="P177" s="79">
        <v>160</v>
      </c>
      <c r="Q177" s="79">
        <v>172</v>
      </c>
      <c r="R177" s="79">
        <v>1</v>
      </c>
      <c r="S177" s="79">
        <v>40</v>
      </c>
      <c r="T177" s="79">
        <v>40</v>
      </c>
      <c r="U177" s="79">
        <v>5</v>
      </c>
      <c r="V177" s="79">
        <v>5</v>
      </c>
      <c r="W177" s="79">
        <v>1</v>
      </c>
      <c r="X177" s="79">
        <v>1000</v>
      </c>
      <c r="Y177" s="79">
        <v>1000</v>
      </c>
      <c r="Z177" s="79">
        <v>2</v>
      </c>
      <c r="AA177" s="79">
        <v>1</v>
      </c>
      <c r="AB177" s="79" t="s">
        <v>26</v>
      </c>
    </row>
    <row r="178" spans="1:28" x14ac:dyDescent="0.25">
      <c r="A178" s="79">
        <v>4</v>
      </c>
      <c r="B178" s="79">
        <v>30483</v>
      </c>
      <c r="C178" s="79">
        <v>43</v>
      </c>
      <c r="D178" s="79">
        <v>5</v>
      </c>
      <c r="E178" s="79">
        <v>32</v>
      </c>
      <c r="F178" s="79">
        <v>16.3</v>
      </c>
      <c r="G178" s="79">
        <v>16.3</v>
      </c>
      <c r="H178" s="79">
        <v>7.5</v>
      </c>
      <c r="I178" s="79">
        <v>7.5</v>
      </c>
      <c r="J178" s="79">
        <v>4600</v>
      </c>
      <c r="K178" s="79">
        <v>4600</v>
      </c>
      <c r="L178" s="79">
        <v>30</v>
      </c>
      <c r="M178" s="79">
        <v>30</v>
      </c>
      <c r="N178" s="79">
        <v>3</v>
      </c>
      <c r="O178" s="79">
        <v>3</v>
      </c>
      <c r="P178" s="79">
        <v>149</v>
      </c>
      <c r="Q178" s="79">
        <v>149</v>
      </c>
      <c r="R178" s="79">
        <v>2</v>
      </c>
      <c r="S178" s="79">
        <v>45</v>
      </c>
      <c r="T178" s="79">
        <v>45</v>
      </c>
      <c r="U178" s="79" t="s">
        <v>49</v>
      </c>
      <c r="V178" s="79" t="s">
        <v>49</v>
      </c>
      <c r="W178" s="79">
        <v>1</v>
      </c>
      <c r="X178" s="79">
        <v>5900</v>
      </c>
      <c r="Y178" s="79" t="s">
        <v>49</v>
      </c>
      <c r="Z178" s="79">
        <v>2</v>
      </c>
      <c r="AA178" s="79">
        <v>1</v>
      </c>
      <c r="AB178" s="79" t="s">
        <v>14</v>
      </c>
    </row>
    <row r="179" spans="1:28" x14ac:dyDescent="0.25">
      <c r="A179" s="79">
        <v>4</v>
      </c>
      <c r="B179" s="79">
        <v>17280</v>
      </c>
      <c r="C179" s="79">
        <v>320</v>
      </c>
      <c r="D179" s="79">
        <v>170</v>
      </c>
      <c r="E179" s="79">
        <v>23</v>
      </c>
      <c r="F179" s="79">
        <v>15</v>
      </c>
      <c r="G179" s="79">
        <v>15</v>
      </c>
      <c r="H179" s="79">
        <v>10</v>
      </c>
      <c r="I179" s="79">
        <v>10</v>
      </c>
      <c r="J179" s="79">
        <v>4655</v>
      </c>
      <c r="K179" s="79">
        <v>4655</v>
      </c>
      <c r="L179" s="79">
        <v>28</v>
      </c>
      <c r="M179" s="79">
        <v>28</v>
      </c>
      <c r="N179" s="79">
        <v>3</v>
      </c>
      <c r="O179" s="79">
        <v>3</v>
      </c>
      <c r="P179" s="79">
        <v>140</v>
      </c>
      <c r="Q179" s="79">
        <v>140</v>
      </c>
      <c r="R179" s="79">
        <v>2</v>
      </c>
      <c r="S179" s="79">
        <v>45</v>
      </c>
      <c r="T179" s="79">
        <v>45</v>
      </c>
      <c r="U179" s="79">
        <v>30</v>
      </c>
      <c r="V179" s="79">
        <v>30</v>
      </c>
      <c r="W179" s="79">
        <v>1</v>
      </c>
      <c r="X179" s="79">
        <v>22000</v>
      </c>
      <c r="Y179" s="79">
        <v>11000</v>
      </c>
      <c r="Z179" s="79">
        <v>2</v>
      </c>
      <c r="AA179" s="79" t="s">
        <v>49</v>
      </c>
      <c r="AB179" s="79" t="s">
        <v>108</v>
      </c>
    </row>
    <row r="180" spans="1:28" x14ac:dyDescent="0.25">
      <c r="A180" s="79">
        <v>4</v>
      </c>
      <c r="B180" s="79">
        <v>6625</v>
      </c>
      <c r="C180" s="79">
        <v>33</v>
      </c>
      <c r="D180" s="79">
        <v>15</v>
      </c>
      <c r="E180" s="79">
        <v>1</v>
      </c>
      <c r="F180" s="79">
        <v>13</v>
      </c>
      <c r="G180" s="79">
        <v>13</v>
      </c>
      <c r="H180" s="79">
        <v>500</v>
      </c>
      <c r="I180" s="79">
        <v>500</v>
      </c>
      <c r="J180" s="79">
        <v>4900</v>
      </c>
      <c r="K180" s="79">
        <v>4900</v>
      </c>
      <c r="L180" s="79">
        <v>42</v>
      </c>
      <c r="M180" s="79">
        <v>42</v>
      </c>
      <c r="N180" s="79">
        <v>1.1399999999999999</v>
      </c>
      <c r="O180" s="79">
        <v>1.1399999999999999</v>
      </c>
      <c r="P180" s="79">
        <v>133</v>
      </c>
      <c r="Q180" s="79">
        <v>133</v>
      </c>
      <c r="R180" s="79">
        <v>2</v>
      </c>
      <c r="S180" s="79">
        <v>38</v>
      </c>
      <c r="T180" s="79">
        <v>39</v>
      </c>
      <c r="U180" s="79">
        <v>23</v>
      </c>
      <c r="V180" s="79">
        <v>23</v>
      </c>
      <c r="W180" s="79">
        <v>2</v>
      </c>
      <c r="X180" s="79">
        <v>700</v>
      </c>
      <c r="Y180" s="79">
        <v>700</v>
      </c>
      <c r="Z180" s="79">
        <v>3</v>
      </c>
      <c r="AA180" s="79" t="s">
        <v>49</v>
      </c>
      <c r="AB180" s="79" t="s">
        <v>14</v>
      </c>
    </row>
    <row r="181" spans="1:28" x14ac:dyDescent="0.25">
      <c r="A181" s="79">
        <v>6</v>
      </c>
      <c r="B181" s="79">
        <v>19440</v>
      </c>
      <c r="C181" s="79">
        <v>400</v>
      </c>
      <c r="D181" s="79">
        <v>95</v>
      </c>
      <c r="E181" s="79">
        <v>2</v>
      </c>
      <c r="F181" s="79">
        <v>8.5</v>
      </c>
      <c r="G181" s="79">
        <v>8.5</v>
      </c>
      <c r="H181" s="79">
        <v>54</v>
      </c>
      <c r="I181" s="79">
        <v>54</v>
      </c>
      <c r="J181" s="79">
        <v>8300</v>
      </c>
      <c r="K181" s="79">
        <v>8300</v>
      </c>
      <c r="L181" s="79">
        <v>41</v>
      </c>
      <c r="M181" s="79">
        <v>41</v>
      </c>
      <c r="N181" s="79">
        <v>0.4</v>
      </c>
      <c r="O181" s="79">
        <v>0.4</v>
      </c>
      <c r="P181" s="79">
        <v>225</v>
      </c>
      <c r="Q181" s="79">
        <v>225</v>
      </c>
      <c r="R181" s="79">
        <v>2</v>
      </c>
      <c r="S181" s="79">
        <v>30</v>
      </c>
      <c r="T181" s="79">
        <v>30</v>
      </c>
      <c r="U181" s="79">
        <v>5</v>
      </c>
      <c r="V181" s="79">
        <v>5</v>
      </c>
      <c r="W181" s="79">
        <v>3</v>
      </c>
      <c r="X181" s="79">
        <v>14300</v>
      </c>
      <c r="Y181" s="79">
        <v>4100</v>
      </c>
      <c r="Z181" s="79">
        <v>3</v>
      </c>
      <c r="AA181" s="79">
        <v>1</v>
      </c>
      <c r="AB181" s="79" t="s">
        <v>109</v>
      </c>
    </row>
    <row r="182" spans="1:28" x14ac:dyDescent="0.25">
      <c r="A182" s="79">
        <v>6</v>
      </c>
      <c r="B182" s="79">
        <v>320</v>
      </c>
      <c r="C182" s="79">
        <v>2</v>
      </c>
      <c r="D182" s="79" t="s">
        <v>49</v>
      </c>
      <c r="E182" s="79">
        <v>32</v>
      </c>
      <c r="F182" s="79">
        <v>8.5</v>
      </c>
      <c r="G182" s="79">
        <v>8.5</v>
      </c>
      <c r="H182" s="79">
        <v>100</v>
      </c>
      <c r="I182" s="79">
        <v>5000</v>
      </c>
      <c r="J182" s="79">
        <v>5500</v>
      </c>
      <c r="K182" s="79">
        <v>5500</v>
      </c>
      <c r="L182" s="79">
        <v>39</v>
      </c>
      <c r="M182" s="79">
        <v>39</v>
      </c>
      <c r="N182" s="79">
        <v>0.46</v>
      </c>
      <c r="O182" s="79">
        <v>0.46</v>
      </c>
      <c r="P182" s="79">
        <v>190</v>
      </c>
      <c r="Q182" s="79">
        <v>190</v>
      </c>
      <c r="R182" s="79">
        <v>2</v>
      </c>
      <c r="S182" s="79">
        <v>45</v>
      </c>
      <c r="T182" s="79">
        <v>45</v>
      </c>
      <c r="U182" s="79">
        <v>15</v>
      </c>
      <c r="V182" s="79">
        <v>15</v>
      </c>
      <c r="W182" s="79">
        <v>2</v>
      </c>
      <c r="X182" s="79">
        <v>50</v>
      </c>
      <c r="Y182" s="79">
        <v>50</v>
      </c>
      <c r="Z182" s="79">
        <v>2</v>
      </c>
      <c r="AA182" s="79">
        <v>1</v>
      </c>
      <c r="AB182" s="79" t="s">
        <v>14</v>
      </c>
    </row>
    <row r="183" spans="1:28" x14ac:dyDescent="0.25">
      <c r="A183" s="79">
        <v>6</v>
      </c>
      <c r="B183" s="79">
        <v>800</v>
      </c>
      <c r="C183" s="79">
        <v>4</v>
      </c>
      <c r="D183" s="79" t="s">
        <v>49</v>
      </c>
      <c r="E183" s="79">
        <v>32</v>
      </c>
      <c r="F183" s="79">
        <v>8.6</v>
      </c>
      <c r="G183" s="79">
        <v>8.6</v>
      </c>
      <c r="H183" s="79">
        <v>100</v>
      </c>
      <c r="I183" s="79">
        <v>5000</v>
      </c>
      <c r="J183" s="79">
        <v>5500</v>
      </c>
      <c r="K183" s="79">
        <v>5500</v>
      </c>
      <c r="L183" s="79">
        <v>39</v>
      </c>
      <c r="M183" s="79">
        <v>39</v>
      </c>
      <c r="N183" s="79">
        <v>0.47</v>
      </c>
      <c r="O183" s="79">
        <v>0.47</v>
      </c>
      <c r="P183" s="79">
        <v>184</v>
      </c>
      <c r="Q183" s="79">
        <v>184</v>
      </c>
      <c r="R183" s="79">
        <v>32</v>
      </c>
      <c r="S183" s="79">
        <v>92</v>
      </c>
      <c r="T183" s="79">
        <v>92</v>
      </c>
      <c r="U183" s="79">
        <v>15</v>
      </c>
      <c r="V183" s="79">
        <v>15</v>
      </c>
      <c r="W183" s="79">
        <v>3</v>
      </c>
      <c r="X183" s="79">
        <v>10</v>
      </c>
      <c r="Y183" s="79">
        <v>10</v>
      </c>
      <c r="Z183" s="79">
        <v>3</v>
      </c>
      <c r="AA183" s="79">
        <v>1</v>
      </c>
      <c r="AB183" s="79" t="s">
        <v>14</v>
      </c>
    </row>
    <row r="184" spans="1:28" x14ac:dyDescent="0.25">
      <c r="A184" s="79">
        <v>6</v>
      </c>
      <c r="B184" s="79">
        <v>490</v>
      </c>
      <c r="C184" s="79">
        <v>8</v>
      </c>
      <c r="D184" s="79">
        <v>3</v>
      </c>
      <c r="E184" s="79">
        <v>3</v>
      </c>
      <c r="F184" s="79">
        <v>6</v>
      </c>
      <c r="G184" s="79">
        <v>6</v>
      </c>
      <c r="H184" s="79">
        <v>40</v>
      </c>
      <c r="I184" s="79">
        <v>40</v>
      </c>
      <c r="J184" s="79">
        <v>6200</v>
      </c>
      <c r="K184" s="79">
        <v>6200</v>
      </c>
      <c r="L184" s="79">
        <v>40</v>
      </c>
      <c r="M184" s="79">
        <v>40</v>
      </c>
      <c r="N184" s="79">
        <v>0.3</v>
      </c>
      <c r="O184" s="79">
        <v>0.3</v>
      </c>
      <c r="P184" s="79">
        <v>183</v>
      </c>
      <c r="Q184" s="79">
        <v>183</v>
      </c>
      <c r="R184" s="79">
        <v>1</v>
      </c>
      <c r="S184" s="79" t="s">
        <v>49</v>
      </c>
      <c r="T184" s="79" t="s">
        <v>49</v>
      </c>
      <c r="U184" s="79" t="s">
        <v>49</v>
      </c>
      <c r="V184" s="79" t="s">
        <v>49</v>
      </c>
      <c r="W184" s="79">
        <v>3</v>
      </c>
      <c r="X184" s="79">
        <v>598</v>
      </c>
      <c r="Y184" s="79">
        <v>598</v>
      </c>
      <c r="Z184" s="79">
        <v>3</v>
      </c>
      <c r="AA184" s="79">
        <v>1</v>
      </c>
      <c r="AB184" s="79" t="s">
        <v>14</v>
      </c>
    </row>
    <row r="185" spans="1:28" x14ac:dyDescent="0.25">
      <c r="A185" s="79">
        <v>6</v>
      </c>
      <c r="B185" s="79">
        <v>2500</v>
      </c>
      <c r="C185" s="79">
        <v>69</v>
      </c>
      <c r="D185" s="79">
        <v>11</v>
      </c>
      <c r="E185" s="79">
        <v>3</v>
      </c>
      <c r="F185" s="79">
        <v>8</v>
      </c>
      <c r="G185" s="79">
        <v>8</v>
      </c>
      <c r="H185" s="79">
        <v>300</v>
      </c>
      <c r="I185" s="79">
        <v>300</v>
      </c>
      <c r="J185" s="79">
        <v>6000</v>
      </c>
      <c r="K185" s="79">
        <v>6000</v>
      </c>
      <c r="L185" s="79">
        <v>38</v>
      </c>
      <c r="M185" s="79">
        <v>38</v>
      </c>
      <c r="N185" s="79">
        <v>0.83</v>
      </c>
      <c r="O185" s="79">
        <v>0.83</v>
      </c>
      <c r="P185" s="79">
        <v>188</v>
      </c>
      <c r="Q185" s="79">
        <v>188</v>
      </c>
      <c r="R185" s="79">
        <v>2</v>
      </c>
      <c r="S185" s="79">
        <v>52</v>
      </c>
      <c r="T185" s="79">
        <v>52</v>
      </c>
      <c r="U185" s="79">
        <v>23</v>
      </c>
      <c r="V185" s="79">
        <v>23</v>
      </c>
      <c r="W185" s="79">
        <v>2</v>
      </c>
      <c r="X185" s="79">
        <v>8810</v>
      </c>
      <c r="Y185" s="79">
        <v>8810</v>
      </c>
      <c r="Z185" s="79">
        <v>3</v>
      </c>
      <c r="AA185" s="79">
        <v>1</v>
      </c>
      <c r="AB185" s="79" t="s">
        <v>19</v>
      </c>
    </row>
    <row r="186" spans="1:28" x14ac:dyDescent="0.25">
      <c r="A186" s="79">
        <v>6</v>
      </c>
      <c r="B186" s="79">
        <v>1920</v>
      </c>
      <c r="C186" s="79">
        <v>38</v>
      </c>
      <c r="D186" s="79">
        <v>11</v>
      </c>
      <c r="E186" s="79">
        <v>3</v>
      </c>
      <c r="F186" s="79">
        <v>6</v>
      </c>
      <c r="G186" s="79">
        <v>6</v>
      </c>
      <c r="H186" s="79">
        <v>1000</v>
      </c>
      <c r="I186" s="79">
        <v>1000</v>
      </c>
      <c r="J186" s="79">
        <v>6000</v>
      </c>
      <c r="K186" s="79">
        <v>6000</v>
      </c>
      <c r="L186" s="79">
        <v>48</v>
      </c>
      <c r="M186" s="79">
        <v>48</v>
      </c>
      <c r="N186" s="79">
        <v>0.25</v>
      </c>
      <c r="O186" s="79">
        <v>0.25</v>
      </c>
      <c r="P186" s="79">
        <v>180</v>
      </c>
      <c r="Q186" s="79">
        <v>180</v>
      </c>
      <c r="R186" s="79">
        <v>23</v>
      </c>
      <c r="S186" s="79">
        <v>50</v>
      </c>
      <c r="T186" s="79">
        <v>50</v>
      </c>
      <c r="U186" s="79">
        <v>35</v>
      </c>
      <c r="V186" s="79">
        <v>35</v>
      </c>
      <c r="W186" s="79">
        <v>1</v>
      </c>
      <c r="X186" s="79">
        <v>3200</v>
      </c>
      <c r="Y186" s="79">
        <v>3200</v>
      </c>
      <c r="Z186" s="79">
        <v>3</v>
      </c>
      <c r="AA186" s="79">
        <v>1</v>
      </c>
      <c r="AB186" s="79" t="s">
        <v>19</v>
      </c>
    </row>
    <row r="187" spans="1:28" x14ac:dyDescent="0.25">
      <c r="A187" s="79">
        <v>6</v>
      </c>
      <c r="B187" s="79">
        <v>328</v>
      </c>
      <c r="C187" s="79">
        <v>2</v>
      </c>
      <c r="D187" s="79" t="s">
        <v>49</v>
      </c>
      <c r="E187" s="79">
        <v>3</v>
      </c>
      <c r="F187" s="79">
        <v>8</v>
      </c>
      <c r="G187" s="79">
        <v>8</v>
      </c>
      <c r="H187" s="79">
        <v>900</v>
      </c>
      <c r="I187" s="79">
        <v>900</v>
      </c>
      <c r="J187" s="79">
        <v>9541</v>
      </c>
      <c r="K187" s="79">
        <v>9541</v>
      </c>
      <c r="L187" s="79">
        <v>43.2</v>
      </c>
      <c r="M187" s="79">
        <v>43.2</v>
      </c>
      <c r="N187" s="79">
        <v>0.33</v>
      </c>
      <c r="O187" s="79">
        <v>0.33</v>
      </c>
      <c r="P187" s="79">
        <v>204</v>
      </c>
      <c r="Q187" s="79">
        <v>204</v>
      </c>
      <c r="R187" s="79">
        <v>1</v>
      </c>
      <c r="S187" s="79">
        <v>80</v>
      </c>
      <c r="T187" s="79">
        <v>80</v>
      </c>
      <c r="U187" s="79">
        <v>5</v>
      </c>
      <c r="V187" s="79">
        <v>5</v>
      </c>
      <c r="W187" s="79">
        <v>3</v>
      </c>
      <c r="X187" s="79">
        <v>409</v>
      </c>
      <c r="Y187" s="79">
        <v>409</v>
      </c>
      <c r="Z187" s="79">
        <v>3</v>
      </c>
      <c r="AA187" s="79">
        <v>1</v>
      </c>
      <c r="AB187" s="79" t="s">
        <v>14</v>
      </c>
    </row>
    <row r="188" spans="1:28" x14ac:dyDescent="0.25">
      <c r="A188" s="79">
        <v>6</v>
      </c>
      <c r="B188" s="79">
        <v>126</v>
      </c>
      <c r="C188" s="79">
        <v>1</v>
      </c>
      <c r="D188" s="79" t="s">
        <v>49</v>
      </c>
      <c r="E188" s="79">
        <v>3</v>
      </c>
      <c r="F188" s="79">
        <v>12.7</v>
      </c>
      <c r="G188" s="79">
        <v>12.7</v>
      </c>
      <c r="H188" s="79">
        <v>2020</v>
      </c>
      <c r="I188" s="79">
        <v>2020</v>
      </c>
      <c r="J188" s="79">
        <v>9469</v>
      </c>
      <c r="K188" s="79">
        <v>9469</v>
      </c>
      <c r="L188" s="79">
        <v>43.6</v>
      </c>
      <c r="M188" s="79">
        <v>43.6</v>
      </c>
      <c r="N188" s="79">
        <v>0.37</v>
      </c>
      <c r="O188" s="79">
        <v>0.37</v>
      </c>
      <c r="P188" s="79">
        <v>198</v>
      </c>
      <c r="Q188" s="79">
        <v>198</v>
      </c>
      <c r="R188" s="79">
        <v>1</v>
      </c>
      <c r="S188" s="79">
        <v>82</v>
      </c>
      <c r="T188" s="79">
        <v>82</v>
      </c>
      <c r="U188" s="79">
        <v>5</v>
      </c>
      <c r="V188" s="79">
        <v>5</v>
      </c>
      <c r="W188" s="79">
        <v>3</v>
      </c>
      <c r="X188" s="79">
        <v>208</v>
      </c>
      <c r="Y188" s="79">
        <v>208</v>
      </c>
      <c r="Z188" s="79">
        <v>3</v>
      </c>
      <c r="AA188" s="79">
        <v>1</v>
      </c>
      <c r="AB188" s="79" t="s">
        <v>14</v>
      </c>
    </row>
    <row r="189" spans="1:28" x14ac:dyDescent="0.25">
      <c r="A189" s="79">
        <v>6</v>
      </c>
      <c r="B189" s="79">
        <v>625</v>
      </c>
      <c r="C189" s="79">
        <v>4</v>
      </c>
      <c r="D189" s="79">
        <v>1</v>
      </c>
      <c r="E189" s="79">
        <v>3</v>
      </c>
      <c r="F189" s="79">
        <v>10.5</v>
      </c>
      <c r="G189" s="79">
        <v>10.5</v>
      </c>
      <c r="H189" s="79">
        <v>1060</v>
      </c>
      <c r="I189" s="79">
        <v>1060</v>
      </c>
      <c r="J189" s="79">
        <v>9415</v>
      </c>
      <c r="K189" s="79">
        <v>9415</v>
      </c>
      <c r="L189" s="79">
        <v>40.9</v>
      </c>
      <c r="M189" s="79">
        <v>40.9</v>
      </c>
      <c r="N189" s="79">
        <v>0.42</v>
      </c>
      <c r="O189" s="79">
        <v>0.42</v>
      </c>
      <c r="P189" s="79">
        <v>199</v>
      </c>
      <c r="Q189" s="79">
        <v>199</v>
      </c>
      <c r="R189" s="79">
        <v>2</v>
      </c>
      <c r="S189" s="79">
        <v>88</v>
      </c>
      <c r="T189" s="79">
        <v>88</v>
      </c>
      <c r="U189" s="79">
        <v>5</v>
      </c>
      <c r="V189" s="79">
        <v>5</v>
      </c>
      <c r="W189" s="79">
        <v>3</v>
      </c>
      <c r="X189" s="79">
        <v>667</v>
      </c>
      <c r="Y189" s="79">
        <v>667</v>
      </c>
      <c r="Z189" s="79">
        <v>3</v>
      </c>
      <c r="AA189" s="79">
        <v>1</v>
      </c>
      <c r="AB189" s="79" t="s">
        <v>14</v>
      </c>
    </row>
    <row r="190" spans="1:28" x14ac:dyDescent="0.25">
      <c r="A190" s="79">
        <v>6</v>
      </c>
      <c r="B190" s="79">
        <v>192</v>
      </c>
      <c r="C190" s="79">
        <v>2</v>
      </c>
      <c r="D190" s="79">
        <v>1</v>
      </c>
      <c r="E190" s="79">
        <v>3</v>
      </c>
      <c r="F190" s="79">
        <v>9</v>
      </c>
      <c r="G190" s="79">
        <v>9</v>
      </c>
      <c r="H190" s="79">
        <v>540</v>
      </c>
      <c r="I190" s="79">
        <v>540</v>
      </c>
      <c r="J190" s="79">
        <v>9333</v>
      </c>
      <c r="K190" s="79">
        <v>9333</v>
      </c>
      <c r="L190" s="79">
        <v>41.1</v>
      </c>
      <c r="M190" s="79">
        <v>41.1</v>
      </c>
      <c r="N190" s="79">
        <v>0.14000000000000001</v>
      </c>
      <c r="O190" s="79">
        <v>0.14000000000000001</v>
      </c>
      <c r="P190" s="79">
        <v>198</v>
      </c>
      <c r="Q190" s="79">
        <v>198</v>
      </c>
      <c r="R190" s="79">
        <v>1</v>
      </c>
      <c r="S190" s="79">
        <v>93</v>
      </c>
      <c r="T190" s="79">
        <v>93</v>
      </c>
      <c r="U190" s="79">
        <v>5</v>
      </c>
      <c r="V190" s="79">
        <v>5</v>
      </c>
      <c r="W190" s="79">
        <v>3</v>
      </c>
      <c r="X190" s="79">
        <v>472</v>
      </c>
      <c r="Y190" s="79">
        <v>472</v>
      </c>
      <c r="Z190" s="79">
        <v>3</v>
      </c>
      <c r="AA190" s="79">
        <v>1</v>
      </c>
      <c r="AB190" s="79" t="s">
        <v>14</v>
      </c>
    </row>
    <row r="191" spans="1:28" x14ac:dyDescent="0.25">
      <c r="A191" s="79">
        <v>6</v>
      </c>
      <c r="B191" s="79">
        <v>346</v>
      </c>
      <c r="C191" s="79">
        <v>3</v>
      </c>
      <c r="D191" s="79" t="s">
        <v>49</v>
      </c>
      <c r="E191" s="79">
        <v>3</v>
      </c>
      <c r="F191" s="79">
        <v>11.8</v>
      </c>
      <c r="G191" s="79">
        <v>11.8</v>
      </c>
      <c r="H191" s="79">
        <v>3100</v>
      </c>
      <c r="I191" s="79">
        <v>3100</v>
      </c>
      <c r="J191" s="79">
        <v>9332</v>
      </c>
      <c r="K191" s="79">
        <v>9332</v>
      </c>
      <c r="L191" s="79">
        <v>43.4</v>
      </c>
      <c r="M191" s="79">
        <v>43.4</v>
      </c>
      <c r="N191" s="79">
        <v>0.32</v>
      </c>
      <c r="O191" s="79">
        <v>0.32</v>
      </c>
      <c r="P191" s="79">
        <v>190</v>
      </c>
      <c r="Q191" s="79">
        <v>190</v>
      </c>
      <c r="R191" s="79">
        <v>1</v>
      </c>
      <c r="S191" s="79">
        <v>84</v>
      </c>
      <c r="T191" s="79">
        <v>84</v>
      </c>
      <c r="U191" s="79">
        <v>5</v>
      </c>
      <c r="V191" s="79">
        <v>5</v>
      </c>
      <c r="W191" s="79">
        <v>3</v>
      </c>
      <c r="X191" s="79">
        <v>198</v>
      </c>
      <c r="Y191" s="79">
        <v>198</v>
      </c>
      <c r="Z191" s="79">
        <v>3</v>
      </c>
      <c r="AA191" s="79">
        <v>1</v>
      </c>
      <c r="AB191" s="79" t="s">
        <v>14</v>
      </c>
    </row>
    <row r="192" spans="1:28" x14ac:dyDescent="0.25">
      <c r="A192" s="79">
        <v>6</v>
      </c>
      <c r="B192" s="79">
        <v>420</v>
      </c>
      <c r="C192" s="79">
        <v>3</v>
      </c>
      <c r="D192" s="79">
        <v>1</v>
      </c>
      <c r="E192" s="79">
        <v>3</v>
      </c>
      <c r="F192" s="79">
        <v>10.3</v>
      </c>
      <c r="G192" s="79">
        <v>10.3</v>
      </c>
      <c r="H192" s="79">
        <v>2400</v>
      </c>
      <c r="I192" s="79">
        <v>2400</v>
      </c>
      <c r="J192" s="79">
        <v>9531</v>
      </c>
      <c r="K192" s="79">
        <v>9531</v>
      </c>
      <c r="L192" s="79">
        <v>45.4</v>
      </c>
      <c r="M192" s="79">
        <v>45.4</v>
      </c>
      <c r="N192" s="79">
        <v>0.36</v>
      </c>
      <c r="O192" s="79">
        <v>0.36</v>
      </c>
      <c r="P192" s="79">
        <v>200</v>
      </c>
      <c r="Q192" s="79">
        <v>200</v>
      </c>
      <c r="R192" s="79">
        <v>1</v>
      </c>
      <c r="S192" s="79">
        <v>87</v>
      </c>
      <c r="T192" s="79">
        <v>87</v>
      </c>
      <c r="U192" s="79">
        <v>5</v>
      </c>
      <c r="V192" s="79">
        <v>5</v>
      </c>
      <c r="W192" s="79">
        <v>3</v>
      </c>
      <c r="X192" s="79">
        <v>340</v>
      </c>
      <c r="Y192" s="79">
        <v>340</v>
      </c>
      <c r="Z192" s="79">
        <v>3</v>
      </c>
      <c r="AA192" s="79">
        <v>1</v>
      </c>
      <c r="AB192" s="79" t="s">
        <v>14</v>
      </c>
    </row>
    <row r="193" spans="1:28" x14ac:dyDescent="0.25">
      <c r="A193" s="79">
        <v>6</v>
      </c>
      <c r="B193" s="79">
        <v>301</v>
      </c>
      <c r="C193" s="79">
        <v>1</v>
      </c>
      <c r="D193" s="79" t="s">
        <v>49</v>
      </c>
      <c r="E193" s="79">
        <v>3</v>
      </c>
      <c r="F193" s="79">
        <v>9.8000000000000007</v>
      </c>
      <c r="G193" s="79">
        <v>9.8000000000000007</v>
      </c>
      <c r="H193" s="79">
        <v>1970</v>
      </c>
      <c r="I193" s="79">
        <v>1970</v>
      </c>
      <c r="J193" s="79">
        <v>9421</v>
      </c>
      <c r="K193" s="79">
        <v>9421</v>
      </c>
      <c r="L193" s="79">
        <v>41.3</v>
      </c>
      <c r="M193" s="79">
        <v>41.3</v>
      </c>
      <c r="N193" s="79">
        <v>0.42</v>
      </c>
      <c r="O193" s="79">
        <v>0.42</v>
      </c>
      <c r="P193" s="79">
        <v>196</v>
      </c>
      <c r="Q193" s="79">
        <v>196</v>
      </c>
      <c r="R193" s="79">
        <v>1</v>
      </c>
      <c r="S193" s="79">
        <v>91</v>
      </c>
      <c r="T193" s="79">
        <v>91</v>
      </c>
      <c r="U193" s="79">
        <v>5</v>
      </c>
      <c r="V193" s="79">
        <v>5</v>
      </c>
      <c r="W193" s="79">
        <v>3</v>
      </c>
      <c r="X193" s="79">
        <v>220</v>
      </c>
      <c r="Y193" s="79">
        <v>220</v>
      </c>
      <c r="Z193" s="79">
        <v>3</v>
      </c>
      <c r="AA193" s="79">
        <v>1</v>
      </c>
      <c r="AB193" s="79" t="s">
        <v>14</v>
      </c>
    </row>
    <row r="194" spans="1:28" x14ac:dyDescent="0.25">
      <c r="A194" s="79">
        <v>6</v>
      </c>
      <c r="B194" s="79">
        <v>2725</v>
      </c>
      <c r="C194" s="79">
        <v>20</v>
      </c>
      <c r="D194" s="79" t="s">
        <v>49</v>
      </c>
      <c r="E194" s="79">
        <v>3</v>
      </c>
      <c r="F194" s="79">
        <v>10.5</v>
      </c>
      <c r="G194" s="79">
        <v>10.5</v>
      </c>
      <c r="H194" s="79">
        <v>1375</v>
      </c>
      <c r="I194" s="79">
        <v>1375</v>
      </c>
      <c r="J194" s="79">
        <v>6500</v>
      </c>
      <c r="K194" s="79">
        <v>6500</v>
      </c>
      <c r="L194" s="79">
        <v>38</v>
      </c>
      <c r="M194" s="79">
        <v>38</v>
      </c>
      <c r="N194" s="79">
        <v>0.54</v>
      </c>
      <c r="O194" s="79">
        <v>0.54</v>
      </c>
      <c r="P194" s="79">
        <v>167</v>
      </c>
      <c r="Q194" s="79">
        <v>167</v>
      </c>
      <c r="R194" s="79">
        <v>1</v>
      </c>
      <c r="S194" s="79">
        <v>93</v>
      </c>
      <c r="T194" s="79">
        <v>93</v>
      </c>
      <c r="U194" s="79">
        <v>12</v>
      </c>
      <c r="V194" s="79">
        <v>12</v>
      </c>
      <c r="W194" s="79">
        <v>3</v>
      </c>
      <c r="X194" s="79">
        <v>346</v>
      </c>
      <c r="Y194" s="79">
        <v>346</v>
      </c>
      <c r="Z194" s="79">
        <v>3</v>
      </c>
      <c r="AA194" s="79">
        <v>1</v>
      </c>
      <c r="AB194" s="79" t="s">
        <v>14</v>
      </c>
    </row>
    <row r="195" spans="1:28" x14ac:dyDescent="0.25">
      <c r="A195" s="79">
        <v>6</v>
      </c>
      <c r="B195" s="79">
        <v>102</v>
      </c>
      <c r="C195" s="79">
        <v>1</v>
      </c>
      <c r="D195" s="79" t="s">
        <v>49</v>
      </c>
      <c r="E195" s="79">
        <v>3</v>
      </c>
      <c r="F195" s="79">
        <v>7.3</v>
      </c>
      <c r="G195" s="79">
        <v>7.3</v>
      </c>
      <c r="H195" s="79">
        <v>180</v>
      </c>
      <c r="I195" s="79">
        <v>180</v>
      </c>
      <c r="J195" s="79">
        <v>4160</v>
      </c>
      <c r="K195" s="79">
        <v>4160</v>
      </c>
      <c r="L195" s="79">
        <v>37</v>
      </c>
      <c r="M195" s="79">
        <v>37</v>
      </c>
      <c r="N195" s="79">
        <v>0.59</v>
      </c>
      <c r="O195" s="79">
        <v>0.59</v>
      </c>
      <c r="P195" s="79">
        <v>188</v>
      </c>
      <c r="Q195" s="79">
        <v>188</v>
      </c>
      <c r="R195" s="79">
        <v>1</v>
      </c>
      <c r="S195" s="79">
        <v>90</v>
      </c>
      <c r="T195" s="79">
        <v>90</v>
      </c>
      <c r="U195" s="79">
        <v>5</v>
      </c>
      <c r="V195" s="79">
        <v>5</v>
      </c>
      <c r="W195" s="79">
        <v>3</v>
      </c>
      <c r="X195" s="79">
        <v>17</v>
      </c>
      <c r="Y195" s="79">
        <v>17</v>
      </c>
      <c r="Z195" s="79">
        <v>3</v>
      </c>
      <c r="AA195" s="79">
        <v>1</v>
      </c>
      <c r="AB195" s="79" t="s">
        <v>19</v>
      </c>
    </row>
    <row r="196" spans="1:28" x14ac:dyDescent="0.25">
      <c r="A196" s="79">
        <v>6</v>
      </c>
      <c r="B196" s="79">
        <v>222</v>
      </c>
      <c r="C196" s="79">
        <v>2</v>
      </c>
      <c r="D196" s="79" t="s">
        <v>49</v>
      </c>
      <c r="E196" s="79">
        <v>3</v>
      </c>
      <c r="F196" s="79">
        <v>8.6</v>
      </c>
      <c r="G196" s="79">
        <v>8.6</v>
      </c>
      <c r="H196" s="79">
        <v>320</v>
      </c>
      <c r="I196" s="79">
        <v>320</v>
      </c>
      <c r="J196" s="79">
        <v>4330</v>
      </c>
      <c r="K196" s="79">
        <v>4330</v>
      </c>
      <c r="L196" s="79">
        <v>40</v>
      </c>
      <c r="M196" s="79">
        <v>40</v>
      </c>
      <c r="N196" s="79">
        <v>0.69</v>
      </c>
      <c r="O196" s="79">
        <v>0.69</v>
      </c>
      <c r="P196" s="79">
        <v>188</v>
      </c>
      <c r="Q196" s="79">
        <v>188</v>
      </c>
      <c r="R196" s="79">
        <v>1</v>
      </c>
      <c r="S196" s="79">
        <v>88</v>
      </c>
      <c r="T196" s="79">
        <v>88</v>
      </c>
      <c r="U196" s="79">
        <v>5</v>
      </c>
      <c r="V196" s="79">
        <v>5</v>
      </c>
      <c r="W196" s="79">
        <v>3</v>
      </c>
      <c r="X196" s="79">
        <v>161</v>
      </c>
      <c r="Y196" s="79">
        <v>161</v>
      </c>
      <c r="Z196" s="79">
        <v>3</v>
      </c>
      <c r="AA196" s="79">
        <v>1</v>
      </c>
      <c r="AB196" s="79" t="s">
        <v>19</v>
      </c>
    </row>
    <row r="197" spans="1:28" x14ac:dyDescent="0.25">
      <c r="A197" s="79">
        <v>6</v>
      </c>
      <c r="B197" s="79">
        <v>221</v>
      </c>
      <c r="C197" s="79">
        <v>2</v>
      </c>
      <c r="D197" s="79">
        <v>1</v>
      </c>
      <c r="E197" s="79">
        <v>3</v>
      </c>
      <c r="F197" s="79">
        <v>4.25</v>
      </c>
      <c r="G197" s="79">
        <v>4.25</v>
      </c>
      <c r="H197" s="79">
        <v>160</v>
      </c>
      <c r="I197" s="79">
        <v>160</v>
      </c>
      <c r="J197" s="79">
        <v>4040</v>
      </c>
      <c r="K197" s="79">
        <v>4040</v>
      </c>
      <c r="L197" s="79">
        <v>38</v>
      </c>
      <c r="M197" s="79">
        <v>38</v>
      </c>
      <c r="N197" s="79">
        <v>0.54700000000000004</v>
      </c>
      <c r="O197" s="79">
        <v>0.54700000000000004</v>
      </c>
      <c r="P197" s="79">
        <v>190</v>
      </c>
      <c r="Q197" s="79">
        <v>190</v>
      </c>
      <c r="R197" s="79">
        <v>1</v>
      </c>
      <c r="S197" s="79">
        <v>73.5</v>
      </c>
      <c r="T197" s="79">
        <v>73.5</v>
      </c>
      <c r="U197" s="79">
        <v>5</v>
      </c>
      <c r="V197" s="79">
        <v>5</v>
      </c>
      <c r="W197" s="79">
        <v>3</v>
      </c>
      <c r="X197" s="79">
        <v>418</v>
      </c>
      <c r="Y197" s="79">
        <v>418</v>
      </c>
      <c r="Z197" s="79">
        <v>3</v>
      </c>
      <c r="AA197" s="79">
        <v>1</v>
      </c>
      <c r="AB197" s="79" t="s">
        <v>19</v>
      </c>
    </row>
    <row r="198" spans="1:28" x14ac:dyDescent="0.25">
      <c r="A198" s="79">
        <v>1</v>
      </c>
      <c r="B198" s="79">
        <v>285</v>
      </c>
      <c r="C198" s="79">
        <v>10</v>
      </c>
      <c r="D198" s="79">
        <v>10</v>
      </c>
      <c r="E198" s="79">
        <v>1</v>
      </c>
      <c r="F198" s="79">
        <v>32.5</v>
      </c>
      <c r="G198" s="79">
        <v>32.5</v>
      </c>
      <c r="H198" s="79">
        <v>3000</v>
      </c>
      <c r="I198" s="79">
        <v>5000</v>
      </c>
      <c r="J198" s="79">
        <v>1480</v>
      </c>
      <c r="K198" s="79">
        <v>1480</v>
      </c>
      <c r="L198" s="79">
        <v>13</v>
      </c>
      <c r="M198" s="79">
        <v>13</v>
      </c>
      <c r="N198" s="79">
        <v>13000</v>
      </c>
      <c r="O198" s="79">
        <v>13000</v>
      </c>
      <c r="P198" s="79">
        <v>66</v>
      </c>
      <c r="Q198" s="79">
        <v>66</v>
      </c>
      <c r="R198" s="79">
        <v>1</v>
      </c>
      <c r="S198" s="79">
        <v>90</v>
      </c>
      <c r="T198" s="79">
        <v>90</v>
      </c>
      <c r="U198" s="79">
        <v>38</v>
      </c>
      <c r="V198" s="79">
        <v>38</v>
      </c>
      <c r="W198" s="79">
        <v>11</v>
      </c>
      <c r="X198" s="79">
        <v>5000</v>
      </c>
      <c r="Y198" s="79">
        <v>5000</v>
      </c>
      <c r="Z198" s="79">
        <v>3</v>
      </c>
      <c r="AA198" s="79">
        <v>1</v>
      </c>
      <c r="AB198" s="79" t="s">
        <v>65</v>
      </c>
    </row>
    <row r="199" spans="1:28" x14ac:dyDescent="0.25">
      <c r="A199" s="79">
        <v>1</v>
      </c>
      <c r="B199" s="79">
        <v>160000</v>
      </c>
      <c r="C199" s="79">
        <v>750</v>
      </c>
      <c r="D199" s="79" t="s">
        <v>49</v>
      </c>
      <c r="E199" s="79">
        <v>1</v>
      </c>
      <c r="F199" s="79">
        <v>32</v>
      </c>
      <c r="G199" s="79">
        <v>32</v>
      </c>
      <c r="H199" s="79">
        <v>2000</v>
      </c>
      <c r="I199" s="79">
        <v>4000</v>
      </c>
      <c r="J199" s="79">
        <v>1600</v>
      </c>
      <c r="K199" s="79">
        <v>1600</v>
      </c>
      <c r="L199" s="79">
        <v>10</v>
      </c>
      <c r="M199" s="79">
        <v>12</v>
      </c>
      <c r="N199" s="79">
        <v>40000</v>
      </c>
      <c r="O199" s="79">
        <v>300000</v>
      </c>
      <c r="P199" s="79">
        <v>60</v>
      </c>
      <c r="Q199" s="79">
        <v>60</v>
      </c>
      <c r="R199" s="79" t="s">
        <v>49</v>
      </c>
      <c r="S199" s="79">
        <v>60</v>
      </c>
      <c r="T199" s="79">
        <v>60</v>
      </c>
      <c r="U199" s="79">
        <v>30</v>
      </c>
      <c r="V199" s="79">
        <v>30</v>
      </c>
      <c r="W199" s="79">
        <v>11</v>
      </c>
      <c r="X199" s="79">
        <v>70000</v>
      </c>
      <c r="Y199" s="79">
        <v>70000</v>
      </c>
      <c r="Z199" s="79">
        <v>3</v>
      </c>
      <c r="AA199" s="79">
        <v>1</v>
      </c>
      <c r="AB199" s="79" t="s">
        <v>65</v>
      </c>
    </row>
    <row r="200" spans="1:28" x14ac:dyDescent="0.25">
      <c r="A200" s="79">
        <v>1</v>
      </c>
      <c r="B200" s="79">
        <v>400</v>
      </c>
      <c r="C200" s="79">
        <v>102</v>
      </c>
      <c r="D200" s="79">
        <v>27</v>
      </c>
      <c r="E200" s="79">
        <v>6</v>
      </c>
      <c r="F200" s="79">
        <v>33</v>
      </c>
      <c r="G200" s="79">
        <v>33</v>
      </c>
      <c r="H200" s="79">
        <v>7500</v>
      </c>
      <c r="I200" s="79">
        <v>7500</v>
      </c>
      <c r="J200" s="79">
        <v>1640</v>
      </c>
      <c r="K200" s="79">
        <v>1640</v>
      </c>
      <c r="L200" s="79">
        <v>12</v>
      </c>
      <c r="M200" s="79">
        <v>12</v>
      </c>
      <c r="N200" s="79">
        <v>25000</v>
      </c>
      <c r="O200" s="79">
        <v>25000</v>
      </c>
      <c r="P200" s="79">
        <v>70</v>
      </c>
      <c r="Q200" s="79">
        <v>70</v>
      </c>
      <c r="R200" s="79" t="s">
        <v>49</v>
      </c>
      <c r="S200" s="79">
        <v>85</v>
      </c>
      <c r="T200" s="79">
        <v>85</v>
      </c>
      <c r="U200" s="79" t="s">
        <v>49</v>
      </c>
      <c r="V200" s="79" t="s">
        <v>49</v>
      </c>
      <c r="W200" s="79">
        <v>2</v>
      </c>
      <c r="X200" s="79">
        <v>7500</v>
      </c>
      <c r="Y200" s="79">
        <v>7500</v>
      </c>
      <c r="Z200" s="79">
        <v>3</v>
      </c>
      <c r="AA200" s="79">
        <v>1</v>
      </c>
      <c r="AB200" s="79" t="s">
        <v>19</v>
      </c>
    </row>
    <row r="201" spans="1:28" x14ac:dyDescent="0.25">
      <c r="A201" s="79">
        <v>1</v>
      </c>
      <c r="B201" s="79" t="s">
        <v>49</v>
      </c>
      <c r="C201" s="79">
        <v>4000</v>
      </c>
      <c r="D201" s="79">
        <v>4000</v>
      </c>
      <c r="E201" s="79">
        <v>6</v>
      </c>
      <c r="F201" s="79">
        <v>35</v>
      </c>
      <c r="G201" s="79">
        <v>35</v>
      </c>
      <c r="H201" s="79">
        <v>1500</v>
      </c>
      <c r="I201" s="79">
        <v>1500</v>
      </c>
      <c r="J201" s="79">
        <v>1509</v>
      </c>
      <c r="K201" s="79">
        <v>1509</v>
      </c>
      <c r="L201" s="79">
        <v>10.199999999999999</v>
      </c>
      <c r="M201" s="79">
        <v>10.199999999999999</v>
      </c>
      <c r="N201" s="79">
        <v>100000</v>
      </c>
      <c r="O201" s="79">
        <v>100000</v>
      </c>
      <c r="P201" s="79">
        <v>55</v>
      </c>
      <c r="Q201" s="79">
        <v>55</v>
      </c>
      <c r="R201" s="79" t="s">
        <v>49</v>
      </c>
      <c r="S201" s="79">
        <v>70</v>
      </c>
      <c r="T201" s="79">
        <v>70</v>
      </c>
      <c r="U201" s="79" t="s">
        <v>49</v>
      </c>
      <c r="V201" s="79" t="s">
        <v>49</v>
      </c>
      <c r="W201" s="79">
        <v>2</v>
      </c>
      <c r="X201" s="79">
        <v>154000</v>
      </c>
      <c r="Y201" s="79">
        <v>154000</v>
      </c>
      <c r="Z201" s="79">
        <v>3</v>
      </c>
      <c r="AA201" s="79" t="s">
        <v>49</v>
      </c>
      <c r="AB201" s="79" t="s">
        <v>14</v>
      </c>
    </row>
    <row r="202" spans="1:28" x14ac:dyDescent="0.25">
      <c r="A202" s="79">
        <v>1</v>
      </c>
      <c r="B202" s="79">
        <v>32</v>
      </c>
      <c r="C202" s="79">
        <v>20</v>
      </c>
      <c r="D202" s="79">
        <v>8</v>
      </c>
      <c r="E202" s="79">
        <v>6</v>
      </c>
      <c r="F202" s="79">
        <v>32</v>
      </c>
      <c r="G202" s="79">
        <v>32</v>
      </c>
      <c r="H202" s="79">
        <v>2000</v>
      </c>
      <c r="I202" s="79">
        <v>2000</v>
      </c>
      <c r="J202" s="79">
        <v>1395</v>
      </c>
      <c r="K202" s="79">
        <v>1395</v>
      </c>
      <c r="L202" s="79">
        <v>10</v>
      </c>
      <c r="M202" s="79">
        <v>10</v>
      </c>
      <c r="N202" s="79">
        <v>200000</v>
      </c>
      <c r="O202" s="79">
        <v>200000</v>
      </c>
      <c r="P202" s="79">
        <v>55</v>
      </c>
      <c r="Q202" s="79">
        <v>55</v>
      </c>
      <c r="R202" s="79">
        <v>4</v>
      </c>
      <c r="S202" s="79">
        <v>70</v>
      </c>
      <c r="T202" s="79">
        <v>70</v>
      </c>
      <c r="U202" s="79" t="s">
        <v>49</v>
      </c>
      <c r="V202" s="79" t="s">
        <v>49</v>
      </c>
      <c r="W202" s="79">
        <v>2</v>
      </c>
      <c r="X202" s="79" t="s">
        <v>49</v>
      </c>
      <c r="Y202" s="79" t="s">
        <v>49</v>
      </c>
      <c r="Z202" s="79">
        <v>2</v>
      </c>
      <c r="AA202" s="79" t="s">
        <v>49</v>
      </c>
      <c r="AB202" s="79" t="s">
        <v>10</v>
      </c>
    </row>
    <row r="203" spans="1:28" x14ac:dyDescent="0.25">
      <c r="A203" s="79">
        <v>1</v>
      </c>
      <c r="B203" s="6">
        <v>4900</v>
      </c>
      <c r="C203" s="5">
        <v>97</v>
      </c>
      <c r="D203" s="5">
        <v>109</v>
      </c>
      <c r="E203" s="79">
        <v>1</v>
      </c>
      <c r="F203" s="5">
        <v>26.5</v>
      </c>
      <c r="G203" s="5">
        <v>26.5</v>
      </c>
      <c r="H203" s="6">
        <v>2000</v>
      </c>
      <c r="I203" s="6">
        <v>4000</v>
      </c>
      <c r="J203" s="6">
        <v>1800</v>
      </c>
      <c r="K203" s="6">
        <v>1800</v>
      </c>
      <c r="L203" s="5">
        <v>8</v>
      </c>
      <c r="M203" s="5">
        <v>8</v>
      </c>
      <c r="N203" s="6">
        <v>40000</v>
      </c>
      <c r="O203" s="6">
        <v>400000</v>
      </c>
      <c r="P203" s="5">
        <v>63</v>
      </c>
      <c r="Q203" s="5">
        <v>63</v>
      </c>
      <c r="R203" s="9">
        <v>986</v>
      </c>
      <c r="S203" s="55">
        <v>80</v>
      </c>
      <c r="T203" s="55">
        <v>80</v>
      </c>
      <c r="U203" s="55">
        <v>54</v>
      </c>
      <c r="V203" s="55">
        <v>54</v>
      </c>
      <c r="W203" s="79">
        <v>2</v>
      </c>
      <c r="X203" s="6">
        <v>13000</v>
      </c>
      <c r="Y203" s="6">
        <v>13000</v>
      </c>
      <c r="Z203" s="79">
        <v>3</v>
      </c>
      <c r="AA203" s="79">
        <v>6</v>
      </c>
      <c r="AB203" s="79" t="s">
        <v>64</v>
      </c>
    </row>
    <row r="204" spans="1:28" x14ac:dyDescent="0.25">
      <c r="A204" s="79">
        <v>1</v>
      </c>
      <c r="B204" s="6">
        <v>3000</v>
      </c>
      <c r="C204" s="5">
        <v>48</v>
      </c>
      <c r="D204" s="5">
        <v>48</v>
      </c>
      <c r="E204" s="79">
        <v>1</v>
      </c>
      <c r="F204" s="5">
        <v>28.5</v>
      </c>
      <c r="G204" s="5">
        <v>28.5</v>
      </c>
      <c r="H204" s="79">
        <v>100</v>
      </c>
      <c r="I204" s="6">
        <v>2000</v>
      </c>
      <c r="J204" s="6">
        <v>1800</v>
      </c>
      <c r="K204" s="6">
        <v>1800</v>
      </c>
      <c r="L204" s="5">
        <v>8</v>
      </c>
      <c r="M204" s="5">
        <v>8</v>
      </c>
      <c r="N204" s="6">
        <v>100000</v>
      </c>
      <c r="O204" s="6">
        <v>100000</v>
      </c>
      <c r="P204" s="5">
        <v>62</v>
      </c>
      <c r="Q204" s="5">
        <v>62</v>
      </c>
      <c r="R204" s="7" t="s">
        <v>49</v>
      </c>
      <c r="S204" s="5">
        <v>80</v>
      </c>
      <c r="T204" s="5">
        <v>80</v>
      </c>
      <c r="U204" s="7" t="s">
        <v>49</v>
      </c>
      <c r="V204" s="7" t="s">
        <v>49</v>
      </c>
      <c r="W204" s="79">
        <v>1</v>
      </c>
      <c r="X204" s="6">
        <v>5000</v>
      </c>
      <c r="Y204" s="6">
        <v>5000</v>
      </c>
      <c r="Z204" s="79">
        <v>3</v>
      </c>
      <c r="AA204" s="7" t="s">
        <v>49</v>
      </c>
      <c r="AB204" s="79" t="s">
        <v>26</v>
      </c>
    </row>
    <row r="205" spans="1:28" x14ac:dyDescent="0.25">
      <c r="A205" s="79">
        <v>11</v>
      </c>
      <c r="B205" s="6">
        <v>187000</v>
      </c>
      <c r="C205" s="6">
        <v>1000</v>
      </c>
      <c r="D205" s="5">
        <v>200</v>
      </c>
      <c r="E205" s="79">
        <v>1</v>
      </c>
      <c r="F205" s="5">
        <v>29</v>
      </c>
      <c r="G205" s="5">
        <v>29</v>
      </c>
      <c r="H205" s="6">
        <v>1000</v>
      </c>
      <c r="I205" s="6">
        <v>4000</v>
      </c>
      <c r="J205" s="6">
        <v>1500</v>
      </c>
      <c r="K205" s="6">
        <v>1500</v>
      </c>
      <c r="L205" s="5">
        <v>13</v>
      </c>
      <c r="M205" s="5">
        <v>13</v>
      </c>
      <c r="N205" s="6">
        <v>1000</v>
      </c>
      <c r="O205" s="6">
        <v>4000</v>
      </c>
      <c r="P205" s="5">
        <v>60</v>
      </c>
      <c r="Q205" s="5">
        <v>60</v>
      </c>
      <c r="R205" s="79">
        <v>1</v>
      </c>
      <c r="S205" s="5">
        <v>70</v>
      </c>
      <c r="T205" s="5">
        <v>70</v>
      </c>
      <c r="U205" s="5">
        <v>40</v>
      </c>
      <c r="V205" s="5">
        <v>40</v>
      </c>
      <c r="W205" s="79">
        <v>11</v>
      </c>
      <c r="X205" s="6">
        <v>40000</v>
      </c>
      <c r="Y205" s="6">
        <v>20000</v>
      </c>
      <c r="Z205" s="79">
        <v>3</v>
      </c>
      <c r="AA205" s="79">
        <v>1</v>
      </c>
      <c r="AB205" s="79" t="s">
        <v>65</v>
      </c>
    </row>
    <row r="206" spans="1:28" x14ac:dyDescent="0.25">
      <c r="A206" s="79">
        <v>11</v>
      </c>
      <c r="B206" s="6">
        <v>397000</v>
      </c>
      <c r="C206" s="5">
        <v>445</v>
      </c>
      <c r="D206" s="5">
        <v>280</v>
      </c>
      <c r="E206" s="79">
        <v>1</v>
      </c>
      <c r="F206" s="5">
        <v>30</v>
      </c>
      <c r="G206" s="5">
        <v>30</v>
      </c>
      <c r="H206" s="79">
        <v>500</v>
      </c>
      <c r="I206" s="6">
        <v>5000</v>
      </c>
      <c r="J206" s="6">
        <v>1000</v>
      </c>
      <c r="K206" s="6">
        <v>1300</v>
      </c>
      <c r="L206" s="79">
        <v>13.5</v>
      </c>
      <c r="M206" s="79">
        <v>16.5</v>
      </c>
      <c r="N206" s="6">
        <v>1000</v>
      </c>
      <c r="O206" s="6">
        <v>5000</v>
      </c>
      <c r="P206" s="5">
        <v>63</v>
      </c>
      <c r="Q206" s="5">
        <v>63</v>
      </c>
      <c r="R206" s="79">
        <v>2</v>
      </c>
      <c r="S206" s="79">
        <v>70</v>
      </c>
      <c r="T206" s="79">
        <v>80</v>
      </c>
      <c r="U206" s="79">
        <v>20</v>
      </c>
      <c r="V206" s="79">
        <v>30</v>
      </c>
      <c r="W206" s="79">
        <v>2</v>
      </c>
      <c r="X206" s="6">
        <v>20105</v>
      </c>
      <c r="Y206" s="6">
        <v>5000</v>
      </c>
      <c r="Z206" s="79">
        <v>3</v>
      </c>
      <c r="AA206" s="7" t="s">
        <v>49</v>
      </c>
      <c r="AB206" s="79" t="s">
        <v>19</v>
      </c>
    </row>
    <row r="207" spans="1:28" x14ac:dyDescent="0.25">
      <c r="A207" s="79">
        <v>5</v>
      </c>
      <c r="B207" s="6">
        <v>1670</v>
      </c>
      <c r="C207" s="7" t="s">
        <v>49</v>
      </c>
      <c r="D207" s="5">
        <v>7</v>
      </c>
      <c r="E207" s="79">
        <v>1</v>
      </c>
      <c r="F207" s="5">
        <v>22</v>
      </c>
      <c r="G207" s="5">
        <v>22</v>
      </c>
      <c r="H207" s="78">
        <v>150</v>
      </c>
      <c r="I207" s="78">
        <v>150</v>
      </c>
      <c r="J207" s="6">
        <v>1970</v>
      </c>
      <c r="K207" s="6">
        <v>1970</v>
      </c>
      <c r="L207" s="5">
        <v>35</v>
      </c>
      <c r="M207" s="5">
        <v>35</v>
      </c>
      <c r="N207" s="5">
        <v>10.5</v>
      </c>
      <c r="O207" s="5">
        <v>10.5</v>
      </c>
      <c r="P207" s="5">
        <v>120</v>
      </c>
      <c r="Q207" s="5">
        <v>120</v>
      </c>
      <c r="R207" s="79">
        <v>12</v>
      </c>
      <c r="S207" s="7" t="s">
        <v>49</v>
      </c>
      <c r="T207" s="7" t="s">
        <v>49</v>
      </c>
      <c r="U207" s="7" t="s">
        <v>49</v>
      </c>
      <c r="V207" s="7" t="s">
        <v>49</v>
      </c>
      <c r="W207" s="79">
        <v>3</v>
      </c>
      <c r="X207" s="7" t="s">
        <v>49</v>
      </c>
      <c r="Y207" s="7" t="s">
        <v>49</v>
      </c>
      <c r="Z207" s="79">
        <v>3</v>
      </c>
      <c r="AA207" s="79">
        <v>1</v>
      </c>
      <c r="AB207" s="79" t="s">
        <v>19</v>
      </c>
    </row>
    <row r="208" spans="1:28" x14ac:dyDescent="0.25">
      <c r="A208" s="79">
        <v>14</v>
      </c>
      <c r="B208" s="7" t="s">
        <v>49</v>
      </c>
      <c r="C208" s="5">
        <v>45</v>
      </c>
      <c r="D208" s="5">
        <v>10</v>
      </c>
      <c r="E208" s="79">
        <v>14</v>
      </c>
      <c r="F208" s="5">
        <v>17</v>
      </c>
      <c r="G208" s="5">
        <v>17</v>
      </c>
      <c r="H208" s="5">
        <v>200</v>
      </c>
      <c r="I208" s="5">
        <v>200</v>
      </c>
      <c r="J208" s="6">
        <v>1970</v>
      </c>
      <c r="K208" s="6">
        <v>1970</v>
      </c>
      <c r="L208" s="5">
        <v>23</v>
      </c>
      <c r="M208" s="5">
        <v>23</v>
      </c>
      <c r="N208" s="5">
        <v>28</v>
      </c>
      <c r="O208" s="5">
        <v>28</v>
      </c>
      <c r="P208" s="5">
        <v>122</v>
      </c>
      <c r="Q208" s="5">
        <v>122</v>
      </c>
      <c r="R208" s="79">
        <v>2</v>
      </c>
      <c r="S208" s="7" t="s">
        <v>49</v>
      </c>
      <c r="T208" s="7" t="s">
        <v>49</v>
      </c>
      <c r="U208" s="7" t="s">
        <v>49</v>
      </c>
      <c r="V208" s="7" t="s">
        <v>49</v>
      </c>
      <c r="W208" s="79">
        <v>3</v>
      </c>
      <c r="X208" s="7" t="s">
        <v>49</v>
      </c>
      <c r="Y208" s="7" t="s">
        <v>49</v>
      </c>
      <c r="Z208" s="79">
        <v>2</v>
      </c>
      <c r="AA208" s="79" t="s">
        <v>49</v>
      </c>
      <c r="AB208" s="79" t="s">
        <v>10</v>
      </c>
    </row>
    <row r="209" spans="1:28" x14ac:dyDescent="0.25">
      <c r="A209" s="79">
        <v>1</v>
      </c>
      <c r="B209" s="6">
        <v>1255</v>
      </c>
      <c r="C209" s="5">
        <v>59</v>
      </c>
      <c r="D209" s="7" t="s">
        <v>49</v>
      </c>
      <c r="E209" s="79">
        <v>1</v>
      </c>
      <c r="F209" s="5">
        <v>27</v>
      </c>
      <c r="G209" s="5">
        <v>27</v>
      </c>
      <c r="H209" s="79">
        <v>500</v>
      </c>
      <c r="I209" s="6">
        <v>2000</v>
      </c>
      <c r="J209" s="6">
        <v>2300</v>
      </c>
      <c r="K209" s="6">
        <v>2300</v>
      </c>
      <c r="L209" s="5">
        <v>13</v>
      </c>
      <c r="M209" s="5">
        <v>13</v>
      </c>
      <c r="N209" s="5">
        <v>825</v>
      </c>
      <c r="O209" s="5">
        <v>825</v>
      </c>
      <c r="P209" s="5">
        <v>124</v>
      </c>
      <c r="Q209" s="5">
        <v>124</v>
      </c>
      <c r="R209" s="79">
        <v>1</v>
      </c>
      <c r="S209" s="5">
        <v>76</v>
      </c>
      <c r="T209" s="5">
        <v>76</v>
      </c>
      <c r="U209" s="7" t="s">
        <v>49</v>
      </c>
      <c r="V209" s="7" t="s">
        <v>49</v>
      </c>
      <c r="W209" s="79">
        <v>2</v>
      </c>
      <c r="X209" s="6">
        <v>9500</v>
      </c>
      <c r="Y209" s="6">
        <v>9500</v>
      </c>
      <c r="Z209" s="79">
        <v>3</v>
      </c>
      <c r="AA209" s="79">
        <v>1</v>
      </c>
      <c r="AB209" s="79" t="s">
        <v>14</v>
      </c>
    </row>
    <row r="210" spans="1:28" x14ac:dyDescent="0.25">
      <c r="A210" s="79">
        <v>1</v>
      </c>
      <c r="B210" s="7" t="s">
        <v>49</v>
      </c>
      <c r="C210" s="5">
        <v>700</v>
      </c>
      <c r="D210" s="7" t="s">
        <v>49</v>
      </c>
      <c r="E210" s="79">
        <v>1</v>
      </c>
      <c r="F210" s="5">
        <v>25</v>
      </c>
      <c r="G210" s="5">
        <v>25</v>
      </c>
      <c r="H210" s="6">
        <v>4000</v>
      </c>
      <c r="I210" s="6">
        <v>4000</v>
      </c>
      <c r="J210" s="6">
        <v>1150</v>
      </c>
      <c r="K210" s="6">
        <v>1150</v>
      </c>
      <c r="L210" s="5">
        <v>15</v>
      </c>
      <c r="M210" s="5">
        <v>15</v>
      </c>
      <c r="N210" s="6">
        <v>1700</v>
      </c>
      <c r="O210" s="6">
        <v>1700</v>
      </c>
      <c r="P210" s="5">
        <v>100</v>
      </c>
      <c r="Q210" s="5">
        <v>100</v>
      </c>
      <c r="R210" s="79">
        <v>1</v>
      </c>
      <c r="S210" s="7" t="s">
        <v>49</v>
      </c>
      <c r="T210" s="7" t="s">
        <v>49</v>
      </c>
      <c r="U210" s="7" t="s">
        <v>49</v>
      </c>
      <c r="V210" s="7" t="s">
        <v>49</v>
      </c>
      <c r="W210" s="79">
        <v>3</v>
      </c>
      <c r="X210" s="6">
        <v>5700</v>
      </c>
      <c r="Y210" s="6">
        <v>5700</v>
      </c>
      <c r="Z210" s="79">
        <v>3</v>
      </c>
      <c r="AA210" s="79">
        <v>1</v>
      </c>
      <c r="AB210" s="79" t="s">
        <v>14</v>
      </c>
    </row>
    <row r="211" spans="1:28" x14ac:dyDescent="0.25">
      <c r="A211" s="79">
        <v>1</v>
      </c>
      <c r="B211" s="7" t="s">
        <v>49</v>
      </c>
      <c r="C211" s="5">
        <v>500</v>
      </c>
      <c r="D211" s="7" t="s">
        <v>49</v>
      </c>
      <c r="E211" s="79">
        <v>1</v>
      </c>
      <c r="F211" s="5">
        <v>25</v>
      </c>
      <c r="G211" s="5">
        <v>25</v>
      </c>
      <c r="H211" s="6">
        <v>3000</v>
      </c>
      <c r="I211" s="6">
        <v>3000</v>
      </c>
      <c r="J211" s="6">
        <v>1480</v>
      </c>
      <c r="K211" s="6">
        <v>1480</v>
      </c>
      <c r="L211" s="5">
        <v>15</v>
      </c>
      <c r="M211" s="5">
        <v>15</v>
      </c>
      <c r="N211" s="5">
        <v>2500</v>
      </c>
      <c r="O211" s="5">
        <v>2500</v>
      </c>
      <c r="P211" s="5">
        <v>100</v>
      </c>
      <c r="Q211" s="5">
        <v>100</v>
      </c>
      <c r="R211" s="79">
        <v>1</v>
      </c>
      <c r="S211" s="7" t="s">
        <v>49</v>
      </c>
      <c r="T211" s="7" t="s">
        <v>49</v>
      </c>
      <c r="U211" s="7" t="s">
        <v>49</v>
      </c>
      <c r="V211" s="7" t="s">
        <v>49</v>
      </c>
      <c r="W211" s="79">
        <v>3</v>
      </c>
      <c r="X211" s="6">
        <v>2500</v>
      </c>
      <c r="Y211" s="6">
        <v>2500</v>
      </c>
      <c r="Z211" s="79">
        <v>3</v>
      </c>
      <c r="AA211" s="79">
        <v>1</v>
      </c>
      <c r="AB211" s="79" t="s">
        <v>14</v>
      </c>
    </row>
    <row r="212" spans="1:28" x14ac:dyDescent="0.25">
      <c r="A212" s="79">
        <v>1</v>
      </c>
      <c r="B212" s="7" t="s">
        <v>49</v>
      </c>
      <c r="C212" s="5">
        <v>200</v>
      </c>
      <c r="D212" s="7" t="s">
        <v>49</v>
      </c>
      <c r="E212" s="79">
        <v>14</v>
      </c>
      <c r="F212" s="5">
        <v>22</v>
      </c>
      <c r="G212" s="5">
        <v>22</v>
      </c>
      <c r="H212" s="5">
        <v>200</v>
      </c>
      <c r="I212" s="5">
        <v>200</v>
      </c>
      <c r="J212" s="6">
        <v>2460</v>
      </c>
      <c r="K212" s="6">
        <v>2460</v>
      </c>
      <c r="L212" s="5">
        <v>21</v>
      </c>
      <c r="M212" s="5">
        <v>21</v>
      </c>
      <c r="N212" s="5">
        <v>500</v>
      </c>
      <c r="O212" s="5">
        <v>500</v>
      </c>
      <c r="P212" s="5">
        <v>122</v>
      </c>
      <c r="Q212" s="5">
        <v>122</v>
      </c>
      <c r="R212" s="7" t="s">
        <v>49</v>
      </c>
      <c r="S212" s="7" t="s">
        <v>49</v>
      </c>
      <c r="T212" s="7" t="s">
        <v>49</v>
      </c>
      <c r="U212" s="7" t="s">
        <v>49</v>
      </c>
      <c r="V212" s="7" t="s">
        <v>49</v>
      </c>
      <c r="W212" s="79">
        <v>3</v>
      </c>
      <c r="X212" s="6">
        <v>3860</v>
      </c>
      <c r="Y212" s="6">
        <v>3860</v>
      </c>
      <c r="Z212" s="79">
        <v>3</v>
      </c>
      <c r="AA212" s="79">
        <v>1</v>
      </c>
      <c r="AB212" s="79" t="s">
        <v>14</v>
      </c>
    </row>
    <row r="213" spans="1:28" x14ac:dyDescent="0.25">
      <c r="A213" s="79">
        <v>15</v>
      </c>
      <c r="B213" s="7" t="s">
        <v>49</v>
      </c>
      <c r="C213" s="5">
        <v>175</v>
      </c>
      <c r="D213" s="5">
        <v>50</v>
      </c>
      <c r="E213" s="3">
        <v>321</v>
      </c>
      <c r="F213" s="79">
        <v>20</v>
      </c>
      <c r="G213" s="79">
        <v>25</v>
      </c>
      <c r="H213" s="1">
        <v>20</v>
      </c>
      <c r="I213" s="85">
        <v>2000</v>
      </c>
      <c r="J213" s="79">
        <v>700</v>
      </c>
      <c r="K213" s="6">
        <v>2000</v>
      </c>
      <c r="L213" s="5">
        <v>10</v>
      </c>
      <c r="M213" s="5">
        <v>10</v>
      </c>
      <c r="N213" s="5">
        <v>72</v>
      </c>
      <c r="O213" s="5">
        <v>72</v>
      </c>
      <c r="P213" s="5">
        <v>110</v>
      </c>
      <c r="Q213" s="5">
        <v>110</v>
      </c>
      <c r="R213" s="79">
        <v>1</v>
      </c>
      <c r="S213" s="79">
        <v>75</v>
      </c>
      <c r="T213" s="79">
        <v>80</v>
      </c>
      <c r="U213" s="7" t="s">
        <v>49</v>
      </c>
      <c r="V213" s="7" t="s">
        <v>49</v>
      </c>
      <c r="W213" s="79">
        <v>1</v>
      </c>
      <c r="X213" s="6">
        <v>2500</v>
      </c>
      <c r="Y213" s="6">
        <v>2500</v>
      </c>
      <c r="Z213" s="79">
        <v>3</v>
      </c>
      <c r="AA213" s="79">
        <v>1</v>
      </c>
      <c r="AB213" s="79" t="s">
        <v>16</v>
      </c>
    </row>
    <row r="214" spans="1:28" x14ac:dyDescent="0.25">
      <c r="A214" s="79">
        <v>1</v>
      </c>
      <c r="B214" s="5">
        <v>55</v>
      </c>
      <c r="C214" s="5">
        <v>8</v>
      </c>
      <c r="D214" s="5">
        <v>1</v>
      </c>
      <c r="E214" s="79">
        <v>6</v>
      </c>
      <c r="F214" s="5">
        <v>30</v>
      </c>
      <c r="G214" s="5">
        <v>30</v>
      </c>
      <c r="H214" s="79">
        <v>300</v>
      </c>
      <c r="I214" s="6">
        <v>15000</v>
      </c>
      <c r="J214" s="6">
        <v>2500</v>
      </c>
      <c r="K214" s="6">
        <v>2700</v>
      </c>
      <c r="L214" s="5">
        <v>25</v>
      </c>
      <c r="M214" s="5">
        <v>25</v>
      </c>
      <c r="N214" s="5">
        <v>175</v>
      </c>
      <c r="O214" s="5">
        <v>175</v>
      </c>
      <c r="P214" s="5">
        <v>100</v>
      </c>
      <c r="Q214" s="5">
        <v>100</v>
      </c>
      <c r="R214" s="79">
        <v>5</v>
      </c>
      <c r="S214" s="79">
        <v>10</v>
      </c>
      <c r="T214" s="79">
        <v>90</v>
      </c>
      <c r="U214" s="79">
        <v>10</v>
      </c>
      <c r="V214" s="79">
        <v>90</v>
      </c>
      <c r="W214" s="79">
        <v>1</v>
      </c>
      <c r="X214" s="5">
        <v>500</v>
      </c>
      <c r="Y214" s="5">
        <v>500</v>
      </c>
      <c r="Z214" s="79">
        <v>2</v>
      </c>
      <c r="AA214" s="79">
        <v>8</v>
      </c>
      <c r="AB214" s="79" t="s">
        <v>14</v>
      </c>
    </row>
    <row r="215" spans="1:28" x14ac:dyDescent="0.25">
      <c r="A215" s="79">
        <v>1</v>
      </c>
      <c r="B215" s="5">
        <v>22</v>
      </c>
      <c r="C215" s="5">
        <v>4</v>
      </c>
      <c r="D215" s="5">
        <v>1</v>
      </c>
      <c r="E215" s="79">
        <v>6</v>
      </c>
      <c r="F215" s="5">
        <v>30</v>
      </c>
      <c r="G215" s="5">
        <v>30</v>
      </c>
      <c r="H215" s="79">
        <v>300</v>
      </c>
      <c r="I215" s="6">
        <v>15000</v>
      </c>
      <c r="J215" s="6">
        <v>2500</v>
      </c>
      <c r="K215" s="6">
        <v>2700</v>
      </c>
      <c r="L215" s="5">
        <v>25</v>
      </c>
      <c r="M215" s="5">
        <v>25</v>
      </c>
      <c r="N215" s="5">
        <v>175</v>
      </c>
      <c r="O215" s="5">
        <v>175</v>
      </c>
      <c r="P215" s="5">
        <v>100</v>
      </c>
      <c r="Q215" s="5">
        <v>100</v>
      </c>
      <c r="R215" s="79">
        <v>2</v>
      </c>
      <c r="S215" s="79">
        <v>10</v>
      </c>
      <c r="T215" s="79">
        <v>90</v>
      </c>
      <c r="U215" s="79">
        <v>10</v>
      </c>
      <c r="V215" s="79">
        <v>90</v>
      </c>
      <c r="W215" s="79">
        <v>2</v>
      </c>
      <c r="X215" s="5">
        <v>390</v>
      </c>
      <c r="Y215" s="5">
        <v>390</v>
      </c>
      <c r="Z215" s="79">
        <v>3</v>
      </c>
      <c r="AA215" s="79">
        <v>8</v>
      </c>
      <c r="AB215" s="79" t="s">
        <v>14</v>
      </c>
    </row>
    <row r="216" spans="1:28" x14ac:dyDescent="0.25">
      <c r="A216" s="79">
        <v>1</v>
      </c>
      <c r="B216" s="5">
        <v>50</v>
      </c>
      <c r="C216" s="5">
        <v>7</v>
      </c>
      <c r="D216" s="5">
        <v>1</v>
      </c>
      <c r="E216" s="79">
        <v>6</v>
      </c>
      <c r="F216" s="5">
        <v>30</v>
      </c>
      <c r="G216" s="5">
        <v>30</v>
      </c>
      <c r="H216" s="79">
        <v>300</v>
      </c>
      <c r="I216" s="6">
        <v>15000</v>
      </c>
      <c r="J216" s="6">
        <v>2500</v>
      </c>
      <c r="K216" s="6">
        <v>2700</v>
      </c>
      <c r="L216" s="5">
        <v>25</v>
      </c>
      <c r="M216" s="5">
        <v>25</v>
      </c>
      <c r="N216" s="5">
        <v>175</v>
      </c>
      <c r="O216" s="5">
        <v>175</v>
      </c>
      <c r="P216" s="5">
        <v>100</v>
      </c>
      <c r="Q216" s="5">
        <v>100</v>
      </c>
      <c r="R216" s="79">
        <v>5</v>
      </c>
      <c r="S216" s="79">
        <v>10</v>
      </c>
      <c r="T216" s="79">
        <v>90</v>
      </c>
      <c r="U216" s="79">
        <v>10</v>
      </c>
      <c r="V216" s="79">
        <v>90</v>
      </c>
      <c r="W216" s="79">
        <v>2</v>
      </c>
      <c r="X216" s="5">
        <v>350</v>
      </c>
      <c r="Y216" s="5">
        <v>345</v>
      </c>
      <c r="Z216" s="79">
        <v>3</v>
      </c>
      <c r="AA216" s="79">
        <v>8</v>
      </c>
      <c r="AB216" s="79" t="s">
        <v>14</v>
      </c>
    </row>
    <row r="217" spans="1:28" x14ac:dyDescent="0.25">
      <c r="A217" s="79">
        <v>1</v>
      </c>
      <c r="B217" s="5">
        <v>22</v>
      </c>
      <c r="C217" s="5">
        <v>3</v>
      </c>
      <c r="D217" s="5">
        <v>1</v>
      </c>
      <c r="E217" s="79">
        <v>6</v>
      </c>
      <c r="F217" s="5">
        <v>30</v>
      </c>
      <c r="G217" s="5">
        <v>30</v>
      </c>
      <c r="H217" s="79">
        <v>300</v>
      </c>
      <c r="I217" s="6">
        <v>15000</v>
      </c>
      <c r="J217" s="6">
        <v>2500</v>
      </c>
      <c r="K217" s="6">
        <v>2700</v>
      </c>
      <c r="L217" s="5">
        <v>25</v>
      </c>
      <c r="M217" s="5">
        <v>25</v>
      </c>
      <c r="N217" s="5">
        <v>175</v>
      </c>
      <c r="O217" s="5">
        <v>175</v>
      </c>
      <c r="P217" s="5">
        <v>100</v>
      </c>
      <c r="Q217" s="5">
        <v>100</v>
      </c>
      <c r="R217" s="79">
        <v>5</v>
      </c>
      <c r="S217" s="79">
        <v>10</v>
      </c>
      <c r="T217" s="79">
        <v>90</v>
      </c>
      <c r="U217" s="79">
        <v>10</v>
      </c>
      <c r="V217" s="79">
        <v>90</v>
      </c>
      <c r="W217" s="79">
        <v>2</v>
      </c>
      <c r="X217" s="5">
        <v>70</v>
      </c>
      <c r="Y217" s="5">
        <v>70</v>
      </c>
      <c r="Z217" s="79">
        <v>3</v>
      </c>
      <c r="AA217" s="79">
        <v>8</v>
      </c>
      <c r="AB217" s="79" t="s">
        <v>14</v>
      </c>
    </row>
    <row r="218" spans="1:28" x14ac:dyDescent="0.25">
      <c r="A218" s="79">
        <v>1</v>
      </c>
      <c r="B218" s="5">
        <v>58</v>
      </c>
      <c r="C218" s="5">
        <v>9</v>
      </c>
      <c r="D218" s="5">
        <v>1</v>
      </c>
      <c r="E218" s="79">
        <v>6</v>
      </c>
      <c r="F218" s="5">
        <v>30</v>
      </c>
      <c r="G218" s="5">
        <v>30</v>
      </c>
      <c r="H218" s="79">
        <v>300</v>
      </c>
      <c r="I218" s="6">
        <v>15000</v>
      </c>
      <c r="J218" s="6">
        <v>2500</v>
      </c>
      <c r="K218" s="6">
        <v>2700</v>
      </c>
      <c r="L218" s="5">
        <v>25</v>
      </c>
      <c r="M218" s="5">
        <v>25</v>
      </c>
      <c r="N218" s="5">
        <v>175</v>
      </c>
      <c r="O218" s="5">
        <v>175</v>
      </c>
      <c r="P218" s="5">
        <v>100</v>
      </c>
      <c r="Q218" s="5">
        <v>100</v>
      </c>
      <c r="R218" s="79">
        <v>2</v>
      </c>
      <c r="S218" s="79">
        <v>10</v>
      </c>
      <c r="T218" s="79">
        <v>90</v>
      </c>
      <c r="U218" s="79">
        <v>10</v>
      </c>
      <c r="V218" s="79">
        <v>90</v>
      </c>
      <c r="W218" s="79">
        <v>2</v>
      </c>
      <c r="X218" s="5">
        <v>450</v>
      </c>
      <c r="Y218" s="5">
        <v>450</v>
      </c>
      <c r="Z218" s="79">
        <v>3</v>
      </c>
      <c r="AA218" s="79">
        <v>8</v>
      </c>
      <c r="AB218" s="79" t="s">
        <v>14</v>
      </c>
    </row>
    <row r="219" spans="1:28" x14ac:dyDescent="0.25">
      <c r="A219" s="79">
        <v>1</v>
      </c>
      <c r="B219" s="5">
        <v>295</v>
      </c>
      <c r="C219" s="5">
        <v>20</v>
      </c>
      <c r="D219" s="5">
        <v>3</v>
      </c>
      <c r="E219" s="79">
        <v>1</v>
      </c>
      <c r="F219" s="5">
        <v>30</v>
      </c>
      <c r="G219" s="5">
        <v>30</v>
      </c>
      <c r="H219" s="79">
        <v>300</v>
      </c>
      <c r="I219" s="6">
        <v>15000</v>
      </c>
      <c r="J219" s="6">
        <v>2600</v>
      </c>
      <c r="K219" s="6">
        <v>2600</v>
      </c>
      <c r="L219" s="5">
        <v>25</v>
      </c>
      <c r="M219" s="5">
        <v>25</v>
      </c>
      <c r="N219" s="5">
        <v>175</v>
      </c>
      <c r="O219" s="5">
        <v>175</v>
      </c>
      <c r="P219" s="5">
        <v>100</v>
      </c>
      <c r="Q219" s="5">
        <v>100</v>
      </c>
      <c r="R219" s="7" t="s">
        <v>49</v>
      </c>
      <c r="S219" s="79">
        <v>10</v>
      </c>
      <c r="T219" s="79">
        <v>90</v>
      </c>
      <c r="U219" s="79">
        <v>10</v>
      </c>
      <c r="V219" s="79">
        <v>90</v>
      </c>
      <c r="W219" s="79">
        <v>1</v>
      </c>
      <c r="X219" s="5">
        <v>450</v>
      </c>
      <c r="Y219" s="5">
        <v>450</v>
      </c>
      <c r="Z219" s="79">
        <v>2</v>
      </c>
      <c r="AA219" s="79">
        <v>8</v>
      </c>
      <c r="AB219" s="79" t="s">
        <v>14</v>
      </c>
    </row>
    <row r="220" spans="1:28" x14ac:dyDescent="0.25">
      <c r="A220" s="79">
        <v>11</v>
      </c>
      <c r="B220" s="5">
        <v>15</v>
      </c>
      <c r="C220" s="5">
        <v>3</v>
      </c>
      <c r="D220" s="5">
        <v>1</v>
      </c>
      <c r="E220" s="79">
        <v>1</v>
      </c>
      <c r="F220" s="5">
        <v>24</v>
      </c>
      <c r="G220" s="5">
        <v>24</v>
      </c>
      <c r="H220" s="6">
        <v>2000</v>
      </c>
      <c r="I220" s="6">
        <v>2000</v>
      </c>
      <c r="J220" s="6">
        <v>3600</v>
      </c>
      <c r="K220" s="6">
        <v>4300</v>
      </c>
      <c r="L220" s="5">
        <v>24.7</v>
      </c>
      <c r="M220" s="5">
        <v>24.7</v>
      </c>
      <c r="N220" s="5">
        <v>29</v>
      </c>
      <c r="O220" s="5">
        <v>29</v>
      </c>
      <c r="P220" s="5">
        <v>129</v>
      </c>
      <c r="Q220" s="5">
        <v>129</v>
      </c>
      <c r="R220" s="79">
        <v>2</v>
      </c>
      <c r="S220" s="5">
        <v>45</v>
      </c>
      <c r="T220" s="5">
        <v>45</v>
      </c>
      <c r="U220" s="7" t="s">
        <v>49</v>
      </c>
      <c r="V220" s="7" t="s">
        <v>49</v>
      </c>
      <c r="W220" s="79">
        <v>1</v>
      </c>
      <c r="X220" s="5">
        <v>47</v>
      </c>
      <c r="Y220" s="5">
        <v>14</v>
      </c>
      <c r="Z220" s="79">
        <v>2</v>
      </c>
      <c r="AA220" s="79" t="s">
        <v>49</v>
      </c>
      <c r="AB220" s="79" t="s">
        <v>10</v>
      </c>
    </row>
    <row r="221" spans="1:28" x14ac:dyDescent="0.25">
      <c r="A221" s="79">
        <v>1</v>
      </c>
      <c r="B221" s="6">
        <v>30878</v>
      </c>
      <c r="C221" s="6">
        <v>2702</v>
      </c>
      <c r="D221" s="6">
        <v>1068</v>
      </c>
      <c r="E221" s="79">
        <v>6</v>
      </c>
      <c r="F221" s="5">
        <v>34</v>
      </c>
      <c r="G221" s="5">
        <v>34</v>
      </c>
      <c r="H221" s="6">
        <v>1600</v>
      </c>
      <c r="I221" s="6">
        <v>1600</v>
      </c>
      <c r="J221" s="5">
        <v>550</v>
      </c>
      <c r="K221" s="5">
        <v>550</v>
      </c>
      <c r="L221" s="5">
        <v>22</v>
      </c>
      <c r="M221" s="5">
        <v>22</v>
      </c>
      <c r="N221" s="5">
        <v>350</v>
      </c>
      <c r="O221" s="5">
        <v>350</v>
      </c>
      <c r="P221" s="5">
        <v>100</v>
      </c>
      <c r="Q221" s="5">
        <v>100</v>
      </c>
      <c r="R221" s="79">
        <v>1</v>
      </c>
      <c r="S221" s="5">
        <v>62</v>
      </c>
      <c r="T221" s="5">
        <v>62</v>
      </c>
      <c r="U221" s="5">
        <v>15</v>
      </c>
      <c r="V221" s="5">
        <v>15</v>
      </c>
      <c r="W221" s="79">
        <v>3</v>
      </c>
      <c r="X221" s="6">
        <v>190000</v>
      </c>
      <c r="Y221" s="6">
        <v>190000</v>
      </c>
      <c r="Z221" s="79">
        <v>3</v>
      </c>
      <c r="AA221" s="79">
        <v>1</v>
      </c>
      <c r="AB221" s="79" t="s">
        <v>14</v>
      </c>
    </row>
    <row r="222" spans="1:28" x14ac:dyDescent="0.25">
      <c r="A222" s="79">
        <v>1</v>
      </c>
      <c r="B222" s="6">
        <v>27000</v>
      </c>
      <c r="C222" s="6">
        <v>1093</v>
      </c>
      <c r="D222" s="5">
        <v>532</v>
      </c>
      <c r="E222" s="79">
        <v>6</v>
      </c>
      <c r="F222" s="5">
        <v>38</v>
      </c>
      <c r="G222" s="5">
        <v>38</v>
      </c>
      <c r="H222" s="6">
        <v>1600</v>
      </c>
      <c r="I222" s="6">
        <v>1600</v>
      </c>
      <c r="J222" s="5">
        <v>350</v>
      </c>
      <c r="K222" s="5">
        <v>350</v>
      </c>
      <c r="L222" s="5">
        <v>22</v>
      </c>
      <c r="M222" s="5">
        <v>22</v>
      </c>
      <c r="N222" s="5">
        <v>350</v>
      </c>
      <c r="O222" s="5">
        <v>350</v>
      </c>
      <c r="P222" s="5">
        <v>100</v>
      </c>
      <c r="Q222" s="5">
        <v>100</v>
      </c>
      <c r="R222" s="79">
        <v>1</v>
      </c>
      <c r="S222" s="5">
        <v>60</v>
      </c>
      <c r="T222" s="5">
        <v>60</v>
      </c>
      <c r="U222" s="5">
        <v>15</v>
      </c>
      <c r="V222" s="5">
        <v>15</v>
      </c>
      <c r="W222" s="79">
        <v>3</v>
      </c>
      <c r="X222" s="7" t="s">
        <v>49</v>
      </c>
      <c r="Y222" s="7" t="s">
        <v>49</v>
      </c>
      <c r="Z222" s="79">
        <v>3</v>
      </c>
      <c r="AA222" s="79">
        <v>1</v>
      </c>
      <c r="AB222" s="79" t="s">
        <v>14</v>
      </c>
    </row>
    <row r="223" spans="1:28" x14ac:dyDescent="0.25">
      <c r="A223" s="79">
        <v>6</v>
      </c>
      <c r="B223" s="6">
        <v>5659</v>
      </c>
      <c r="C223" s="5">
        <v>10</v>
      </c>
      <c r="D223" s="5">
        <v>5</v>
      </c>
      <c r="E223" s="79">
        <v>1</v>
      </c>
      <c r="F223" s="5">
        <v>16.399999999999999</v>
      </c>
      <c r="G223" s="5">
        <v>16.399999999999999</v>
      </c>
      <c r="H223" s="78">
        <v>300</v>
      </c>
      <c r="I223" s="78">
        <v>300</v>
      </c>
      <c r="J223" s="6">
        <v>11319</v>
      </c>
      <c r="K223" s="6">
        <v>11319</v>
      </c>
      <c r="L223" s="5">
        <v>41</v>
      </c>
      <c r="M223" s="5">
        <v>41</v>
      </c>
      <c r="N223" s="5">
        <v>0.3</v>
      </c>
      <c r="O223" s="5">
        <v>0.3</v>
      </c>
      <c r="P223" s="5">
        <v>250</v>
      </c>
      <c r="Q223" s="5">
        <v>250</v>
      </c>
      <c r="R223" s="12">
        <v>1</v>
      </c>
      <c r="S223" s="35">
        <v>50</v>
      </c>
      <c r="T223" s="35">
        <v>50</v>
      </c>
      <c r="U223" s="5">
        <v>46</v>
      </c>
      <c r="V223" s="5">
        <v>46</v>
      </c>
      <c r="W223" s="79">
        <v>2</v>
      </c>
      <c r="X223" s="6">
        <v>15000</v>
      </c>
      <c r="Y223" s="6">
        <v>14950</v>
      </c>
      <c r="Z223" s="79">
        <v>3</v>
      </c>
      <c r="AA223" s="79">
        <v>8</v>
      </c>
      <c r="AB223" s="79" t="s">
        <v>14</v>
      </c>
    </row>
    <row r="224" spans="1:28" x14ac:dyDescent="0.25">
      <c r="A224" s="79">
        <v>6</v>
      </c>
      <c r="B224" s="6">
        <v>10700</v>
      </c>
      <c r="C224" s="5">
        <v>16</v>
      </c>
      <c r="D224" s="5">
        <v>4</v>
      </c>
      <c r="E224" s="79">
        <v>1</v>
      </c>
      <c r="F224" s="5">
        <v>20</v>
      </c>
      <c r="G224" s="5">
        <v>20</v>
      </c>
      <c r="H224" s="5">
        <v>420</v>
      </c>
      <c r="I224" s="5">
        <v>420</v>
      </c>
      <c r="J224" s="6">
        <v>9500</v>
      </c>
      <c r="K224" s="6">
        <v>9500</v>
      </c>
      <c r="L224" s="5">
        <v>39</v>
      </c>
      <c r="M224" s="5">
        <v>39</v>
      </c>
      <c r="N224" s="5">
        <v>0.3</v>
      </c>
      <c r="O224" s="5">
        <v>0.3</v>
      </c>
      <c r="P224" s="5">
        <v>240</v>
      </c>
      <c r="Q224" s="5">
        <v>240</v>
      </c>
      <c r="R224" s="79">
        <v>2</v>
      </c>
      <c r="S224" s="5">
        <v>25</v>
      </c>
      <c r="T224" s="5">
        <v>25</v>
      </c>
      <c r="U224" s="5">
        <v>8</v>
      </c>
      <c r="V224" s="5">
        <v>8</v>
      </c>
      <c r="W224" s="79">
        <v>2</v>
      </c>
      <c r="X224" s="6">
        <v>16500</v>
      </c>
      <c r="Y224" s="6">
        <v>6000</v>
      </c>
      <c r="Z224" s="79">
        <v>3</v>
      </c>
      <c r="AA224" s="79" t="s">
        <v>49</v>
      </c>
      <c r="AB224" s="79" t="s">
        <v>26</v>
      </c>
    </row>
    <row r="225" spans="1:28" x14ac:dyDescent="0.25">
      <c r="A225" s="79">
        <v>5</v>
      </c>
      <c r="B225" s="5">
        <v>58</v>
      </c>
      <c r="C225" s="5">
        <v>6</v>
      </c>
      <c r="D225" s="5">
        <v>2</v>
      </c>
      <c r="E225" s="79">
        <v>1</v>
      </c>
      <c r="F225" s="5">
        <v>32</v>
      </c>
      <c r="G225" s="5">
        <v>32</v>
      </c>
      <c r="H225" s="5">
        <v>175</v>
      </c>
      <c r="I225" s="5">
        <v>175</v>
      </c>
      <c r="J225" s="6">
        <v>3000</v>
      </c>
      <c r="K225" s="6">
        <v>3000</v>
      </c>
      <c r="L225" s="5">
        <v>19</v>
      </c>
      <c r="M225" s="5">
        <v>19</v>
      </c>
      <c r="N225" s="5">
        <v>16</v>
      </c>
      <c r="O225" s="5">
        <v>16</v>
      </c>
      <c r="P225" s="5">
        <v>120</v>
      </c>
      <c r="Q225" s="5">
        <v>120</v>
      </c>
      <c r="R225" s="79">
        <v>1</v>
      </c>
      <c r="S225" s="5">
        <v>56</v>
      </c>
      <c r="T225" s="5">
        <v>56</v>
      </c>
      <c r="U225" s="7" t="s">
        <v>49</v>
      </c>
      <c r="V225" s="7" t="s">
        <v>49</v>
      </c>
      <c r="W225" s="79">
        <v>2</v>
      </c>
      <c r="X225" s="5">
        <v>43</v>
      </c>
      <c r="Y225" s="5">
        <v>43</v>
      </c>
      <c r="Z225" s="79">
        <v>3</v>
      </c>
      <c r="AA225" s="79">
        <v>1</v>
      </c>
      <c r="AB225" s="79" t="s">
        <v>26</v>
      </c>
    </row>
    <row r="226" spans="1:28" x14ac:dyDescent="0.25">
      <c r="A226" s="79">
        <v>5</v>
      </c>
      <c r="B226" s="5">
        <v>29</v>
      </c>
      <c r="C226" s="5">
        <v>2</v>
      </c>
      <c r="D226" s="5">
        <v>2</v>
      </c>
      <c r="E226" s="79">
        <v>1</v>
      </c>
      <c r="F226" s="5">
        <v>30</v>
      </c>
      <c r="G226" s="5">
        <v>30</v>
      </c>
      <c r="H226" s="5">
        <v>150</v>
      </c>
      <c r="I226" s="5">
        <v>150</v>
      </c>
      <c r="J226" s="6">
        <v>2600</v>
      </c>
      <c r="K226" s="6">
        <v>2600</v>
      </c>
      <c r="L226" s="5">
        <v>17</v>
      </c>
      <c r="M226" s="5">
        <v>17</v>
      </c>
      <c r="N226" s="5">
        <v>32</v>
      </c>
      <c r="O226" s="5">
        <v>32</v>
      </c>
      <c r="P226" s="5">
        <v>120</v>
      </c>
      <c r="Q226" s="5">
        <v>120</v>
      </c>
      <c r="R226" s="79">
        <v>1</v>
      </c>
      <c r="S226" s="5">
        <v>60</v>
      </c>
      <c r="T226" s="5">
        <v>60</v>
      </c>
      <c r="U226" s="7" t="s">
        <v>49</v>
      </c>
      <c r="V226" s="7" t="s">
        <v>49</v>
      </c>
      <c r="W226" s="79">
        <v>2</v>
      </c>
      <c r="X226" s="7" t="s">
        <v>49</v>
      </c>
      <c r="Y226" s="7" t="s">
        <v>49</v>
      </c>
      <c r="Z226" s="79">
        <v>2</v>
      </c>
      <c r="AA226" s="79" t="s">
        <v>49</v>
      </c>
      <c r="AB226" s="79" t="s">
        <v>26</v>
      </c>
    </row>
    <row r="227" spans="1:28" x14ac:dyDescent="0.25">
      <c r="A227" s="79">
        <v>5</v>
      </c>
      <c r="B227" s="5">
        <v>184</v>
      </c>
      <c r="C227" s="5">
        <v>3</v>
      </c>
      <c r="D227" s="5">
        <v>1</v>
      </c>
      <c r="E227" s="79">
        <v>1</v>
      </c>
      <c r="F227" s="5">
        <v>31</v>
      </c>
      <c r="G227" s="5">
        <v>31</v>
      </c>
      <c r="H227" s="5">
        <v>300</v>
      </c>
      <c r="I227" s="5">
        <v>300</v>
      </c>
      <c r="J227" s="6">
        <v>4200</v>
      </c>
      <c r="K227" s="6">
        <v>4200</v>
      </c>
      <c r="L227" s="5">
        <v>25</v>
      </c>
      <c r="M227" s="5">
        <v>25</v>
      </c>
      <c r="N227" s="5">
        <v>6</v>
      </c>
      <c r="O227" s="5">
        <v>6</v>
      </c>
      <c r="P227" s="5">
        <v>130</v>
      </c>
      <c r="Q227" s="5">
        <v>130</v>
      </c>
      <c r="R227" s="79">
        <v>2</v>
      </c>
      <c r="S227" s="5">
        <v>44</v>
      </c>
      <c r="T227" s="5">
        <v>44</v>
      </c>
      <c r="U227" s="7" t="s">
        <v>49</v>
      </c>
      <c r="V227" s="7" t="s">
        <v>49</v>
      </c>
      <c r="W227" s="79">
        <v>8</v>
      </c>
      <c r="X227" s="5">
        <v>78</v>
      </c>
      <c r="Y227" s="5">
        <v>78</v>
      </c>
      <c r="Z227" s="79">
        <v>2</v>
      </c>
      <c r="AA227" s="79" t="s">
        <v>49</v>
      </c>
      <c r="AB227" s="79" t="s">
        <v>26</v>
      </c>
    </row>
    <row r="228" spans="1:28" x14ac:dyDescent="0.25">
      <c r="A228" s="79">
        <v>5</v>
      </c>
      <c r="B228" s="7" t="s">
        <v>49</v>
      </c>
      <c r="C228" s="5">
        <v>11</v>
      </c>
      <c r="D228" s="7" t="s">
        <v>49</v>
      </c>
      <c r="E228" s="79">
        <v>1</v>
      </c>
      <c r="F228" s="5">
        <v>29</v>
      </c>
      <c r="G228" s="5">
        <v>29</v>
      </c>
      <c r="H228" s="5">
        <v>150</v>
      </c>
      <c r="I228" s="5">
        <v>150</v>
      </c>
      <c r="J228" s="6">
        <v>2025</v>
      </c>
      <c r="K228" s="6">
        <v>2025</v>
      </c>
      <c r="L228" s="5">
        <v>17</v>
      </c>
      <c r="M228" s="5">
        <v>17</v>
      </c>
      <c r="N228" s="79">
        <v>11</v>
      </c>
      <c r="O228" s="79">
        <v>145</v>
      </c>
      <c r="P228" s="5">
        <v>120</v>
      </c>
      <c r="Q228" s="5">
        <v>120</v>
      </c>
      <c r="R228" s="79">
        <v>1</v>
      </c>
      <c r="S228" s="7" t="s">
        <v>49</v>
      </c>
      <c r="T228" s="7" t="s">
        <v>49</v>
      </c>
      <c r="U228" s="7" t="s">
        <v>49</v>
      </c>
      <c r="V228" s="7" t="s">
        <v>49</v>
      </c>
      <c r="W228" s="79">
        <v>2</v>
      </c>
      <c r="X228" s="5">
        <v>160</v>
      </c>
      <c r="Y228" s="5">
        <v>160</v>
      </c>
      <c r="Z228" s="79">
        <v>2</v>
      </c>
      <c r="AA228" s="79">
        <v>1</v>
      </c>
      <c r="AB228" s="79" t="s">
        <v>49</v>
      </c>
    </row>
    <row r="229" spans="1:28" x14ac:dyDescent="0.25">
      <c r="A229" s="79">
        <v>5</v>
      </c>
      <c r="B229" s="5">
        <v>175</v>
      </c>
      <c r="C229" s="5">
        <v>4</v>
      </c>
      <c r="D229" s="5">
        <v>3</v>
      </c>
      <c r="E229" s="79">
        <v>1</v>
      </c>
      <c r="F229" s="5">
        <v>30</v>
      </c>
      <c r="G229" s="5">
        <v>30</v>
      </c>
      <c r="H229" s="5">
        <v>36</v>
      </c>
      <c r="I229" s="5">
        <v>36</v>
      </c>
      <c r="J229" s="6">
        <v>2400</v>
      </c>
      <c r="K229" s="6">
        <v>2400</v>
      </c>
      <c r="L229" s="5">
        <v>29</v>
      </c>
      <c r="M229" s="5">
        <v>29</v>
      </c>
      <c r="N229" s="5">
        <v>5</v>
      </c>
      <c r="O229" s="5">
        <v>5</v>
      </c>
      <c r="P229" s="5">
        <v>120</v>
      </c>
      <c r="Q229" s="5">
        <v>120</v>
      </c>
      <c r="R229" s="79">
        <v>1</v>
      </c>
      <c r="S229" s="5">
        <v>53</v>
      </c>
      <c r="T229" s="5">
        <v>53</v>
      </c>
      <c r="U229" s="5">
        <v>48</v>
      </c>
      <c r="V229" s="5">
        <v>48</v>
      </c>
      <c r="W229" s="79">
        <v>2</v>
      </c>
      <c r="X229" s="5">
        <v>32</v>
      </c>
      <c r="Y229" s="5">
        <v>32</v>
      </c>
      <c r="Z229" s="79">
        <v>2</v>
      </c>
      <c r="AA229" s="79" t="s">
        <v>49</v>
      </c>
      <c r="AB229" s="79" t="s">
        <v>10</v>
      </c>
    </row>
    <row r="230" spans="1:28" x14ac:dyDescent="0.25">
      <c r="A230" s="79">
        <v>1</v>
      </c>
      <c r="B230" s="5">
        <v>400</v>
      </c>
      <c r="C230" s="5">
        <v>80</v>
      </c>
      <c r="D230" s="5">
        <v>12</v>
      </c>
      <c r="E230" s="79">
        <v>1</v>
      </c>
      <c r="F230" s="5">
        <v>25</v>
      </c>
      <c r="G230" s="5">
        <v>25</v>
      </c>
      <c r="H230" s="5">
        <v>300</v>
      </c>
      <c r="I230" s="5">
        <v>300</v>
      </c>
      <c r="J230" s="6">
        <v>2400</v>
      </c>
      <c r="K230" s="6">
        <v>2400</v>
      </c>
      <c r="L230" s="5">
        <v>11</v>
      </c>
      <c r="M230" s="5">
        <v>11</v>
      </c>
      <c r="N230" s="6">
        <v>5500</v>
      </c>
      <c r="O230" s="6">
        <v>5500</v>
      </c>
      <c r="P230" s="5">
        <v>100</v>
      </c>
      <c r="Q230" s="5">
        <v>100</v>
      </c>
      <c r="R230" s="79">
        <v>4</v>
      </c>
      <c r="S230" s="5">
        <v>75</v>
      </c>
      <c r="T230" s="5">
        <v>75</v>
      </c>
      <c r="U230" s="7" t="s">
        <v>49</v>
      </c>
      <c r="V230" s="7" t="s">
        <v>49</v>
      </c>
      <c r="W230" s="79">
        <v>2</v>
      </c>
      <c r="X230" s="5">
        <v>792</v>
      </c>
      <c r="Y230" s="5">
        <v>792</v>
      </c>
      <c r="Z230" s="79">
        <v>3</v>
      </c>
      <c r="AA230" s="79">
        <v>1</v>
      </c>
      <c r="AB230" s="79" t="s">
        <v>19</v>
      </c>
    </row>
    <row r="231" spans="1:28" x14ac:dyDescent="0.25">
      <c r="A231" s="79">
        <v>1</v>
      </c>
      <c r="B231" s="5">
        <v>66</v>
      </c>
      <c r="C231" s="5">
        <v>17</v>
      </c>
      <c r="D231" s="5">
        <v>7</v>
      </c>
      <c r="E231" s="79">
        <v>1</v>
      </c>
      <c r="F231" s="5">
        <v>31</v>
      </c>
      <c r="G231" s="5">
        <v>31</v>
      </c>
      <c r="H231" s="5">
        <v>95</v>
      </c>
      <c r="I231" s="5">
        <v>95</v>
      </c>
      <c r="J231" s="6">
        <v>1400</v>
      </c>
      <c r="K231" s="6">
        <v>1400</v>
      </c>
      <c r="L231" s="5">
        <v>17</v>
      </c>
      <c r="M231" s="5">
        <v>17</v>
      </c>
      <c r="N231" s="5">
        <v>175</v>
      </c>
      <c r="O231" s="5">
        <v>175</v>
      </c>
      <c r="P231" s="5">
        <v>110</v>
      </c>
      <c r="Q231" s="5">
        <v>110</v>
      </c>
      <c r="R231" s="79">
        <v>1</v>
      </c>
      <c r="S231" s="5">
        <v>58</v>
      </c>
      <c r="T231" s="5">
        <v>58</v>
      </c>
      <c r="U231" s="5">
        <v>18</v>
      </c>
      <c r="V231" s="5">
        <v>18</v>
      </c>
      <c r="W231" s="79">
        <v>2</v>
      </c>
      <c r="X231" s="5">
        <v>325</v>
      </c>
      <c r="Y231" s="5">
        <v>325</v>
      </c>
      <c r="Z231" s="79">
        <v>2</v>
      </c>
      <c r="AA231" s="79" t="s">
        <v>49</v>
      </c>
      <c r="AB231" s="79" t="s">
        <v>10</v>
      </c>
    </row>
    <row r="232" spans="1:28" x14ac:dyDescent="0.25">
      <c r="A232" s="79">
        <v>1</v>
      </c>
      <c r="B232" s="5">
        <v>86</v>
      </c>
      <c r="C232" s="5">
        <v>25</v>
      </c>
      <c r="D232" s="5">
        <v>6</v>
      </c>
      <c r="E232" s="79">
        <v>1</v>
      </c>
      <c r="F232" s="5">
        <v>30</v>
      </c>
      <c r="G232" s="5">
        <v>30</v>
      </c>
      <c r="H232" s="5">
        <v>500</v>
      </c>
      <c r="I232" s="5">
        <v>500</v>
      </c>
      <c r="J232" s="6">
        <v>1100</v>
      </c>
      <c r="K232" s="6">
        <v>1100</v>
      </c>
      <c r="L232" s="5">
        <v>11</v>
      </c>
      <c r="M232" s="5">
        <v>11</v>
      </c>
      <c r="N232" s="6">
        <v>5500</v>
      </c>
      <c r="O232" s="6">
        <v>5500</v>
      </c>
      <c r="P232" s="5">
        <v>104</v>
      </c>
      <c r="Q232" s="5">
        <v>104</v>
      </c>
      <c r="R232" s="79">
        <v>1</v>
      </c>
      <c r="S232" s="5">
        <v>75</v>
      </c>
      <c r="T232" s="5">
        <v>75</v>
      </c>
      <c r="U232" s="5">
        <v>20</v>
      </c>
      <c r="V232" s="5">
        <v>20</v>
      </c>
      <c r="W232" s="79">
        <v>2</v>
      </c>
      <c r="X232" s="5">
        <v>89</v>
      </c>
      <c r="Y232" s="5">
        <v>89</v>
      </c>
      <c r="Z232" s="79">
        <v>3</v>
      </c>
      <c r="AA232" s="79">
        <v>1</v>
      </c>
      <c r="AB232" s="79" t="s">
        <v>19</v>
      </c>
    </row>
    <row r="233" spans="1:28" x14ac:dyDescent="0.25">
      <c r="A233" s="79">
        <v>1</v>
      </c>
      <c r="B233" s="5">
        <v>300</v>
      </c>
      <c r="C233" s="5">
        <v>72</v>
      </c>
      <c r="D233" s="5">
        <v>27</v>
      </c>
      <c r="E233" s="79">
        <v>1</v>
      </c>
      <c r="F233" s="5">
        <v>29</v>
      </c>
      <c r="G233" s="5">
        <v>29</v>
      </c>
      <c r="H233" s="5">
        <v>265</v>
      </c>
      <c r="I233" s="5">
        <v>265</v>
      </c>
      <c r="J233" s="6">
        <v>2100</v>
      </c>
      <c r="K233" s="6">
        <v>2100</v>
      </c>
      <c r="L233" s="5">
        <v>17</v>
      </c>
      <c r="M233" s="5">
        <v>17</v>
      </c>
      <c r="N233" s="5">
        <v>200</v>
      </c>
      <c r="O233" s="5">
        <v>200</v>
      </c>
      <c r="P233" s="5">
        <v>110</v>
      </c>
      <c r="Q233" s="5">
        <v>110</v>
      </c>
      <c r="R233" s="79">
        <v>1</v>
      </c>
      <c r="S233" s="5">
        <v>75</v>
      </c>
      <c r="T233" s="5">
        <v>75</v>
      </c>
      <c r="U233" s="7" t="s">
        <v>49</v>
      </c>
      <c r="V233" s="7" t="s">
        <v>49</v>
      </c>
      <c r="W233" s="79">
        <v>1</v>
      </c>
      <c r="X233" s="5">
        <v>141</v>
      </c>
      <c r="Y233" s="5">
        <v>141</v>
      </c>
      <c r="Z233" s="79">
        <v>2</v>
      </c>
      <c r="AA233" s="79" t="s">
        <v>49</v>
      </c>
      <c r="AB233" s="79" t="s">
        <v>19</v>
      </c>
    </row>
    <row r="234" spans="1:28" x14ac:dyDescent="0.25">
      <c r="A234" s="79">
        <v>1</v>
      </c>
      <c r="B234" s="79">
        <v>300</v>
      </c>
      <c r="C234" s="79">
        <v>127</v>
      </c>
      <c r="D234" s="79">
        <v>30</v>
      </c>
      <c r="E234" s="79">
        <v>1</v>
      </c>
      <c r="F234" s="79">
        <v>33</v>
      </c>
      <c r="G234" s="79">
        <v>33</v>
      </c>
      <c r="H234" s="79">
        <v>260</v>
      </c>
      <c r="I234" s="79">
        <v>260</v>
      </c>
      <c r="J234" s="6">
        <v>1200</v>
      </c>
      <c r="K234" s="6">
        <v>1200</v>
      </c>
      <c r="L234" s="79">
        <v>15</v>
      </c>
      <c r="M234" s="79">
        <v>15</v>
      </c>
      <c r="N234" s="79">
        <v>500</v>
      </c>
      <c r="O234" s="79">
        <v>500</v>
      </c>
      <c r="P234" s="79">
        <v>100</v>
      </c>
      <c r="Q234" s="79">
        <v>100</v>
      </c>
      <c r="R234" s="79">
        <v>4</v>
      </c>
      <c r="S234" s="79">
        <v>71</v>
      </c>
      <c r="T234" s="79">
        <v>71</v>
      </c>
      <c r="U234" s="79">
        <v>35</v>
      </c>
      <c r="V234" s="79">
        <v>35</v>
      </c>
      <c r="W234" s="79">
        <v>3</v>
      </c>
      <c r="X234" s="6">
        <v>1132</v>
      </c>
      <c r="Y234" s="6">
        <v>1132</v>
      </c>
      <c r="Z234" s="79">
        <v>3</v>
      </c>
      <c r="AA234" s="79">
        <v>1</v>
      </c>
      <c r="AB234" s="79" t="s">
        <v>84</v>
      </c>
    </row>
    <row r="235" spans="1:28" x14ac:dyDescent="0.25">
      <c r="A235" s="79">
        <v>5</v>
      </c>
      <c r="B235" s="6">
        <v>12890</v>
      </c>
      <c r="C235" s="79">
        <v>212</v>
      </c>
      <c r="D235" s="79">
        <v>69</v>
      </c>
      <c r="E235" s="79">
        <v>2</v>
      </c>
      <c r="F235" s="79">
        <v>18</v>
      </c>
      <c r="G235" s="79">
        <v>18</v>
      </c>
      <c r="H235" s="79">
        <v>58</v>
      </c>
      <c r="I235" s="79">
        <v>58</v>
      </c>
      <c r="J235" s="6">
        <v>4265</v>
      </c>
      <c r="K235" s="6">
        <v>4265</v>
      </c>
      <c r="L235" s="79">
        <v>13</v>
      </c>
      <c r="M235" s="79">
        <v>13</v>
      </c>
      <c r="N235" s="79">
        <v>592</v>
      </c>
      <c r="O235" s="79">
        <v>592</v>
      </c>
      <c r="P235" s="79">
        <v>129</v>
      </c>
      <c r="Q235" s="79">
        <v>129</v>
      </c>
      <c r="R235" s="7" t="s">
        <v>49</v>
      </c>
      <c r="S235" s="79">
        <v>78</v>
      </c>
      <c r="T235" s="79">
        <v>78</v>
      </c>
      <c r="U235" s="7" t="s">
        <v>49</v>
      </c>
      <c r="V235" s="7" t="s">
        <v>49</v>
      </c>
      <c r="W235" s="79">
        <v>3</v>
      </c>
      <c r="X235" s="6">
        <v>7000</v>
      </c>
      <c r="Y235" s="6">
        <v>7000</v>
      </c>
      <c r="Z235" s="79">
        <v>3</v>
      </c>
      <c r="AA235" s="79">
        <v>1</v>
      </c>
      <c r="AB235" s="79" t="s">
        <v>14</v>
      </c>
    </row>
    <row r="236" spans="1:28" x14ac:dyDescent="0.25">
      <c r="A236" s="79">
        <v>6</v>
      </c>
      <c r="B236" s="6">
        <v>12000</v>
      </c>
      <c r="C236" s="79">
        <v>45</v>
      </c>
      <c r="D236" s="79">
        <v>10</v>
      </c>
      <c r="E236" s="79">
        <v>1</v>
      </c>
      <c r="F236" s="79">
        <v>8</v>
      </c>
      <c r="G236" s="79">
        <v>20</v>
      </c>
      <c r="H236" s="79">
        <v>10</v>
      </c>
      <c r="I236" s="6">
        <v>1000</v>
      </c>
      <c r="J236" s="6">
        <v>13000</v>
      </c>
      <c r="K236" s="6">
        <v>14500</v>
      </c>
      <c r="L236" s="79">
        <v>21</v>
      </c>
      <c r="M236" s="79">
        <v>33</v>
      </c>
      <c r="N236" s="79">
        <v>0.1</v>
      </c>
      <c r="O236" s="79">
        <v>0.5</v>
      </c>
      <c r="P236" s="79">
        <v>290</v>
      </c>
      <c r="Q236" s="79">
        <v>290</v>
      </c>
      <c r="R236" s="79">
        <v>1</v>
      </c>
      <c r="S236" s="79">
        <v>80</v>
      </c>
      <c r="T236" s="79">
        <v>80</v>
      </c>
      <c r="U236" s="7" t="s">
        <v>49</v>
      </c>
      <c r="V236" s="7" t="s">
        <v>49</v>
      </c>
      <c r="W236" s="79">
        <v>1</v>
      </c>
      <c r="X236" s="6">
        <v>150000</v>
      </c>
      <c r="Y236" s="6">
        <v>80000</v>
      </c>
      <c r="Z236" s="79">
        <v>3</v>
      </c>
      <c r="AA236" s="79">
        <v>1</v>
      </c>
      <c r="AB236" s="79" t="s">
        <v>14</v>
      </c>
    </row>
    <row r="237" spans="1:28" x14ac:dyDescent="0.25">
      <c r="A237" s="79">
        <v>6</v>
      </c>
      <c r="B237" s="6">
        <v>9500</v>
      </c>
      <c r="C237" s="79">
        <v>26</v>
      </c>
      <c r="D237" s="79">
        <v>5</v>
      </c>
      <c r="E237" s="79">
        <v>1</v>
      </c>
      <c r="F237" s="79">
        <v>10</v>
      </c>
      <c r="G237" s="79">
        <v>20</v>
      </c>
      <c r="H237" s="79">
        <v>10</v>
      </c>
      <c r="I237" s="6">
        <v>1000</v>
      </c>
      <c r="J237" s="6">
        <v>13000</v>
      </c>
      <c r="K237" s="6">
        <v>14500</v>
      </c>
      <c r="L237" s="79">
        <v>24</v>
      </c>
      <c r="M237" s="79">
        <v>36</v>
      </c>
      <c r="N237" s="79">
        <v>0.1</v>
      </c>
      <c r="O237" s="79">
        <v>0.5</v>
      </c>
      <c r="P237" s="79">
        <v>290</v>
      </c>
      <c r="Q237" s="79">
        <v>290</v>
      </c>
      <c r="R237" s="79">
        <v>1</v>
      </c>
      <c r="S237" s="79">
        <v>80</v>
      </c>
      <c r="T237" s="79">
        <v>80</v>
      </c>
      <c r="U237" s="7" t="s">
        <v>49</v>
      </c>
      <c r="V237" s="7" t="s">
        <v>49</v>
      </c>
      <c r="W237" s="79">
        <v>1</v>
      </c>
      <c r="X237" s="6">
        <v>80000</v>
      </c>
      <c r="Y237" s="6">
        <v>45000</v>
      </c>
      <c r="Z237" s="79">
        <v>3</v>
      </c>
      <c r="AA237" s="79">
        <v>1</v>
      </c>
      <c r="AB237" s="79" t="s">
        <v>14</v>
      </c>
    </row>
    <row r="238" spans="1:28" x14ac:dyDescent="0.25">
      <c r="A238" s="79">
        <v>17</v>
      </c>
      <c r="B238" s="6">
        <v>36769</v>
      </c>
      <c r="C238" s="79">
        <v>102</v>
      </c>
      <c r="D238" s="79">
        <v>43</v>
      </c>
      <c r="E238" s="79">
        <v>1</v>
      </c>
      <c r="F238" s="79">
        <v>15</v>
      </c>
      <c r="G238" s="79">
        <v>15</v>
      </c>
      <c r="H238" s="79">
        <v>600</v>
      </c>
      <c r="I238" s="79">
        <v>600</v>
      </c>
      <c r="J238" s="6">
        <v>13000</v>
      </c>
      <c r="K238" s="6">
        <v>14500</v>
      </c>
      <c r="L238" s="79">
        <v>26</v>
      </c>
      <c r="M238" s="79">
        <v>26</v>
      </c>
      <c r="N238" s="79">
        <v>0.5</v>
      </c>
      <c r="O238" s="79">
        <v>0.5</v>
      </c>
      <c r="P238" s="79">
        <v>290</v>
      </c>
      <c r="Q238" s="79">
        <v>290</v>
      </c>
      <c r="R238" s="79">
        <v>2</v>
      </c>
      <c r="S238" s="79">
        <v>75</v>
      </c>
      <c r="T238" s="79">
        <v>75</v>
      </c>
      <c r="U238" s="7" t="s">
        <v>49</v>
      </c>
      <c r="V238" s="7" t="s">
        <v>49</v>
      </c>
      <c r="W238" s="79">
        <v>1</v>
      </c>
      <c r="X238" s="6">
        <v>410000</v>
      </c>
      <c r="Y238" s="6">
        <v>41000</v>
      </c>
      <c r="Z238" s="79">
        <v>2</v>
      </c>
      <c r="AA238" s="79">
        <v>1</v>
      </c>
      <c r="AB238" s="79" t="s">
        <v>14</v>
      </c>
    </row>
    <row r="239" spans="1:28" x14ac:dyDescent="0.25">
      <c r="A239" s="79">
        <v>18</v>
      </c>
      <c r="B239" s="79">
        <v>43</v>
      </c>
      <c r="C239" s="79">
        <v>1</v>
      </c>
      <c r="D239" s="79">
        <v>1</v>
      </c>
      <c r="E239" s="79">
        <v>1</v>
      </c>
      <c r="F239" s="79">
        <v>13</v>
      </c>
      <c r="G239" s="79">
        <v>15</v>
      </c>
      <c r="H239" s="79">
        <v>60</v>
      </c>
      <c r="I239" s="79">
        <v>800</v>
      </c>
      <c r="J239" s="79">
        <v>15180</v>
      </c>
      <c r="K239" s="79">
        <v>15700</v>
      </c>
      <c r="L239" s="79">
        <v>24</v>
      </c>
      <c r="M239" s="79">
        <v>24</v>
      </c>
      <c r="N239" s="79">
        <v>0.5</v>
      </c>
      <c r="O239" s="79">
        <v>0.5</v>
      </c>
      <c r="P239" s="79">
        <v>290</v>
      </c>
      <c r="Q239" s="79">
        <v>290</v>
      </c>
      <c r="R239" s="79">
        <v>2</v>
      </c>
      <c r="S239" s="79">
        <v>36</v>
      </c>
      <c r="T239" s="79">
        <v>36</v>
      </c>
      <c r="U239" s="7" t="s">
        <v>49</v>
      </c>
      <c r="V239" s="7" t="s">
        <v>49</v>
      </c>
      <c r="W239" s="79">
        <v>1</v>
      </c>
      <c r="X239" s="79">
        <v>360</v>
      </c>
      <c r="Y239" s="79">
        <v>520</v>
      </c>
      <c r="Z239" s="79">
        <v>2</v>
      </c>
      <c r="AA239" s="79">
        <v>1</v>
      </c>
      <c r="AB239" s="79" t="s">
        <v>10</v>
      </c>
    </row>
    <row r="240" spans="1:28" x14ac:dyDescent="0.25">
      <c r="A240" s="79">
        <v>11</v>
      </c>
      <c r="B240" s="79">
        <v>634</v>
      </c>
      <c r="C240" s="79">
        <v>1</v>
      </c>
      <c r="D240" s="79">
        <v>1</v>
      </c>
      <c r="E240" s="79">
        <v>1</v>
      </c>
      <c r="F240" s="79">
        <v>12</v>
      </c>
      <c r="G240" s="79">
        <v>12</v>
      </c>
      <c r="H240" s="79">
        <v>45</v>
      </c>
      <c r="I240" s="79">
        <v>45</v>
      </c>
      <c r="J240" s="6">
        <v>14500</v>
      </c>
      <c r="K240" s="6">
        <v>14500</v>
      </c>
      <c r="L240" s="79">
        <v>27</v>
      </c>
      <c r="M240" s="79">
        <v>27</v>
      </c>
      <c r="N240" s="79">
        <v>0.5</v>
      </c>
      <c r="O240" s="79">
        <v>0.5</v>
      </c>
      <c r="P240" s="79">
        <v>300</v>
      </c>
      <c r="Q240" s="79">
        <v>300</v>
      </c>
      <c r="R240" s="79">
        <v>2</v>
      </c>
      <c r="S240" s="79">
        <v>36</v>
      </c>
      <c r="T240" s="79">
        <v>36</v>
      </c>
      <c r="U240" s="79">
        <v>20</v>
      </c>
      <c r="V240" s="79">
        <v>20</v>
      </c>
      <c r="W240" s="79">
        <v>1</v>
      </c>
      <c r="X240" s="79">
        <v>100</v>
      </c>
      <c r="Y240" s="79">
        <v>350</v>
      </c>
      <c r="Z240" s="79">
        <v>2</v>
      </c>
      <c r="AA240" s="79">
        <v>1</v>
      </c>
      <c r="AB240" s="79" t="s">
        <v>10</v>
      </c>
    </row>
    <row r="241" spans="1:28" x14ac:dyDescent="0.25">
      <c r="A241" s="79">
        <v>1</v>
      </c>
      <c r="B241" s="6">
        <v>22776</v>
      </c>
      <c r="C241" s="79">
        <v>35</v>
      </c>
      <c r="D241" s="79">
        <v>12</v>
      </c>
      <c r="E241" s="79">
        <v>6</v>
      </c>
      <c r="F241" s="79">
        <v>30</v>
      </c>
      <c r="G241" s="79">
        <v>30</v>
      </c>
      <c r="H241" s="79">
        <v>400</v>
      </c>
      <c r="I241" s="6">
        <v>1200</v>
      </c>
      <c r="J241" s="6">
        <v>2600</v>
      </c>
      <c r="K241" s="6">
        <v>2600</v>
      </c>
      <c r="L241" s="79">
        <v>12</v>
      </c>
      <c r="M241" s="79">
        <v>12</v>
      </c>
      <c r="N241" s="79">
        <v>563</v>
      </c>
      <c r="O241" s="79">
        <v>563</v>
      </c>
      <c r="P241" s="79">
        <v>115</v>
      </c>
      <c r="Q241" s="79">
        <v>115</v>
      </c>
      <c r="R241" s="79">
        <v>1</v>
      </c>
      <c r="S241" s="79">
        <v>72</v>
      </c>
      <c r="T241" s="79">
        <v>72</v>
      </c>
      <c r="U241" s="7" t="s">
        <v>49</v>
      </c>
      <c r="V241" s="7" t="s">
        <v>49</v>
      </c>
      <c r="W241" s="79">
        <v>1</v>
      </c>
      <c r="X241" s="6">
        <v>5500</v>
      </c>
      <c r="Y241" s="6">
        <v>2500</v>
      </c>
      <c r="Z241" s="79">
        <v>2</v>
      </c>
      <c r="AA241" s="79">
        <v>1</v>
      </c>
      <c r="AB241" s="79" t="s">
        <v>85</v>
      </c>
    </row>
    <row r="242" spans="1:28" x14ac:dyDescent="0.25">
      <c r="A242" s="79">
        <v>1</v>
      </c>
      <c r="B242" s="6">
        <v>16452</v>
      </c>
      <c r="C242" s="79">
        <v>55</v>
      </c>
      <c r="D242" s="79">
        <v>48</v>
      </c>
      <c r="E242" s="79">
        <v>6</v>
      </c>
      <c r="F242" s="79">
        <v>31.9</v>
      </c>
      <c r="G242" s="79">
        <v>31.9</v>
      </c>
      <c r="H242" s="6">
        <v>6600</v>
      </c>
      <c r="I242" s="6">
        <v>6600</v>
      </c>
      <c r="J242" s="6">
        <v>2650</v>
      </c>
      <c r="K242" s="6">
        <v>2650</v>
      </c>
      <c r="L242" s="79">
        <v>9.3000000000000007</v>
      </c>
      <c r="M242" s="79">
        <v>9.3000000000000007</v>
      </c>
      <c r="N242" s="79">
        <v>376</v>
      </c>
      <c r="O242" s="79">
        <v>376</v>
      </c>
      <c r="P242" s="79">
        <v>131</v>
      </c>
      <c r="Q242" s="79">
        <v>131</v>
      </c>
      <c r="R242" s="79">
        <v>1</v>
      </c>
      <c r="S242" s="79">
        <v>88</v>
      </c>
      <c r="T242" s="79">
        <v>88</v>
      </c>
      <c r="U242" s="79">
        <v>75</v>
      </c>
      <c r="V242" s="79">
        <v>75</v>
      </c>
      <c r="W242" s="79">
        <v>2</v>
      </c>
      <c r="X242" s="6">
        <v>65000</v>
      </c>
      <c r="Y242" s="6">
        <v>20000</v>
      </c>
      <c r="Z242" s="79">
        <v>3</v>
      </c>
      <c r="AA242" s="79">
        <v>1</v>
      </c>
      <c r="AB242" s="79" t="s">
        <v>85</v>
      </c>
    </row>
    <row r="243" spans="1:28" x14ac:dyDescent="0.25">
      <c r="A243" s="79">
        <v>1</v>
      </c>
      <c r="B243" s="6">
        <v>8066</v>
      </c>
      <c r="C243" s="79">
        <v>66</v>
      </c>
      <c r="D243" s="79">
        <v>65</v>
      </c>
      <c r="E243" s="79">
        <v>6</v>
      </c>
      <c r="F243" s="79">
        <v>28.6</v>
      </c>
      <c r="G243" s="79">
        <v>28.6</v>
      </c>
      <c r="H243" s="6">
        <v>5000</v>
      </c>
      <c r="I243" s="6">
        <v>5000</v>
      </c>
      <c r="J243" s="6">
        <v>3050</v>
      </c>
      <c r="K243" s="6">
        <v>3050</v>
      </c>
      <c r="L243" s="79">
        <v>9.1999999999999993</v>
      </c>
      <c r="M243" s="79">
        <v>9.1999999999999993</v>
      </c>
      <c r="N243" s="79">
        <v>351</v>
      </c>
      <c r="O243" s="79">
        <v>351</v>
      </c>
      <c r="P243" s="79">
        <v>136</v>
      </c>
      <c r="Q243" s="79">
        <v>136</v>
      </c>
      <c r="R243" s="79">
        <v>1</v>
      </c>
      <c r="S243" s="79">
        <v>83</v>
      </c>
      <c r="T243" s="79">
        <v>83</v>
      </c>
      <c r="U243" s="79">
        <v>75</v>
      </c>
      <c r="V243" s="79">
        <v>75</v>
      </c>
      <c r="W243" s="79">
        <v>2</v>
      </c>
      <c r="X243" s="6">
        <v>4500</v>
      </c>
      <c r="Y243" s="79">
        <v>500</v>
      </c>
      <c r="Z243" s="79">
        <v>3</v>
      </c>
      <c r="AA243" s="79">
        <v>1</v>
      </c>
      <c r="AB243" s="79" t="s">
        <v>85</v>
      </c>
    </row>
    <row r="244" spans="1:28" x14ac:dyDescent="0.25">
      <c r="A244" s="79">
        <v>19</v>
      </c>
      <c r="B244" s="79">
        <v>300</v>
      </c>
      <c r="C244" s="79">
        <v>1</v>
      </c>
      <c r="D244" s="79">
        <v>1</v>
      </c>
      <c r="E244" s="79">
        <v>6</v>
      </c>
      <c r="F244" s="79">
        <v>25</v>
      </c>
      <c r="G244" s="79">
        <v>25</v>
      </c>
      <c r="H244" s="6">
        <v>3500</v>
      </c>
      <c r="I244" s="6">
        <v>3500</v>
      </c>
      <c r="J244" s="6">
        <v>3000</v>
      </c>
      <c r="K244" s="6">
        <v>3000</v>
      </c>
      <c r="L244" s="79">
        <v>9</v>
      </c>
      <c r="M244" s="79">
        <v>9</v>
      </c>
      <c r="N244" s="6">
        <v>2325</v>
      </c>
      <c r="O244" s="6">
        <v>2325</v>
      </c>
      <c r="P244" s="79">
        <v>130</v>
      </c>
      <c r="Q244" s="79">
        <v>130</v>
      </c>
      <c r="R244" s="79">
        <v>1</v>
      </c>
      <c r="S244" s="79">
        <v>85</v>
      </c>
      <c r="T244" s="79">
        <v>85</v>
      </c>
      <c r="U244" s="79">
        <v>45</v>
      </c>
      <c r="V244" s="79">
        <v>45</v>
      </c>
      <c r="W244" s="79">
        <v>2</v>
      </c>
      <c r="X244" s="79">
        <v>350</v>
      </c>
      <c r="Y244" s="79">
        <v>350</v>
      </c>
      <c r="Z244" s="79">
        <v>3</v>
      </c>
      <c r="AA244" s="79">
        <v>1</v>
      </c>
      <c r="AB244" s="79" t="s">
        <v>10</v>
      </c>
    </row>
    <row r="245" spans="1:28" x14ac:dyDescent="0.25">
      <c r="A245" s="79">
        <v>1</v>
      </c>
      <c r="B245" s="6">
        <v>1544</v>
      </c>
      <c r="C245" s="79">
        <v>15</v>
      </c>
      <c r="D245" s="79">
        <v>15</v>
      </c>
      <c r="E245" s="79">
        <v>6</v>
      </c>
      <c r="F245" s="79">
        <v>30.6</v>
      </c>
      <c r="G245" s="79">
        <v>30.6</v>
      </c>
      <c r="H245" s="6">
        <v>4500</v>
      </c>
      <c r="I245" s="6">
        <v>4500</v>
      </c>
      <c r="J245" s="6">
        <v>3150</v>
      </c>
      <c r="K245" s="6">
        <v>3150</v>
      </c>
      <c r="L245" s="79">
        <v>9.8000000000000007</v>
      </c>
      <c r="M245" s="79">
        <v>9.8000000000000007</v>
      </c>
      <c r="N245" s="79">
        <v>560</v>
      </c>
      <c r="O245" s="79">
        <v>560</v>
      </c>
      <c r="P245" s="79">
        <v>140</v>
      </c>
      <c r="Q245" s="79">
        <v>140</v>
      </c>
      <c r="R245" s="79">
        <v>1</v>
      </c>
      <c r="S245" s="79">
        <v>80</v>
      </c>
      <c r="T245" s="79">
        <v>80</v>
      </c>
      <c r="U245" s="79">
        <v>72</v>
      </c>
      <c r="V245" s="79">
        <v>72</v>
      </c>
      <c r="W245" s="79">
        <v>3</v>
      </c>
      <c r="X245" s="7" t="s">
        <v>49</v>
      </c>
      <c r="Y245" s="7" t="s">
        <v>49</v>
      </c>
      <c r="Z245" s="79">
        <v>2</v>
      </c>
      <c r="AA245" s="79">
        <v>1</v>
      </c>
      <c r="AB245" s="79" t="s">
        <v>19</v>
      </c>
    </row>
    <row r="246" spans="1:28" x14ac:dyDescent="0.25">
      <c r="A246" s="79">
        <v>1</v>
      </c>
      <c r="B246" s="6">
        <v>39909</v>
      </c>
      <c r="C246" s="79">
        <v>42</v>
      </c>
      <c r="D246" s="79">
        <v>42</v>
      </c>
      <c r="E246" s="79">
        <v>1</v>
      </c>
      <c r="F246" s="79">
        <v>30</v>
      </c>
      <c r="G246" s="79">
        <v>30</v>
      </c>
      <c r="H246" s="6">
        <v>1500</v>
      </c>
      <c r="I246" s="6">
        <v>1500</v>
      </c>
      <c r="J246" s="6">
        <v>3820</v>
      </c>
      <c r="K246" s="6">
        <v>3820</v>
      </c>
      <c r="L246" s="79">
        <v>11</v>
      </c>
      <c r="M246" s="79">
        <v>11</v>
      </c>
      <c r="N246" s="79">
        <v>270</v>
      </c>
      <c r="O246" s="79">
        <v>270</v>
      </c>
      <c r="P246" s="79">
        <v>159</v>
      </c>
      <c r="Q246" s="79">
        <v>159</v>
      </c>
      <c r="R246" s="79">
        <v>1</v>
      </c>
      <c r="S246" s="79">
        <v>80</v>
      </c>
      <c r="T246" s="79">
        <v>80</v>
      </c>
      <c r="U246" s="7" t="s">
        <v>49</v>
      </c>
      <c r="V246" s="7" t="s">
        <v>49</v>
      </c>
      <c r="W246" s="79">
        <v>2</v>
      </c>
      <c r="X246" s="6">
        <v>8200</v>
      </c>
      <c r="Y246" s="6">
        <v>3500</v>
      </c>
      <c r="Z246" s="79">
        <v>3</v>
      </c>
      <c r="AA246" s="79">
        <v>1</v>
      </c>
      <c r="AB246" s="79" t="s">
        <v>19</v>
      </c>
    </row>
    <row r="247" spans="1:28" x14ac:dyDescent="0.25">
      <c r="A247" s="79">
        <v>1</v>
      </c>
      <c r="B247" s="6">
        <v>26249</v>
      </c>
      <c r="C247" s="79">
        <v>53</v>
      </c>
      <c r="D247" s="79">
        <v>53</v>
      </c>
      <c r="E247" s="79">
        <v>1</v>
      </c>
      <c r="F247" s="79">
        <v>28</v>
      </c>
      <c r="G247" s="79">
        <v>28</v>
      </c>
      <c r="H247" s="79">
        <v>792</v>
      </c>
      <c r="I247" s="79">
        <v>792</v>
      </c>
      <c r="J247" s="6">
        <v>3515</v>
      </c>
      <c r="K247" s="6">
        <v>3515</v>
      </c>
      <c r="L247" s="79">
        <v>14.5</v>
      </c>
      <c r="M247" s="79">
        <v>14.5</v>
      </c>
      <c r="N247" s="79">
        <v>260</v>
      </c>
      <c r="O247" s="79">
        <v>260</v>
      </c>
      <c r="P247" s="79">
        <v>154</v>
      </c>
      <c r="Q247" s="79">
        <v>154</v>
      </c>
      <c r="R247" s="79">
        <v>1</v>
      </c>
      <c r="S247" s="79">
        <v>80</v>
      </c>
      <c r="T247" s="79">
        <v>80</v>
      </c>
      <c r="U247" s="7" t="s">
        <v>49</v>
      </c>
      <c r="V247" s="7" t="s">
        <v>49</v>
      </c>
      <c r="W247" s="79">
        <v>2</v>
      </c>
      <c r="X247" s="6">
        <v>5800</v>
      </c>
      <c r="Y247" s="6">
        <v>2600</v>
      </c>
      <c r="Z247" s="79">
        <v>3</v>
      </c>
      <c r="AA247" s="79">
        <v>1</v>
      </c>
      <c r="AB247" s="79" t="s">
        <v>19</v>
      </c>
    </row>
    <row r="248" spans="1:28" x14ac:dyDescent="0.25">
      <c r="A248" s="79">
        <v>1</v>
      </c>
      <c r="B248" s="6">
        <v>49090</v>
      </c>
      <c r="C248" s="79">
        <v>186</v>
      </c>
      <c r="D248" s="7" t="s">
        <v>49</v>
      </c>
      <c r="E248" s="79">
        <v>1</v>
      </c>
      <c r="F248" s="79">
        <v>35</v>
      </c>
      <c r="G248" s="79">
        <v>35</v>
      </c>
      <c r="H248" s="6">
        <v>10000</v>
      </c>
      <c r="I248" s="6">
        <v>10000</v>
      </c>
      <c r="J248" s="6">
        <v>2000</v>
      </c>
      <c r="K248" s="6">
        <v>2000</v>
      </c>
      <c r="L248" s="79">
        <v>8.5</v>
      </c>
      <c r="M248" s="79">
        <v>8.5</v>
      </c>
      <c r="N248" s="6">
        <v>5500</v>
      </c>
      <c r="O248" s="6">
        <v>5500</v>
      </c>
      <c r="P248" s="79">
        <v>125</v>
      </c>
      <c r="Q248" s="79">
        <v>125</v>
      </c>
      <c r="R248" s="79">
        <v>1</v>
      </c>
      <c r="S248" s="79">
        <v>80</v>
      </c>
      <c r="T248" s="79">
        <v>80</v>
      </c>
      <c r="U248" s="7" t="s">
        <v>49</v>
      </c>
      <c r="V248" s="7" t="s">
        <v>49</v>
      </c>
      <c r="W248" s="79">
        <v>2</v>
      </c>
      <c r="X248" s="79">
        <v>650</v>
      </c>
      <c r="Y248" s="79">
        <v>400</v>
      </c>
      <c r="Z248" s="79">
        <v>3</v>
      </c>
      <c r="AA248" s="79">
        <v>1</v>
      </c>
      <c r="AB248" s="79" t="s">
        <v>27</v>
      </c>
    </row>
    <row r="249" spans="1:28" x14ac:dyDescent="0.25">
      <c r="A249" s="79">
        <v>1</v>
      </c>
      <c r="B249" s="6">
        <v>25410</v>
      </c>
      <c r="C249" s="79">
        <v>88</v>
      </c>
      <c r="D249" s="7" t="s">
        <v>49</v>
      </c>
      <c r="E249" s="79">
        <v>1</v>
      </c>
      <c r="F249" s="79">
        <v>31</v>
      </c>
      <c r="G249" s="79">
        <v>31</v>
      </c>
      <c r="H249" s="6">
        <v>2500</v>
      </c>
      <c r="I249" s="6">
        <v>2500</v>
      </c>
      <c r="J249" s="6">
        <v>3260</v>
      </c>
      <c r="K249" s="6">
        <v>3260</v>
      </c>
      <c r="L249" s="79">
        <v>13.5</v>
      </c>
      <c r="M249" s="79">
        <v>13.5</v>
      </c>
      <c r="N249" s="79">
        <v>138</v>
      </c>
      <c r="O249" s="79">
        <v>138</v>
      </c>
      <c r="P249" s="79">
        <v>130</v>
      </c>
      <c r="Q249" s="79">
        <v>130</v>
      </c>
      <c r="R249" s="79">
        <v>1</v>
      </c>
      <c r="S249" s="79">
        <v>80</v>
      </c>
      <c r="T249" s="79">
        <v>80</v>
      </c>
      <c r="U249" s="7" t="s">
        <v>49</v>
      </c>
      <c r="V249" s="7" t="s">
        <v>49</v>
      </c>
      <c r="W249" s="79">
        <v>2</v>
      </c>
      <c r="X249" s="6">
        <v>14101</v>
      </c>
      <c r="Y249" s="7" t="s">
        <v>49</v>
      </c>
      <c r="Z249" s="79">
        <v>3</v>
      </c>
      <c r="AA249" s="79">
        <v>1</v>
      </c>
      <c r="AB249" s="79" t="s">
        <v>14</v>
      </c>
    </row>
    <row r="250" spans="1:28" x14ac:dyDescent="0.25">
      <c r="A250" s="79">
        <v>1</v>
      </c>
      <c r="B250" s="79">
        <v>267</v>
      </c>
      <c r="C250" s="79">
        <v>17</v>
      </c>
      <c r="D250" s="7" t="s">
        <v>49</v>
      </c>
      <c r="E250" s="79">
        <v>1</v>
      </c>
      <c r="F250" s="79">
        <v>30</v>
      </c>
      <c r="G250" s="79">
        <v>30</v>
      </c>
      <c r="H250" s="6">
        <v>5000</v>
      </c>
      <c r="I250" s="6">
        <v>5000</v>
      </c>
      <c r="J250" s="6">
        <v>3600</v>
      </c>
      <c r="K250" s="6">
        <v>3600</v>
      </c>
      <c r="L250" s="79">
        <v>9</v>
      </c>
      <c r="M250" s="79">
        <v>9</v>
      </c>
      <c r="N250" s="6">
        <v>1952</v>
      </c>
      <c r="O250" s="6">
        <v>1952</v>
      </c>
      <c r="P250" s="79">
        <v>132</v>
      </c>
      <c r="Q250" s="79">
        <v>132</v>
      </c>
      <c r="R250" s="79">
        <v>1</v>
      </c>
      <c r="S250" s="79">
        <v>85</v>
      </c>
      <c r="T250" s="79">
        <v>85</v>
      </c>
      <c r="U250" s="7" t="s">
        <v>49</v>
      </c>
      <c r="V250" s="7" t="s">
        <v>49</v>
      </c>
      <c r="W250" s="79">
        <v>3</v>
      </c>
      <c r="X250" s="6">
        <v>1530</v>
      </c>
      <c r="Y250" s="7" t="s">
        <v>49</v>
      </c>
      <c r="Z250" s="79">
        <v>3</v>
      </c>
      <c r="AA250" s="79">
        <v>1</v>
      </c>
      <c r="AB250" s="79" t="s">
        <v>27</v>
      </c>
    </row>
    <row r="251" spans="1:28" x14ac:dyDescent="0.25">
      <c r="A251" s="79">
        <v>1</v>
      </c>
      <c r="B251" s="6">
        <v>34099</v>
      </c>
      <c r="C251" s="79">
        <v>301</v>
      </c>
      <c r="D251" s="7" t="s">
        <v>49</v>
      </c>
      <c r="E251" s="79">
        <v>1</v>
      </c>
      <c r="F251" s="79">
        <v>30</v>
      </c>
      <c r="G251" s="79">
        <v>30</v>
      </c>
      <c r="H251" s="6">
        <v>5000</v>
      </c>
      <c r="I251" s="6">
        <v>5000</v>
      </c>
      <c r="J251" s="6">
        <v>3600</v>
      </c>
      <c r="K251" s="6">
        <v>3600</v>
      </c>
      <c r="L251" s="79">
        <v>9</v>
      </c>
      <c r="M251" s="79">
        <v>9</v>
      </c>
      <c r="N251" s="6">
        <v>1952</v>
      </c>
      <c r="O251" s="6">
        <v>1952</v>
      </c>
      <c r="P251" s="79">
        <v>132</v>
      </c>
      <c r="Q251" s="79">
        <v>132</v>
      </c>
      <c r="R251" s="79">
        <v>1</v>
      </c>
      <c r="S251" s="79">
        <v>85</v>
      </c>
      <c r="T251" s="79">
        <v>85</v>
      </c>
      <c r="U251" s="7" t="s">
        <v>49</v>
      </c>
      <c r="V251" s="7" t="s">
        <v>49</v>
      </c>
      <c r="W251" s="79">
        <v>1</v>
      </c>
      <c r="X251" s="6">
        <v>5607</v>
      </c>
      <c r="Y251" s="79">
        <v>514</v>
      </c>
      <c r="Z251" s="79">
        <v>3</v>
      </c>
      <c r="AA251" s="79">
        <v>1</v>
      </c>
      <c r="AB251" s="79" t="s">
        <v>14</v>
      </c>
    </row>
    <row r="252" spans="1:28" x14ac:dyDescent="0.25">
      <c r="A252" s="79">
        <v>1</v>
      </c>
      <c r="B252" s="6">
        <v>1065</v>
      </c>
      <c r="C252" s="79">
        <v>8</v>
      </c>
      <c r="D252" s="7" t="s">
        <v>49</v>
      </c>
      <c r="E252" s="79">
        <v>1</v>
      </c>
      <c r="F252" s="79">
        <v>31</v>
      </c>
      <c r="G252" s="79">
        <v>31</v>
      </c>
      <c r="H252" s="6">
        <v>8000</v>
      </c>
      <c r="I252" s="6">
        <v>8000</v>
      </c>
      <c r="J252" s="6">
        <v>3350</v>
      </c>
      <c r="K252" s="6">
        <v>3350</v>
      </c>
      <c r="L252" s="79">
        <v>10</v>
      </c>
      <c r="M252" s="79">
        <v>10</v>
      </c>
      <c r="N252" s="79">
        <v>727</v>
      </c>
      <c r="O252" s="79">
        <v>727</v>
      </c>
      <c r="P252" s="79">
        <v>139</v>
      </c>
      <c r="Q252" s="79">
        <v>139</v>
      </c>
      <c r="R252" s="79">
        <v>1</v>
      </c>
      <c r="S252" s="79">
        <v>82</v>
      </c>
      <c r="T252" s="79">
        <v>82</v>
      </c>
      <c r="U252" s="7" t="s">
        <v>49</v>
      </c>
      <c r="V252" s="7" t="s">
        <v>49</v>
      </c>
      <c r="W252" s="79">
        <v>1</v>
      </c>
      <c r="X252" s="6">
        <v>23912</v>
      </c>
      <c r="Y252" s="7" t="s">
        <v>49</v>
      </c>
      <c r="Z252" s="79">
        <v>3</v>
      </c>
      <c r="AA252" s="79">
        <v>1</v>
      </c>
      <c r="AB252" s="79" t="s">
        <v>19</v>
      </c>
    </row>
    <row r="253" spans="1:28" x14ac:dyDescent="0.25">
      <c r="A253" s="79">
        <v>1</v>
      </c>
      <c r="B253" s="79">
        <v>343</v>
      </c>
      <c r="C253" s="79">
        <v>2</v>
      </c>
      <c r="D253" s="7" t="s">
        <v>49</v>
      </c>
      <c r="E253" s="79">
        <v>1</v>
      </c>
      <c r="F253" s="79">
        <v>23</v>
      </c>
      <c r="G253" s="79">
        <v>23</v>
      </c>
      <c r="H253" s="6">
        <v>1500</v>
      </c>
      <c r="I253" s="6">
        <v>1500</v>
      </c>
      <c r="J253" s="6">
        <v>3400</v>
      </c>
      <c r="K253" s="6">
        <v>3400</v>
      </c>
      <c r="L253" s="79">
        <v>14</v>
      </c>
      <c r="M253" s="79">
        <v>14</v>
      </c>
      <c r="N253" s="79">
        <v>185</v>
      </c>
      <c r="O253" s="79">
        <v>185</v>
      </c>
      <c r="P253" s="79">
        <v>135</v>
      </c>
      <c r="Q253" s="79">
        <v>135</v>
      </c>
      <c r="R253" s="79">
        <v>1</v>
      </c>
      <c r="S253" s="79">
        <v>85</v>
      </c>
      <c r="T253" s="79">
        <v>85</v>
      </c>
      <c r="U253" s="7" t="s">
        <v>49</v>
      </c>
      <c r="V253" s="7" t="s">
        <v>49</v>
      </c>
      <c r="W253" s="79">
        <v>1</v>
      </c>
      <c r="X253" s="6">
        <v>32517</v>
      </c>
      <c r="Y253" s="6">
        <v>17997</v>
      </c>
      <c r="Z253" s="79">
        <v>3</v>
      </c>
      <c r="AA253" s="79">
        <v>1</v>
      </c>
      <c r="AB253" s="79" t="s">
        <v>27</v>
      </c>
    </row>
    <row r="254" spans="1:28" x14ac:dyDescent="0.25">
      <c r="A254" s="79">
        <v>1</v>
      </c>
      <c r="B254" s="6">
        <v>9343</v>
      </c>
      <c r="C254" s="79">
        <v>522</v>
      </c>
      <c r="D254" s="79">
        <v>2</v>
      </c>
      <c r="E254" s="79">
        <v>1</v>
      </c>
      <c r="F254" s="79">
        <v>34</v>
      </c>
      <c r="G254" s="79">
        <v>34</v>
      </c>
      <c r="H254" s="6">
        <v>4000</v>
      </c>
      <c r="I254" s="6">
        <v>4000</v>
      </c>
      <c r="J254" s="6">
        <v>2690</v>
      </c>
      <c r="K254" s="6">
        <v>2690</v>
      </c>
      <c r="L254" s="79">
        <v>12</v>
      </c>
      <c r="M254" s="79">
        <v>12</v>
      </c>
      <c r="N254" s="79">
        <v>600</v>
      </c>
      <c r="O254" s="79">
        <v>600</v>
      </c>
      <c r="P254" s="79">
        <v>128</v>
      </c>
      <c r="Q254" s="79">
        <v>128</v>
      </c>
      <c r="R254" s="79">
        <v>1</v>
      </c>
      <c r="S254" s="79">
        <v>84</v>
      </c>
      <c r="T254" s="79">
        <v>84</v>
      </c>
      <c r="U254" s="7" t="s">
        <v>49</v>
      </c>
      <c r="V254" s="15" t="s">
        <v>49</v>
      </c>
      <c r="W254" s="79">
        <v>2</v>
      </c>
      <c r="X254" s="6">
        <v>44219</v>
      </c>
      <c r="Y254" s="6">
        <v>31135</v>
      </c>
      <c r="Z254" s="79">
        <v>3</v>
      </c>
      <c r="AA254" s="79">
        <v>1</v>
      </c>
      <c r="AB254" s="79" t="s">
        <v>14</v>
      </c>
    </row>
    <row r="255" spans="1:28" x14ac:dyDescent="0.25">
      <c r="A255" s="79">
        <v>1</v>
      </c>
      <c r="B255" s="6">
        <v>1692</v>
      </c>
      <c r="C255" s="79">
        <v>25</v>
      </c>
      <c r="D255" s="7" t="s">
        <v>49</v>
      </c>
      <c r="E255" s="79">
        <v>1</v>
      </c>
      <c r="F255" s="79">
        <v>31</v>
      </c>
      <c r="G255" s="79">
        <v>31</v>
      </c>
      <c r="H255" s="6">
        <v>1250</v>
      </c>
      <c r="I255" s="6">
        <v>1250</v>
      </c>
      <c r="J255" s="6">
        <v>2537</v>
      </c>
      <c r="K255" s="6">
        <v>2537</v>
      </c>
      <c r="L255" s="79">
        <v>15</v>
      </c>
      <c r="M255" s="79">
        <v>15</v>
      </c>
      <c r="N255" s="79">
        <v>93</v>
      </c>
      <c r="O255" s="79">
        <v>93</v>
      </c>
      <c r="P255" s="79">
        <v>119</v>
      </c>
      <c r="Q255" s="79">
        <v>119</v>
      </c>
      <c r="R255" s="7" t="s">
        <v>49</v>
      </c>
      <c r="S255" s="79">
        <v>72</v>
      </c>
      <c r="T255" s="79">
        <v>72</v>
      </c>
      <c r="U255" s="7" t="s">
        <v>49</v>
      </c>
      <c r="V255" s="7" t="s">
        <v>49</v>
      </c>
      <c r="W255" s="79">
        <v>2</v>
      </c>
      <c r="X255" s="6">
        <v>5916</v>
      </c>
      <c r="Y255" s="6">
        <v>3815</v>
      </c>
      <c r="Z255" s="79">
        <v>3</v>
      </c>
      <c r="AA255" s="79">
        <v>1</v>
      </c>
      <c r="AB255" s="79" t="s">
        <v>87</v>
      </c>
    </row>
    <row r="256" spans="1:28" x14ac:dyDescent="0.25">
      <c r="A256" s="79">
        <v>1</v>
      </c>
      <c r="B256" s="79">
        <v>420</v>
      </c>
      <c r="C256" s="79">
        <v>59</v>
      </c>
      <c r="D256" s="7" t="s">
        <v>49</v>
      </c>
      <c r="E256" s="79">
        <v>1</v>
      </c>
      <c r="F256" s="79">
        <v>35</v>
      </c>
      <c r="G256" s="79">
        <v>35</v>
      </c>
      <c r="H256" s="78">
        <v>1400</v>
      </c>
      <c r="I256" s="78">
        <v>1400</v>
      </c>
      <c r="J256" s="6">
        <v>2300</v>
      </c>
      <c r="K256" s="6">
        <v>2300</v>
      </c>
      <c r="L256" s="79">
        <v>11.4</v>
      </c>
      <c r="M256" s="79">
        <v>11.4</v>
      </c>
      <c r="N256" s="6">
        <v>3500</v>
      </c>
      <c r="O256" s="6">
        <v>3500</v>
      </c>
      <c r="P256" s="79">
        <v>117</v>
      </c>
      <c r="Q256" s="79">
        <v>117</v>
      </c>
      <c r="R256" s="79">
        <v>1</v>
      </c>
      <c r="S256" s="79">
        <v>75</v>
      </c>
      <c r="T256" s="79">
        <v>75</v>
      </c>
      <c r="U256" s="79">
        <v>44</v>
      </c>
      <c r="V256" s="79">
        <v>44</v>
      </c>
      <c r="W256" s="79">
        <v>3</v>
      </c>
      <c r="X256" s="6">
        <v>2318</v>
      </c>
      <c r="Y256" s="6">
        <v>2318</v>
      </c>
      <c r="Z256" s="79">
        <v>3</v>
      </c>
      <c r="AA256" s="79">
        <v>1</v>
      </c>
      <c r="AB256" s="79" t="s">
        <v>14</v>
      </c>
    </row>
    <row r="257" spans="1:28" x14ac:dyDescent="0.25">
      <c r="A257" s="79">
        <v>1</v>
      </c>
      <c r="B257" s="79">
        <v>76</v>
      </c>
      <c r="C257" s="79">
        <v>7</v>
      </c>
      <c r="D257" s="7" t="s">
        <v>49</v>
      </c>
      <c r="E257" s="79">
        <v>1</v>
      </c>
      <c r="F257" s="79">
        <v>33.700000000000003</v>
      </c>
      <c r="G257" s="79">
        <v>33.700000000000003</v>
      </c>
      <c r="H257" s="78">
        <v>1400</v>
      </c>
      <c r="I257" s="78">
        <v>1400</v>
      </c>
      <c r="J257" s="6">
        <v>2850</v>
      </c>
      <c r="K257" s="6">
        <v>2850</v>
      </c>
      <c r="L257" s="79">
        <v>15.2</v>
      </c>
      <c r="M257" s="79">
        <v>15.2</v>
      </c>
      <c r="N257" s="6">
        <v>2500</v>
      </c>
      <c r="O257" s="6">
        <v>2500</v>
      </c>
      <c r="P257" s="79">
        <v>125</v>
      </c>
      <c r="Q257" s="79">
        <v>125</v>
      </c>
      <c r="R257" s="79">
        <v>1</v>
      </c>
      <c r="S257" s="79">
        <v>80</v>
      </c>
      <c r="T257" s="79">
        <v>80</v>
      </c>
      <c r="U257" s="79">
        <v>50</v>
      </c>
      <c r="V257" s="79">
        <v>50</v>
      </c>
      <c r="W257" s="79">
        <v>3</v>
      </c>
      <c r="X257" s="79">
        <v>257</v>
      </c>
      <c r="Y257" s="79">
        <v>257</v>
      </c>
      <c r="Z257" s="79">
        <v>3</v>
      </c>
      <c r="AA257" s="79">
        <v>1</v>
      </c>
      <c r="AB257" s="79" t="s">
        <v>14</v>
      </c>
    </row>
    <row r="258" spans="1:28" x14ac:dyDescent="0.25">
      <c r="A258" s="79">
        <v>1</v>
      </c>
      <c r="B258" s="79">
        <v>618</v>
      </c>
      <c r="C258" s="79">
        <v>54</v>
      </c>
      <c r="D258" s="7" t="s">
        <v>49</v>
      </c>
      <c r="E258" s="79">
        <v>1</v>
      </c>
      <c r="F258" s="79">
        <v>35</v>
      </c>
      <c r="G258" s="79">
        <v>35</v>
      </c>
      <c r="H258" s="78">
        <v>1400</v>
      </c>
      <c r="I258" s="78">
        <v>1400</v>
      </c>
      <c r="J258" s="6">
        <v>2300</v>
      </c>
      <c r="K258" s="6">
        <v>2300</v>
      </c>
      <c r="L258" s="79">
        <v>11.4</v>
      </c>
      <c r="M258" s="79">
        <v>11.4</v>
      </c>
      <c r="N258" s="6">
        <v>3500</v>
      </c>
      <c r="O258" s="6">
        <v>3500</v>
      </c>
      <c r="P258" s="79">
        <v>117</v>
      </c>
      <c r="Q258" s="79">
        <v>117</v>
      </c>
      <c r="R258" s="79">
        <v>1</v>
      </c>
      <c r="S258" s="79">
        <v>75</v>
      </c>
      <c r="T258" s="79">
        <v>75</v>
      </c>
      <c r="U258" s="79">
        <v>46</v>
      </c>
      <c r="V258" s="79">
        <v>46</v>
      </c>
      <c r="W258" s="79">
        <v>3</v>
      </c>
      <c r="X258" s="6">
        <v>2629</v>
      </c>
      <c r="Y258" s="6">
        <v>2629</v>
      </c>
      <c r="Z258" s="79">
        <v>3</v>
      </c>
      <c r="AA258" s="79">
        <v>1</v>
      </c>
      <c r="AB258" s="79" t="s">
        <v>14</v>
      </c>
    </row>
    <row r="259" spans="1:28" x14ac:dyDescent="0.25">
      <c r="A259" s="79">
        <v>1</v>
      </c>
      <c r="B259" s="6">
        <v>3025</v>
      </c>
      <c r="C259" s="79">
        <v>147</v>
      </c>
      <c r="D259" s="7" t="s">
        <v>49</v>
      </c>
      <c r="E259" s="79">
        <v>1</v>
      </c>
      <c r="F259" s="79">
        <v>33.700000000000003</v>
      </c>
      <c r="G259" s="79">
        <v>33.700000000000003</v>
      </c>
      <c r="H259" s="78">
        <v>1400</v>
      </c>
      <c r="I259" s="78">
        <v>1400</v>
      </c>
      <c r="J259" s="6">
        <v>2850</v>
      </c>
      <c r="K259" s="6">
        <v>2850</v>
      </c>
      <c r="L259" s="79">
        <v>15.2</v>
      </c>
      <c r="M259" s="79">
        <v>15.2</v>
      </c>
      <c r="N259" s="6">
        <v>2500</v>
      </c>
      <c r="O259" s="6">
        <v>2500</v>
      </c>
      <c r="P259" s="79">
        <v>122</v>
      </c>
      <c r="Q259" s="79">
        <v>122</v>
      </c>
      <c r="R259" s="79">
        <v>1</v>
      </c>
      <c r="S259" s="79">
        <v>87</v>
      </c>
      <c r="T259" s="79">
        <v>87</v>
      </c>
      <c r="U259" s="79">
        <v>54</v>
      </c>
      <c r="V259" s="79">
        <v>54</v>
      </c>
      <c r="W259" s="79">
        <v>2</v>
      </c>
      <c r="X259" s="6">
        <v>2675</v>
      </c>
      <c r="Y259" s="6">
        <v>2675</v>
      </c>
      <c r="Z259" s="79">
        <v>3</v>
      </c>
      <c r="AA259" s="79">
        <v>1</v>
      </c>
      <c r="AB259" s="79" t="s">
        <v>14</v>
      </c>
    </row>
    <row r="260" spans="1:28" x14ac:dyDescent="0.25">
      <c r="A260" s="79">
        <v>1</v>
      </c>
      <c r="B260" s="6">
        <v>2565</v>
      </c>
      <c r="C260" s="79">
        <v>220</v>
      </c>
      <c r="D260" s="7" t="s">
        <v>49</v>
      </c>
      <c r="E260" s="79">
        <v>1</v>
      </c>
      <c r="F260" s="79">
        <v>35</v>
      </c>
      <c r="G260" s="79">
        <v>35</v>
      </c>
      <c r="H260" s="78">
        <v>1400</v>
      </c>
      <c r="I260" s="78">
        <v>1400</v>
      </c>
      <c r="J260" s="6">
        <v>2300</v>
      </c>
      <c r="K260" s="6">
        <v>2300</v>
      </c>
      <c r="L260" s="79">
        <v>11.8</v>
      </c>
      <c r="M260" s="79">
        <v>11.8</v>
      </c>
      <c r="N260" s="6">
        <v>7000</v>
      </c>
      <c r="O260" s="6">
        <v>7000</v>
      </c>
      <c r="P260" s="79">
        <v>115</v>
      </c>
      <c r="Q260" s="79">
        <v>115</v>
      </c>
      <c r="R260" s="79">
        <v>1</v>
      </c>
      <c r="S260" s="79">
        <v>75</v>
      </c>
      <c r="T260" s="79">
        <v>75</v>
      </c>
      <c r="U260" s="79">
        <v>54</v>
      </c>
      <c r="V260" s="79">
        <v>54</v>
      </c>
      <c r="W260" s="79">
        <v>2</v>
      </c>
      <c r="X260" s="6">
        <v>21016</v>
      </c>
      <c r="Y260" s="6">
        <v>21016</v>
      </c>
      <c r="Z260" s="79">
        <v>3</v>
      </c>
      <c r="AA260" s="79">
        <v>1</v>
      </c>
      <c r="AB260" s="79" t="s">
        <v>14</v>
      </c>
    </row>
    <row r="261" spans="1:28" x14ac:dyDescent="0.25">
      <c r="A261" s="79">
        <v>1</v>
      </c>
      <c r="B261" s="6">
        <v>2114</v>
      </c>
      <c r="C261" s="79">
        <v>175</v>
      </c>
      <c r="D261" s="7" t="s">
        <v>49</v>
      </c>
      <c r="E261" s="79">
        <v>1</v>
      </c>
      <c r="F261" s="79">
        <v>35</v>
      </c>
      <c r="G261" s="79">
        <v>35</v>
      </c>
      <c r="H261" s="78">
        <v>1400</v>
      </c>
      <c r="I261" s="78">
        <v>1400</v>
      </c>
      <c r="J261" s="6">
        <v>2300</v>
      </c>
      <c r="K261" s="6">
        <v>2300</v>
      </c>
      <c r="L261" s="79">
        <v>11.4</v>
      </c>
      <c r="M261" s="79">
        <v>11.4</v>
      </c>
      <c r="N261" s="6">
        <v>3500</v>
      </c>
      <c r="O261" s="6">
        <v>3500</v>
      </c>
      <c r="P261" s="79">
        <v>118</v>
      </c>
      <c r="Q261" s="79">
        <v>118</v>
      </c>
      <c r="R261" s="79">
        <v>1</v>
      </c>
      <c r="S261" s="79">
        <v>75</v>
      </c>
      <c r="T261" s="79">
        <v>75</v>
      </c>
      <c r="U261" s="79">
        <v>63</v>
      </c>
      <c r="V261" s="79">
        <v>63</v>
      </c>
      <c r="W261" s="79">
        <v>2</v>
      </c>
      <c r="X261" s="6">
        <v>5872</v>
      </c>
      <c r="Y261" s="6">
        <v>5872</v>
      </c>
      <c r="Z261" s="79">
        <v>3</v>
      </c>
      <c r="AA261" s="79">
        <v>1</v>
      </c>
      <c r="AB261" s="79" t="s">
        <v>14</v>
      </c>
    </row>
    <row r="262" spans="1:28" x14ac:dyDescent="0.25">
      <c r="A262" s="79">
        <v>1</v>
      </c>
      <c r="B262" s="6">
        <v>3101</v>
      </c>
      <c r="C262" s="79">
        <v>261</v>
      </c>
      <c r="D262" s="7" t="s">
        <v>49</v>
      </c>
      <c r="E262" s="79">
        <v>1</v>
      </c>
      <c r="F262" s="79">
        <v>33.700000000000003</v>
      </c>
      <c r="G262" s="79">
        <v>33.700000000000003</v>
      </c>
      <c r="H262" s="78">
        <v>1400</v>
      </c>
      <c r="I262" s="78">
        <v>1400</v>
      </c>
      <c r="J262" s="6">
        <v>2850</v>
      </c>
      <c r="K262" s="6">
        <v>2850</v>
      </c>
      <c r="L262" s="79">
        <v>15</v>
      </c>
      <c r="M262" s="79">
        <v>15</v>
      </c>
      <c r="N262" s="79">
        <v>580</v>
      </c>
      <c r="O262" s="79">
        <v>580</v>
      </c>
      <c r="P262" s="79">
        <v>126</v>
      </c>
      <c r="Q262" s="79">
        <v>126</v>
      </c>
      <c r="R262" s="79">
        <v>1</v>
      </c>
      <c r="S262" s="79">
        <v>87</v>
      </c>
      <c r="T262" s="79">
        <v>87</v>
      </c>
      <c r="U262" s="79">
        <v>66</v>
      </c>
      <c r="V262" s="79">
        <v>66</v>
      </c>
      <c r="W262" s="79">
        <v>2</v>
      </c>
      <c r="X262" s="6">
        <v>4399</v>
      </c>
      <c r="Y262" s="6">
        <v>4399</v>
      </c>
      <c r="Z262" s="79">
        <v>3</v>
      </c>
      <c r="AA262" s="79">
        <v>1</v>
      </c>
      <c r="AB262" s="79" t="s">
        <v>14</v>
      </c>
    </row>
    <row r="263" spans="1:28" x14ac:dyDescent="0.25">
      <c r="A263" s="79">
        <v>1</v>
      </c>
      <c r="B263" s="6">
        <v>3565</v>
      </c>
      <c r="C263" s="79">
        <v>297</v>
      </c>
      <c r="D263" s="7" t="s">
        <v>49</v>
      </c>
      <c r="E263" s="79">
        <v>1</v>
      </c>
      <c r="F263" s="79">
        <v>35</v>
      </c>
      <c r="G263" s="79">
        <v>35</v>
      </c>
      <c r="H263" s="78">
        <v>1400</v>
      </c>
      <c r="I263" s="78">
        <v>1400</v>
      </c>
      <c r="J263" s="6">
        <v>2300</v>
      </c>
      <c r="K263" s="6">
        <v>2300</v>
      </c>
      <c r="L263" s="79">
        <v>11</v>
      </c>
      <c r="M263" s="79">
        <v>11</v>
      </c>
      <c r="N263" s="6">
        <v>20000</v>
      </c>
      <c r="O263" s="6">
        <v>20000</v>
      </c>
      <c r="P263" s="79">
        <v>125</v>
      </c>
      <c r="Q263" s="79">
        <v>125</v>
      </c>
      <c r="R263" s="79">
        <v>1</v>
      </c>
      <c r="S263" s="79">
        <v>75</v>
      </c>
      <c r="T263" s="79">
        <v>75</v>
      </c>
      <c r="U263" s="79">
        <v>63</v>
      </c>
      <c r="V263" s="79">
        <v>63</v>
      </c>
      <c r="W263" s="79">
        <v>2</v>
      </c>
      <c r="X263" s="6">
        <v>19920</v>
      </c>
      <c r="Y263" s="6">
        <v>19920</v>
      </c>
      <c r="Z263" s="79">
        <v>3</v>
      </c>
      <c r="AA263" s="79">
        <v>1</v>
      </c>
      <c r="AB263" s="79" t="s">
        <v>14</v>
      </c>
    </row>
    <row r="264" spans="1:28" x14ac:dyDescent="0.25">
      <c r="A264" s="79">
        <v>1</v>
      </c>
      <c r="B264" s="6">
        <v>7795</v>
      </c>
      <c r="C264" s="79">
        <v>640</v>
      </c>
      <c r="D264" s="7" t="s">
        <v>49</v>
      </c>
      <c r="E264" s="79">
        <v>1</v>
      </c>
      <c r="F264" s="79">
        <v>33.5</v>
      </c>
      <c r="G264" s="79">
        <v>33.5</v>
      </c>
      <c r="H264" s="79">
        <v>575</v>
      </c>
      <c r="I264" s="79">
        <v>575</v>
      </c>
      <c r="J264" s="6">
        <v>2000</v>
      </c>
      <c r="K264" s="6">
        <v>2000</v>
      </c>
      <c r="L264" s="79">
        <v>13</v>
      </c>
      <c r="M264" s="79">
        <v>13</v>
      </c>
      <c r="N264" s="79">
        <v>500</v>
      </c>
      <c r="O264" s="79">
        <v>500</v>
      </c>
      <c r="P264" s="79">
        <v>117</v>
      </c>
      <c r="Q264" s="79">
        <v>117</v>
      </c>
      <c r="R264" s="79">
        <v>1</v>
      </c>
      <c r="S264" s="79">
        <v>84.5</v>
      </c>
      <c r="T264" s="79">
        <v>84.5</v>
      </c>
      <c r="U264" s="79">
        <v>40</v>
      </c>
      <c r="V264" s="79">
        <v>40</v>
      </c>
      <c r="W264" s="79">
        <v>1</v>
      </c>
      <c r="X264" s="6">
        <v>15190</v>
      </c>
      <c r="Y264" s="6">
        <v>15190</v>
      </c>
      <c r="Z264" s="79">
        <v>3</v>
      </c>
      <c r="AA264" s="79">
        <v>1</v>
      </c>
      <c r="AB264" s="79" t="s">
        <v>14</v>
      </c>
    </row>
    <row r="265" spans="1:28" x14ac:dyDescent="0.25">
      <c r="A265" s="79">
        <v>1</v>
      </c>
      <c r="B265" s="79">
        <v>341</v>
      </c>
      <c r="C265" s="79">
        <v>32</v>
      </c>
      <c r="D265" s="7" t="s">
        <v>49</v>
      </c>
      <c r="E265" s="79">
        <v>1</v>
      </c>
      <c r="F265" s="79">
        <v>33.5</v>
      </c>
      <c r="G265" s="79">
        <v>33.5</v>
      </c>
      <c r="H265" s="6">
        <v>2500</v>
      </c>
      <c r="I265" s="6">
        <v>2500</v>
      </c>
      <c r="J265" s="6">
        <v>1500</v>
      </c>
      <c r="K265" s="6">
        <v>1500</v>
      </c>
      <c r="L265" s="79">
        <v>12</v>
      </c>
      <c r="M265" s="79">
        <v>12</v>
      </c>
      <c r="N265" s="6">
        <v>1000</v>
      </c>
      <c r="O265" s="6">
        <v>1000</v>
      </c>
      <c r="P265" s="79">
        <v>108</v>
      </c>
      <c r="Q265" s="79">
        <v>108</v>
      </c>
      <c r="R265" s="79">
        <v>1</v>
      </c>
      <c r="S265" s="79">
        <v>85</v>
      </c>
      <c r="T265" s="79">
        <v>85</v>
      </c>
      <c r="U265" s="79">
        <v>48</v>
      </c>
      <c r="V265" s="79">
        <v>48</v>
      </c>
      <c r="W265" s="79">
        <v>2</v>
      </c>
      <c r="X265" s="79">
        <v>470</v>
      </c>
      <c r="Y265" s="79">
        <v>470</v>
      </c>
      <c r="Z265" s="79">
        <v>3</v>
      </c>
      <c r="AA265" s="79">
        <v>1</v>
      </c>
      <c r="AB265" s="79" t="s">
        <v>14</v>
      </c>
    </row>
    <row r="266" spans="1:28" x14ac:dyDescent="0.25">
      <c r="A266" s="79">
        <v>1</v>
      </c>
      <c r="B266" s="79">
        <v>35</v>
      </c>
      <c r="C266" s="79">
        <v>7</v>
      </c>
      <c r="D266" s="7" t="s">
        <v>49</v>
      </c>
      <c r="E266" s="79">
        <v>1</v>
      </c>
      <c r="F266" s="79">
        <v>38.1</v>
      </c>
      <c r="G266" s="79">
        <v>38.1</v>
      </c>
      <c r="H266" s="6">
        <v>1300</v>
      </c>
      <c r="I266" s="6">
        <v>1300</v>
      </c>
      <c r="J266" s="6">
        <v>1746</v>
      </c>
      <c r="K266" s="6">
        <v>1746</v>
      </c>
      <c r="L266" s="79">
        <v>13.6</v>
      </c>
      <c r="M266" s="79">
        <v>13.6</v>
      </c>
      <c r="N266" s="6">
        <v>13000</v>
      </c>
      <c r="O266" s="6">
        <v>13000</v>
      </c>
      <c r="P266" s="79">
        <v>100</v>
      </c>
      <c r="Q266" s="79">
        <v>100</v>
      </c>
      <c r="R266" s="79">
        <v>1</v>
      </c>
      <c r="S266" s="79">
        <v>85</v>
      </c>
      <c r="T266" s="79">
        <v>85</v>
      </c>
      <c r="U266" s="79">
        <v>45</v>
      </c>
      <c r="V266" s="79">
        <v>45</v>
      </c>
      <c r="W266" s="79">
        <v>3</v>
      </c>
      <c r="X266" s="79">
        <v>171</v>
      </c>
      <c r="Y266" s="79">
        <v>171</v>
      </c>
      <c r="Z266" s="79">
        <v>3</v>
      </c>
      <c r="AA266" s="79">
        <v>1</v>
      </c>
      <c r="AB266" s="79" t="s">
        <v>10</v>
      </c>
    </row>
    <row r="267" spans="1:28" x14ac:dyDescent="0.25">
      <c r="A267" s="79">
        <v>1</v>
      </c>
      <c r="B267" s="79">
        <v>411</v>
      </c>
      <c r="C267" s="79">
        <v>36</v>
      </c>
      <c r="D267" s="7" t="s">
        <v>49</v>
      </c>
      <c r="E267" s="79">
        <v>1</v>
      </c>
      <c r="F267" s="79">
        <v>38</v>
      </c>
      <c r="G267" s="79">
        <v>38</v>
      </c>
      <c r="H267" s="6">
        <v>3000</v>
      </c>
      <c r="I267" s="6">
        <v>3000</v>
      </c>
      <c r="J267" s="6">
        <v>1250</v>
      </c>
      <c r="K267" s="6">
        <v>1250</v>
      </c>
      <c r="L267" s="79">
        <v>12</v>
      </c>
      <c r="M267" s="79">
        <v>12</v>
      </c>
      <c r="N267" s="6">
        <v>3000</v>
      </c>
      <c r="O267" s="6">
        <v>3000</v>
      </c>
      <c r="P267" s="79">
        <v>104</v>
      </c>
      <c r="Q267" s="79">
        <v>104</v>
      </c>
      <c r="R267" s="79">
        <v>1</v>
      </c>
      <c r="S267" s="79">
        <v>85</v>
      </c>
      <c r="T267" s="79">
        <v>85</v>
      </c>
      <c r="U267" s="79">
        <v>65</v>
      </c>
      <c r="V267" s="79">
        <v>65</v>
      </c>
      <c r="W267" s="79">
        <v>2</v>
      </c>
      <c r="X267" s="79">
        <v>489</v>
      </c>
      <c r="Y267" s="79">
        <v>375</v>
      </c>
      <c r="Z267" s="79">
        <v>3</v>
      </c>
      <c r="AA267" s="79">
        <v>1</v>
      </c>
      <c r="AB267" s="79" t="s">
        <v>14</v>
      </c>
    </row>
    <row r="268" spans="1:28" x14ac:dyDescent="0.25">
      <c r="A268" s="79">
        <v>1</v>
      </c>
      <c r="B268" s="6">
        <v>2755</v>
      </c>
      <c r="C268" s="79">
        <v>201</v>
      </c>
      <c r="D268" s="7" t="s">
        <v>49</v>
      </c>
      <c r="E268" s="79">
        <v>1</v>
      </c>
      <c r="F268" s="79">
        <v>38.1</v>
      </c>
      <c r="G268" s="79">
        <v>38.1</v>
      </c>
      <c r="H268" s="78">
        <v>1400</v>
      </c>
      <c r="I268" s="78">
        <v>1400</v>
      </c>
      <c r="J268" s="6">
        <v>1200</v>
      </c>
      <c r="K268" s="6">
        <v>1200</v>
      </c>
      <c r="L268" s="79">
        <v>12</v>
      </c>
      <c r="M268" s="79">
        <v>12</v>
      </c>
      <c r="N268" s="79">
        <v>750</v>
      </c>
      <c r="O268" s="79">
        <v>750</v>
      </c>
      <c r="P268" s="79">
        <v>104</v>
      </c>
      <c r="Q268" s="79">
        <v>104</v>
      </c>
      <c r="R268" s="79">
        <v>1</v>
      </c>
      <c r="S268" s="79">
        <v>85</v>
      </c>
      <c r="T268" s="79">
        <v>85</v>
      </c>
      <c r="U268" s="79">
        <v>64</v>
      </c>
      <c r="V268" s="79">
        <v>64</v>
      </c>
      <c r="W268" s="79">
        <v>2</v>
      </c>
      <c r="X268" s="6">
        <v>4806</v>
      </c>
      <c r="Y268" s="6">
        <v>4139</v>
      </c>
      <c r="Z268" s="79">
        <v>3</v>
      </c>
      <c r="AA268" s="79">
        <v>5</v>
      </c>
      <c r="AB268" s="79" t="s">
        <v>14</v>
      </c>
    </row>
    <row r="269" spans="1:28" x14ac:dyDescent="0.25">
      <c r="A269" s="79">
        <v>1</v>
      </c>
      <c r="B269" s="6">
        <v>3218</v>
      </c>
      <c r="C269" s="79">
        <v>250</v>
      </c>
      <c r="D269" s="7" t="s">
        <v>49</v>
      </c>
      <c r="E269" s="79">
        <v>1</v>
      </c>
      <c r="F269" s="79">
        <v>38.1</v>
      </c>
      <c r="G269" s="79">
        <v>38.1</v>
      </c>
      <c r="H269" s="6">
        <v>3000</v>
      </c>
      <c r="I269" s="6">
        <v>3000</v>
      </c>
      <c r="J269" s="79">
        <v>872</v>
      </c>
      <c r="K269" s="79">
        <v>872</v>
      </c>
      <c r="L269" s="79">
        <v>12</v>
      </c>
      <c r="M269" s="79">
        <v>12</v>
      </c>
      <c r="N269" s="6">
        <v>5000</v>
      </c>
      <c r="O269" s="6">
        <v>5000</v>
      </c>
      <c r="P269" s="79">
        <v>104</v>
      </c>
      <c r="Q269" s="79">
        <v>104</v>
      </c>
      <c r="R269" s="79">
        <v>1</v>
      </c>
      <c r="S269" s="79">
        <v>81</v>
      </c>
      <c r="T269" s="79">
        <v>81</v>
      </c>
      <c r="U269" s="79">
        <v>74</v>
      </c>
      <c r="V269" s="79">
        <v>74</v>
      </c>
      <c r="W269" s="79">
        <v>2</v>
      </c>
      <c r="X269" s="6">
        <v>7778</v>
      </c>
      <c r="Y269" s="6">
        <v>7257</v>
      </c>
      <c r="Z269" s="79">
        <v>3</v>
      </c>
      <c r="AA269" s="79">
        <v>1</v>
      </c>
      <c r="AB269" s="79" t="s">
        <v>14</v>
      </c>
    </row>
    <row r="270" spans="1:28" x14ac:dyDescent="0.25">
      <c r="A270" s="79">
        <v>1</v>
      </c>
      <c r="B270" s="6">
        <v>1961</v>
      </c>
      <c r="C270" s="79">
        <v>168</v>
      </c>
      <c r="D270" s="7" t="s">
        <v>49</v>
      </c>
      <c r="E270" s="79">
        <v>1</v>
      </c>
      <c r="F270" s="79">
        <v>38</v>
      </c>
      <c r="G270" s="79">
        <v>38</v>
      </c>
      <c r="H270" s="78">
        <v>1400</v>
      </c>
      <c r="I270" s="78">
        <v>1400</v>
      </c>
      <c r="J270" s="6">
        <v>1250</v>
      </c>
      <c r="K270" s="6">
        <v>1250</v>
      </c>
      <c r="L270" s="79">
        <v>12</v>
      </c>
      <c r="M270" s="79">
        <v>12</v>
      </c>
      <c r="N270" s="6">
        <v>7500</v>
      </c>
      <c r="O270" s="6">
        <v>7500</v>
      </c>
      <c r="P270" s="79">
        <v>106</v>
      </c>
      <c r="Q270" s="79">
        <v>106</v>
      </c>
      <c r="R270" s="79">
        <v>1</v>
      </c>
      <c r="S270" s="79">
        <v>85</v>
      </c>
      <c r="T270" s="79">
        <v>85</v>
      </c>
      <c r="U270" s="79">
        <v>67</v>
      </c>
      <c r="V270" s="79">
        <v>67</v>
      </c>
      <c r="W270" s="79">
        <v>2</v>
      </c>
      <c r="X270" s="6">
        <v>6415</v>
      </c>
      <c r="Y270" s="6">
        <v>6052</v>
      </c>
      <c r="Z270" s="79">
        <v>3</v>
      </c>
      <c r="AA270" s="79">
        <v>1</v>
      </c>
      <c r="AB270" s="79" t="s">
        <v>14</v>
      </c>
    </row>
    <row r="271" spans="1:28" x14ac:dyDescent="0.25">
      <c r="A271" s="79">
        <v>1</v>
      </c>
      <c r="B271" s="6">
        <v>1768</v>
      </c>
      <c r="C271" s="79">
        <v>145</v>
      </c>
      <c r="D271" s="7" t="s">
        <v>49</v>
      </c>
      <c r="E271" s="79">
        <v>1</v>
      </c>
      <c r="F271" s="79">
        <v>38.1</v>
      </c>
      <c r="G271" s="79">
        <v>38.1</v>
      </c>
      <c r="H271" s="79">
        <v>780</v>
      </c>
      <c r="I271" s="79">
        <v>780</v>
      </c>
      <c r="J271" s="6">
        <v>1700</v>
      </c>
      <c r="K271" s="6">
        <v>1700</v>
      </c>
      <c r="L271" s="79">
        <v>12.1</v>
      </c>
      <c r="M271" s="79">
        <v>12.1</v>
      </c>
      <c r="N271" s="6">
        <v>2000</v>
      </c>
      <c r="O271" s="6">
        <v>2000</v>
      </c>
      <c r="P271" s="79">
        <v>111</v>
      </c>
      <c r="Q271" s="79">
        <v>111</v>
      </c>
      <c r="R271" s="79">
        <v>1</v>
      </c>
      <c r="S271" s="79">
        <v>85</v>
      </c>
      <c r="T271" s="79">
        <v>85</v>
      </c>
      <c r="U271" s="79">
        <v>67</v>
      </c>
      <c r="V271" s="79">
        <v>67</v>
      </c>
      <c r="W271" s="79">
        <v>2</v>
      </c>
      <c r="X271" s="6">
        <v>4233</v>
      </c>
      <c r="Y271" s="6">
        <v>3636</v>
      </c>
      <c r="Z271" s="79">
        <v>3</v>
      </c>
      <c r="AA271" s="79">
        <v>1</v>
      </c>
      <c r="AB271" s="79" t="s">
        <v>14</v>
      </c>
    </row>
    <row r="272" spans="1:28" x14ac:dyDescent="0.25">
      <c r="A272" s="79">
        <v>1</v>
      </c>
      <c r="B272" s="6">
        <v>1642</v>
      </c>
      <c r="C272" s="79">
        <v>148</v>
      </c>
      <c r="D272" s="7" t="s">
        <v>49</v>
      </c>
      <c r="E272" s="79">
        <v>1</v>
      </c>
      <c r="F272" s="79">
        <v>38.1</v>
      </c>
      <c r="G272" s="79">
        <v>38.1</v>
      </c>
      <c r="H272" s="6">
        <v>1300</v>
      </c>
      <c r="I272" s="6">
        <v>1300</v>
      </c>
      <c r="J272" s="6">
        <v>1250</v>
      </c>
      <c r="K272" s="6">
        <v>1250</v>
      </c>
      <c r="L272" s="79">
        <v>10</v>
      </c>
      <c r="M272" s="79">
        <v>10</v>
      </c>
      <c r="N272" s="6">
        <v>12000</v>
      </c>
      <c r="O272" s="6">
        <v>12000</v>
      </c>
      <c r="P272" s="79">
        <v>102</v>
      </c>
      <c r="Q272" s="79">
        <v>102</v>
      </c>
      <c r="R272" s="79">
        <v>1</v>
      </c>
      <c r="S272" s="79">
        <v>85</v>
      </c>
      <c r="T272" s="79">
        <v>85</v>
      </c>
      <c r="U272" s="79">
        <v>77</v>
      </c>
      <c r="V272" s="79">
        <v>77</v>
      </c>
      <c r="W272" s="79">
        <v>2</v>
      </c>
      <c r="X272" s="6">
        <v>5316</v>
      </c>
      <c r="Y272" s="6">
        <v>5316</v>
      </c>
      <c r="Z272" s="79">
        <v>3</v>
      </c>
      <c r="AA272" s="79">
        <v>1</v>
      </c>
      <c r="AB272" s="79" t="s">
        <v>14</v>
      </c>
    </row>
    <row r="273" spans="1:28" x14ac:dyDescent="0.25">
      <c r="A273" s="79">
        <v>1</v>
      </c>
      <c r="B273" s="79">
        <v>392</v>
      </c>
      <c r="C273" s="79">
        <v>36</v>
      </c>
      <c r="D273" s="7" t="s">
        <v>49</v>
      </c>
      <c r="E273" s="79">
        <v>1</v>
      </c>
      <c r="F273" s="79">
        <v>38.1</v>
      </c>
      <c r="G273" s="79">
        <v>38.1</v>
      </c>
      <c r="H273" s="78">
        <v>1200</v>
      </c>
      <c r="I273" s="78">
        <v>1200</v>
      </c>
      <c r="J273" s="6">
        <v>1000</v>
      </c>
      <c r="K273" s="6">
        <v>1000</v>
      </c>
      <c r="L273" s="79">
        <v>11.1</v>
      </c>
      <c r="M273" s="79">
        <v>11.1</v>
      </c>
      <c r="N273" s="6">
        <v>10000</v>
      </c>
      <c r="O273" s="6">
        <v>10000</v>
      </c>
      <c r="P273" s="79">
        <v>95</v>
      </c>
      <c r="Q273" s="79">
        <v>95</v>
      </c>
      <c r="R273" s="79">
        <v>1</v>
      </c>
      <c r="S273" s="79">
        <v>85</v>
      </c>
      <c r="T273" s="79">
        <v>85</v>
      </c>
      <c r="U273" s="79">
        <v>72</v>
      </c>
      <c r="V273" s="79">
        <v>72</v>
      </c>
      <c r="W273" s="79">
        <v>2</v>
      </c>
      <c r="X273" s="79">
        <v>963</v>
      </c>
      <c r="Y273" s="79">
        <v>963</v>
      </c>
      <c r="Z273" s="79">
        <v>3</v>
      </c>
      <c r="AA273" s="79">
        <v>1</v>
      </c>
      <c r="AB273" s="79" t="s">
        <v>14</v>
      </c>
    </row>
    <row r="274" spans="1:28" x14ac:dyDescent="0.25">
      <c r="A274" s="79">
        <v>1</v>
      </c>
      <c r="B274" s="6">
        <v>1848</v>
      </c>
      <c r="C274" s="79">
        <v>135</v>
      </c>
      <c r="D274" s="79">
        <v>21</v>
      </c>
      <c r="E274" s="79">
        <v>1</v>
      </c>
      <c r="F274" s="79">
        <v>38.1</v>
      </c>
      <c r="G274" s="79">
        <v>38.1</v>
      </c>
      <c r="H274" s="79">
        <v>780</v>
      </c>
      <c r="I274" s="79">
        <v>780</v>
      </c>
      <c r="J274" s="6">
        <v>1597</v>
      </c>
      <c r="K274" s="6">
        <v>1597</v>
      </c>
      <c r="L274" s="79">
        <v>12</v>
      </c>
      <c r="M274" s="79">
        <v>12</v>
      </c>
      <c r="N274" s="6">
        <v>1000</v>
      </c>
      <c r="O274" s="6">
        <v>1000</v>
      </c>
      <c r="P274" s="79">
        <v>111</v>
      </c>
      <c r="Q274" s="79">
        <v>111</v>
      </c>
      <c r="R274" s="79">
        <v>1</v>
      </c>
      <c r="S274" s="79">
        <v>85</v>
      </c>
      <c r="T274" s="79">
        <v>85</v>
      </c>
      <c r="U274" s="79">
        <v>46</v>
      </c>
      <c r="V274" s="79">
        <v>46</v>
      </c>
      <c r="W274" s="79">
        <v>2</v>
      </c>
      <c r="X274" s="6">
        <v>2100</v>
      </c>
      <c r="Y274" s="6">
        <v>2100</v>
      </c>
      <c r="Z274" s="79">
        <v>3</v>
      </c>
      <c r="AA274" s="79">
        <v>1</v>
      </c>
      <c r="AB274" s="79" t="s">
        <v>14</v>
      </c>
    </row>
    <row r="275" spans="1:28" x14ac:dyDescent="0.25">
      <c r="A275" s="79">
        <v>1</v>
      </c>
      <c r="B275" s="6">
        <v>1380</v>
      </c>
      <c r="C275" s="79">
        <v>144</v>
      </c>
      <c r="D275" s="7" t="s">
        <v>49</v>
      </c>
      <c r="E275" s="79">
        <v>1</v>
      </c>
      <c r="F275" s="79">
        <v>36</v>
      </c>
      <c r="G275" s="79">
        <v>36</v>
      </c>
      <c r="H275" s="6">
        <v>1000</v>
      </c>
      <c r="I275" s="6">
        <v>4000</v>
      </c>
      <c r="J275" s="79">
        <v>760</v>
      </c>
      <c r="K275" s="79">
        <v>760</v>
      </c>
      <c r="L275" s="79">
        <v>9</v>
      </c>
      <c r="M275" s="79">
        <v>11</v>
      </c>
      <c r="N275" s="6">
        <v>5000</v>
      </c>
      <c r="O275" s="6">
        <v>30000</v>
      </c>
      <c r="P275" s="79">
        <v>110</v>
      </c>
      <c r="Q275" s="79">
        <v>110</v>
      </c>
      <c r="R275" s="79">
        <v>1</v>
      </c>
      <c r="S275" s="79">
        <v>85</v>
      </c>
      <c r="T275" s="79">
        <v>85</v>
      </c>
      <c r="U275" s="79">
        <v>82</v>
      </c>
      <c r="V275" s="79">
        <v>82</v>
      </c>
      <c r="W275" s="79">
        <v>2</v>
      </c>
      <c r="X275" s="6">
        <v>6857</v>
      </c>
      <c r="Y275" s="6">
        <v>6857</v>
      </c>
      <c r="Z275" s="79">
        <v>3</v>
      </c>
      <c r="AA275" s="79">
        <v>1</v>
      </c>
      <c r="AB275" s="79" t="s">
        <v>14</v>
      </c>
    </row>
    <row r="276" spans="1:28" x14ac:dyDescent="0.25">
      <c r="A276" s="79">
        <v>1</v>
      </c>
      <c r="B276" s="79">
        <v>867</v>
      </c>
      <c r="C276" s="79">
        <v>82</v>
      </c>
      <c r="D276" s="7" t="s">
        <v>49</v>
      </c>
      <c r="E276" s="79">
        <v>1</v>
      </c>
      <c r="F276" s="79">
        <v>38.1</v>
      </c>
      <c r="G276" s="79">
        <v>38.1</v>
      </c>
      <c r="H276" s="6">
        <v>1400</v>
      </c>
      <c r="I276" s="6">
        <v>1400</v>
      </c>
      <c r="J276" s="6">
        <v>1750</v>
      </c>
      <c r="K276" s="6">
        <v>1750</v>
      </c>
      <c r="L276" s="79">
        <v>13.1</v>
      </c>
      <c r="M276" s="79">
        <v>13.1</v>
      </c>
      <c r="N276" s="79">
        <v>750</v>
      </c>
      <c r="O276" s="79">
        <v>750</v>
      </c>
      <c r="P276" s="79">
        <v>113</v>
      </c>
      <c r="Q276" s="79">
        <v>113</v>
      </c>
      <c r="R276" s="7" t="s">
        <v>49</v>
      </c>
      <c r="S276" s="79">
        <v>85</v>
      </c>
      <c r="T276" s="79">
        <v>85</v>
      </c>
      <c r="U276" s="79">
        <v>57</v>
      </c>
      <c r="V276" s="79">
        <v>57</v>
      </c>
      <c r="W276" s="79">
        <v>3</v>
      </c>
      <c r="X276" s="79">
        <v>842</v>
      </c>
      <c r="Y276" s="79">
        <v>842</v>
      </c>
      <c r="Z276" s="79">
        <v>3</v>
      </c>
      <c r="AA276" s="79">
        <v>1</v>
      </c>
      <c r="AB276" s="79" t="s">
        <v>14</v>
      </c>
    </row>
    <row r="277" spans="1:28" x14ac:dyDescent="0.25">
      <c r="A277" s="79">
        <v>1</v>
      </c>
      <c r="B277" s="79">
        <v>144</v>
      </c>
      <c r="C277" s="79">
        <v>15</v>
      </c>
      <c r="D277" s="7" t="s">
        <v>49</v>
      </c>
      <c r="E277" s="79">
        <v>1</v>
      </c>
      <c r="F277" s="79">
        <v>38.1</v>
      </c>
      <c r="G277" s="79">
        <v>38.1</v>
      </c>
      <c r="H277" s="79">
        <v>675</v>
      </c>
      <c r="I277" s="79">
        <v>675</v>
      </c>
      <c r="J277" s="6">
        <v>1250</v>
      </c>
      <c r="K277" s="6">
        <v>1250</v>
      </c>
      <c r="L277" s="79">
        <v>13.1</v>
      </c>
      <c r="M277" s="79">
        <v>13.1</v>
      </c>
      <c r="N277" s="6">
        <v>1300</v>
      </c>
      <c r="O277" s="6">
        <v>1300</v>
      </c>
      <c r="P277" s="79">
        <v>104</v>
      </c>
      <c r="Q277" s="79">
        <v>104</v>
      </c>
      <c r="R277" s="79">
        <v>1</v>
      </c>
      <c r="S277" s="79">
        <v>85</v>
      </c>
      <c r="T277" s="79">
        <v>85</v>
      </c>
      <c r="U277" s="79">
        <v>65</v>
      </c>
      <c r="V277" s="79">
        <v>65</v>
      </c>
      <c r="W277" s="79">
        <v>3</v>
      </c>
      <c r="X277" s="79">
        <v>120</v>
      </c>
      <c r="Y277" s="79">
        <v>120</v>
      </c>
      <c r="Z277" s="79">
        <v>3</v>
      </c>
      <c r="AA277" s="79">
        <v>1</v>
      </c>
      <c r="AB277" s="79" t="s">
        <v>14</v>
      </c>
    </row>
    <row r="278" spans="1:28" x14ac:dyDescent="0.25">
      <c r="A278" s="79">
        <v>1</v>
      </c>
      <c r="B278" s="6">
        <v>1291</v>
      </c>
      <c r="C278" s="79">
        <v>114</v>
      </c>
      <c r="D278" s="7" t="s">
        <v>49</v>
      </c>
      <c r="E278" s="79">
        <v>1</v>
      </c>
      <c r="F278" s="79">
        <v>38.799999999999997</v>
      </c>
      <c r="G278" s="79">
        <v>38.799999999999997</v>
      </c>
      <c r="H278" s="79">
        <v>675</v>
      </c>
      <c r="I278" s="79">
        <v>675</v>
      </c>
      <c r="J278" s="6">
        <v>1209</v>
      </c>
      <c r="K278" s="6">
        <v>1209</v>
      </c>
      <c r="L278" s="79">
        <v>13.1</v>
      </c>
      <c r="M278" s="79">
        <v>13.1</v>
      </c>
      <c r="N278" s="6">
        <v>5000</v>
      </c>
      <c r="O278" s="6">
        <v>5000</v>
      </c>
      <c r="P278" s="79">
        <v>123</v>
      </c>
      <c r="Q278" s="79">
        <v>123</v>
      </c>
      <c r="R278" s="79">
        <v>1</v>
      </c>
      <c r="S278" s="79">
        <v>85</v>
      </c>
      <c r="T278" s="79">
        <v>85</v>
      </c>
      <c r="U278" s="79">
        <v>61</v>
      </c>
      <c r="V278" s="79">
        <v>61</v>
      </c>
      <c r="W278" s="79">
        <v>2</v>
      </c>
      <c r="X278" s="6">
        <v>3412</v>
      </c>
      <c r="Y278" s="6">
        <v>3412</v>
      </c>
      <c r="Z278" s="79">
        <v>3</v>
      </c>
      <c r="AA278" s="79">
        <v>1</v>
      </c>
      <c r="AB278" s="79" t="s">
        <v>14</v>
      </c>
    </row>
    <row r="279" spans="1:28" x14ac:dyDescent="0.25">
      <c r="A279" s="79">
        <v>1</v>
      </c>
      <c r="B279" s="6">
        <v>1500</v>
      </c>
      <c r="C279" s="79">
        <v>134</v>
      </c>
      <c r="D279" s="7" t="s">
        <v>49</v>
      </c>
      <c r="E279" s="79">
        <v>1</v>
      </c>
      <c r="F279" s="79">
        <v>38.1</v>
      </c>
      <c r="G279" s="79">
        <v>38.1</v>
      </c>
      <c r="H279" s="6">
        <v>1000</v>
      </c>
      <c r="I279" s="6">
        <v>1000</v>
      </c>
      <c r="J279" s="6">
        <v>1400</v>
      </c>
      <c r="K279" s="6">
        <v>1400</v>
      </c>
      <c r="L279" s="79">
        <v>13.1</v>
      </c>
      <c r="M279" s="79">
        <v>13.1</v>
      </c>
      <c r="N279" s="6">
        <v>1000</v>
      </c>
      <c r="O279" s="6">
        <v>1000</v>
      </c>
      <c r="P279" s="79">
        <v>110</v>
      </c>
      <c r="Q279" s="79">
        <v>110</v>
      </c>
      <c r="R279" s="79">
        <v>1</v>
      </c>
      <c r="S279" s="79">
        <v>85</v>
      </c>
      <c r="T279" s="79">
        <v>85</v>
      </c>
      <c r="U279" s="79">
        <v>65</v>
      </c>
      <c r="V279" s="79">
        <v>65</v>
      </c>
      <c r="W279" s="79">
        <v>2</v>
      </c>
      <c r="X279" s="6">
        <v>4224</v>
      </c>
      <c r="Y279" s="6">
        <v>4224</v>
      </c>
      <c r="Z279" s="79">
        <v>3</v>
      </c>
      <c r="AA279" s="79">
        <v>1</v>
      </c>
      <c r="AB279" s="79" t="s">
        <v>14</v>
      </c>
    </row>
    <row r="280" spans="1:28" x14ac:dyDescent="0.25">
      <c r="A280" s="79">
        <v>1</v>
      </c>
      <c r="B280" s="6">
        <v>2323</v>
      </c>
      <c r="C280" s="79">
        <v>197</v>
      </c>
      <c r="D280" s="7" t="s">
        <v>49</v>
      </c>
      <c r="E280" s="79">
        <v>1</v>
      </c>
      <c r="F280" s="79">
        <v>38.1</v>
      </c>
      <c r="G280" s="79">
        <v>38.1</v>
      </c>
      <c r="H280" s="6">
        <v>1000</v>
      </c>
      <c r="I280" s="6">
        <v>1000</v>
      </c>
      <c r="J280" s="6">
        <v>1746</v>
      </c>
      <c r="K280" s="6">
        <v>1746</v>
      </c>
      <c r="L280" s="79">
        <v>13.1</v>
      </c>
      <c r="M280" s="79">
        <v>13.1</v>
      </c>
      <c r="N280" s="6">
        <v>4100</v>
      </c>
      <c r="O280" s="6">
        <v>4100</v>
      </c>
      <c r="P280" s="79">
        <v>110</v>
      </c>
      <c r="Q280" s="79">
        <v>110</v>
      </c>
      <c r="R280" s="79">
        <v>1</v>
      </c>
      <c r="S280" s="79">
        <v>85</v>
      </c>
      <c r="T280" s="79">
        <v>85</v>
      </c>
      <c r="U280" s="79">
        <v>62</v>
      </c>
      <c r="V280" s="79">
        <v>62</v>
      </c>
      <c r="W280" s="79">
        <v>2</v>
      </c>
      <c r="X280" s="6">
        <v>4264</v>
      </c>
      <c r="Y280" s="6">
        <v>3878</v>
      </c>
      <c r="Z280" s="79">
        <v>3</v>
      </c>
      <c r="AA280" s="79">
        <v>1</v>
      </c>
      <c r="AB280" s="79" t="s">
        <v>14</v>
      </c>
    </row>
    <row r="281" spans="1:28" x14ac:dyDescent="0.25">
      <c r="A281" s="79">
        <v>1</v>
      </c>
      <c r="B281" s="6">
        <v>1286</v>
      </c>
      <c r="C281" s="79">
        <v>86</v>
      </c>
      <c r="D281" s="7" t="s">
        <v>49</v>
      </c>
      <c r="E281" s="79">
        <v>1</v>
      </c>
      <c r="F281" s="79">
        <v>38.1</v>
      </c>
      <c r="G281" s="79">
        <v>38.1</v>
      </c>
      <c r="H281" s="6">
        <v>1000</v>
      </c>
      <c r="I281" s="6">
        <v>1000</v>
      </c>
      <c r="J281" s="6">
        <v>1746</v>
      </c>
      <c r="K281" s="6">
        <v>1746</v>
      </c>
      <c r="L281" s="79">
        <v>13.1</v>
      </c>
      <c r="M281" s="79">
        <v>13.1</v>
      </c>
      <c r="N281" s="6">
        <v>1200</v>
      </c>
      <c r="O281" s="6">
        <v>1200</v>
      </c>
      <c r="P281" s="79">
        <v>110</v>
      </c>
      <c r="Q281" s="79">
        <v>110</v>
      </c>
      <c r="R281" s="79">
        <v>1</v>
      </c>
      <c r="S281" s="79">
        <v>85</v>
      </c>
      <c r="T281" s="79">
        <v>85</v>
      </c>
      <c r="U281" s="79">
        <v>76</v>
      </c>
      <c r="V281" s="79">
        <v>76</v>
      </c>
      <c r="W281" s="79">
        <v>2</v>
      </c>
      <c r="X281" s="6">
        <v>1129</v>
      </c>
      <c r="Y281" s="6">
        <v>1129</v>
      </c>
      <c r="Z281" s="79">
        <v>3</v>
      </c>
      <c r="AA281" s="79">
        <v>1</v>
      </c>
      <c r="AB281" s="79" t="s">
        <v>14</v>
      </c>
    </row>
  </sheetData>
  <autoFilter ref="A1:AB281" xr:uid="{10D3F5F9-EE16-4D99-B37F-937121955B4A}">
    <filterColumn colId="5" showButton="0"/>
    <filterColumn colId="7" showButton="0"/>
    <filterColumn colId="9" showButton="0"/>
    <filterColumn colId="11" showButton="0"/>
    <filterColumn colId="13" showButton="0"/>
    <filterColumn colId="15" showButton="0"/>
    <filterColumn colId="18" showButton="0"/>
    <filterColumn colId="20" showButton="0"/>
  </autoFilter>
  <mergeCells count="8">
    <mergeCell ref="S1:T1"/>
    <mergeCell ref="U1:V1"/>
    <mergeCell ref="F1:G1"/>
    <mergeCell ref="H1:I1"/>
    <mergeCell ref="J1:K1"/>
    <mergeCell ref="L1:M1"/>
    <mergeCell ref="N1:O1"/>
    <mergeCell ref="P1:Q1"/>
  </mergeCells>
  <conditionalFormatting sqref="Z220:AB220 Z219 AA215:AB219 Z208:AB208 A169:AB202 A2:G54 B55:AB108">
    <cfRule type="cellIs" dxfId="107" priority="18" operator="equal">
      <formula>"-"</formula>
    </cfRule>
  </conditionalFormatting>
  <conditionalFormatting sqref="Z214:AB214 AA213:AB213 AB221:AB222 Z226:AB227 AB225 Z231:AB231 AB230 Z233:AB233 AB232 AB209:AB212 Z229:AB229 Z228 AB228 AA223:AB224">
    <cfRule type="cellIs" dxfId="106" priority="2" operator="equal">
      <formula>"-"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1CCB5-2992-4724-BBEE-B08A0B13B480}">
  <sheetPr codeName="Sheet4">
    <tabColor theme="5"/>
  </sheetPr>
  <dimension ref="A1:AB347"/>
  <sheetViews>
    <sheetView zoomScale="85" zoomScaleNormal="85" workbookViewId="0">
      <selection activeCell="W3" sqref="W3"/>
    </sheetView>
  </sheetViews>
  <sheetFormatPr defaultRowHeight="15" x14ac:dyDescent="0.25"/>
  <cols>
    <col min="1" max="3" width="9.140625" style="1"/>
    <col min="4" max="4" width="8.42578125" style="1" customWidth="1"/>
    <col min="5" max="5" width="11" style="1" customWidth="1"/>
    <col min="6" max="13" width="9.140625" style="1"/>
    <col min="14" max="15" width="9.7109375" style="1" customWidth="1"/>
    <col min="16" max="17" width="9.140625" style="1"/>
    <col min="18" max="18" width="12.28515625" style="1" customWidth="1"/>
    <col min="19" max="22" width="11.5703125" style="1" customWidth="1"/>
    <col min="23" max="24" width="9.140625" style="1"/>
    <col min="25" max="25" width="9.42578125" style="1" customWidth="1"/>
    <col min="26" max="26" width="9.140625" style="1"/>
    <col min="27" max="27" width="12" style="1" customWidth="1"/>
    <col min="28" max="28" width="15.5703125" style="1" customWidth="1"/>
  </cols>
  <sheetData>
    <row r="1" spans="1:28" ht="45" x14ac:dyDescent="0.25">
      <c r="A1" s="11" t="s">
        <v>54</v>
      </c>
      <c r="B1" s="11" t="s">
        <v>74</v>
      </c>
      <c r="C1" s="11" t="s">
        <v>32</v>
      </c>
      <c r="D1" s="11" t="s">
        <v>33</v>
      </c>
      <c r="E1" s="11" t="s">
        <v>34</v>
      </c>
      <c r="F1" s="168" t="s">
        <v>35</v>
      </c>
      <c r="G1" s="168"/>
      <c r="H1" s="168" t="s">
        <v>36</v>
      </c>
      <c r="I1" s="168"/>
      <c r="J1" s="168" t="s">
        <v>37</v>
      </c>
      <c r="K1" s="168"/>
      <c r="L1" s="169" t="s">
        <v>38</v>
      </c>
      <c r="M1" s="170"/>
      <c r="N1" s="168" t="s">
        <v>39</v>
      </c>
      <c r="O1" s="168"/>
      <c r="P1" s="169" t="s">
        <v>40</v>
      </c>
      <c r="Q1" s="170"/>
      <c r="R1" s="11" t="s">
        <v>41</v>
      </c>
      <c r="S1" s="168" t="s">
        <v>43</v>
      </c>
      <c r="T1" s="168"/>
      <c r="U1" s="168" t="s">
        <v>42</v>
      </c>
      <c r="V1" s="168"/>
      <c r="W1" s="11" t="s">
        <v>44</v>
      </c>
      <c r="X1" s="11" t="s">
        <v>45</v>
      </c>
      <c r="Y1" s="11" t="s">
        <v>46</v>
      </c>
      <c r="Z1" s="11" t="s">
        <v>47</v>
      </c>
      <c r="AA1" s="11" t="s">
        <v>5</v>
      </c>
      <c r="AB1" s="11" t="s">
        <v>48</v>
      </c>
    </row>
    <row r="2" spans="1:28" x14ac:dyDescent="0.25">
      <c r="A2" s="4">
        <v>1</v>
      </c>
      <c r="B2" s="5">
        <v>155</v>
      </c>
      <c r="C2" s="5">
        <v>350</v>
      </c>
      <c r="D2" s="5">
        <v>245</v>
      </c>
      <c r="E2" s="4">
        <v>5</v>
      </c>
      <c r="F2" s="5">
        <v>60</v>
      </c>
      <c r="G2" s="5">
        <v>60</v>
      </c>
      <c r="H2" s="4">
        <v>1</v>
      </c>
      <c r="I2" s="4">
        <v>5</v>
      </c>
      <c r="J2" s="6">
        <v>1000</v>
      </c>
      <c r="K2" s="6">
        <v>1800</v>
      </c>
      <c r="L2" s="4">
        <v>28</v>
      </c>
      <c r="M2" s="4">
        <v>30</v>
      </c>
      <c r="N2" s="4">
        <v>2</v>
      </c>
      <c r="O2" s="4">
        <v>50</v>
      </c>
      <c r="P2" s="5">
        <v>110</v>
      </c>
      <c r="Q2" s="5">
        <v>110</v>
      </c>
      <c r="R2" s="4">
        <v>2</v>
      </c>
      <c r="S2" s="5">
        <v>45</v>
      </c>
      <c r="T2" s="5">
        <v>45</v>
      </c>
      <c r="U2" s="5">
        <v>20</v>
      </c>
      <c r="V2" s="5">
        <v>20</v>
      </c>
      <c r="W2" s="4">
        <v>1</v>
      </c>
      <c r="X2" s="6">
        <v>15000</v>
      </c>
      <c r="Y2" s="6">
        <v>3000</v>
      </c>
      <c r="Z2" s="4">
        <v>2</v>
      </c>
      <c r="AA2" s="4">
        <v>1</v>
      </c>
      <c r="AB2" s="4" t="s">
        <v>10</v>
      </c>
    </row>
    <row r="3" spans="1:28" x14ac:dyDescent="0.25">
      <c r="A3" s="4">
        <v>1</v>
      </c>
      <c r="B3" s="5">
        <v>540</v>
      </c>
      <c r="C3" s="5">
        <v>468</v>
      </c>
      <c r="D3" s="5">
        <v>93</v>
      </c>
      <c r="E3" s="4">
        <v>1</v>
      </c>
      <c r="F3" s="5">
        <v>32</v>
      </c>
      <c r="G3" s="5">
        <v>32</v>
      </c>
      <c r="H3" s="4">
        <v>200</v>
      </c>
      <c r="I3" s="6">
        <v>2500</v>
      </c>
      <c r="J3" s="4">
        <v>825</v>
      </c>
      <c r="K3" s="6">
        <v>1650</v>
      </c>
      <c r="L3" s="4">
        <v>12</v>
      </c>
      <c r="M3" s="4">
        <v>13</v>
      </c>
      <c r="N3" s="6">
        <v>2000</v>
      </c>
      <c r="O3" s="6">
        <v>10000</v>
      </c>
      <c r="P3" s="4">
        <v>84</v>
      </c>
      <c r="Q3" s="4">
        <v>98</v>
      </c>
      <c r="R3" s="4">
        <v>1</v>
      </c>
      <c r="S3" s="5">
        <v>60</v>
      </c>
      <c r="T3" s="5">
        <v>60</v>
      </c>
      <c r="U3" s="5">
        <v>10</v>
      </c>
      <c r="V3" s="5">
        <v>10</v>
      </c>
      <c r="W3" s="4">
        <v>2</v>
      </c>
      <c r="X3" s="6">
        <v>4917</v>
      </c>
      <c r="Y3" s="6">
        <v>4917</v>
      </c>
      <c r="Z3" s="4">
        <v>3</v>
      </c>
      <c r="AA3" s="4">
        <v>1</v>
      </c>
      <c r="AB3" s="4" t="s">
        <v>14</v>
      </c>
    </row>
    <row r="4" spans="1:28" x14ac:dyDescent="0.25">
      <c r="A4" s="4">
        <v>1</v>
      </c>
      <c r="B4" s="5">
        <v>290</v>
      </c>
      <c r="C4" s="5">
        <v>104</v>
      </c>
      <c r="D4" s="5">
        <v>21</v>
      </c>
      <c r="E4" s="4">
        <v>1</v>
      </c>
      <c r="F4" s="5">
        <v>34</v>
      </c>
      <c r="G4" s="5">
        <v>34</v>
      </c>
      <c r="H4" s="4">
        <v>800</v>
      </c>
      <c r="I4" s="6">
        <v>1000</v>
      </c>
      <c r="J4" s="4">
        <v>650</v>
      </c>
      <c r="K4" s="4">
        <v>1000</v>
      </c>
      <c r="L4" s="4">
        <v>9</v>
      </c>
      <c r="M4" s="4">
        <v>10</v>
      </c>
      <c r="N4" s="6">
        <v>11500</v>
      </c>
      <c r="O4" s="6">
        <v>28000</v>
      </c>
      <c r="P4" s="5">
        <v>84</v>
      </c>
      <c r="Q4" s="5">
        <v>84</v>
      </c>
      <c r="R4" s="4">
        <v>1</v>
      </c>
      <c r="S4" s="5">
        <v>55</v>
      </c>
      <c r="T4" s="5">
        <v>55</v>
      </c>
      <c r="U4" s="5">
        <v>10</v>
      </c>
      <c r="V4" s="5">
        <v>10</v>
      </c>
      <c r="W4" s="4">
        <v>2</v>
      </c>
      <c r="X4" s="6">
        <v>1277</v>
      </c>
      <c r="Y4" s="6">
        <v>1277</v>
      </c>
      <c r="Z4" s="4">
        <v>3</v>
      </c>
      <c r="AA4" s="4">
        <v>1</v>
      </c>
      <c r="AB4" s="4" t="s">
        <v>14</v>
      </c>
    </row>
    <row r="5" spans="1:28" x14ac:dyDescent="0.25">
      <c r="A5" s="4">
        <v>1</v>
      </c>
      <c r="B5" s="5">
        <v>600</v>
      </c>
      <c r="C5" s="5">
        <v>130</v>
      </c>
      <c r="D5" s="5">
        <v>70</v>
      </c>
      <c r="E5" s="4">
        <v>1</v>
      </c>
      <c r="F5" s="5">
        <v>36</v>
      </c>
      <c r="G5" s="5">
        <v>36</v>
      </c>
      <c r="H5" s="6">
        <v>1000</v>
      </c>
      <c r="I5" s="6">
        <v>3000</v>
      </c>
      <c r="J5" s="6">
        <v>1000</v>
      </c>
      <c r="K5" s="6">
        <v>1000</v>
      </c>
      <c r="L5" s="4">
        <v>11</v>
      </c>
      <c r="M5" s="4">
        <v>14</v>
      </c>
      <c r="N5" s="6">
        <v>1000</v>
      </c>
      <c r="O5" s="6">
        <v>2000</v>
      </c>
      <c r="P5" s="4">
        <v>95</v>
      </c>
      <c r="Q5" s="4">
        <v>105</v>
      </c>
      <c r="R5" s="4">
        <v>1</v>
      </c>
      <c r="S5" s="5">
        <v>65</v>
      </c>
      <c r="T5" s="5">
        <v>65</v>
      </c>
      <c r="U5" s="5">
        <v>20</v>
      </c>
      <c r="V5" s="5">
        <v>20</v>
      </c>
      <c r="W5" s="4">
        <v>3</v>
      </c>
      <c r="X5" s="6">
        <v>1900</v>
      </c>
      <c r="Y5" s="6">
        <v>1900</v>
      </c>
      <c r="Z5" s="4">
        <v>3</v>
      </c>
      <c r="AA5" s="4">
        <v>1</v>
      </c>
      <c r="AB5" s="4" t="s">
        <v>14</v>
      </c>
    </row>
    <row r="6" spans="1:28" x14ac:dyDescent="0.25">
      <c r="A6" s="4">
        <v>1</v>
      </c>
      <c r="B6" s="5">
        <v>170</v>
      </c>
      <c r="C6" s="5">
        <v>450</v>
      </c>
      <c r="D6" s="5">
        <v>135</v>
      </c>
      <c r="E6" s="4">
        <v>6</v>
      </c>
      <c r="F6" s="5">
        <v>40</v>
      </c>
      <c r="G6" s="5">
        <v>40</v>
      </c>
      <c r="H6" s="6">
        <v>1000</v>
      </c>
      <c r="I6" s="6">
        <v>3000</v>
      </c>
      <c r="J6" s="5">
        <v>200</v>
      </c>
      <c r="K6" s="5">
        <v>200</v>
      </c>
      <c r="L6" s="5">
        <v>13</v>
      </c>
      <c r="M6" s="4">
        <v>13</v>
      </c>
      <c r="N6" s="6">
        <v>1500</v>
      </c>
      <c r="O6" s="6">
        <v>4000</v>
      </c>
      <c r="P6" s="5">
        <v>82</v>
      </c>
      <c r="Q6" s="5">
        <v>82</v>
      </c>
      <c r="R6" s="4">
        <v>1</v>
      </c>
      <c r="S6" s="5">
        <v>60</v>
      </c>
      <c r="T6" s="5">
        <v>60</v>
      </c>
      <c r="U6" s="5">
        <v>20</v>
      </c>
      <c r="V6" s="5">
        <v>20</v>
      </c>
      <c r="W6" s="4">
        <v>2</v>
      </c>
      <c r="X6" s="6">
        <v>6300</v>
      </c>
      <c r="Y6" s="6">
        <v>6300</v>
      </c>
      <c r="Z6" s="4">
        <v>3</v>
      </c>
      <c r="AA6" s="4">
        <v>1</v>
      </c>
      <c r="AB6" s="4" t="s">
        <v>14</v>
      </c>
    </row>
    <row r="7" spans="1:28" x14ac:dyDescent="0.25">
      <c r="A7" s="4">
        <v>1</v>
      </c>
      <c r="B7" s="5">
        <v>160</v>
      </c>
      <c r="C7" s="5">
        <v>100</v>
      </c>
      <c r="D7" s="5">
        <v>45</v>
      </c>
      <c r="E7" s="4">
        <v>1</v>
      </c>
      <c r="F7" s="5">
        <v>36</v>
      </c>
      <c r="G7" s="5">
        <v>36</v>
      </c>
      <c r="H7" s="6">
        <v>1000</v>
      </c>
      <c r="I7" s="6">
        <v>2000</v>
      </c>
      <c r="J7" s="5">
        <v>600</v>
      </c>
      <c r="K7" s="5">
        <v>600</v>
      </c>
      <c r="L7" s="4">
        <v>10</v>
      </c>
      <c r="M7" s="4">
        <v>12</v>
      </c>
      <c r="N7" s="6">
        <v>13000</v>
      </c>
      <c r="O7" s="6">
        <v>51000</v>
      </c>
      <c r="P7" s="5">
        <v>83</v>
      </c>
      <c r="Q7" s="5">
        <v>83</v>
      </c>
      <c r="R7" s="4">
        <v>1</v>
      </c>
      <c r="S7" s="5">
        <v>60</v>
      </c>
      <c r="T7" s="5">
        <v>60</v>
      </c>
      <c r="U7" s="5">
        <v>20</v>
      </c>
      <c r="V7" s="5">
        <v>20</v>
      </c>
      <c r="W7" s="4">
        <v>2</v>
      </c>
      <c r="X7" s="6">
        <v>1300</v>
      </c>
      <c r="Y7" s="6">
        <v>1300</v>
      </c>
      <c r="Z7" s="4">
        <v>3</v>
      </c>
      <c r="AA7" s="4">
        <v>1</v>
      </c>
      <c r="AB7" s="4" t="s">
        <v>14</v>
      </c>
    </row>
    <row r="8" spans="1:28" x14ac:dyDescent="0.25">
      <c r="A8" s="4">
        <v>1</v>
      </c>
      <c r="B8" s="6">
        <v>1600</v>
      </c>
      <c r="C8" s="6">
        <v>1351</v>
      </c>
      <c r="D8" s="5">
        <v>77</v>
      </c>
      <c r="E8" s="4">
        <v>1</v>
      </c>
      <c r="F8" s="5">
        <v>30</v>
      </c>
      <c r="G8" s="5">
        <v>30</v>
      </c>
      <c r="H8" s="6">
        <v>1000</v>
      </c>
      <c r="I8" s="6">
        <v>4000</v>
      </c>
      <c r="J8" s="4">
        <v>500</v>
      </c>
      <c r="K8" s="6">
        <v>1500</v>
      </c>
      <c r="L8" s="5">
        <v>12</v>
      </c>
      <c r="M8" s="5">
        <v>12</v>
      </c>
      <c r="N8" s="7" t="s">
        <v>49</v>
      </c>
      <c r="O8" s="7" t="s">
        <v>49</v>
      </c>
      <c r="P8" s="4">
        <v>91</v>
      </c>
      <c r="Q8" s="4">
        <v>110</v>
      </c>
      <c r="R8" s="4">
        <v>1</v>
      </c>
      <c r="S8" s="4">
        <v>60</v>
      </c>
      <c r="T8" s="4">
        <v>75</v>
      </c>
      <c r="U8" s="5">
        <v>15</v>
      </c>
      <c r="V8" s="5">
        <v>15</v>
      </c>
      <c r="W8" s="4">
        <v>3</v>
      </c>
      <c r="X8" s="6">
        <v>7892</v>
      </c>
      <c r="Y8" s="6">
        <v>7892</v>
      </c>
      <c r="Z8" s="4">
        <v>3</v>
      </c>
      <c r="AA8" s="4">
        <v>1</v>
      </c>
      <c r="AB8" s="4" t="s">
        <v>14</v>
      </c>
    </row>
    <row r="9" spans="1:28" x14ac:dyDescent="0.25">
      <c r="A9" s="4">
        <v>1</v>
      </c>
      <c r="B9" s="6">
        <v>1230</v>
      </c>
      <c r="C9" s="6">
        <v>1189</v>
      </c>
      <c r="D9" s="5">
        <v>230</v>
      </c>
      <c r="E9" s="4">
        <v>1</v>
      </c>
      <c r="F9" s="4">
        <v>25</v>
      </c>
      <c r="G9" s="4">
        <v>32</v>
      </c>
      <c r="H9" s="4">
        <v>700</v>
      </c>
      <c r="I9" s="6">
        <v>4000</v>
      </c>
      <c r="J9" s="4">
        <v>800</v>
      </c>
      <c r="K9" s="6">
        <v>1500</v>
      </c>
      <c r="L9" s="5">
        <v>13</v>
      </c>
      <c r="M9" s="5">
        <v>13</v>
      </c>
      <c r="N9" s="6">
        <v>1500</v>
      </c>
      <c r="O9" s="6">
        <v>5000</v>
      </c>
      <c r="P9" s="4">
        <v>85</v>
      </c>
      <c r="Q9" s="4">
        <v>100</v>
      </c>
      <c r="R9" s="4">
        <v>1</v>
      </c>
      <c r="S9" s="4">
        <v>50</v>
      </c>
      <c r="T9" s="4">
        <v>75</v>
      </c>
      <c r="U9" s="5">
        <v>15</v>
      </c>
      <c r="V9" s="5">
        <v>15</v>
      </c>
      <c r="W9" s="4">
        <v>3</v>
      </c>
      <c r="X9" s="6">
        <v>10519</v>
      </c>
      <c r="Y9" s="6">
        <v>10519</v>
      </c>
      <c r="Z9" s="4">
        <v>3</v>
      </c>
      <c r="AA9" s="4">
        <v>1</v>
      </c>
      <c r="AB9" s="4" t="s">
        <v>14</v>
      </c>
    </row>
    <row r="10" spans="1:28" x14ac:dyDescent="0.25">
      <c r="A10" s="4">
        <v>1</v>
      </c>
      <c r="B10" s="5">
        <v>15</v>
      </c>
      <c r="C10" s="5">
        <v>3</v>
      </c>
      <c r="D10" s="7" t="s">
        <v>49</v>
      </c>
      <c r="E10" s="4">
        <v>1</v>
      </c>
      <c r="F10" s="5">
        <v>30</v>
      </c>
      <c r="G10" s="5">
        <v>30</v>
      </c>
      <c r="H10" s="6">
        <v>4500</v>
      </c>
      <c r="I10" s="6">
        <v>4500</v>
      </c>
      <c r="J10" s="6">
        <v>1300</v>
      </c>
      <c r="K10" s="6">
        <v>1300</v>
      </c>
      <c r="L10" s="5">
        <v>13</v>
      </c>
      <c r="M10" s="5">
        <v>13</v>
      </c>
      <c r="N10" s="6">
        <v>4000</v>
      </c>
      <c r="O10" s="6">
        <v>4000</v>
      </c>
      <c r="P10" s="5">
        <v>90</v>
      </c>
      <c r="Q10" s="5">
        <v>90</v>
      </c>
      <c r="R10" s="4">
        <v>1</v>
      </c>
      <c r="S10" s="5">
        <v>60</v>
      </c>
      <c r="T10" s="5">
        <v>60</v>
      </c>
      <c r="U10" s="5">
        <v>15</v>
      </c>
      <c r="V10" s="5">
        <v>15</v>
      </c>
      <c r="W10" s="4">
        <v>3</v>
      </c>
      <c r="X10" s="5">
        <v>24</v>
      </c>
      <c r="Y10" s="5">
        <v>24</v>
      </c>
      <c r="Z10" s="4">
        <v>3</v>
      </c>
      <c r="AA10" s="4">
        <v>1</v>
      </c>
      <c r="AB10" s="4" t="s">
        <v>16</v>
      </c>
    </row>
    <row r="11" spans="1:28" x14ac:dyDescent="0.25">
      <c r="A11" s="4">
        <v>1</v>
      </c>
      <c r="B11" s="5">
        <v>50</v>
      </c>
      <c r="C11" s="5">
        <v>82</v>
      </c>
      <c r="D11" s="5">
        <v>17</v>
      </c>
      <c r="E11" s="4">
        <v>1</v>
      </c>
      <c r="F11" s="5">
        <v>30</v>
      </c>
      <c r="G11" s="5">
        <v>30</v>
      </c>
      <c r="H11" s="6">
        <v>3000</v>
      </c>
      <c r="I11" s="6">
        <v>3000</v>
      </c>
      <c r="J11" s="6">
        <v>1100</v>
      </c>
      <c r="K11" s="6">
        <v>1100</v>
      </c>
      <c r="L11" s="5">
        <v>11</v>
      </c>
      <c r="M11" s="5">
        <v>11</v>
      </c>
      <c r="N11" s="6">
        <v>10000</v>
      </c>
      <c r="O11" s="6">
        <v>10000</v>
      </c>
      <c r="P11" s="5">
        <v>130</v>
      </c>
      <c r="Q11" s="5">
        <v>130</v>
      </c>
      <c r="R11" s="4">
        <v>1</v>
      </c>
      <c r="S11" s="5">
        <v>75</v>
      </c>
      <c r="T11" s="5">
        <v>75</v>
      </c>
      <c r="U11" s="5">
        <v>15</v>
      </c>
      <c r="V11" s="5">
        <v>15</v>
      </c>
      <c r="W11" s="4">
        <v>3</v>
      </c>
      <c r="X11" s="6">
        <v>1091</v>
      </c>
      <c r="Y11" s="6">
        <v>1091</v>
      </c>
      <c r="Z11" s="4">
        <v>3</v>
      </c>
      <c r="AA11" s="4">
        <v>1</v>
      </c>
      <c r="AB11" s="4" t="s">
        <v>16</v>
      </c>
    </row>
    <row r="12" spans="1:28" x14ac:dyDescent="0.25">
      <c r="A12" s="4">
        <v>1</v>
      </c>
      <c r="B12" s="5">
        <v>73</v>
      </c>
      <c r="C12" s="5">
        <v>76</v>
      </c>
      <c r="D12" s="5">
        <v>52</v>
      </c>
      <c r="E12" s="4">
        <v>1</v>
      </c>
      <c r="F12" s="5">
        <v>30</v>
      </c>
      <c r="G12" s="5">
        <v>30</v>
      </c>
      <c r="H12" s="5">
        <v>300</v>
      </c>
      <c r="I12" s="5">
        <v>300</v>
      </c>
      <c r="J12" s="6">
        <v>1100</v>
      </c>
      <c r="K12" s="6">
        <v>1100</v>
      </c>
      <c r="L12" s="5">
        <v>13</v>
      </c>
      <c r="M12" s="5">
        <v>13</v>
      </c>
      <c r="N12" s="6">
        <v>3500</v>
      </c>
      <c r="O12" s="6">
        <v>3500</v>
      </c>
      <c r="P12" s="5">
        <v>104</v>
      </c>
      <c r="Q12" s="5">
        <v>104</v>
      </c>
      <c r="R12" s="4">
        <v>6</v>
      </c>
      <c r="S12" s="5">
        <v>65</v>
      </c>
      <c r="T12" s="5">
        <v>65</v>
      </c>
      <c r="U12" s="5">
        <v>15</v>
      </c>
      <c r="V12" s="5">
        <v>15</v>
      </c>
      <c r="W12" s="4">
        <v>2</v>
      </c>
      <c r="X12" s="5">
        <v>767</v>
      </c>
      <c r="Y12" s="5">
        <v>767</v>
      </c>
      <c r="Z12" s="4">
        <v>3</v>
      </c>
      <c r="AA12" s="4">
        <v>1</v>
      </c>
      <c r="AB12" s="4" t="s">
        <v>16</v>
      </c>
    </row>
    <row r="13" spans="1:28" x14ac:dyDescent="0.25">
      <c r="A13" s="4">
        <v>1</v>
      </c>
      <c r="B13" s="5">
        <v>48</v>
      </c>
      <c r="C13" s="5">
        <v>5</v>
      </c>
      <c r="D13" s="4" t="s">
        <v>49</v>
      </c>
      <c r="E13" s="4" t="s">
        <v>49</v>
      </c>
      <c r="F13" s="5">
        <v>65</v>
      </c>
      <c r="G13" s="5">
        <v>65</v>
      </c>
      <c r="H13" s="5">
        <v>5</v>
      </c>
      <c r="I13" s="5">
        <v>5</v>
      </c>
      <c r="J13" s="9">
        <v>0</v>
      </c>
      <c r="K13" s="6">
        <v>1100</v>
      </c>
      <c r="L13" s="5">
        <v>12.5</v>
      </c>
      <c r="M13" s="5">
        <v>12.5</v>
      </c>
      <c r="N13" s="6">
        <v>1000</v>
      </c>
      <c r="O13" s="6">
        <v>1000</v>
      </c>
      <c r="P13" s="5">
        <v>90</v>
      </c>
      <c r="Q13" s="5">
        <v>90</v>
      </c>
      <c r="R13" s="4">
        <v>1</v>
      </c>
      <c r="S13" s="5">
        <v>75</v>
      </c>
      <c r="T13" s="5">
        <v>75</v>
      </c>
      <c r="U13" s="7" t="s">
        <v>49</v>
      </c>
      <c r="V13" s="7" t="s">
        <v>49</v>
      </c>
      <c r="W13" s="4">
        <v>2</v>
      </c>
      <c r="X13" s="5">
        <v>62</v>
      </c>
      <c r="Y13" s="5">
        <v>62</v>
      </c>
      <c r="Z13" s="4">
        <v>3</v>
      </c>
      <c r="AA13" s="4">
        <v>1</v>
      </c>
      <c r="AB13" s="4" t="s">
        <v>16</v>
      </c>
    </row>
    <row r="14" spans="1:28" x14ac:dyDescent="0.25">
      <c r="A14" s="4">
        <v>1</v>
      </c>
      <c r="B14" s="5">
        <v>510</v>
      </c>
      <c r="C14" s="5">
        <v>510</v>
      </c>
      <c r="D14" s="5">
        <v>35</v>
      </c>
      <c r="E14" s="4">
        <v>1</v>
      </c>
      <c r="F14" s="5">
        <v>31</v>
      </c>
      <c r="G14" s="5">
        <v>31</v>
      </c>
      <c r="H14" s="4">
        <v>300</v>
      </c>
      <c r="I14" s="6">
        <v>6000</v>
      </c>
      <c r="J14" s="6">
        <v>1000</v>
      </c>
      <c r="K14" s="6">
        <v>1000</v>
      </c>
      <c r="L14" s="4">
        <v>11</v>
      </c>
      <c r="M14" s="4">
        <v>14</v>
      </c>
      <c r="N14" s="6">
        <v>6000</v>
      </c>
      <c r="O14" s="6">
        <v>6000</v>
      </c>
      <c r="P14" s="5">
        <v>90</v>
      </c>
      <c r="Q14" s="5">
        <v>90</v>
      </c>
      <c r="R14" s="4">
        <v>1</v>
      </c>
      <c r="S14" s="5">
        <v>60</v>
      </c>
      <c r="T14" s="5">
        <v>60</v>
      </c>
      <c r="U14" s="5">
        <v>16</v>
      </c>
      <c r="V14" s="5">
        <v>16</v>
      </c>
      <c r="W14" s="4">
        <v>2</v>
      </c>
      <c r="X14" s="6">
        <v>4376</v>
      </c>
      <c r="Y14" s="6">
        <v>4376</v>
      </c>
      <c r="Z14" s="4">
        <v>3</v>
      </c>
      <c r="AA14" s="4">
        <v>1</v>
      </c>
      <c r="AB14" s="4" t="s">
        <v>14</v>
      </c>
    </row>
    <row r="15" spans="1:28" x14ac:dyDescent="0.25">
      <c r="A15" s="4">
        <v>1</v>
      </c>
      <c r="B15" s="5">
        <v>125</v>
      </c>
      <c r="C15" s="5">
        <v>16</v>
      </c>
      <c r="D15" s="4" t="s">
        <v>49</v>
      </c>
      <c r="E15" s="4">
        <v>1</v>
      </c>
      <c r="F15" s="5">
        <v>34.5</v>
      </c>
      <c r="G15" s="5">
        <v>34.5</v>
      </c>
      <c r="H15" s="6">
        <v>2000</v>
      </c>
      <c r="I15" s="6">
        <v>2000</v>
      </c>
      <c r="J15" s="6">
        <v>2300</v>
      </c>
      <c r="K15" s="6">
        <v>2300</v>
      </c>
      <c r="L15" s="5">
        <v>12</v>
      </c>
      <c r="M15" s="5">
        <v>12</v>
      </c>
      <c r="N15" s="6">
        <v>1000</v>
      </c>
      <c r="O15" s="6">
        <v>1000</v>
      </c>
      <c r="P15" s="5">
        <v>130</v>
      </c>
      <c r="Q15" s="5">
        <v>130</v>
      </c>
      <c r="R15" s="4">
        <v>6</v>
      </c>
      <c r="S15" s="5">
        <v>55</v>
      </c>
      <c r="T15" s="5">
        <v>55</v>
      </c>
      <c r="U15" s="5">
        <v>27</v>
      </c>
      <c r="V15" s="5">
        <v>27</v>
      </c>
      <c r="W15" s="4">
        <v>3</v>
      </c>
      <c r="X15" s="5">
        <v>200</v>
      </c>
      <c r="Y15" s="5">
        <v>200</v>
      </c>
      <c r="Z15" s="4">
        <v>3</v>
      </c>
      <c r="AA15" s="4">
        <v>1</v>
      </c>
      <c r="AB15" s="4" t="s">
        <v>14</v>
      </c>
    </row>
    <row r="16" spans="1:28" x14ac:dyDescent="0.25">
      <c r="A16" s="4">
        <v>1</v>
      </c>
      <c r="B16" s="5">
        <v>560</v>
      </c>
      <c r="C16" s="5">
        <v>218</v>
      </c>
      <c r="D16" s="5">
        <v>57</v>
      </c>
      <c r="E16" s="4">
        <v>1</v>
      </c>
      <c r="F16" s="5">
        <v>32.5</v>
      </c>
      <c r="G16" s="5">
        <v>32.5</v>
      </c>
      <c r="H16" s="6">
        <v>2260</v>
      </c>
      <c r="I16" s="6">
        <v>2260</v>
      </c>
      <c r="J16" s="6">
        <v>2100</v>
      </c>
      <c r="K16" s="6">
        <v>2100</v>
      </c>
      <c r="L16" s="5">
        <v>11</v>
      </c>
      <c r="M16" s="5">
        <v>11</v>
      </c>
      <c r="N16" s="6">
        <v>3000</v>
      </c>
      <c r="O16" s="6">
        <v>3000</v>
      </c>
      <c r="P16" s="5">
        <v>125</v>
      </c>
      <c r="Q16" s="5">
        <v>125</v>
      </c>
      <c r="R16" s="4">
        <v>6</v>
      </c>
      <c r="S16" s="5">
        <v>55</v>
      </c>
      <c r="T16" s="5">
        <v>55</v>
      </c>
      <c r="U16" s="5">
        <v>27</v>
      </c>
      <c r="V16" s="5">
        <v>27</v>
      </c>
      <c r="W16" s="4">
        <v>2</v>
      </c>
      <c r="X16" s="6">
        <v>9113</v>
      </c>
      <c r="Y16" s="6">
        <v>9113</v>
      </c>
      <c r="Z16" s="4">
        <v>3</v>
      </c>
      <c r="AA16" s="4">
        <v>1</v>
      </c>
      <c r="AB16" s="4" t="s">
        <v>14</v>
      </c>
    </row>
    <row r="17" spans="1:28" x14ac:dyDescent="0.25">
      <c r="A17" s="4">
        <v>1</v>
      </c>
      <c r="B17" s="5">
        <v>15</v>
      </c>
      <c r="C17" s="5">
        <v>35</v>
      </c>
      <c r="D17" s="5">
        <v>20</v>
      </c>
      <c r="E17" s="4">
        <v>1</v>
      </c>
      <c r="F17" s="5">
        <v>30</v>
      </c>
      <c r="G17" s="5">
        <v>30</v>
      </c>
      <c r="H17" s="6">
        <v>3500</v>
      </c>
      <c r="I17" s="6">
        <v>3500</v>
      </c>
      <c r="J17" s="5">
        <v>800</v>
      </c>
      <c r="K17" s="5">
        <v>800</v>
      </c>
      <c r="L17" s="5">
        <v>10</v>
      </c>
      <c r="M17" s="5">
        <v>10</v>
      </c>
      <c r="N17" s="6">
        <v>10000</v>
      </c>
      <c r="O17" s="6">
        <v>10000</v>
      </c>
      <c r="P17" s="5">
        <v>90</v>
      </c>
      <c r="Q17" s="5">
        <v>90</v>
      </c>
      <c r="R17" s="4">
        <v>4</v>
      </c>
      <c r="S17" s="5">
        <v>60</v>
      </c>
      <c r="T17" s="5">
        <v>60</v>
      </c>
      <c r="U17" s="5">
        <v>23</v>
      </c>
      <c r="V17" s="5">
        <v>23</v>
      </c>
      <c r="W17" s="4">
        <v>1</v>
      </c>
      <c r="X17" s="6">
        <v>1000</v>
      </c>
      <c r="Y17" s="5">
        <v>750</v>
      </c>
      <c r="Z17" s="4">
        <v>3</v>
      </c>
      <c r="AA17" s="4">
        <v>1</v>
      </c>
      <c r="AB17" s="4" t="s">
        <v>19</v>
      </c>
    </row>
    <row r="18" spans="1:28" x14ac:dyDescent="0.25">
      <c r="A18" s="4">
        <v>1</v>
      </c>
      <c r="B18" s="5">
        <v>160</v>
      </c>
      <c r="C18" s="5">
        <v>125</v>
      </c>
      <c r="D18" s="4" t="s">
        <v>49</v>
      </c>
      <c r="E18" s="4">
        <v>1</v>
      </c>
      <c r="F18" s="5">
        <v>30</v>
      </c>
      <c r="G18" s="5">
        <v>30</v>
      </c>
      <c r="H18" s="6">
        <v>3000</v>
      </c>
      <c r="I18" s="6">
        <v>3000</v>
      </c>
      <c r="J18" s="6">
        <v>1300</v>
      </c>
      <c r="K18" s="6">
        <v>1300</v>
      </c>
      <c r="L18" s="5">
        <v>14</v>
      </c>
      <c r="M18" s="5">
        <v>14</v>
      </c>
      <c r="N18" s="6">
        <v>4000</v>
      </c>
      <c r="O18" s="6">
        <v>4000</v>
      </c>
      <c r="P18" s="5">
        <v>85</v>
      </c>
      <c r="Q18" s="5">
        <v>85</v>
      </c>
      <c r="R18" s="4">
        <v>1</v>
      </c>
      <c r="S18" s="5">
        <v>70</v>
      </c>
      <c r="T18" s="5">
        <v>70</v>
      </c>
      <c r="U18" s="5">
        <v>15</v>
      </c>
      <c r="V18" s="5">
        <v>15</v>
      </c>
      <c r="W18" s="4">
        <v>3</v>
      </c>
      <c r="X18" s="5">
        <v>550</v>
      </c>
      <c r="Y18" s="5">
        <v>400</v>
      </c>
      <c r="Z18" s="4">
        <v>3</v>
      </c>
      <c r="AA18" s="4">
        <v>1</v>
      </c>
      <c r="AB18" s="4" t="s">
        <v>14</v>
      </c>
    </row>
    <row r="19" spans="1:28" x14ac:dyDescent="0.25">
      <c r="A19" s="4">
        <v>1</v>
      </c>
      <c r="B19" s="5">
        <v>600</v>
      </c>
      <c r="C19" s="6">
        <v>1200</v>
      </c>
      <c r="D19" s="4" t="s">
        <v>49</v>
      </c>
      <c r="E19" s="4">
        <v>1</v>
      </c>
      <c r="F19" s="5">
        <v>30</v>
      </c>
      <c r="G19" s="5">
        <v>30</v>
      </c>
      <c r="H19" s="6">
        <v>2000</v>
      </c>
      <c r="I19" s="6">
        <v>2000</v>
      </c>
      <c r="J19" s="6">
        <v>1000</v>
      </c>
      <c r="K19" s="6">
        <v>1000</v>
      </c>
      <c r="L19" s="5">
        <v>13</v>
      </c>
      <c r="M19" s="5">
        <v>13</v>
      </c>
      <c r="N19" s="6">
        <v>8000</v>
      </c>
      <c r="O19" s="6">
        <v>8000</v>
      </c>
      <c r="P19" s="5">
        <v>80</v>
      </c>
      <c r="Q19" s="5">
        <v>80</v>
      </c>
      <c r="R19" s="4">
        <v>1</v>
      </c>
      <c r="S19" s="5">
        <v>70</v>
      </c>
      <c r="T19" s="5">
        <v>70</v>
      </c>
      <c r="U19" s="5">
        <v>15</v>
      </c>
      <c r="V19" s="5">
        <v>15</v>
      </c>
      <c r="W19" s="4">
        <v>2</v>
      </c>
      <c r="X19" s="6">
        <v>10000</v>
      </c>
      <c r="Y19" s="6">
        <v>7000</v>
      </c>
      <c r="Z19" s="4">
        <v>3</v>
      </c>
      <c r="AA19" s="4">
        <v>1</v>
      </c>
      <c r="AB19" s="4" t="s">
        <v>14</v>
      </c>
    </row>
    <row r="20" spans="1:28" x14ac:dyDescent="0.25">
      <c r="A20" s="4">
        <v>1</v>
      </c>
      <c r="B20" s="5">
        <v>120</v>
      </c>
      <c r="C20" s="5">
        <v>50</v>
      </c>
      <c r="D20" s="5">
        <v>58</v>
      </c>
      <c r="E20" s="4">
        <v>1</v>
      </c>
      <c r="F20" s="5">
        <v>27</v>
      </c>
      <c r="G20" s="5">
        <v>27</v>
      </c>
      <c r="H20" s="6">
        <v>1500</v>
      </c>
      <c r="I20" s="6">
        <v>1500</v>
      </c>
      <c r="J20" s="6">
        <v>1800</v>
      </c>
      <c r="K20" s="6">
        <v>1800</v>
      </c>
      <c r="L20" s="5">
        <v>13</v>
      </c>
      <c r="M20" s="5">
        <v>13</v>
      </c>
      <c r="N20" s="6">
        <v>10000</v>
      </c>
      <c r="O20" s="6">
        <v>10000</v>
      </c>
      <c r="P20" s="5">
        <v>90</v>
      </c>
      <c r="Q20" s="5">
        <v>90</v>
      </c>
      <c r="R20" s="4">
        <v>14</v>
      </c>
      <c r="S20" s="5">
        <v>60</v>
      </c>
      <c r="T20" s="5">
        <v>60</v>
      </c>
      <c r="U20" s="7" t="s">
        <v>49</v>
      </c>
      <c r="V20" s="7" t="s">
        <v>49</v>
      </c>
      <c r="W20" s="4">
        <v>2</v>
      </c>
      <c r="X20" s="6">
        <v>3000</v>
      </c>
      <c r="Y20" s="6">
        <v>2700</v>
      </c>
      <c r="Z20" s="4">
        <v>3</v>
      </c>
      <c r="AA20" s="4">
        <v>1</v>
      </c>
      <c r="AB20" s="4" t="s">
        <v>21</v>
      </c>
    </row>
    <row r="21" spans="1:28" x14ac:dyDescent="0.25">
      <c r="A21" s="4">
        <v>1</v>
      </c>
      <c r="B21" s="5">
        <v>40</v>
      </c>
      <c r="C21" s="5">
        <v>50</v>
      </c>
      <c r="D21" s="5">
        <v>4</v>
      </c>
      <c r="E21" s="4">
        <v>1</v>
      </c>
      <c r="F21" s="5">
        <v>30</v>
      </c>
      <c r="G21" s="5">
        <v>30</v>
      </c>
      <c r="H21" s="6">
        <v>1500</v>
      </c>
      <c r="I21" s="6">
        <v>1500</v>
      </c>
      <c r="J21" s="6">
        <v>1700</v>
      </c>
      <c r="K21" s="6">
        <v>1700</v>
      </c>
      <c r="L21" s="5">
        <v>13</v>
      </c>
      <c r="M21" s="5">
        <v>13</v>
      </c>
      <c r="N21" s="6">
        <v>8000</v>
      </c>
      <c r="O21" s="6">
        <v>8000</v>
      </c>
      <c r="P21" s="5">
        <v>80</v>
      </c>
      <c r="Q21" s="5">
        <v>80</v>
      </c>
      <c r="R21" s="4">
        <v>14</v>
      </c>
      <c r="S21" s="5">
        <v>60</v>
      </c>
      <c r="T21" s="5">
        <v>60</v>
      </c>
      <c r="U21" s="7" t="s">
        <v>49</v>
      </c>
      <c r="V21" s="7" t="s">
        <v>49</v>
      </c>
      <c r="W21" s="4">
        <v>1</v>
      </c>
      <c r="X21" s="5">
        <v>400</v>
      </c>
      <c r="Y21" s="5">
        <v>300</v>
      </c>
      <c r="Z21" s="4">
        <v>1</v>
      </c>
      <c r="AA21" s="7" t="s">
        <v>49</v>
      </c>
      <c r="AB21" s="4" t="s">
        <v>19</v>
      </c>
    </row>
    <row r="22" spans="1:28" x14ac:dyDescent="0.25">
      <c r="A22" s="4">
        <v>1</v>
      </c>
      <c r="B22" s="5">
        <v>200</v>
      </c>
      <c r="C22" s="5">
        <v>77</v>
      </c>
      <c r="D22" s="5">
        <v>3</v>
      </c>
      <c r="E22" s="4">
        <v>1</v>
      </c>
      <c r="F22" s="5">
        <v>33</v>
      </c>
      <c r="G22" s="5">
        <v>33</v>
      </c>
      <c r="H22" s="6">
        <v>4000</v>
      </c>
      <c r="I22" s="6">
        <v>4000</v>
      </c>
      <c r="J22" s="6">
        <v>1200</v>
      </c>
      <c r="K22" s="6">
        <v>1200</v>
      </c>
      <c r="L22" s="5">
        <v>13</v>
      </c>
      <c r="M22" s="5">
        <v>13</v>
      </c>
      <c r="N22" s="6">
        <v>2800</v>
      </c>
      <c r="O22" s="6">
        <v>2800</v>
      </c>
      <c r="P22" s="5">
        <v>110</v>
      </c>
      <c r="Q22" s="5">
        <v>110</v>
      </c>
      <c r="R22" s="4">
        <v>4</v>
      </c>
      <c r="S22" s="5">
        <v>50</v>
      </c>
      <c r="T22" s="5">
        <v>50</v>
      </c>
      <c r="U22" s="7" t="s">
        <v>49</v>
      </c>
      <c r="V22" s="7" t="s">
        <v>49</v>
      </c>
      <c r="W22" s="4">
        <v>1</v>
      </c>
      <c r="X22" s="5">
        <v>700</v>
      </c>
      <c r="Y22" s="5">
        <v>650</v>
      </c>
      <c r="Z22" s="4">
        <v>2</v>
      </c>
      <c r="AA22" s="7" t="s">
        <v>49</v>
      </c>
      <c r="AB22" s="4" t="s">
        <v>14</v>
      </c>
    </row>
    <row r="23" spans="1:28" x14ac:dyDescent="0.25">
      <c r="A23" s="4">
        <v>1</v>
      </c>
      <c r="B23" s="5">
        <v>100</v>
      </c>
      <c r="C23" s="5">
        <v>87</v>
      </c>
      <c r="D23" s="4" t="s">
        <v>49</v>
      </c>
      <c r="E23" s="4">
        <v>5</v>
      </c>
      <c r="F23" s="5">
        <v>65</v>
      </c>
      <c r="G23" s="5">
        <v>65</v>
      </c>
      <c r="H23" s="5">
        <v>1</v>
      </c>
      <c r="I23" s="5">
        <v>1</v>
      </c>
      <c r="J23" s="5">
        <v>800</v>
      </c>
      <c r="K23" s="5">
        <v>800</v>
      </c>
      <c r="L23" s="5">
        <v>14</v>
      </c>
      <c r="M23" s="5">
        <v>14</v>
      </c>
      <c r="N23" s="7" t="s">
        <v>49</v>
      </c>
      <c r="O23" s="7" t="s">
        <v>49</v>
      </c>
      <c r="P23" s="7" t="s">
        <v>49</v>
      </c>
      <c r="Q23" s="7" t="s">
        <v>49</v>
      </c>
      <c r="R23" s="4">
        <v>8</v>
      </c>
      <c r="S23" s="5">
        <v>65</v>
      </c>
      <c r="T23" s="5">
        <v>65</v>
      </c>
      <c r="U23" s="7" t="s">
        <v>49</v>
      </c>
      <c r="V23" s="7" t="s">
        <v>49</v>
      </c>
      <c r="W23" s="4">
        <v>1</v>
      </c>
      <c r="X23" s="6">
        <v>1530</v>
      </c>
      <c r="Y23" s="6">
        <v>1530</v>
      </c>
      <c r="Z23" s="4">
        <v>2</v>
      </c>
      <c r="AA23" s="4">
        <v>3</v>
      </c>
      <c r="AB23" s="4" t="s">
        <v>24</v>
      </c>
    </row>
    <row r="24" spans="1:28" x14ac:dyDescent="0.25">
      <c r="A24" s="4">
        <v>1</v>
      </c>
      <c r="B24" s="5">
        <v>10</v>
      </c>
      <c r="C24" s="5">
        <v>4</v>
      </c>
      <c r="D24" s="4" t="s">
        <v>49</v>
      </c>
      <c r="E24" s="4">
        <v>5</v>
      </c>
      <c r="F24" s="5">
        <v>65</v>
      </c>
      <c r="G24" s="5">
        <v>65</v>
      </c>
      <c r="H24" s="5">
        <v>1</v>
      </c>
      <c r="I24" s="5">
        <v>1</v>
      </c>
      <c r="J24" s="6">
        <v>1100</v>
      </c>
      <c r="K24" s="6">
        <v>1100</v>
      </c>
      <c r="L24" s="5">
        <v>14</v>
      </c>
      <c r="M24" s="5">
        <v>14</v>
      </c>
      <c r="N24" s="6">
        <v>4000</v>
      </c>
      <c r="O24" s="6">
        <v>4000</v>
      </c>
      <c r="P24" s="5">
        <v>90</v>
      </c>
      <c r="Q24" s="5">
        <v>90</v>
      </c>
      <c r="R24" s="7" t="s">
        <v>49</v>
      </c>
      <c r="S24" s="5">
        <v>60</v>
      </c>
      <c r="T24" s="5">
        <v>60</v>
      </c>
      <c r="U24" s="7" t="s">
        <v>49</v>
      </c>
      <c r="V24" s="7" t="s">
        <v>49</v>
      </c>
      <c r="W24" s="4">
        <v>1</v>
      </c>
      <c r="X24" s="7" t="s">
        <v>49</v>
      </c>
      <c r="Y24" s="5">
        <v>25</v>
      </c>
      <c r="Z24" s="4">
        <v>1</v>
      </c>
      <c r="AA24" s="4">
        <v>3</v>
      </c>
      <c r="AB24" s="4" t="s">
        <v>24</v>
      </c>
    </row>
    <row r="25" spans="1:28" x14ac:dyDescent="0.25">
      <c r="A25" s="4">
        <v>1</v>
      </c>
      <c r="B25" s="5">
        <v>60</v>
      </c>
      <c r="C25" s="5">
        <v>10</v>
      </c>
      <c r="D25" s="5">
        <v>1</v>
      </c>
      <c r="E25" s="4">
        <v>1</v>
      </c>
      <c r="F25" s="5">
        <v>30</v>
      </c>
      <c r="G25" s="5">
        <v>30</v>
      </c>
      <c r="H25" s="5">
        <v>800</v>
      </c>
      <c r="I25" s="5">
        <v>800</v>
      </c>
      <c r="J25" s="6">
        <v>1400</v>
      </c>
      <c r="K25" s="6">
        <v>1400</v>
      </c>
      <c r="L25" s="5">
        <v>14</v>
      </c>
      <c r="M25" s="5">
        <v>14</v>
      </c>
      <c r="N25" s="6">
        <v>4000</v>
      </c>
      <c r="O25" s="6">
        <v>4000</v>
      </c>
      <c r="P25" s="5">
        <v>90</v>
      </c>
      <c r="Q25" s="5">
        <v>90</v>
      </c>
      <c r="R25" s="4">
        <v>4</v>
      </c>
      <c r="S25" s="5">
        <v>65</v>
      </c>
      <c r="T25" s="5">
        <v>65</v>
      </c>
      <c r="U25" s="7" t="s">
        <v>49</v>
      </c>
      <c r="V25" s="7" t="s">
        <v>49</v>
      </c>
      <c r="W25" s="4">
        <v>1</v>
      </c>
      <c r="X25" s="7" t="s">
        <v>49</v>
      </c>
      <c r="Y25" s="5">
        <v>200</v>
      </c>
      <c r="Z25" s="4">
        <v>1</v>
      </c>
      <c r="AA25" s="4">
        <v>3</v>
      </c>
      <c r="AB25" s="4" t="s">
        <v>24</v>
      </c>
    </row>
    <row r="26" spans="1:28" x14ac:dyDescent="0.25">
      <c r="A26" s="4">
        <v>1</v>
      </c>
      <c r="B26" s="5">
        <v>125</v>
      </c>
      <c r="C26" s="5">
        <v>80</v>
      </c>
      <c r="D26" s="5">
        <v>25</v>
      </c>
      <c r="E26" s="4">
        <v>1</v>
      </c>
      <c r="F26" s="5">
        <v>37</v>
      </c>
      <c r="G26" s="5">
        <v>37</v>
      </c>
      <c r="H26" s="6">
        <v>3500</v>
      </c>
      <c r="I26" s="6">
        <v>3500</v>
      </c>
      <c r="J26" s="4">
        <v>450</v>
      </c>
      <c r="K26" s="4">
        <v>500</v>
      </c>
      <c r="L26" s="5">
        <v>19</v>
      </c>
      <c r="M26" s="5">
        <v>19</v>
      </c>
      <c r="N26" s="6">
        <v>1200</v>
      </c>
      <c r="O26" s="6">
        <v>1200</v>
      </c>
      <c r="P26" s="5">
        <v>75</v>
      </c>
      <c r="Q26" s="5">
        <v>75</v>
      </c>
      <c r="R26" s="4">
        <v>1</v>
      </c>
      <c r="S26" s="5">
        <v>65</v>
      </c>
      <c r="T26" s="5">
        <v>65</v>
      </c>
      <c r="U26" s="5">
        <v>29</v>
      </c>
      <c r="V26" s="5">
        <v>29</v>
      </c>
      <c r="W26" s="4">
        <v>1</v>
      </c>
      <c r="X26" s="5">
        <v>60</v>
      </c>
      <c r="Y26" s="5">
        <v>100</v>
      </c>
      <c r="Z26" s="4">
        <v>1</v>
      </c>
      <c r="AA26" s="4">
        <v>3</v>
      </c>
      <c r="AB26" s="4" t="s">
        <v>16</v>
      </c>
    </row>
    <row r="27" spans="1:28" x14ac:dyDescent="0.25">
      <c r="A27" s="4">
        <v>1</v>
      </c>
      <c r="B27" s="5">
        <v>380</v>
      </c>
      <c r="C27" s="5">
        <v>510</v>
      </c>
      <c r="D27" s="4" t="s">
        <v>49</v>
      </c>
      <c r="E27" s="4" t="s">
        <v>49</v>
      </c>
      <c r="F27" s="5">
        <v>58</v>
      </c>
      <c r="G27" s="5">
        <v>58</v>
      </c>
      <c r="H27" s="5">
        <v>5</v>
      </c>
      <c r="I27" s="5">
        <v>5</v>
      </c>
      <c r="J27" s="6">
        <v>1500</v>
      </c>
      <c r="K27" s="6">
        <v>1500</v>
      </c>
      <c r="L27" s="5">
        <v>13</v>
      </c>
      <c r="M27" s="5">
        <v>13</v>
      </c>
      <c r="N27" s="7" t="s">
        <v>49</v>
      </c>
      <c r="O27" s="7" t="s">
        <v>49</v>
      </c>
      <c r="P27" s="5">
        <v>110</v>
      </c>
      <c r="Q27" s="5">
        <v>110</v>
      </c>
      <c r="R27" s="4">
        <v>1</v>
      </c>
      <c r="S27" s="4">
        <v>20</v>
      </c>
      <c r="T27" s="4">
        <v>60</v>
      </c>
      <c r="U27" s="7" t="s">
        <v>49</v>
      </c>
      <c r="V27" s="7" t="s">
        <v>49</v>
      </c>
      <c r="W27" s="4">
        <v>3</v>
      </c>
      <c r="X27" s="6">
        <v>21200</v>
      </c>
      <c r="Y27" s="6">
        <v>21200</v>
      </c>
      <c r="Z27" s="4">
        <v>3</v>
      </c>
      <c r="AA27" s="4">
        <v>1</v>
      </c>
      <c r="AB27" s="4" t="s">
        <v>16</v>
      </c>
    </row>
    <row r="28" spans="1:28" x14ac:dyDescent="0.25">
      <c r="A28" s="4">
        <v>1</v>
      </c>
      <c r="B28" s="5">
        <v>552</v>
      </c>
      <c r="C28" s="5">
        <v>360</v>
      </c>
      <c r="D28" s="5">
        <v>80</v>
      </c>
      <c r="E28" s="4">
        <v>1</v>
      </c>
      <c r="F28" s="5">
        <v>34.799999999999997</v>
      </c>
      <c r="G28" s="5">
        <v>34.799999999999997</v>
      </c>
      <c r="H28" s="6">
        <v>2700</v>
      </c>
      <c r="I28" s="6">
        <v>2700</v>
      </c>
      <c r="J28" s="6">
        <v>1200</v>
      </c>
      <c r="K28" s="6">
        <v>1200</v>
      </c>
      <c r="L28" s="5">
        <v>12</v>
      </c>
      <c r="M28" s="5">
        <v>12</v>
      </c>
      <c r="N28" s="6">
        <v>5200</v>
      </c>
      <c r="O28" s="6">
        <v>5200</v>
      </c>
      <c r="P28" s="5">
        <v>100</v>
      </c>
      <c r="Q28" s="5">
        <v>100</v>
      </c>
      <c r="R28" s="4">
        <v>6</v>
      </c>
      <c r="S28" s="5">
        <v>53</v>
      </c>
      <c r="T28" s="5">
        <v>53</v>
      </c>
      <c r="U28" s="5">
        <v>18</v>
      </c>
      <c r="V28" s="5">
        <v>18</v>
      </c>
      <c r="W28" s="4">
        <v>2</v>
      </c>
      <c r="X28" s="6">
        <v>10200</v>
      </c>
      <c r="Y28" s="6">
        <v>10200</v>
      </c>
      <c r="Z28" s="4">
        <v>3</v>
      </c>
      <c r="AA28" s="4">
        <v>1</v>
      </c>
      <c r="AB28" s="4" t="s">
        <v>16</v>
      </c>
    </row>
    <row r="29" spans="1:28" x14ac:dyDescent="0.25">
      <c r="A29" s="4">
        <v>1</v>
      </c>
      <c r="B29" s="6">
        <v>1214</v>
      </c>
      <c r="C29" s="6">
        <v>2039</v>
      </c>
      <c r="D29" s="5">
        <v>225</v>
      </c>
      <c r="E29" s="4">
        <v>6</v>
      </c>
      <c r="F29" s="5">
        <v>30</v>
      </c>
      <c r="G29" s="5">
        <v>30</v>
      </c>
      <c r="H29" s="6">
        <v>3000</v>
      </c>
      <c r="I29" s="6">
        <v>3000</v>
      </c>
      <c r="J29" s="6">
        <v>1500</v>
      </c>
      <c r="K29" s="6">
        <v>1500</v>
      </c>
      <c r="L29" s="5">
        <v>12</v>
      </c>
      <c r="M29" s="5">
        <v>12</v>
      </c>
      <c r="N29" s="6">
        <v>4000</v>
      </c>
      <c r="O29" s="6">
        <v>4000</v>
      </c>
      <c r="P29" s="5">
        <v>100</v>
      </c>
      <c r="Q29" s="5">
        <v>100</v>
      </c>
      <c r="R29" s="4">
        <v>4</v>
      </c>
      <c r="S29" s="5">
        <v>60</v>
      </c>
      <c r="T29" s="5">
        <v>60</v>
      </c>
      <c r="U29" s="5">
        <v>15</v>
      </c>
      <c r="V29" s="5">
        <v>15</v>
      </c>
      <c r="W29" s="4">
        <v>2</v>
      </c>
      <c r="X29" s="6">
        <v>21000</v>
      </c>
      <c r="Y29" s="6">
        <v>21000</v>
      </c>
      <c r="Z29" s="4">
        <v>3</v>
      </c>
      <c r="AA29" s="4">
        <v>1</v>
      </c>
      <c r="AB29" s="4" t="s">
        <v>14</v>
      </c>
    </row>
    <row r="30" spans="1:28" x14ac:dyDescent="0.25">
      <c r="A30" s="4">
        <v>1</v>
      </c>
      <c r="B30" s="5">
        <v>80</v>
      </c>
      <c r="C30" s="5">
        <v>123</v>
      </c>
      <c r="D30" s="5">
        <v>3</v>
      </c>
      <c r="E30" s="4">
        <v>6</v>
      </c>
      <c r="F30" s="5">
        <v>31</v>
      </c>
      <c r="G30" s="5">
        <v>31</v>
      </c>
      <c r="H30" s="6">
        <v>1300</v>
      </c>
      <c r="I30" s="6">
        <v>1300</v>
      </c>
      <c r="J30" s="6">
        <v>1500</v>
      </c>
      <c r="K30" s="6">
        <v>1500</v>
      </c>
      <c r="L30" s="5">
        <v>11</v>
      </c>
      <c r="M30" s="5">
        <v>11</v>
      </c>
      <c r="N30" s="6">
        <v>5000</v>
      </c>
      <c r="O30" s="6">
        <v>5000</v>
      </c>
      <c r="P30" s="5">
        <v>100</v>
      </c>
      <c r="Q30" s="5">
        <v>100</v>
      </c>
      <c r="R30" s="4">
        <v>1</v>
      </c>
      <c r="S30" s="5">
        <v>50</v>
      </c>
      <c r="T30" s="5">
        <v>50</v>
      </c>
      <c r="U30" s="5">
        <v>43</v>
      </c>
      <c r="V30" s="5">
        <v>43</v>
      </c>
      <c r="W30" s="4">
        <v>2</v>
      </c>
      <c r="X30" s="5">
        <v>500</v>
      </c>
      <c r="Y30" s="5">
        <v>500</v>
      </c>
      <c r="Z30" s="4">
        <v>3</v>
      </c>
      <c r="AA30" s="4">
        <v>1</v>
      </c>
      <c r="AB30" s="4" t="s">
        <v>26</v>
      </c>
    </row>
    <row r="31" spans="1:28" x14ac:dyDescent="0.25">
      <c r="A31" s="4">
        <v>1</v>
      </c>
      <c r="B31" s="6">
        <v>1200</v>
      </c>
      <c r="C31" s="5">
        <v>711</v>
      </c>
      <c r="D31" s="5">
        <v>69</v>
      </c>
      <c r="E31" s="4">
        <v>6</v>
      </c>
      <c r="F31" s="5">
        <v>30</v>
      </c>
      <c r="G31" s="5">
        <v>30</v>
      </c>
      <c r="H31" s="6">
        <v>2250</v>
      </c>
      <c r="I31" s="6">
        <v>2250</v>
      </c>
      <c r="J31" s="6">
        <v>1500</v>
      </c>
      <c r="K31" s="6">
        <v>1500</v>
      </c>
      <c r="L31" s="5">
        <v>12</v>
      </c>
      <c r="M31" s="5">
        <v>12</v>
      </c>
      <c r="N31" s="6">
        <v>5000</v>
      </c>
      <c r="O31" s="6">
        <v>5000</v>
      </c>
      <c r="P31" s="5">
        <v>100</v>
      </c>
      <c r="Q31" s="5">
        <v>100</v>
      </c>
      <c r="R31" s="4">
        <v>1</v>
      </c>
      <c r="S31" s="5">
        <v>60</v>
      </c>
      <c r="T31" s="5">
        <v>60</v>
      </c>
      <c r="U31" s="5">
        <v>20</v>
      </c>
      <c r="V31" s="5">
        <v>20</v>
      </c>
      <c r="W31" s="4">
        <v>2</v>
      </c>
      <c r="X31" s="6">
        <v>9400</v>
      </c>
      <c r="Y31" s="6">
        <v>9400</v>
      </c>
      <c r="Z31" s="4">
        <v>3</v>
      </c>
      <c r="AA31" s="4">
        <v>1</v>
      </c>
      <c r="AB31" s="4" t="s">
        <v>26</v>
      </c>
    </row>
    <row r="32" spans="1:28" x14ac:dyDescent="0.25">
      <c r="A32" s="4">
        <v>1</v>
      </c>
      <c r="B32" s="6">
        <v>1291</v>
      </c>
      <c r="C32" s="5">
        <v>541</v>
      </c>
      <c r="D32" s="5">
        <v>132</v>
      </c>
      <c r="E32" s="4">
        <v>1</v>
      </c>
      <c r="F32" s="5">
        <v>34</v>
      </c>
      <c r="G32" s="5">
        <v>34</v>
      </c>
      <c r="H32" s="6">
        <v>1510</v>
      </c>
      <c r="I32" s="6">
        <v>1510</v>
      </c>
      <c r="J32" s="6">
        <v>1640</v>
      </c>
      <c r="K32" s="6">
        <v>1640</v>
      </c>
      <c r="L32" s="5">
        <v>14</v>
      </c>
      <c r="M32" s="5">
        <v>14</v>
      </c>
      <c r="N32" s="6">
        <v>3720</v>
      </c>
      <c r="O32" s="6">
        <v>3720</v>
      </c>
      <c r="P32" s="5">
        <v>100</v>
      </c>
      <c r="Q32" s="5">
        <v>100</v>
      </c>
      <c r="R32" s="4">
        <v>6</v>
      </c>
      <c r="S32" s="5">
        <v>44</v>
      </c>
      <c r="T32" s="5">
        <v>44</v>
      </c>
      <c r="U32" s="5">
        <v>14</v>
      </c>
      <c r="V32" s="5">
        <v>14</v>
      </c>
      <c r="W32" s="4">
        <v>2</v>
      </c>
      <c r="X32" s="6">
        <v>6558</v>
      </c>
      <c r="Y32" s="6">
        <v>6558</v>
      </c>
      <c r="Z32" s="4">
        <v>3</v>
      </c>
      <c r="AA32" s="4">
        <v>1</v>
      </c>
      <c r="AB32" s="4" t="s">
        <v>19</v>
      </c>
    </row>
    <row r="33" spans="1:28" x14ac:dyDescent="0.25">
      <c r="A33" s="4">
        <v>1</v>
      </c>
      <c r="B33" s="6">
        <v>9660</v>
      </c>
      <c r="C33" s="6">
        <v>8692</v>
      </c>
      <c r="D33" s="6">
        <v>1219</v>
      </c>
      <c r="E33" s="4">
        <v>1</v>
      </c>
      <c r="F33" s="5">
        <v>32</v>
      </c>
      <c r="G33" s="5">
        <v>32</v>
      </c>
      <c r="H33" s="6">
        <v>2000</v>
      </c>
      <c r="I33" s="6">
        <v>2000</v>
      </c>
      <c r="J33" s="6">
        <v>1000</v>
      </c>
      <c r="K33" s="6">
        <v>1000</v>
      </c>
      <c r="L33" s="5">
        <v>13</v>
      </c>
      <c r="M33" s="5">
        <v>13</v>
      </c>
      <c r="N33" s="6">
        <v>4000</v>
      </c>
      <c r="O33" s="6">
        <v>4000</v>
      </c>
      <c r="P33" s="5">
        <v>90</v>
      </c>
      <c r="Q33" s="5">
        <v>90</v>
      </c>
      <c r="R33" s="4">
        <v>1</v>
      </c>
      <c r="S33" s="5">
        <v>50</v>
      </c>
      <c r="T33" s="5">
        <v>50</v>
      </c>
      <c r="U33" s="5">
        <v>15</v>
      </c>
      <c r="V33" s="5">
        <v>15</v>
      </c>
      <c r="W33" s="4">
        <v>2</v>
      </c>
      <c r="X33" s="6">
        <v>86000</v>
      </c>
      <c r="Y33" s="6">
        <v>86000</v>
      </c>
      <c r="Z33" s="4">
        <v>3</v>
      </c>
      <c r="AA33" s="4">
        <v>1</v>
      </c>
      <c r="AB33" s="4" t="s">
        <v>14</v>
      </c>
    </row>
    <row r="34" spans="1:28" x14ac:dyDescent="0.25">
      <c r="A34" s="4">
        <v>1</v>
      </c>
      <c r="B34" s="5">
        <v>125</v>
      </c>
      <c r="C34" s="5">
        <v>92</v>
      </c>
      <c r="D34" s="5">
        <v>13</v>
      </c>
      <c r="E34" s="4">
        <v>1</v>
      </c>
      <c r="F34" s="5">
        <v>34</v>
      </c>
      <c r="G34" s="5">
        <v>34</v>
      </c>
      <c r="H34" s="6">
        <v>6700</v>
      </c>
      <c r="I34" s="6">
        <v>6700</v>
      </c>
      <c r="J34" s="6">
        <v>1900</v>
      </c>
      <c r="K34" s="6">
        <v>1900</v>
      </c>
      <c r="L34" s="5">
        <v>12</v>
      </c>
      <c r="M34" s="5">
        <v>12</v>
      </c>
      <c r="N34" s="6">
        <v>1200</v>
      </c>
      <c r="O34" s="6">
        <v>1200</v>
      </c>
      <c r="P34" s="5">
        <v>135</v>
      </c>
      <c r="Q34" s="5">
        <v>135</v>
      </c>
      <c r="R34" s="4">
        <v>4</v>
      </c>
      <c r="S34" s="5">
        <v>46</v>
      </c>
      <c r="T34" s="5">
        <v>46</v>
      </c>
      <c r="U34" s="5">
        <v>15</v>
      </c>
      <c r="V34" s="5">
        <v>15</v>
      </c>
      <c r="W34" s="4">
        <v>2</v>
      </c>
      <c r="X34" s="6">
        <v>2750</v>
      </c>
      <c r="Y34" s="6">
        <v>2750</v>
      </c>
      <c r="Z34" s="4">
        <v>3</v>
      </c>
      <c r="AA34" s="4">
        <v>1</v>
      </c>
      <c r="AB34" s="4" t="s">
        <v>27</v>
      </c>
    </row>
    <row r="35" spans="1:28" x14ac:dyDescent="0.25">
      <c r="A35" s="4">
        <v>1</v>
      </c>
      <c r="B35" s="5">
        <v>20</v>
      </c>
      <c r="C35" s="5">
        <v>1</v>
      </c>
      <c r="D35" s="5">
        <v>3</v>
      </c>
      <c r="E35" s="4">
        <v>1</v>
      </c>
      <c r="F35" s="5">
        <v>22</v>
      </c>
      <c r="G35" s="5">
        <v>22</v>
      </c>
      <c r="H35" s="5">
        <v>100</v>
      </c>
      <c r="I35" s="5">
        <v>100</v>
      </c>
      <c r="J35" s="6">
        <v>1000</v>
      </c>
      <c r="K35" s="6">
        <v>1000</v>
      </c>
      <c r="L35" s="5">
        <v>16</v>
      </c>
      <c r="M35" s="5">
        <v>16</v>
      </c>
      <c r="N35" s="5">
        <v>20</v>
      </c>
      <c r="O35" s="5">
        <v>20</v>
      </c>
      <c r="P35" s="5">
        <v>54</v>
      </c>
      <c r="Q35" s="5">
        <v>54</v>
      </c>
      <c r="R35" s="7" t="s">
        <v>49</v>
      </c>
      <c r="S35" s="5">
        <v>85</v>
      </c>
      <c r="T35" s="5">
        <v>85</v>
      </c>
      <c r="U35" s="5">
        <v>60</v>
      </c>
      <c r="V35" s="5">
        <v>60</v>
      </c>
      <c r="W35" s="4">
        <v>1</v>
      </c>
      <c r="X35" s="5">
        <v>40</v>
      </c>
      <c r="Y35" s="5">
        <v>40</v>
      </c>
      <c r="Z35" s="4">
        <v>1</v>
      </c>
      <c r="AA35" s="4">
        <v>3</v>
      </c>
      <c r="AB35" s="4" t="s">
        <v>10</v>
      </c>
    </row>
    <row r="36" spans="1:28" x14ac:dyDescent="0.25">
      <c r="A36" s="4">
        <v>1</v>
      </c>
      <c r="B36" s="5">
        <v>30</v>
      </c>
      <c r="C36" s="5">
        <v>8</v>
      </c>
      <c r="D36" s="5">
        <v>4</v>
      </c>
      <c r="E36" s="4">
        <v>1</v>
      </c>
      <c r="F36" s="5">
        <v>22</v>
      </c>
      <c r="G36" s="5">
        <v>22</v>
      </c>
      <c r="H36" s="5">
        <v>100</v>
      </c>
      <c r="I36" s="5">
        <v>100</v>
      </c>
      <c r="J36" s="5">
        <v>800</v>
      </c>
      <c r="K36" s="5">
        <v>800</v>
      </c>
      <c r="L36" s="5">
        <v>20</v>
      </c>
      <c r="M36" s="5">
        <v>20</v>
      </c>
      <c r="N36" s="5">
        <v>20</v>
      </c>
      <c r="O36" s="5">
        <v>20</v>
      </c>
      <c r="P36" s="5">
        <v>54</v>
      </c>
      <c r="Q36" s="5">
        <v>54</v>
      </c>
      <c r="R36" s="4">
        <v>8</v>
      </c>
      <c r="S36" s="5">
        <v>85</v>
      </c>
      <c r="T36" s="5">
        <v>85</v>
      </c>
      <c r="U36" s="5">
        <v>60</v>
      </c>
      <c r="V36" s="5">
        <v>60</v>
      </c>
      <c r="W36" s="4">
        <v>4</v>
      </c>
      <c r="X36" s="5">
        <v>30</v>
      </c>
      <c r="Y36" s="5">
        <v>30</v>
      </c>
      <c r="Z36" s="4">
        <v>2</v>
      </c>
      <c r="AA36" s="7" t="s">
        <v>49</v>
      </c>
      <c r="AB36" s="4" t="s">
        <v>10</v>
      </c>
    </row>
    <row r="37" spans="1:28" x14ac:dyDescent="0.25">
      <c r="A37" s="4">
        <v>1</v>
      </c>
      <c r="B37" s="5">
        <v>90</v>
      </c>
      <c r="C37" s="5">
        <v>48</v>
      </c>
      <c r="D37" s="5">
        <v>24</v>
      </c>
      <c r="E37" s="4">
        <v>1</v>
      </c>
      <c r="F37" s="5">
        <v>38</v>
      </c>
      <c r="G37" s="5">
        <v>38</v>
      </c>
      <c r="H37" s="6">
        <v>2000</v>
      </c>
      <c r="I37" s="6">
        <v>2000</v>
      </c>
      <c r="J37" s="6">
        <v>1250</v>
      </c>
      <c r="K37" s="6">
        <v>1250</v>
      </c>
      <c r="L37" s="5">
        <v>13</v>
      </c>
      <c r="M37" s="5">
        <v>13</v>
      </c>
      <c r="N37" s="5">
        <v>450</v>
      </c>
      <c r="O37" s="5">
        <v>450</v>
      </c>
      <c r="P37" s="5">
        <v>95</v>
      </c>
      <c r="Q37" s="5">
        <v>95</v>
      </c>
      <c r="R37" s="7" t="s">
        <v>49</v>
      </c>
      <c r="S37" s="7" t="s">
        <v>49</v>
      </c>
      <c r="T37" s="7" t="s">
        <v>49</v>
      </c>
      <c r="U37" s="7" t="s">
        <v>49</v>
      </c>
      <c r="V37" s="7" t="s">
        <v>49</v>
      </c>
      <c r="W37" s="4">
        <v>2</v>
      </c>
      <c r="X37" s="6">
        <v>1000</v>
      </c>
      <c r="Y37" s="5">
        <v>800</v>
      </c>
      <c r="Z37" s="4">
        <v>3</v>
      </c>
      <c r="AA37" s="4">
        <v>1</v>
      </c>
      <c r="AB37" s="4" t="s">
        <v>14</v>
      </c>
    </row>
    <row r="38" spans="1:28" x14ac:dyDescent="0.25">
      <c r="A38" s="4">
        <v>1</v>
      </c>
      <c r="B38" s="5">
        <v>40</v>
      </c>
      <c r="C38" s="5">
        <v>110</v>
      </c>
      <c r="D38" s="5">
        <v>38</v>
      </c>
      <c r="E38" s="4">
        <v>1</v>
      </c>
      <c r="F38" s="5">
        <v>22</v>
      </c>
      <c r="G38" s="5">
        <v>22</v>
      </c>
      <c r="H38" s="5">
        <v>500</v>
      </c>
      <c r="I38" s="5">
        <v>500</v>
      </c>
      <c r="J38" s="5">
        <v>250</v>
      </c>
      <c r="K38" s="5">
        <v>250</v>
      </c>
      <c r="L38" s="5">
        <v>17.600000000000001</v>
      </c>
      <c r="M38" s="5">
        <v>17.600000000000001</v>
      </c>
      <c r="N38" s="6">
        <v>2900</v>
      </c>
      <c r="O38" s="6">
        <v>2900</v>
      </c>
      <c r="P38" s="5">
        <v>55</v>
      </c>
      <c r="Q38" s="5">
        <v>55</v>
      </c>
      <c r="R38" s="7" t="s">
        <v>49</v>
      </c>
      <c r="S38" s="5">
        <v>60</v>
      </c>
      <c r="T38" s="5">
        <v>60</v>
      </c>
      <c r="U38" s="5">
        <v>20</v>
      </c>
      <c r="V38" s="5">
        <v>20</v>
      </c>
      <c r="W38" s="4">
        <v>1</v>
      </c>
      <c r="X38" s="5">
        <v>180</v>
      </c>
      <c r="Y38" s="5">
        <v>180</v>
      </c>
      <c r="Z38" s="4">
        <v>1</v>
      </c>
      <c r="AA38" s="4">
        <v>4</v>
      </c>
      <c r="AB38" s="4" t="s">
        <v>29</v>
      </c>
    </row>
    <row r="39" spans="1:28" x14ac:dyDescent="0.25">
      <c r="A39" s="4">
        <v>1</v>
      </c>
      <c r="B39" s="5">
        <v>30</v>
      </c>
      <c r="C39" s="5">
        <v>65</v>
      </c>
      <c r="D39" s="5">
        <v>29</v>
      </c>
      <c r="E39" s="4">
        <v>1</v>
      </c>
      <c r="F39" s="5">
        <v>30</v>
      </c>
      <c r="G39" s="5">
        <v>30</v>
      </c>
      <c r="H39" s="6">
        <v>2800</v>
      </c>
      <c r="I39" s="6">
        <v>2800</v>
      </c>
      <c r="J39" s="6">
        <v>1000</v>
      </c>
      <c r="K39" s="6">
        <v>1000</v>
      </c>
      <c r="L39" s="5">
        <v>14</v>
      </c>
      <c r="M39" s="5">
        <v>14</v>
      </c>
      <c r="N39" s="6">
        <v>2000</v>
      </c>
      <c r="O39" s="6">
        <v>2000</v>
      </c>
      <c r="P39" s="5">
        <v>90</v>
      </c>
      <c r="Q39" s="5">
        <v>90</v>
      </c>
      <c r="R39" s="4">
        <v>1</v>
      </c>
      <c r="S39" s="5">
        <v>50</v>
      </c>
      <c r="T39" s="5">
        <v>50</v>
      </c>
      <c r="U39" s="5">
        <v>15</v>
      </c>
      <c r="V39" s="5">
        <v>15</v>
      </c>
      <c r="W39" s="4">
        <v>3</v>
      </c>
      <c r="X39" s="5">
        <v>550</v>
      </c>
      <c r="Y39" s="5">
        <v>550</v>
      </c>
      <c r="Z39" s="4">
        <v>3</v>
      </c>
      <c r="AA39" s="4">
        <v>1</v>
      </c>
      <c r="AB39" s="4" t="s">
        <v>14</v>
      </c>
    </row>
    <row r="40" spans="1:28" x14ac:dyDescent="0.25">
      <c r="A40" s="4">
        <v>1</v>
      </c>
      <c r="B40" s="6">
        <v>3380</v>
      </c>
      <c r="C40" s="5">
        <v>697</v>
      </c>
      <c r="D40" s="5">
        <v>122</v>
      </c>
      <c r="E40" s="4">
        <v>1</v>
      </c>
      <c r="F40" s="5">
        <v>30</v>
      </c>
      <c r="G40" s="5">
        <v>30</v>
      </c>
      <c r="H40" s="6">
        <v>2000</v>
      </c>
      <c r="I40" s="6">
        <v>2000</v>
      </c>
      <c r="J40" s="6">
        <v>1800</v>
      </c>
      <c r="K40" s="6">
        <v>1800</v>
      </c>
      <c r="L40" s="5">
        <v>14.8</v>
      </c>
      <c r="M40" s="5">
        <v>14.8</v>
      </c>
      <c r="N40" s="6">
        <v>1525</v>
      </c>
      <c r="O40" s="6">
        <v>1525</v>
      </c>
      <c r="P40" s="5">
        <v>95</v>
      </c>
      <c r="Q40" s="5">
        <v>95</v>
      </c>
      <c r="R40" s="4">
        <v>1</v>
      </c>
      <c r="S40" s="5">
        <v>45</v>
      </c>
      <c r="T40" s="5">
        <v>45</v>
      </c>
      <c r="U40" s="5">
        <v>15</v>
      </c>
      <c r="V40" s="5">
        <v>15</v>
      </c>
      <c r="W40" s="4">
        <v>2</v>
      </c>
      <c r="X40" s="6">
        <v>10500</v>
      </c>
      <c r="Y40" s="6">
        <v>8500</v>
      </c>
      <c r="Z40" s="4">
        <v>3</v>
      </c>
      <c r="AA40" s="4">
        <v>1</v>
      </c>
      <c r="AB40" s="4" t="s">
        <v>14</v>
      </c>
    </row>
    <row r="41" spans="1:28" x14ac:dyDescent="0.25">
      <c r="A41" s="4">
        <v>1</v>
      </c>
      <c r="B41" s="5">
        <v>300</v>
      </c>
      <c r="C41" s="5">
        <v>82</v>
      </c>
      <c r="D41" s="5">
        <v>27</v>
      </c>
      <c r="E41" s="4">
        <v>1</v>
      </c>
      <c r="F41" s="5">
        <v>32</v>
      </c>
      <c r="G41" s="5">
        <v>32</v>
      </c>
      <c r="H41" s="6">
        <v>1500</v>
      </c>
      <c r="I41" s="6">
        <v>1500</v>
      </c>
      <c r="J41" s="6">
        <v>1200</v>
      </c>
      <c r="K41" s="6">
        <v>1200</v>
      </c>
      <c r="L41" s="5">
        <v>14</v>
      </c>
      <c r="M41" s="5">
        <v>14</v>
      </c>
      <c r="N41" s="6">
        <v>1400</v>
      </c>
      <c r="O41" s="6">
        <v>1400</v>
      </c>
      <c r="P41" s="5">
        <v>80</v>
      </c>
      <c r="Q41" s="5">
        <v>80</v>
      </c>
      <c r="R41" s="4">
        <v>1</v>
      </c>
      <c r="S41" s="5">
        <v>50</v>
      </c>
      <c r="T41" s="5">
        <v>50</v>
      </c>
      <c r="U41" s="5">
        <v>10</v>
      </c>
      <c r="V41" s="5">
        <v>10</v>
      </c>
      <c r="W41" s="4">
        <v>2</v>
      </c>
      <c r="X41" s="5">
        <v>629</v>
      </c>
      <c r="Y41" s="5">
        <v>500</v>
      </c>
      <c r="Z41" s="4">
        <v>3</v>
      </c>
      <c r="AA41" s="4">
        <v>1</v>
      </c>
      <c r="AB41" s="4" t="s">
        <v>14</v>
      </c>
    </row>
    <row r="42" spans="1:28" x14ac:dyDescent="0.25">
      <c r="A42" s="4">
        <v>1</v>
      </c>
      <c r="B42" s="5">
        <v>324</v>
      </c>
      <c r="C42" s="5">
        <v>231</v>
      </c>
      <c r="D42" s="5">
        <v>67</v>
      </c>
      <c r="E42" s="4">
        <v>6</v>
      </c>
      <c r="F42" s="5">
        <v>40.299999999999997</v>
      </c>
      <c r="G42" s="5">
        <v>40.299999999999997</v>
      </c>
      <c r="H42" s="6">
        <v>3048</v>
      </c>
      <c r="I42" s="6">
        <v>3048</v>
      </c>
      <c r="J42" s="5">
        <v>175</v>
      </c>
      <c r="K42" s="5">
        <v>175</v>
      </c>
      <c r="L42" s="5">
        <v>12.7</v>
      </c>
      <c r="M42" s="5">
        <v>12.7</v>
      </c>
      <c r="N42" s="6">
        <v>2200</v>
      </c>
      <c r="O42" s="6">
        <v>2200</v>
      </c>
      <c r="P42" s="5">
        <v>75</v>
      </c>
      <c r="Q42" s="5">
        <v>75</v>
      </c>
      <c r="R42" s="4">
        <v>4</v>
      </c>
      <c r="S42" s="5">
        <v>55</v>
      </c>
      <c r="T42" s="5">
        <v>55</v>
      </c>
      <c r="U42" s="5">
        <v>15</v>
      </c>
      <c r="V42" s="5">
        <v>15</v>
      </c>
      <c r="W42" s="4">
        <v>1</v>
      </c>
      <c r="X42" s="6">
        <v>3270</v>
      </c>
      <c r="Y42" s="6">
        <v>3000</v>
      </c>
      <c r="Z42" s="4">
        <v>2</v>
      </c>
      <c r="AA42" s="4">
        <v>1</v>
      </c>
      <c r="AB42" s="4" t="s">
        <v>26</v>
      </c>
    </row>
    <row r="43" spans="1:28" x14ac:dyDescent="0.25">
      <c r="A43" s="4">
        <v>1</v>
      </c>
      <c r="B43" s="5">
        <v>30</v>
      </c>
      <c r="C43" s="5">
        <v>42</v>
      </c>
      <c r="D43" s="5">
        <v>10</v>
      </c>
      <c r="E43" s="4">
        <v>6</v>
      </c>
      <c r="F43" s="5">
        <v>39.200000000000003</v>
      </c>
      <c r="G43" s="5">
        <v>39.200000000000003</v>
      </c>
      <c r="H43" s="5">
        <v>955</v>
      </c>
      <c r="I43" s="5">
        <v>955</v>
      </c>
      <c r="J43" s="5">
        <v>300</v>
      </c>
      <c r="K43" s="5">
        <v>300</v>
      </c>
      <c r="L43" s="5">
        <v>13.9</v>
      </c>
      <c r="M43" s="5">
        <v>13.9</v>
      </c>
      <c r="N43" s="6">
        <v>1000</v>
      </c>
      <c r="O43" s="6">
        <v>1000</v>
      </c>
      <c r="P43" s="5">
        <v>80</v>
      </c>
      <c r="Q43" s="5">
        <v>80</v>
      </c>
      <c r="R43" s="4">
        <v>4</v>
      </c>
      <c r="S43" s="5">
        <v>48</v>
      </c>
      <c r="T43" s="5">
        <v>48</v>
      </c>
      <c r="U43" s="5">
        <v>15</v>
      </c>
      <c r="V43" s="5">
        <v>15</v>
      </c>
      <c r="W43" s="4">
        <v>1</v>
      </c>
      <c r="X43" s="5">
        <v>330</v>
      </c>
      <c r="Y43" s="5">
        <v>330</v>
      </c>
      <c r="Z43" s="4">
        <v>2</v>
      </c>
      <c r="AA43" s="4">
        <v>1</v>
      </c>
      <c r="AB43" s="4" t="s">
        <v>26</v>
      </c>
    </row>
    <row r="44" spans="1:28" x14ac:dyDescent="0.25">
      <c r="A44" s="4">
        <v>1</v>
      </c>
      <c r="B44" s="5">
        <v>90</v>
      </c>
      <c r="C44" s="5">
        <v>45</v>
      </c>
      <c r="D44" s="5">
        <v>40</v>
      </c>
      <c r="E44" s="4">
        <v>1</v>
      </c>
      <c r="F44" s="5">
        <v>34</v>
      </c>
      <c r="G44" s="5">
        <v>34</v>
      </c>
      <c r="H44" s="4">
        <v>200</v>
      </c>
      <c r="I44" s="6">
        <v>1500</v>
      </c>
      <c r="J44" s="4">
        <v>900</v>
      </c>
      <c r="K44" s="6">
        <v>1400</v>
      </c>
      <c r="L44" s="4">
        <v>15</v>
      </c>
      <c r="M44" s="4">
        <v>16</v>
      </c>
      <c r="N44" s="5">
        <v>345</v>
      </c>
      <c r="O44" s="5">
        <v>345</v>
      </c>
      <c r="P44" s="5">
        <v>100</v>
      </c>
      <c r="Q44" s="5">
        <v>100</v>
      </c>
      <c r="R44" s="4">
        <v>1</v>
      </c>
      <c r="S44" s="5">
        <v>80</v>
      </c>
      <c r="T44" s="5">
        <v>80</v>
      </c>
      <c r="U44" s="5">
        <v>60</v>
      </c>
      <c r="V44" s="5">
        <v>60</v>
      </c>
      <c r="W44" s="4">
        <v>3</v>
      </c>
      <c r="X44" s="5">
        <v>360</v>
      </c>
      <c r="Y44" s="5">
        <v>345</v>
      </c>
      <c r="Z44" s="4">
        <v>3</v>
      </c>
      <c r="AA44" s="4">
        <v>1</v>
      </c>
      <c r="AB44" s="4" t="s">
        <v>14</v>
      </c>
    </row>
    <row r="45" spans="1:28" x14ac:dyDescent="0.25">
      <c r="A45" s="4">
        <v>1</v>
      </c>
      <c r="B45" s="5">
        <v>94</v>
      </c>
      <c r="C45" s="5">
        <v>17</v>
      </c>
      <c r="D45" s="5">
        <v>17</v>
      </c>
      <c r="E45" s="4">
        <v>1</v>
      </c>
      <c r="F45" s="5">
        <v>34</v>
      </c>
      <c r="G45" s="5">
        <v>34</v>
      </c>
      <c r="H45" s="4">
        <v>500</v>
      </c>
      <c r="I45" s="6">
        <v>2000</v>
      </c>
      <c r="J45" s="5">
        <v>450</v>
      </c>
      <c r="K45" s="4">
        <v>450</v>
      </c>
      <c r="L45" s="5">
        <v>11</v>
      </c>
      <c r="M45" s="5">
        <v>11</v>
      </c>
      <c r="N45" s="6">
        <v>20000</v>
      </c>
      <c r="O45" s="6">
        <v>20000</v>
      </c>
      <c r="P45" s="5">
        <v>80</v>
      </c>
      <c r="Q45" s="5">
        <v>80</v>
      </c>
      <c r="R45" s="7" t="s">
        <v>49</v>
      </c>
      <c r="S45" s="5">
        <v>85</v>
      </c>
      <c r="T45" s="5">
        <v>85</v>
      </c>
      <c r="U45" s="5">
        <v>60</v>
      </c>
      <c r="V45" s="5">
        <v>60</v>
      </c>
      <c r="W45" s="4">
        <v>1</v>
      </c>
      <c r="X45" s="5">
        <v>200</v>
      </c>
      <c r="Y45" s="5">
        <v>200</v>
      </c>
      <c r="Z45" s="4">
        <v>1</v>
      </c>
      <c r="AA45" s="4">
        <v>3</v>
      </c>
      <c r="AB45" s="4" t="s">
        <v>27</v>
      </c>
    </row>
    <row r="46" spans="1:28" x14ac:dyDescent="0.25">
      <c r="A46" s="4">
        <v>1</v>
      </c>
      <c r="B46" s="5">
        <v>320</v>
      </c>
      <c r="C46" s="5">
        <v>800</v>
      </c>
      <c r="D46" s="4" t="s">
        <v>49</v>
      </c>
      <c r="E46" s="4">
        <v>6</v>
      </c>
      <c r="F46" s="5">
        <v>37</v>
      </c>
      <c r="G46" s="5">
        <v>37</v>
      </c>
      <c r="H46" s="6">
        <v>1000</v>
      </c>
      <c r="I46" s="6">
        <v>10000</v>
      </c>
      <c r="J46" s="6">
        <v>1100</v>
      </c>
      <c r="K46" s="6">
        <v>1700</v>
      </c>
      <c r="L46" s="5">
        <v>12</v>
      </c>
      <c r="M46" s="5">
        <v>12</v>
      </c>
      <c r="N46" s="6">
        <v>3000</v>
      </c>
      <c r="O46" s="6">
        <v>3000</v>
      </c>
      <c r="P46" s="5">
        <v>100</v>
      </c>
      <c r="Q46" s="5">
        <v>100</v>
      </c>
      <c r="R46" s="4">
        <v>1</v>
      </c>
      <c r="S46" s="5">
        <v>65</v>
      </c>
      <c r="T46" s="5">
        <v>65</v>
      </c>
      <c r="U46" s="5">
        <v>20</v>
      </c>
      <c r="V46" s="5">
        <v>20</v>
      </c>
      <c r="W46" s="4">
        <v>2</v>
      </c>
      <c r="X46" s="6">
        <v>6000</v>
      </c>
      <c r="Y46" s="6">
        <v>4500</v>
      </c>
      <c r="Z46" s="4">
        <v>3</v>
      </c>
      <c r="AA46" s="7" t="s">
        <v>49</v>
      </c>
      <c r="AB46" s="4" t="s">
        <v>19</v>
      </c>
    </row>
    <row r="47" spans="1:28" x14ac:dyDescent="0.25">
      <c r="A47" s="4">
        <v>1</v>
      </c>
      <c r="B47" s="5">
        <v>160</v>
      </c>
      <c r="C47" s="5">
        <v>54</v>
      </c>
      <c r="D47" s="5">
        <v>6</v>
      </c>
      <c r="E47" s="4">
        <v>1</v>
      </c>
      <c r="F47" s="5">
        <v>30</v>
      </c>
      <c r="G47" s="5">
        <v>30</v>
      </c>
      <c r="H47" s="6">
        <v>1000</v>
      </c>
      <c r="I47" s="6">
        <v>1000</v>
      </c>
      <c r="J47" s="6">
        <v>2000</v>
      </c>
      <c r="K47" s="6">
        <v>2000</v>
      </c>
      <c r="L47" s="5">
        <v>13</v>
      </c>
      <c r="M47" s="5">
        <v>13</v>
      </c>
      <c r="N47" s="7" t="s">
        <v>49</v>
      </c>
      <c r="O47" s="7" t="s">
        <v>49</v>
      </c>
      <c r="P47" s="5">
        <v>80</v>
      </c>
      <c r="Q47" s="5">
        <v>80</v>
      </c>
      <c r="R47" s="4">
        <v>6</v>
      </c>
      <c r="S47" s="5">
        <v>70</v>
      </c>
      <c r="T47" s="5">
        <v>70</v>
      </c>
      <c r="U47" s="7" t="s">
        <v>49</v>
      </c>
      <c r="V47" s="7" t="s">
        <v>49</v>
      </c>
      <c r="W47" s="4">
        <v>1</v>
      </c>
      <c r="X47" s="5">
        <v>700</v>
      </c>
      <c r="Y47" s="5">
        <v>550</v>
      </c>
      <c r="Z47" s="4">
        <v>3</v>
      </c>
      <c r="AA47" s="4">
        <v>1</v>
      </c>
      <c r="AB47" s="4" t="s">
        <v>26</v>
      </c>
    </row>
    <row r="48" spans="1:28" x14ac:dyDescent="0.25">
      <c r="A48" s="4">
        <v>1</v>
      </c>
      <c r="B48" s="5">
        <v>44</v>
      </c>
      <c r="C48" s="5">
        <v>3</v>
      </c>
      <c r="D48" s="5">
        <v>2</v>
      </c>
      <c r="E48" s="4">
        <v>6</v>
      </c>
      <c r="F48" s="5">
        <v>31</v>
      </c>
      <c r="G48" s="5">
        <v>31</v>
      </c>
      <c r="H48" s="6">
        <v>1000</v>
      </c>
      <c r="I48" s="6">
        <v>1000</v>
      </c>
      <c r="J48" s="6">
        <v>2300</v>
      </c>
      <c r="K48" s="6">
        <v>2300</v>
      </c>
      <c r="L48" s="5">
        <v>13</v>
      </c>
      <c r="M48" s="5">
        <v>13</v>
      </c>
      <c r="N48" s="5">
        <v>300</v>
      </c>
      <c r="O48" s="5">
        <v>300</v>
      </c>
      <c r="P48" s="5">
        <v>125</v>
      </c>
      <c r="Q48" s="5">
        <v>125</v>
      </c>
      <c r="R48" s="4">
        <v>2</v>
      </c>
      <c r="S48" s="5">
        <v>58</v>
      </c>
      <c r="T48" s="5">
        <v>58</v>
      </c>
      <c r="U48" s="5">
        <v>28</v>
      </c>
      <c r="V48" s="5">
        <v>28</v>
      </c>
      <c r="W48" s="4">
        <v>1</v>
      </c>
      <c r="X48" s="5">
        <v>350</v>
      </c>
      <c r="Y48" s="5">
        <v>350</v>
      </c>
      <c r="Z48" s="4">
        <v>3</v>
      </c>
      <c r="AA48" s="7" t="s">
        <v>49</v>
      </c>
      <c r="AB48" s="4" t="s">
        <v>10</v>
      </c>
    </row>
    <row r="49" spans="1:28" x14ac:dyDescent="0.25">
      <c r="A49" s="4">
        <v>2</v>
      </c>
      <c r="B49" s="5">
        <v>700</v>
      </c>
      <c r="C49" s="5">
        <v>7</v>
      </c>
      <c r="D49" s="5">
        <v>3</v>
      </c>
      <c r="E49" s="4">
        <v>1</v>
      </c>
      <c r="F49" s="5">
        <v>32</v>
      </c>
      <c r="G49" s="5">
        <v>32</v>
      </c>
      <c r="H49" s="6">
        <v>2000</v>
      </c>
      <c r="I49" s="6">
        <v>2000</v>
      </c>
      <c r="J49" s="6">
        <v>2100</v>
      </c>
      <c r="K49" s="6">
        <v>2100</v>
      </c>
      <c r="L49" s="5">
        <v>12</v>
      </c>
      <c r="M49" s="5">
        <v>12</v>
      </c>
      <c r="N49" s="5">
        <v>900</v>
      </c>
      <c r="O49" s="5">
        <v>900</v>
      </c>
      <c r="P49" s="5">
        <v>135</v>
      </c>
      <c r="Q49" s="5">
        <v>135</v>
      </c>
      <c r="R49" s="4">
        <v>9</v>
      </c>
      <c r="S49" s="5">
        <v>15</v>
      </c>
      <c r="T49" s="5">
        <v>15</v>
      </c>
      <c r="U49" s="5">
        <v>10</v>
      </c>
      <c r="V49" s="5">
        <v>10</v>
      </c>
      <c r="W49" s="4">
        <v>3</v>
      </c>
      <c r="X49" s="5">
        <v>253</v>
      </c>
      <c r="Y49" s="5">
        <v>226</v>
      </c>
      <c r="Z49" s="4">
        <v>3</v>
      </c>
      <c r="AA49" s="4">
        <v>1</v>
      </c>
      <c r="AB49" s="4" t="s">
        <v>16</v>
      </c>
    </row>
    <row r="50" spans="1:28" x14ac:dyDescent="0.25">
      <c r="A50" s="4">
        <v>2</v>
      </c>
      <c r="B50" s="5">
        <v>780</v>
      </c>
      <c r="C50" s="5">
        <v>194</v>
      </c>
      <c r="D50" s="5">
        <v>180</v>
      </c>
      <c r="E50" s="4">
        <v>1</v>
      </c>
      <c r="F50" s="5">
        <v>34</v>
      </c>
      <c r="G50" s="5">
        <v>34</v>
      </c>
      <c r="H50" s="6">
        <v>1500</v>
      </c>
      <c r="I50" s="6">
        <v>1500</v>
      </c>
      <c r="J50" s="6">
        <v>1350</v>
      </c>
      <c r="K50" s="6">
        <v>1351</v>
      </c>
      <c r="L50" s="5">
        <v>14</v>
      </c>
      <c r="M50" s="5">
        <v>14</v>
      </c>
      <c r="N50" s="6">
        <v>3350</v>
      </c>
      <c r="O50" s="6">
        <v>3350</v>
      </c>
      <c r="P50" s="5">
        <v>100</v>
      </c>
      <c r="Q50" s="5">
        <v>100</v>
      </c>
      <c r="R50" s="4">
        <v>6</v>
      </c>
      <c r="S50" s="5">
        <v>48</v>
      </c>
      <c r="T50" s="5">
        <v>48</v>
      </c>
      <c r="U50" s="5">
        <v>15</v>
      </c>
      <c r="V50" s="5">
        <v>15</v>
      </c>
      <c r="W50" s="7" t="s">
        <v>49</v>
      </c>
      <c r="X50" s="6">
        <v>1450</v>
      </c>
      <c r="Y50" s="6">
        <v>1450</v>
      </c>
      <c r="Z50" s="4">
        <v>3</v>
      </c>
      <c r="AA50" s="4">
        <v>1</v>
      </c>
      <c r="AB50" s="4" t="s">
        <v>19</v>
      </c>
    </row>
    <row r="51" spans="1:28" x14ac:dyDescent="0.25">
      <c r="A51" s="4">
        <v>3</v>
      </c>
      <c r="B51" s="5">
        <v>200</v>
      </c>
      <c r="C51" s="5">
        <v>115</v>
      </c>
      <c r="D51" s="5">
        <v>15</v>
      </c>
      <c r="E51" s="4">
        <v>1</v>
      </c>
      <c r="F51" s="5">
        <v>32</v>
      </c>
      <c r="G51" s="5">
        <v>32</v>
      </c>
      <c r="H51" s="5">
        <v>650</v>
      </c>
      <c r="I51" s="5">
        <v>650</v>
      </c>
      <c r="J51" s="5">
        <v>400</v>
      </c>
      <c r="K51" s="5">
        <v>401</v>
      </c>
      <c r="L51" s="5">
        <v>19</v>
      </c>
      <c r="M51" s="5">
        <v>19</v>
      </c>
      <c r="N51" s="5">
        <v>660</v>
      </c>
      <c r="O51" s="5">
        <v>660</v>
      </c>
      <c r="P51" s="7" t="s">
        <v>49</v>
      </c>
      <c r="Q51" s="7" t="s">
        <v>49</v>
      </c>
      <c r="R51" s="4">
        <v>1</v>
      </c>
      <c r="S51" s="5">
        <v>94</v>
      </c>
      <c r="T51" s="5">
        <v>94</v>
      </c>
      <c r="U51" s="5">
        <v>49</v>
      </c>
      <c r="V51" s="5">
        <v>49</v>
      </c>
      <c r="W51" s="4">
        <v>2</v>
      </c>
      <c r="X51" s="5">
        <v>240</v>
      </c>
      <c r="Y51" s="5">
        <v>240</v>
      </c>
      <c r="Z51" s="4">
        <v>3</v>
      </c>
      <c r="AA51" s="4">
        <v>1</v>
      </c>
      <c r="AB51" s="4" t="s">
        <v>14</v>
      </c>
    </row>
    <row r="52" spans="1:28" x14ac:dyDescent="0.25">
      <c r="A52" s="4">
        <v>3</v>
      </c>
      <c r="B52" s="6">
        <v>8960</v>
      </c>
      <c r="C52" s="5">
        <v>13</v>
      </c>
      <c r="D52" s="5">
        <v>9</v>
      </c>
      <c r="E52" s="4">
        <v>3</v>
      </c>
      <c r="F52" s="5">
        <v>17</v>
      </c>
      <c r="G52" s="5">
        <v>17</v>
      </c>
      <c r="H52" s="5">
        <v>15</v>
      </c>
      <c r="I52" s="5">
        <v>15</v>
      </c>
      <c r="J52" s="6">
        <v>9500</v>
      </c>
      <c r="K52" s="6">
        <v>9500</v>
      </c>
      <c r="L52" s="5">
        <v>38</v>
      </c>
      <c r="M52" s="5">
        <v>38</v>
      </c>
      <c r="N52" s="5">
        <v>2</v>
      </c>
      <c r="O52" s="5">
        <v>2</v>
      </c>
      <c r="P52" s="5">
        <v>230</v>
      </c>
      <c r="Q52" s="5">
        <v>230</v>
      </c>
      <c r="R52" s="4">
        <v>1</v>
      </c>
      <c r="S52" s="5">
        <v>52</v>
      </c>
      <c r="T52" s="5">
        <v>52</v>
      </c>
      <c r="U52" s="5">
        <v>30</v>
      </c>
      <c r="V52" s="5">
        <v>30</v>
      </c>
      <c r="W52" s="4">
        <v>4</v>
      </c>
      <c r="X52" s="5">
        <v>394</v>
      </c>
      <c r="Y52" s="5">
        <v>394</v>
      </c>
      <c r="Z52" s="4">
        <v>3</v>
      </c>
      <c r="AA52" s="4">
        <v>1</v>
      </c>
      <c r="AB52" s="4" t="s">
        <v>14</v>
      </c>
    </row>
    <row r="53" spans="1:28" x14ac:dyDescent="0.25">
      <c r="A53" s="4">
        <v>3</v>
      </c>
      <c r="B53" s="6">
        <v>14335</v>
      </c>
      <c r="C53" s="5">
        <v>22</v>
      </c>
      <c r="D53" s="5">
        <v>6</v>
      </c>
      <c r="E53" s="4">
        <v>3</v>
      </c>
      <c r="F53" s="5">
        <v>17</v>
      </c>
      <c r="G53" s="5">
        <v>17</v>
      </c>
      <c r="H53" s="5">
        <v>10</v>
      </c>
      <c r="I53" s="5">
        <v>10</v>
      </c>
      <c r="J53" s="6">
        <v>9500</v>
      </c>
      <c r="K53" s="6">
        <v>9500</v>
      </c>
      <c r="L53" s="5">
        <v>33</v>
      </c>
      <c r="M53" s="5">
        <v>33</v>
      </c>
      <c r="N53" s="5">
        <v>2</v>
      </c>
      <c r="O53" s="5">
        <v>2</v>
      </c>
      <c r="P53" s="5">
        <v>215</v>
      </c>
      <c r="Q53" s="5">
        <v>215</v>
      </c>
      <c r="R53" s="4">
        <v>1</v>
      </c>
      <c r="S53" s="5">
        <v>50</v>
      </c>
      <c r="T53" s="5">
        <v>50</v>
      </c>
      <c r="U53" s="5">
        <v>33</v>
      </c>
      <c r="V53" s="5">
        <v>33</v>
      </c>
      <c r="W53" s="4">
        <v>4</v>
      </c>
      <c r="X53" s="5">
        <v>981</v>
      </c>
      <c r="Y53" s="5">
        <v>981</v>
      </c>
      <c r="Z53" s="4">
        <v>3</v>
      </c>
      <c r="AA53" s="4">
        <v>1</v>
      </c>
      <c r="AB53" s="4" t="s">
        <v>14</v>
      </c>
    </row>
    <row r="54" spans="1:28" x14ac:dyDescent="0.25">
      <c r="A54" s="4">
        <v>3</v>
      </c>
      <c r="B54" s="6">
        <v>11500</v>
      </c>
      <c r="C54" s="5">
        <v>11</v>
      </c>
      <c r="D54" s="5">
        <v>7</v>
      </c>
      <c r="E54" s="4">
        <v>3</v>
      </c>
      <c r="F54" s="5">
        <v>17</v>
      </c>
      <c r="G54" s="5">
        <v>17</v>
      </c>
      <c r="H54" s="5">
        <v>10</v>
      </c>
      <c r="I54" s="5">
        <v>10</v>
      </c>
      <c r="J54" s="6">
        <v>9200</v>
      </c>
      <c r="K54" s="6">
        <v>9200</v>
      </c>
      <c r="L54" s="5">
        <v>33</v>
      </c>
      <c r="M54" s="5">
        <v>33</v>
      </c>
      <c r="N54" s="5">
        <v>2</v>
      </c>
      <c r="O54" s="5">
        <v>2</v>
      </c>
      <c r="P54" s="5">
        <v>220</v>
      </c>
      <c r="Q54" s="5">
        <v>220</v>
      </c>
      <c r="R54" s="4">
        <v>1</v>
      </c>
      <c r="S54" s="5">
        <v>50</v>
      </c>
      <c r="T54" s="5">
        <v>50</v>
      </c>
      <c r="U54" s="5">
        <v>30</v>
      </c>
      <c r="V54" s="5">
        <v>30</v>
      </c>
      <c r="W54" s="4">
        <v>4</v>
      </c>
      <c r="X54" s="5">
        <v>405</v>
      </c>
      <c r="Y54" s="5">
        <v>405</v>
      </c>
      <c r="Z54" s="4">
        <v>3</v>
      </c>
      <c r="AA54" s="4">
        <v>1</v>
      </c>
      <c r="AB54" s="4" t="s">
        <v>14</v>
      </c>
    </row>
    <row r="55" spans="1:28" x14ac:dyDescent="0.25">
      <c r="A55" s="4">
        <v>3</v>
      </c>
      <c r="B55" s="6">
        <v>51200</v>
      </c>
      <c r="C55" s="5">
        <v>117</v>
      </c>
      <c r="D55" s="5">
        <v>121</v>
      </c>
      <c r="E55" s="4">
        <v>3</v>
      </c>
      <c r="F55" s="5">
        <v>18</v>
      </c>
      <c r="G55" s="5">
        <v>18</v>
      </c>
      <c r="H55" s="5">
        <v>10</v>
      </c>
      <c r="I55" s="5">
        <v>10</v>
      </c>
      <c r="J55" s="6">
        <v>9000</v>
      </c>
      <c r="K55" s="6">
        <v>9000</v>
      </c>
      <c r="L55" s="5">
        <v>33</v>
      </c>
      <c r="M55" s="5">
        <v>33</v>
      </c>
      <c r="N55" s="5">
        <v>2</v>
      </c>
      <c r="O55" s="5">
        <v>2</v>
      </c>
      <c r="P55" s="5">
        <v>215</v>
      </c>
      <c r="Q55" s="5">
        <v>215</v>
      </c>
      <c r="R55" s="4">
        <v>1</v>
      </c>
      <c r="S55" s="5">
        <v>55</v>
      </c>
      <c r="T55" s="5">
        <v>55</v>
      </c>
      <c r="U55" s="5">
        <v>26</v>
      </c>
      <c r="V55" s="5">
        <v>26</v>
      </c>
      <c r="W55" s="4">
        <v>4</v>
      </c>
      <c r="X55" s="6">
        <v>12733</v>
      </c>
      <c r="Y55" s="6">
        <v>12733</v>
      </c>
      <c r="Z55" s="4">
        <v>3</v>
      </c>
      <c r="AA55" s="4">
        <v>1</v>
      </c>
      <c r="AB55" s="4" t="s">
        <v>14</v>
      </c>
    </row>
    <row r="56" spans="1:28" x14ac:dyDescent="0.25">
      <c r="A56" s="4">
        <v>3</v>
      </c>
      <c r="B56" s="6">
        <v>7800</v>
      </c>
      <c r="C56" s="5">
        <v>10</v>
      </c>
      <c r="D56" s="5">
        <v>5</v>
      </c>
      <c r="E56" s="4">
        <v>3</v>
      </c>
      <c r="F56" s="5">
        <v>17</v>
      </c>
      <c r="G56" s="5">
        <v>17</v>
      </c>
      <c r="H56" s="5">
        <v>10</v>
      </c>
      <c r="I56" s="5">
        <v>10</v>
      </c>
      <c r="J56" s="6">
        <v>9000</v>
      </c>
      <c r="K56" s="6">
        <v>9000</v>
      </c>
      <c r="L56" s="5">
        <v>33</v>
      </c>
      <c r="M56" s="5">
        <v>33</v>
      </c>
      <c r="N56" s="5">
        <v>2</v>
      </c>
      <c r="O56" s="5">
        <v>2</v>
      </c>
      <c r="P56" s="5">
        <v>215</v>
      </c>
      <c r="Q56" s="5">
        <v>215</v>
      </c>
      <c r="R56" s="4">
        <v>1</v>
      </c>
      <c r="S56" s="5">
        <v>55</v>
      </c>
      <c r="T56" s="5">
        <v>55</v>
      </c>
      <c r="U56" s="5">
        <v>26</v>
      </c>
      <c r="V56" s="5">
        <v>26</v>
      </c>
      <c r="W56" s="4">
        <v>4</v>
      </c>
      <c r="X56" s="5">
        <v>581</v>
      </c>
      <c r="Y56" s="5">
        <v>581</v>
      </c>
      <c r="Z56" s="4">
        <v>3</v>
      </c>
      <c r="AA56" s="4">
        <v>1</v>
      </c>
      <c r="AB56" s="4" t="s">
        <v>14</v>
      </c>
    </row>
    <row r="57" spans="1:28" x14ac:dyDescent="0.25">
      <c r="A57" s="4">
        <v>3</v>
      </c>
      <c r="B57" s="6">
        <v>7680</v>
      </c>
      <c r="C57" s="5">
        <v>13</v>
      </c>
      <c r="D57" s="5">
        <v>7</v>
      </c>
      <c r="E57" s="4">
        <v>3</v>
      </c>
      <c r="F57" s="5">
        <v>20</v>
      </c>
      <c r="G57" s="5">
        <v>20</v>
      </c>
      <c r="H57" s="5">
        <v>10</v>
      </c>
      <c r="I57" s="5">
        <v>10</v>
      </c>
      <c r="J57" s="6">
        <v>8450</v>
      </c>
      <c r="K57" s="6">
        <v>8450</v>
      </c>
      <c r="L57" s="5">
        <v>31</v>
      </c>
      <c r="M57" s="5">
        <v>31</v>
      </c>
      <c r="N57" s="5">
        <v>2</v>
      </c>
      <c r="O57" s="5">
        <v>2</v>
      </c>
      <c r="P57" s="5">
        <v>215</v>
      </c>
      <c r="Q57" s="5">
        <v>215</v>
      </c>
      <c r="R57" s="4">
        <v>1</v>
      </c>
      <c r="S57" s="5">
        <v>55</v>
      </c>
      <c r="T57" s="5">
        <v>55</v>
      </c>
      <c r="U57" s="5">
        <v>20</v>
      </c>
      <c r="V57" s="5">
        <v>20</v>
      </c>
      <c r="W57" s="4">
        <v>4</v>
      </c>
      <c r="X57" s="5">
        <v>465</v>
      </c>
      <c r="Y57" s="5">
        <v>465</v>
      </c>
      <c r="Z57" s="4">
        <v>3</v>
      </c>
      <c r="AA57" s="4">
        <v>1</v>
      </c>
      <c r="AB57" s="4" t="s">
        <v>14</v>
      </c>
    </row>
    <row r="58" spans="1:28" x14ac:dyDescent="0.25">
      <c r="A58" s="4">
        <v>3</v>
      </c>
      <c r="B58" s="6">
        <v>4640</v>
      </c>
      <c r="C58" s="5">
        <v>11</v>
      </c>
      <c r="D58" s="5">
        <v>6</v>
      </c>
      <c r="E58" s="4">
        <v>3</v>
      </c>
      <c r="F58" s="5">
        <v>20</v>
      </c>
      <c r="G58" s="5">
        <v>20</v>
      </c>
      <c r="H58" s="5">
        <v>10</v>
      </c>
      <c r="I58" s="5">
        <v>10</v>
      </c>
      <c r="J58" s="6">
        <v>8450</v>
      </c>
      <c r="K58" s="6">
        <v>8450</v>
      </c>
      <c r="L58" s="5">
        <v>32</v>
      </c>
      <c r="M58" s="5">
        <v>32</v>
      </c>
      <c r="N58" s="5">
        <v>2</v>
      </c>
      <c r="O58" s="5">
        <v>2</v>
      </c>
      <c r="P58" s="5">
        <v>215</v>
      </c>
      <c r="Q58" s="5">
        <v>215</v>
      </c>
      <c r="R58" s="4">
        <v>1</v>
      </c>
      <c r="S58" s="5">
        <v>55</v>
      </c>
      <c r="T58" s="5">
        <v>55</v>
      </c>
      <c r="U58" s="5">
        <v>20</v>
      </c>
      <c r="V58" s="5">
        <v>20</v>
      </c>
      <c r="W58" s="4">
        <v>4</v>
      </c>
      <c r="X58" s="5">
        <v>357</v>
      </c>
      <c r="Y58" s="5">
        <v>357</v>
      </c>
      <c r="Z58" s="4">
        <v>3</v>
      </c>
      <c r="AA58" s="4">
        <v>1</v>
      </c>
      <c r="AB58" s="4" t="s">
        <v>14</v>
      </c>
    </row>
    <row r="59" spans="1:28" x14ac:dyDescent="0.25">
      <c r="A59" s="4">
        <v>3</v>
      </c>
      <c r="B59" s="6">
        <v>20800</v>
      </c>
      <c r="C59" s="5">
        <v>35</v>
      </c>
      <c r="D59" s="5">
        <v>13</v>
      </c>
      <c r="E59" s="4">
        <v>3</v>
      </c>
      <c r="F59" s="5">
        <v>20</v>
      </c>
      <c r="G59" s="5">
        <v>20</v>
      </c>
      <c r="H59" s="5">
        <v>10</v>
      </c>
      <c r="I59" s="5">
        <v>10</v>
      </c>
      <c r="J59" s="6">
        <v>8450</v>
      </c>
      <c r="K59" s="6">
        <v>8450</v>
      </c>
      <c r="L59" s="5">
        <v>31</v>
      </c>
      <c r="M59" s="5">
        <v>31</v>
      </c>
      <c r="N59" s="5">
        <v>2</v>
      </c>
      <c r="O59" s="5">
        <v>2</v>
      </c>
      <c r="P59" s="5">
        <v>215</v>
      </c>
      <c r="Q59" s="5">
        <v>215</v>
      </c>
      <c r="R59" s="4">
        <v>1</v>
      </c>
      <c r="S59" s="5">
        <v>55</v>
      </c>
      <c r="T59" s="5">
        <v>55</v>
      </c>
      <c r="U59" s="5">
        <v>20</v>
      </c>
      <c r="V59" s="5">
        <v>20</v>
      </c>
      <c r="W59" s="4">
        <v>4</v>
      </c>
      <c r="X59" s="5">
        <v>805</v>
      </c>
      <c r="Y59" s="5">
        <v>805</v>
      </c>
      <c r="Z59" s="4">
        <v>3</v>
      </c>
      <c r="AA59" s="4">
        <v>1</v>
      </c>
      <c r="AB59" s="4" t="s">
        <v>14</v>
      </c>
    </row>
    <row r="60" spans="1:28" x14ac:dyDescent="0.25">
      <c r="A60" s="4">
        <v>3</v>
      </c>
      <c r="B60" s="6">
        <v>2924</v>
      </c>
      <c r="C60" s="5">
        <v>22</v>
      </c>
      <c r="D60" s="5">
        <v>8</v>
      </c>
      <c r="E60" s="4">
        <v>3</v>
      </c>
      <c r="F60" s="5">
        <v>17</v>
      </c>
      <c r="G60" s="5">
        <v>17</v>
      </c>
      <c r="H60" s="5">
        <v>10</v>
      </c>
      <c r="I60" s="5">
        <v>10</v>
      </c>
      <c r="J60" s="6">
        <v>8800</v>
      </c>
      <c r="K60" s="6">
        <v>8800</v>
      </c>
      <c r="L60" s="5">
        <v>33</v>
      </c>
      <c r="M60" s="5">
        <v>33</v>
      </c>
      <c r="N60" s="5">
        <v>1.44</v>
      </c>
      <c r="O60" s="5">
        <v>1.44</v>
      </c>
      <c r="P60" s="5">
        <v>200</v>
      </c>
      <c r="Q60" s="5">
        <v>200</v>
      </c>
      <c r="R60" s="4">
        <v>2</v>
      </c>
      <c r="S60" s="5">
        <v>75</v>
      </c>
      <c r="T60" s="5">
        <v>75</v>
      </c>
      <c r="U60" s="5">
        <v>39</v>
      </c>
      <c r="V60" s="5">
        <v>39</v>
      </c>
      <c r="W60" s="4">
        <v>1</v>
      </c>
      <c r="X60" s="5">
        <v>429</v>
      </c>
      <c r="Y60" s="5">
        <v>160</v>
      </c>
      <c r="Z60" s="4">
        <v>3</v>
      </c>
      <c r="AA60" s="4">
        <v>1</v>
      </c>
      <c r="AB60" s="4" t="s">
        <v>26</v>
      </c>
    </row>
    <row r="61" spans="1:28" x14ac:dyDescent="0.25">
      <c r="A61" s="4">
        <v>3</v>
      </c>
      <c r="B61" s="6">
        <v>10010</v>
      </c>
      <c r="C61" s="5">
        <v>56</v>
      </c>
      <c r="D61" s="5">
        <v>24</v>
      </c>
      <c r="E61" s="4">
        <v>3</v>
      </c>
      <c r="F61" s="5">
        <v>17</v>
      </c>
      <c r="G61" s="5">
        <v>17</v>
      </c>
      <c r="H61" s="5">
        <v>10</v>
      </c>
      <c r="I61" s="5">
        <v>10</v>
      </c>
      <c r="J61" s="6">
        <v>8800</v>
      </c>
      <c r="K61" s="6">
        <v>8800</v>
      </c>
      <c r="L61" s="5">
        <v>33</v>
      </c>
      <c r="M61" s="5">
        <v>33</v>
      </c>
      <c r="N61" s="5">
        <v>1.44</v>
      </c>
      <c r="O61" s="5">
        <v>1.44</v>
      </c>
      <c r="P61" s="5">
        <v>200</v>
      </c>
      <c r="Q61" s="5">
        <v>200</v>
      </c>
      <c r="R61" s="4">
        <v>2</v>
      </c>
      <c r="S61" s="5">
        <v>85</v>
      </c>
      <c r="T61" s="5">
        <v>85</v>
      </c>
      <c r="U61" s="5">
        <v>46</v>
      </c>
      <c r="V61" s="5">
        <v>46</v>
      </c>
      <c r="W61" s="4">
        <v>1</v>
      </c>
      <c r="X61" s="6">
        <v>1550</v>
      </c>
      <c r="Y61" s="5">
        <v>100</v>
      </c>
      <c r="Z61" s="4">
        <v>2</v>
      </c>
      <c r="AA61" s="4">
        <v>1</v>
      </c>
      <c r="AB61" s="4" t="s">
        <v>26</v>
      </c>
    </row>
    <row r="62" spans="1:28" x14ac:dyDescent="0.25">
      <c r="A62" s="4">
        <v>3</v>
      </c>
      <c r="B62" s="6">
        <v>10400</v>
      </c>
      <c r="C62" s="5">
        <v>57</v>
      </c>
      <c r="D62" s="5">
        <v>29</v>
      </c>
      <c r="E62" s="4">
        <v>3</v>
      </c>
      <c r="F62" s="5">
        <v>17</v>
      </c>
      <c r="G62" s="5">
        <v>17</v>
      </c>
      <c r="H62" s="5">
        <v>10</v>
      </c>
      <c r="I62" s="5">
        <v>10</v>
      </c>
      <c r="J62" s="6">
        <v>8300</v>
      </c>
      <c r="K62" s="6">
        <v>8300</v>
      </c>
      <c r="L62" s="5">
        <v>33</v>
      </c>
      <c r="M62" s="5">
        <v>33</v>
      </c>
      <c r="N62" s="5">
        <v>1.44</v>
      </c>
      <c r="O62" s="5">
        <v>1.44</v>
      </c>
      <c r="P62" s="5">
        <v>200</v>
      </c>
      <c r="Q62" s="5">
        <v>200</v>
      </c>
      <c r="R62" s="4">
        <v>2</v>
      </c>
      <c r="S62" s="5">
        <v>83</v>
      </c>
      <c r="T62" s="5">
        <v>83</v>
      </c>
      <c r="U62" s="5">
        <v>60</v>
      </c>
      <c r="V62" s="5">
        <v>60</v>
      </c>
      <c r="W62" s="4">
        <v>1</v>
      </c>
      <c r="X62" s="6">
        <v>1650</v>
      </c>
      <c r="Y62" s="5">
        <v>750</v>
      </c>
      <c r="Z62" s="4">
        <v>2</v>
      </c>
      <c r="AA62" s="4">
        <v>1</v>
      </c>
      <c r="AB62" s="4" t="s">
        <v>26</v>
      </c>
    </row>
    <row r="63" spans="1:28" x14ac:dyDescent="0.25">
      <c r="A63" s="1">
        <v>1</v>
      </c>
      <c r="B63" s="4">
        <v>5800</v>
      </c>
      <c r="C63" s="27" t="s">
        <v>49</v>
      </c>
      <c r="D63" s="27" t="s">
        <v>49</v>
      </c>
      <c r="E63" s="29">
        <v>1</v>
      </c>
      <c r="F63" s="27" t="s">
        <v>49</v>
      </c>
      <c r="G63" s="27" t="s">
        <v>49</v>
      </c>
      <c r="H63" s="27" t="s">
        <v>49</v>
      </c>
      <c r="I63" s="27" t="s">
        <v>49</v>
      </c>
      <c r="J63" s="27" t="s">
        <v>49</v>
      </c>
      <c r="K63" s="27" t="s">
        <v>49</v>
      </c>
      <c r="L63" s="27" t="s">
        <v>49</v>
      </c>
      <c r="M63" s="27" t="s">
        <v>49</v>
      </c>
      <c r="N63" s="27" t="s">
        <v>49</v>
      </c>
      <c r="O63" s="27" t="s">
        <v>49</v>
      </c>
      <c r="P63" s="27" t="s">
        <v>49</v>
      </c>
      <c r="Q63" s="27" t="s">
        <v>49</v>
      </c>
      <c r="R63" s="29">
        <v>12</v>
      </c>
      <c r="S63" s="27" t="s">
        <v>49</v>
      </c>
      <c r="T63" s="27" t="s">
        <v>49</v>
      </c>
      <c r="U63" s="27" t="s">
        <v>49</v>
      </c>
      <c r="V63" s="27" t="s">
        <v>49</v>
      </c>
      <c r="W63" s="29">
        <v>4</v>
      </c>
      <c r="X63" s="32">
        <v>5200</v>
      </c>
      <c r="Y63" s="32">
        <v>5200</v>
      </c>
      <c r="Z63" s="29">
        <v>3</v>
      </c>
      <c r="AA63" s="29">
        <v>1</v>
      </c>
      <c r="AB63" s="29" t="s">
        <v>206</v>
      </c>
    </row>
    <row r="64" spans="1:28" x14ac:dyDescent="0.25">
      <c r="A64" s="62">
        <v>1</v>
      </c>
      <c r="B64" s="4">
        <v>570</v>
      </c>
      <c r="C64" s="4">
        <v>42</v>
      </c>
      <c r="D64" s="4">
        <v>26</v>
      </c>
      <c r="E64" s="29">
        <v>8</v>
      </c>
      <c r="F64" s="4">
        <v>17</v>
      </c>
      <c r="G64" s="4">
        <v>17</v>
      </c>
      <c r="H64" s="4">
        <v>25</v>
      </c>
      <c r="I64" s="4">
        <v>25</v>
      </c>
      <c r="J64" s="4">
        <v>1750</v>
      </c>
      <c r="K64" s="4">
        <v>1750</v>
      </c>
      <c r="L64" s="4">
        <v>39</v>
      </c>
      <c r="M64" s="4">
        <v>39</v>
      </c>
      <c r="N64" s="4">
        <v>0.6</v>
      </c>
      <c r="O64" s="4">
        <v>0.6</v>
      </c>
      <c r="P64" s="4">
        <v>105</v>
      </c>
      <c r="Q64" s="4">
        <v>105</v>
      </c>
      <c r="R64" s="33">
        <v>12</v>
      </c>
      <c r="S64" s="4">
        <v>32</v>
      </c>
      <c r="T64" s="4">
        <v>32</v>
      </c>
      <c r="U64" s="4">
        <v>24</v>
      </c>
      <c r="V64" s="4">
        <v>24</v>
      </c>
      <c r="W64" s="29">
        <v>4</v>
      </c>
      <c r="X64" s="29">
        <v>800</v>
      </c>
      <c r="Y64" s="29">
        <v>800</v>
      </c>
      <c r="Z64" s="29">
        <v>3</v>
      </c>
      <c r="AA64" s="29">
        <v>1</v>
      </c>
      <c r="AB64" s="29" t="s">
        <v>206</v>
      </c>
    </row>
    <row r="65" spans="1:28" x14ac:dyDescent="0.25">
      <c r="A65" s="21">
        <v>1</v>
      </c>
      <c r="B65" s="4">
        <v>2000</v>
      </c>
      <c r="C65" s="4">
        <v>48</v>
      </c>
      <c r="D65" s="4">
        <v>32</v>
      </c>
      <c r="E65" s="29">
        <v>8</v>
      </c>
      <c r="F65" s="4">
        <v>18</v>
      </c>
      <c r="G65" s="4">
        <v>18</v>
      </c>
      <c r="H65" s="4">
        <v>30</v>
      </c>
      <c r="I65" s="4">
        <v>30</v>
      </c>
      <c r="J65" s="4">
        <v>2200</v>
      </c>
      <c r="K65" s="4">
        <v>2200</v>
      </c>
      <c r="L65" s="4">
        <v>39</v>
      </c>
      <c r="M65" s="4">
        <v>39</v>
      </c>
      <c r="N65" s="4">
        <v>0.6</v>
      </c>
      <c r="O65" s="4">
        <v>0.6</v>
      </c>
      <c r="P65" s="4">
        <v>112</v>
      </c>
      <c r="Q65" s="4">
        <v>112</v>
      </c>
      <c r="R65" s="33">
        <v>12</v>
      </c>
      <c r="S65" s="4">
        <v>32</v>
      </c>
      <c r="T65" s="4">
        <v>32</v>
      </c>
      <c r="U65" s="4">
        <v>24</v>
      </c>
      <c r="V65" s="4">
        <v>24</v>
      </c>
      <c r="W65" s="29">
        <v>4</v>
      </c>
      <c r="X65" s="29">
        <v>900</v>
      </c>
      <c r="Y65" s="29">
        <v>900</v>
      </c>
      <c r="Z65" s="29">
        <v>3</v>
      </c>
      <c r="AA65" s="29">
        <v>1</v>
      </c>
      <c r="AB65" s="29" t="s">
        <v>206</v>
      </c>
    </row>
    <row r="66" spans="1:28" x14ac:dyDescent="0.25">
      <c r="A66" s="62">
        <v>1</v>
      </c>
      <c r="B66" s="4">
        <v>6800</v>
      </c>
      <c r="C66" s="4">
        <v>321</v>
      </c>
      <c r="D66" s="4">
        <v>279</v>
      </c>
      <c r="E66" s="29">
        <v>1</v>
      </c>
      <c r="F66" s="4">
        <v>18</v>
      </c>
      <c r="G66" s="4">
        <v>18</v>
      </c>
      <c r="H66" s="4">
        <v>75</v>
      </c>
      <c r="I66" s="4">
        <v>75</v>
      </c>
      <c r="J66" s="4">
        <v>1900</v>
      </c>
      <c r="K66" s="4">
        <v>1900</v>
      </c>
      <c r="L66" s="4">
        <v>37</v>
      </c>
      <c r="M66" s="4">
        <v>37</v>
      </c>
      <c r="N66" s="4">
        <v>0.6</v>
      </c>
      <c r="O66" s="4">
        <v>0.6</v>
      </c>
      <c r="P66" s="4">
        <v>105</v>
      </c>
      <c r="Q66" s="4">
        <v>105</v>
      </c>
      <c r="R66" s="33">
        <v>12</v>
      </c>
      <c r="S66" s="4">
        <v>39</v>
      </c>
      <c r="T66" s="4">
        <v>39</v>
      </c>
      <c r="U66" s="4">
        <v>24</v>
      </c>
      <c r="V66" s="4">
        <v>24</v>
      </c>
      <c r="W66" s="29">
        <v>2</v>
      </c>
      <c r="X66" s="32">
        <v>9000</v>
      </c>
      <c r="Y66" s="32">
        <v>9000</v>
      </c>
      <c r="Z66" s="29">
        <v>3</v>
      </c>
      <c r="AA66" s="29">
        <v>1</v>
      </c>
      <c r="AB66" s="29" t="s">
        <v>206</v>
      </c>
    </row>
    <row r="67" spans="1:28" x14ac:dyDescent="0.25">
      <c r="A67" s="21">
        <v>1</v>
      </c>
      <c r="B67" s="4">
        <v>600</v>
      </c>
      <c r="C67" s="4">
        <v>40</v>
      </c>
      <c r="D67" s="4">
        <v>27</v>
      </c>
      <c r="E67" s="29">
        <v>8</v>
      </c>
      <c r="F67" s="4">
        <v>17</v>
      </c>
      <c r="G67" s="4">
        <v>17</v>
      </c>
      <c r="H67" s="4">
        <v>30</v>
      </c>
      <c r="I67" s="4">
        <v>30</v>
      </c>
      <c r="J67" s="4">
        <v>1600</v>
      </c>
      <c r="K67" s="4">
        <v>1600</v>
      </c>
      <c r="L67" s="4">
        <v>35</v>
      </c>
      <c r="M67" s="4">
        <v>35</v>
      </c>
      <c r="N67" s="4">
        <v>0.6</v>
      </c>
      <c r="O67" s="4">
        <v>0.6</v>
      </c>
      <c r="P67" s="4">
        <v>99</v>
      </c>
      <c r="Q67" s="4">
        <v>99</v>
      </c>
      <c r="R67" s="33">
        <v>12</v>
      </c>
      <c r="S67" s="4">
        <v>32</v>
      </c>
      <c r="T67" s="4">
        <v>32</v>
      </c>
      <c r="U67" s="4">
        <v>24</v>
      </c>
      <c r="V67" s="4">
        <v>24</v>
      </c>
      <c r="W67" s="29">
        <v>4</v>
      </c>
      <c r="X67" s="32">
        <v>1300</v>
      </c>
      <c r="Y67" s="32">
        <v>1300</v>
      </c>
      <c r="Z67" s="29">
        <v>3</v>
      </c>
      <c r="AA67" s="29">
        <v>1</v>
      </c>
      <c r="AB67" s="29" t="s">
        <v>206</v>
      </c>
    </row>
    <row r="68" spans="1:28" x14ac:dyDescent="0.25">
      <c r="A68" s="62">
        <v>1</v>
      </c>
      <c r="B68" s="4">
        <v>26</v>
      </c>
      <c r="C68" s="4">
        <v>4</v>
      </c>
      <c r="D68" s="4">
        <v>1</v>
      </c>
      <c r="E68" s="29">
        <v>1</v>
      </c>
      <c r="F68" s="4">
        <v>10</v>
      </c>
      <c r="G68" s="4">
        <v>10</v>
      </c>
      <c r="H68" s="4">
        <v>16</v>
      </c>
      <c r="I68" s="4">
        <v>16</v>
      </c>
      <c r="J68" s="4">
        <v>9000</v>
      </c>
      <c r="K68" s="4">
        <v>9000</v>
      </c>
      <c r="L68" s="4">
        <v>30</v>
      </c>
      <c r="M68" s="4">
        <v>30</v>
      </c>
      <c r="N68" s="4">
        <v>0.2</v>
      </c>
      <c r="O68" s="4">
        <v>0.2</v>
      </c>
      <c r="P68" s="4">
        <v>200</v>
      </c>
      <c r="Q68" s="4">
        <v>200</v>
      </c>
      <c r="R68" s="33">
        <v>12</v>
      </c>
      <c r="S68" s="27" t="s">
        <v>49</v>
      </c>
      <c r="T68" s="27" t="s">
        <v>49</v>
      </c>
      <c r="U68" s="27" t="s">
        <v>49</v>
      </c>
      <c r="V68" s="27" t="s">
        <v>49</v>
      </c>
      <c r="W68" s="29">
        <v>4</v>
      </c>
      <c r="X68" s="30" t="s">
        <v>49</v>
      </c>
      <c r="Y68" s="30" t="s">
        <v>49</v>
      </c>
      <c r="Z68" s="29">
        <v>2</v>
      </c>
      <c r="AA68" s="30" t="s">
        <v>49</v>
      </c>
      <c r="AB68" s="29" t="s">
        <v>10</v>
      </c>
    </row>
    <row r="69" spans="1:28" x14ac:dyDescent="0.25">
      <c r="A69" s="21">
        <v>1</v>
      </c>
      <c r="B69" s="4">
        <v>5338</v>
      </c>
      <c r="C69" s="4">
        <v>90</v>
      </c>
      <c r="D69" s="4">
        <v>61</v>
      </c>
      <c r="E69" s="29">
        <v>3</v>
      </c>
      <c r="F69" s="4">
        <v>14.1</v>
      </c>
      <c r="G69" s="4">
        <v>14.1</v>
      </c>
      <c r="H69" s="4">
        <v>4</v>
      </c>
      <c r="I69" s="4">
        <v>4</v>
      </c>
      <c r="J69" s="4">
        <v>4789</v>
      </c>
      <c r="K69" s="4">
        <v>4789</v>
      </c>
      <c r="L69" s="4">
        <v>34</v>
      </c>
      <c r="M69" s="4">
        <v>34</v>
      </c>
      <c r="N69" s="27" t="s">
        <v>49</v>
      </c>
      <c r="O69" s="27" t="s">
        <v>49</v>
      </c>
      <c r="P69" s="4">
        <v>104</v>
      </c>
      <c r="Q69" s="4">
        <v>104</v>
      </c>
      <c r="R69" s="33">
        <v>2</v>
      </c>
      <c r="S69" s="27" t="s">
        <v>49</v>
      </c>
      <c r="T69" s="27" t="s">
        <v>49</v>
      </c>
      <c r="U69" s="27" t="s">
        <v>49</v>
      </c>
      <c r="V69" s="27" t="s">
        <v>49</v>
      </c>
      <c r="W69" s="29">
        <v>2</v>
      </c>
      <c r="X69" s="32">
        <v>2300</v>
      </c>
      <c r="Y69" s="32">
        <v>1600</v>
      </c>
      <c r="Z69" s="29">
        <v>3</v>
      </c>
      <c r="AA69" s="30" t="s">
        <v>49</v>
      </c>
      <c r="AB69" s="29">
        <v>0</v>
      </c>
    </row>
    <row r="70" spans="1:28" x14ac:dyDescent="0.25">
      <c r="A70" s="62">
        <v>1</v>
      </c>
      <c r="B70" s="4">
        <v>2550</v>
      </c>
      <c r="C70" s="4">
        <v>11</v>
      </c>
      <c r="D70" s="4">
        <v>11</v>
      </c>
      <c r="E70" s="29">
        <v>3</v>
      </c>
      <c r="F70" s="4">
        <v>12.4</v>
      </c>
      <c r="G70" s="4">
        <v>12.4</v>
      </c>
      <c r="H70" s="4">
        <v>28</v>
      </c>
      <c r="I70" s="4">
        <v>28</v>
      </c>
      <c r="J70" s="4">
        <v>8500</v>
      </c>
      <c r="K70" s="4">
        <v>8500</v>
      </c>
      <c r="L70" s="4">
        <v>42</v>
      </c>
      <c r="M70" s="4">
        <v>42</v>
      </c>
      <c r="N70" s="27" t="s">
        <v>49</v>
      </c>
      <c r="O70" s="27" t="s">
        <v>49</v>
      </c>
      <c r="P70" s="4">
        <v>126</v>
      </c>
      <c r="Q70" s="4">
        <v>126</v>
      </c>
      <c r="R70" s="33">
        <v>2</v>
      </c>
      <c r="S70" s="27" t="s">
        <v>49</v>
      </c>
      <c r="T70" s="27" t="s">
        <v>49</v>
      </c>
      <c r="U70" s="27" t="s">
        <v>49</v>
      </c>
      <c r="V70" s="27" t="s">
        <v>49</v>
      </c>
      <c r="W70" s="29">
        <v>1</v>
      </c>
      <c r="X70" s="29">
        <v>282</v>
      </c>
      <c r="Y70" s="29">
        <v>200</v>
      </c>
      <c r="Z70" s="29">
        <v>2</v>
      </c>
      <c r="AA70" s="30" t="s">
        <v>49</v>
      </c>
      <c r="AB70" s="29" t="s">
        <v>26</v>
      </c>
    </row>
    <row r="71" spans="1:28" x14ac:dyDescent="0.25">
      <c r="A71" s="21">
        <v>1</v>
      </c>
      <c r="B71" s="4">
        <v>13600</v>
      </c>
      <c r="C71" s="4">
        <v>222</v>
      </c>
      <c r="D71" s="4">
        <v>186</v>
      </c>
      <c r="E71" s="29">
        <v>3</v>
      </c>
      <c r="F71" s="4">
        <v>8.5</v>
      </c>
      <c r="G71" s="4">
        <v>8.5</v>
      </c>
      <c r="H71" s="27" t="s">
        <v>49</v>
      </c>
      <c r="I71" s="27" t="s">
        <v>49</v>
      </c>
      <c r="J71" s="27" t="s">
        <v>49</v>
      </c>
      <c r="K71" s="27" t="s">
        <v>49</v>
      </c>
      <c r="L71" s="27" t="s">
        <v>49</v>
      </c>
      <c r="M71" s="27" t="s">
        <v>49</v>
      </c>
      <c r="N71" s="27" t="s">
        <v>49</v>
      </c>
      <c r="O71" s="27" t="s">
        <v>49</v>
      </c>
      <c r="P71" s="28" t="s">
        <v>49</v>
      </c>
      <c r="Q71" s="28" t="s">
        <v>49</v>
      </c>
      <c r="R71" s="30" t="s">
        <v>49</v>
      </c>
      <c r="S71" s="27" t="s">
        <v>49</v>
      </c>
      <c r="T71" s="27" t="s">
        <v>49</v>
      </c>
      <c r="U71" s="27" t="s">
        <v>49</v>
      </c>
      <c r="V71" s="27" t="s">
        <v>49</v>
      </c>
      <c r="W71" s="30" t="s">
        <v>49</v>
      </c>
      <c r="X71" s="32">
        <v>2300</v>
      </c>
      <c r="Y71" s="30" t="s">
        <v>49</v>
      </c>
      <c r="Z71" s="30" t="s">
        <v>49</v>
      </c>
      <c r="AA71" s="30" t="s">
        <v>49</v>
      </c>
      <c r="AB71" s="30" t="s">
        <v>49</v>
      </c>
    </row>
    <row r="72" spans="1:28" x14ac:dyDescent="0.25">
      <c r="A72" s="62">
        <v>1</v>
      </c>
      <c r="B72" s="4">
        <v>569</v>
      </c>
      <c r="C72" s="4">
        <v>43</v>
      </c>
      <c r="D72" s="4">
        <v>21</v>
      </c>
      <c r="E72" s="29">
        <v>3</v>
      </c>
      <c r="F72" s="4">
        <v>12.5</v>
      </c>
      <c r="G72" s="4">
        <v>12.5</v>
      </c>
      <c r="H72" s="4">
        <v>6.3</v>
      </c>
      <c r="I72" s="4">
        <v>6.3</v>
      </c>
      <c r="J72" s="4">
        <v>4900</v>
      </c>
      <c r="K72" s="4">
        <v>4900</v>
      </c>
      <c r="L72" s="4">
        <v>32</v>
      </c>
      <c r="M72" s="4">
        <v>32</v>
      </c>
      <c r="N72" s="4">
        <v>1.3</v>
      </c>
      <c r="O72" s="4">
        <v>1.3</v>
      </c>
      <c r="P72" s="4">
        <v>110</v>
      </c>
      <c r="Q72" s="4">
        <v>110</v>
      </c>
      <c r="R72" s="33">
        <v>2</v>
      </c>
      <c r="S72" s="27" t="s">
        <v>49</v>
      </c>
      <c r="T72" s="27" t="s">
        <v>49</v>
      </c>
      <c r="U72" s="27" t="s">
        <v>49</v>
      </c>
      <c r="V72" s="27" t="s">
        <v>49</v>
      </c>
      <c r="W72" s="29">
        <v>2</v>
      </c>
      <c r="X72" s="29">
        <v>600</v>
      </c>
      <c r="Y72" s="29">
        <v>600</v>
      </c>
      <c r="Z72" s="29">
        <v>3</v>
      </c>
      <c r="AA72" s="29">
        <v>1</v>
      </c>
      <c r="AB72" s="29" t="s">
        <v>22</v>
      </c>
    </row>
    <row r="73" spans="1:28" x14ac:dyDescent="0.25">
      <c r="A73" s="21">
        <v>1</v>
      </c>
      <c r="B73" s="4">
        <v>8559</v>
      </c>
      <c r="C73" s="4">
        <v>259</v>
      </c>
      <c r="D73" s="4">
        <v>164</v>
      </c>
      <c r="E73" s="29">
        <v>3</v>
      </c>
      <c r="F73" s="4">
        <v>10</v>
      </c>
      <c r="G73" s="4">
        <v>10</v>
      </c>
      <c r="H73" s="4">
        <v>3</v>
      </c>
      <c r="I73" s="4">
        <v>3</v>
      </c>
      <c r="J73" s="4">
        <v>5000</v>
      </c>
      <c r="K73" s="4">
        <v>5000</v>
      </c>
      <c r="L73" s="4">
        <v>32</v>
      </c>
      <c r="M73" s="4">
        <v>32</v>
      </c>
      <c r="N73" s="4">
        <v>1.6</v>
      </c>
      <c r="O73" s="4">
        <v>1.6</v>
      </c>
      <c r="P73" s="4">
        <v>107</v>
      </c>
      <c r="Q73" s="4">
        <v>107</v>
      </c>
      <c r="R73" s="33">
        <v>2</v>
      </c>
      <c r="S73" s="4">
        <v>45</v>
      </c>
      <c r="T73" s="4">
        <v>45</v>
      </c>
      <c r="U73" s="4">
        <v>8</v>
      </c>
      <c r="V73" s="4">
        <v>8</v>
      </c>
      <c r="W73" s="29">
        <v>1</v>
      </c>
      <c r="X73" s="32">
        <v>2200</v>
      </c>
      <c r="Y73" s="32">
        <v>2200</v>
      </c>
      <c r="Z73" s="29">
        <v>3</v>
      </c>
      <c r="AA73" s="29">
        <v>1</v>
      </c>
      <c r="AB73" s="29" t="s">
        <v>16</v>
      </c>
    </row>
    <row r="74" spans="1:28" x14ac:dyDescent="0.25">
      <c r="A74" s="62">
        <v>1</v>
      </c>
      <c r="B74" s="4">
        <v>4032</v>
      </c>
      <c r="C74" s="4">
        <v>43</v>
      </c>
      <c r="D74" s="4">
        <v>36</v>
      </c>
      <c r="E74" s="29">
        <v>8</v>
      </c>
      <c r="F74" s="4">
        <v>16</v>
      </c>
      <c r="G74" s="4">
        <v>16</v>
      </c>
      <c r="H74" s="4">
        <v>10</v>
      </c>
      <c r="I74" s="4">
        <v>40</v>
      </c>
      <c r="J74" s="4">
        <v>6200</v>
      </c>
      <c r="K74" s="4">
        <v>6200</v>
      </c>
      <c r="L74" s="4">
        <v>40</v>
      </c>
      <c r="M74" s="4">
        <v>40</v>
      </c>
      <c r="N74" s="4">
        <v>1.3</v>
      </c>
      <c r="O74" s="4">
        <v>1.3</v>
      </c>
      <c r="P74" s="4">
        <v>145</v>
      </c>
      <c r="Q74" s="4">
        <v>145</v>
      </c>
      <c r="R74" s="33">
        <v>2</v>
      </c>
      <c r="S74" s="4">
        <v>75</v>
      </c>
      <c r="T74" s="4">
        <v>75</v>
      </c>
      <c r="U74" s="4">
        <v>25</v>
      </c>
      <c r="V74" s="4">
        <v>25</v>
      </c>
      <c r="W74" s="30" t="s">
        <v>49</v>
      </c>
      <c r="X74" s="29">
        <v>912</v>
      </c>
      <c r="Y74" s="29">
        <v>912</v>
      </c>
      <c r="Z74" s="29">
        <v>3</v>
      </c>
      <c r="AA74" s="30" t="s">
        <v>49</v>
      </c>
      <c r="AB74" s="30" t="s">
        <v>49</v>
      </c>
    </row>
    <row r="75" spans="1:28" x14ac:dyDescent="0.25">
      <c r="A75" s="21">
        <v>1</v>
      </c>
      <c r="B75" s="4">
        <v>3396</v>
      </c>
      <c r="C75" s="4">
        <v>38</v>
      </c>
      <c r="D75" s="4">
        <v>29</v>
      </c>
      <c r="E75" s="29">
        <v>8</v>
      </c>
      <c r="F75" s="4">
        <v>16</v>
      </c>
      <c r="G75" s="4">
        <v>16</v>
      </c>
      <c r="H75" s="4">
        <v>10</v>
      </c>
      <c r="I75" s="4">
        <v>40</v>
      </c>
      <c r="J75" s="4">
        <v>6200</v>
      </c>
      <c r="K75" s="4">
        <v>6200</v>
      </c>
      <c r="L75" s="4">
        <v>40</v>
      </c>
      <c r="M75" s="4">
        <v>40</v>
      </c>
      <c r="N75" s="4">
        <v>1.3</v>
      </c>
      <c r="O75" s="4">
        <v>1.3</v>
      </c>
      <c r="P75" s="4">
        <v>145</v>
      </c>
      <c r="Q75" s="4">
        <v>145</v>
      </c>
      <c r="R75" s="33">
        <v>2</v>
      </c>
      <c r="S75" s="4">
        <v>75</v>
      </c>
      <c r="T75" s="4">
        <v>75</v>
      </c>
      <c r="U75" s="4">
        <v>25</v>
      </c>
      <c r="V75" s="4">
        <v>25</v>
      </c>
      <c r="W75" s="30" t="s">
        <v>49</v>
      </c>
      <c r="X75" s="29">
        <v>619</v>
      </c>
      <c r="Y75" s="29">
        <v>619</v>
      </c>
      <c r="Z75" s="29">
        <v>3</v>
      </c>
      <c r="AA75" s="30" t="s">
        <v>49</v>
      </c>
      <c r="AB75" s="30" t="s">
        <v>49</v>
      </c>
    </row>
    <row r="76" spans="1:28" x14ac:dyDescent="0.25">
      <c r="A76" s="62">
        <v>1</v>
      </c>
      <c r="B76" s="4">
        <v>7724</v>
      </c>
      <c r="C76" s="4">
        <v>96</v>
      </c>
      <c r="D76" s="4">
        <v>74</v>
      </c>
      <c r="E76" s="29">
        <v>8</v>
      </c>
      <c r="F76" s="4">
        <v>16</v>
      </c>
      <c r="G76" s="4">
        <v>16</v>
      </c>
      <c r="H76" s="4">
        <v>10</v>
      </c>
      <c r="I76" s="4">
        <v>40</v>
      </c>
      <c r="J76" s="4">
        <v>6200</v>
      </c>
      <c r="K76" s="4">
        <v>6200</v>
      </c>
      <c r="L76" s="4">
        <v>40</v>
      </c>
      <c r="M76" s="4">
        <v>40</v>
      </c>
      <c r="N76" s="4">
        <v>1.3</v>
      </c>
      <c r="O76" s="4">
        <v>1.3</v>
      </c>
      <c r="P76" s="4">
        <v>145</v>
      </c>
      <c r="Q76" s="4">
        <v>145</v>
      </c>
      <c r="R76" s="33">
        <v>2</v>
      </c>
      <c r="S76" s="4">
        <v>75</v>
      </c>
      <c r="T76" s="4">
        <v>75</v>
      </c>
      <c r="U76" s="4">
        <v>25</v>
      </c>
      <c r="V76" s="4">
        <v>25</v>
      </c>
      <c r="W76" s="30" t="s">
        <v>49</v>
      </c>
      <c r="X76" s="32">
        <v>2429</v>
      </c>
      <c r="Y76" s="32">
        <v>2429</v>
      </c>
      <c r="Z76" s="29">
        <v>3</v>
      </c>
      <c r="AA76" s="30" t="s">
        <v>49</v>
      </c>
      <c r="AB76" s="30" t="s">
        <v>49</v>
      </c>
    </row>
    <row r="77" spans="1:28" x14ac:dyDescent="0.25">
      <c r="A77" s="21">
        <v>1</v>
      </c>
      <c r="B77" s="4">
        <v>5415</v>
      </c>
      <c r="C77" s="4">
        <v>61</v>
      </c>
      <c r="D77" s="4">
        <v>43</v>
      </c>
      <c r="E77" s="29">
        <v>8</v>
      </c>
      <c r="F77" s="4">
        <v>16</v>
      </c>
      <c r="G77" s="4">
        <v>16</v>
      </c>
      <c r="H77" s="4">
        <v>10</v>
      </c>
      <c r="I77" s="4">
        <v>40</v>
      </c>
      <c r="J77" s="4">
        <v>6200</v>
      </c>
      <c r="K77" s="4">
        <v>6200</v>
      </c>
      <c r="L77" s="4">
        <v>40</v>
      </c>
      <c r="M77" s="4">
        <v>40</v>
      </c>
      <c r="N77" s="4">
        <v>1.3</v>
      </c>
      <c r="O77" s="4">
        <v>1.3</v>
      </c>
      <c r="P77" s="4">
        <v>145</v>
      </c>
      <c r="Q77" s="4">
        <v>145</v>
      </c>
      <c r="R77" s="33">
        <v>2</v>
      </c>
      <c r="S77" s="4">
        <v>75</v>
      </c>
      <c r="T77" s="4">
        <v>75</v>
      </c>
      <c r="U77" s="4">
        <v>25</v>
      </c>
      <c r="V77" s="4">
        <v>25</v>
      </c>
      <c r="W77" s="30" t="s">
        <v>49</v>
      </c>
      <c r="X77" s="32">
        <v>3110</v>
      </c>
      <c r="Y77" s="32">
        <v>3110</v>
      </c>
      <c r="Z77" s="29">
        <v>3</v>
      </c>
      <c r="AA77" s="30" t="s">
        <v>49</v>
      </c>
      <c r="AB77" s="30" t="s">
        <v>49</v>
      </c>
    </row>
    <row r="78" spans="1:28" x14ac:dyDescent="0.25">
      <c r="A78" s="21">
        <v>1</v>
      </c>
      <c r="B78" s="4">
        <v>410</v>
      </c>
      <c r="C78" s="4">
        <v>26</v>
      </c>
      <c r="D78" s="4">
        <v>9</v>
      </c>
      <c r="E78" s="29">
        <v>1</v>
      </c>
      <c r="F78" s="4">
        <v>26</v>
      </c>
      <c r="G78" s="4">
        <v>26</v>
      </c>
      <c r="H78" s="4">
        <v>280</v>
      </c>
      <c r="I78" s="4">
        <v>280</v>
      </c>
      <c r="J78" s="4">
        <v>2228</v>
      </c>
      <c r="K78" s="4">
        <v>2228</v>
      </c>
      <c r="L78" s="4">
        <v>27</v>
      </c>
      <c r="M78" s="4">
        <v>27</v>
      </c>
      <c r="N78" s="4">
        <v>2.4</v>
      </c>
      <c r="O78" s="4">
        <v>2.4</v>
      </c>
      <c r="P78" s="4">
        <v>84</v>
      </c>
      <c r="Q78" s="4">
        <v>84</v>
      </c>
      <c r="R78" s="33">
        <v>2</v>
      </c>
      <c r="S78" s="4">
        <v>77</v>
      </c>
      <c r="T78" s="4">
        <v>77</v>
      </c>
      <c r="U78" s="27" t="s">
        <v>49</v>
      </c>
      <c r="V78" s="27" t="s">
        <v>49</v>
      </c>
      <c r="W78" s="29">
        <v>1</v>
      </c>
      <c r="X78" s="29">
        <v>266</v>
      </c>
      <c r="Y78" s="29">
        <v>241</v>
      </c>
      <c r="Z78" s="29">
        <v>3</v>
      </c>
      <c r="AA78" s="29">
        <v>1</v>
      </c>
      <c r="AB78" s="29" t="s">
        <v>14</v>
      </c>
    </row>
    <row r="79" spans="1:28" x14ac:dyDescent="0.25">
      <c r="A79" s="1">
        <v>1</v>
      </c>
      <c r="B79" s="4">
        <v>2320</v>
      </c>
      <c r="C79" s="4">
        <v>38</v>
      </c>
      <c r="D79" s="4">
        <v>32</v>
      </c>
      <c r="E79" s="29">
        <v>1</v>
      </c>
      <c r="F79" s="4">
        <v>15</v>
      </c>
      <c r="G79" s="4">
        <v>15</v>
      </c>
      <c r="H79" s="4">
        <v>63</v>
      </c>
      <c r="I79" s="4">
        <v>63</v>
      </c>
      <c r="J79" s="4">
        <v>7260</v>
      </c>
      <c r="K79" s="4">
        <v>7260</v>
      </c>
      <c r="L79" s="4">
        <v>39</v>
      </c>
      <c r="M79" s="4">
        <v>39</v>
      </c>
      <c r="N79" s="4">
        <v>2.2000000000000002</v>
      </c>
      <c r="O79" s="4">
        <v>2.2000000000000002</v>
      </c>
      <c r="P79" s="4">
        <v>152</v>
      </c>
      <c r="Q79" s="4">
        <v>152</v>
      </c>
      <c r="R79" s="33">
        <v>2</v>
      </c>
      <c r="S79" s="4">
        <v>52</v>
      </c>
      <c r="T79" s="4">
        <v>52</v>
      </c>
      <c r="U79" s="27" t="s">
        <v>49</v>
      </c>
      <c r="V79" s="27" t="s">
        <v>49</v>
      </c>
      <c r="W79" s="29">
        <v>1</v>
      </c>
      <c r="X79" s="32">
        <v>1268</v>
      </c>
      <c r="Y79" s="32">
        <v>1210</v>
      </c>
      <c r="Z79" s="29">
        <v>3</v>
      </c>
      <c r="AA79" s="29">
        <v>1</v>
      </c>
      <c r="AB79" s="29">
        <v>0</v>
      </c>
    </row>
    <row r="80" spans="1:28" x14ac:dyDescent="0.25">
      <c r="A80" s="62">
        <v>1</v>
      </c>
      <c r="B80" s="4">
        <v>2500</v>
      </c>
      <c r="C80" s="4">
        <v>12</v>
      </c>
      <c r="D80" s="4">
        <v>6</v>
      </c>
      <c r="E80" s="29">
        <v>1</v>
      </c>
      <c r="F80" s="4">
        <v>15.2</v>
      </c>
      <c r="G80" s="4">
        <v>15.2</v>
      </c>
      <c r="H80" s="4">
        <v>63</v>
      </c>
      <c r="I80" s="4">
        <v>63</v>
      </c>
      <c r="J80" s="4">
        <v>7300</v>
      </c>
      <c r="K80" s="4">
        <v>7300</v>
      </c>
      <c r="L80" s="4">
        <v>38</v>
      </c>
      <c r="M80" s="4">
        <v>38</v>
      </c>
      <c r="N80" s="4">
        <v>2</v>
      </c>
      <c r="O80" s="4">
        <v>2</v>
      </c>
      <c r="P80" s="4">
        <v>152</v>
      </c>
      <c r="Q80" s="4">
        <v>152</v>
      </c>
      <c r="R80" s="33">
        <v>2</v>
      </c>
      <c r="S80" s="4">
        <v>52</v>
      </c>
      <c r="T80" s="4">
        <v>52</v>
      </c>
      <c r="U80" s="27" t="s">
        <v>49</v>
      </c>
      <c r="V80" s="27" t="s">
        <v>49</v>
      </c>
      <c r="W80" s="29">
        <v>1</v>
      </c>
      <c r="X80" s="29">
        <v>467</v>
      </c>
      <c r="Y80" s="29">
        <v>450</v>
      </c>
      <c r="Z80" s="29">
        <v>1</v>
      </c>
      <c r="AA80" s="29">
        <v>3</v>
      </c>
      <c r="AB80" s="29" t="s">
        <v>14</v>
      </c>
    </row>
    <row r="81" spans="1:28" x14ac:dyDescent="0.25">
      <c r="A81" s="21">
        <v>1</v>
      </c>
      <c r="B81" s="4">
        <v>577</v>
      </c>
      <c r="C81" s="4">
        <v>5</v>
      </c>
      <c r="D81" s="4">
        <v>2</v>
      </c>
      <c r="E81" s="29">
        <v>1</v>
      </c>
      <c r="F81" s="4">
        <v>21</v>
      </c>
      <c r="G81" s="4">
        <v>21</v>
      </c>
      <c r="H81" s="4">
        <v>50</v>
      </c>
      <c r="I81" s="4">
        <v>50</v>
      </c>
      <c r="J81" s="4">
        <v>8060</v>
      </c>
      <c r="K81" s="4">
        <v>8060</v>
      </c>
      <c r="L81" s="4">
        <v>39</v>
      </c>
      <c r="M81" s="4">
        <v>39</v>
      </c>
      <c r="N81" s="4">
        <v>2</v>
      </c>
      <c r="O81" s="4">
        <v>2</v>
      </c>
      <c r="P81" s="4">
        <v>177</v>
      </c>
      <c r="Q81" s="4">
        <v>177</v>
      </c>
      <c r="R81" s="33">
        <v>2</v>
      </c>
      <c r="S81" s="4">
        <v>51</v>
      </c>
      <c r="T81" s="4">
        <v>51</v>
      </c>
      <c r="U81" s="27" t="s">
        <v>49</v>
      </c>
      <c r="V81" s="27" t="s">
        <v>49</v>
      </c>
      <c r="W81" s="29">
        <v>1</v>
      </c>
      <c r="X81" s="29">
        <v>87</v>
      </c>
      <c r="Y81" s="29">
        <v>80</v>
      </c>
      <c r="Z81" s="29">
        <v>1</v>
      </c>
      <c r="AA81" s="29">
        <v>3</v>
      </c>
      <c r="AB81" s="29" t="s">
        <v>207</v>
      </c>
    </row>
    <row r="82" spans="1:28" x14ac:dyDescent="0.25">
      <c r="A82" s="21">
        <v>1</v>
      </c>
      <c r="B82" s="4">
        <v>1325</v>
      </c>
      <c r="C82" s="4">
        <v>3</v>
      </c>
      <c r="D82" s="4">
        <v>3</v>
      </c>
      <c r="E82" s="29">
        <v>1</v>
      </c>
      <c r="F82" s="4">
        <v>20</v>
      </c>
      <c r="G82" s="4">
        <v>20</v>
      </c>
      <c r="H82" s="4">
        <v>50</v>
      </c>
      <c r="I82" s="4">
        <v>50</v>
      </c>
      <c r="J82" s="4">
        <v>8060</v>
      </c>
      <c r="K82" s="4">
        <v>8060</v>
      </c>
      <c r="L82" s="4">
        <v>39</v>
      </c>
      <c r="M82" s="4">
        <v>39</v>
      </c>
      <c r="N82" s="4">
        <v>2</v>
      </c>
      <c r="O82" s="4">
        <v>2</v>
      </c>
      <c r="P82" s="4">
        <v>177</v>
      </c>
      <c r="Q82" s="4">
        <v>177</v>
      </c>
      <c r="R82" s="33">
        <v>2</v>
      </c>
      <c r="S82" s="4">
        <v>56</v>
      </c>
      <c r="T82" s="4">
        <v>56</v>
      </c>
      <c r="U82" s="27" t="s">
        <v>49</v>
      </c>
      <c r="V82" s="27" t="s">
        <v>49</v>
      </c>
      <c r="W82" s="29">
        <v>1</v>
      </c>
      <c r="X82" s="29">
        <v>195</v>
      </c>
      <c r="Y82" s="29">
        <v>195</v>
      </c>
      <c r="Z82" s="29">
        <v>1</v>
      </c>
      <c r="AA82" s="29">
        <v>3</v>
      </c>
      <c r="AB82" s="29" t="s">
        <v>107</v>
      </c>
    </row>
    <row r="83" spans="1:28" x14ac:dyDescent="0.25">
      <c r="A83" s="1">
        <v>1</v>
      </c>
      <c r="B83" s="4">
        <v>829</v>
      </c>
      <c r="C83" s="4">
        <v>5</v>
      </c>
      <c r="D83" s="4">
        <v>3</v>
      </c>
      <c r="E83" s="29">
        <v>1</v>
      </c>
      <c r="F83" s="4">
        <v>21</v>
      </c>
      <c r="G83" s="4">
        <v>21</v>
      </c>
      <c r="H83" s="4">
        <v>109</v>
      </c>
      <c r="I83" s="4">
        <v>109</v>
      </c>
      <c r="J83" s="4">
        <v>8060</v>
      </c>
      <c r="K83" s="4">
        <v>8060</v>
      </c>
      <c r="L83" s="4">
        <v>39</v>
      </c>
      <c r="M83" s="4">
        <v>39</v>
      </c>
      <c r="N83" s="4">
        <v>2</v>
      </c>
      <c r="O83" s="4">
        <v>2</v>
      </c>
      <c r="P83" s="4">
        <v>177</v>
      </c>
      <c r="Q83" s="4">
        <v>177</v>
      </c>
      <c r="R83" s="33">
        <v>2</v>
      </c>
      <c r="S83" s="4">
        <v>57</v>
      </c>
      <c r="T83" s="4">
        <v>57</v>
      </c>
      <c r="U83" s="27" t="s">
        <v>49</v>
      </c>
      <c r="V83" s="27" t="s">
        <v>49</v>
      </c>
      <c r="W83" s="29">
        <v>1</v>
      </c>
      <c r="X83" s="29">
        <v>673</v>
      </c>
      <c r="Y83" s="29">
        <v>673</v>
      </c>
      <c r="Z83" s="29">
        <v>1</v>
      </c>
      <c r="AA83" s="29">
        <v>3</v>
      </c>
      <c r="AB83" s="29">
        <v>0</v>
      </c>
    </row>
    <row r="84" spans="1:28" x14ac:dyDescent="0.25">
      <c r="A84" s="62">
        <v>1</v>
      </c>
      <c r="B84" s="4">
        <v>10300</v>
      </c>
      <c r="C84" s="4">
        <v>80</v>
      </c>
      <c r="D84" s="4">
        <v>11</v>
      </c>
      <c r="E84" s="29">
        <v>1</v>
      </c>
      <c r="F84" s="4">
        <v>14</v>
      </c>
      <c r="G84" s="4">
        <v>14</v>
      </c>
      <c r="H84" s="4">
        <v>48</v>
      </c>
      <c r="I84" s="4">
        <v>48</v>
      </c>
      <c r="J84" s="4">
        <v>7940</v>
      </c>
      <c r="K84" s="4">
        <v>7940</v>
      </c>
      <c r="L84" s="4">
        <v>38</v>
      </c>
      <c r="M84" s="4">
        <v>38</v>
      </c>
      <c r="N84" s="4">
        <v>1</v>
      </c>
      <c r="O84" s="4">
        <v>1</v>
      </c>
      <c r="P84" s="4">
        <v>170</v>
      </c>
      <c r="Q84" s="4">
        <v>170</v>
      </c>
      <c r="R84" s="33">
        <v>2</v>
      </c>
      <c r="S84" s="4">
        <v>60</v>
      </c>
      <c r="T84" s="4">
        <v>60</v>
      </c>
      <c r="U84" s="4">
        <v>25</v>
      </c>
      <c r="V84" s="4">
        <v>25</v>
      </c>
      <c r="W84" s="29">
        <v>1</v>
      </c>
      <c r="X84" s="32">
        <v>1545</v>
      </c>
      <c r="Y84" s="32">
        <v>1442</v>
      </c>
      <c r="Z84" s="29">
        <v>3</v>
      </c>
      <c r="AA84" s="29">
        <v>1</v>
      </c>
      <c r="AB84" s="29" t="s">
        <v>208</v>
      </c>
    </row>
    <row r="85" spans="1:28" x14ac:dyDescent="0.25">
      <c r="A85" s="21">
        <v>1</v>
      </c>
      <c r="B85" s="4">
        <v>50000</v>
      </c>
      <c r="C85" s="4">
        <v>650</v>
      </c>
      <c r="D85" s="4">
        <v>500</v>
      </c>
      <c r="E85" s="30" t="s">
        <v>49</v>
      </c>
      <c r="F85" s="4">
        <v>17</v>
      </c>
      <c r="G85" s="4">
        <v>17</v>
      </c>
      <c r="H85" s="4">
        <v>50</v>
      </c>
      <c r="I85" s="4">
        <v>50</v>
      </c>
      <c r="J85" s="4">
        <v>3000</v>
      </c>
      <c r="K85" s="4">
        <v>3000</v>
      </c>
      <c r="L85" s="4">
        <v>37</v>
      </c>
      <c r="M85" s="4">
        <v>37</v>
      </c>
      <c r="N85" s="4">
        <v>3</v>
      </c>
      <c r="O85" s="4">
        <v>3</v>
      </c>
      <c r="P85" s="4">
        <v>122</v>
      </c>
      <c r="Q85" s="4">
        <v>122</v>
      </c>
      <c r="R85" s="33">
        <v>2</v>
      </c>
      <c r="S85" s="4">
        <v>70</v>
      </c>
      <c r="T85" s="4">
        <v>70</v>
      </c>
      <c r="U85" s="4">
        <v>30</v>
      </c>
      <c r="V85" s="4">
        <v>30</v>
      </c>
      <c r="W85" s="29">
        <v>1</v>
      </c>
      <c r="X85" s="29">
        <v>1361</v>
      </c>
      <c r="Y85" s="30" t="s">
        <v>49</v>
      </c>
      <c r="Z85" s="29">
        <v>1</v>
      </c>
      <c r="AA85" s="31" t="s">
        <v>49</v>
      </c>
      <c r="AB85" s="29" t="s">
        <v>209</v>
      </c>
    </row>
    <row r="86" spans="1:28" x14ac:dyDescent="0.25">
      <c r="A86" s="62">
        <v>1</v>
      </c>
      <c r="B86" s="4">
        <v>18000</v>
      </c>
      <c r="C86" s="4">
        <v>378</v>
      </c>
      <c r="D86" s="4">
        <v>262</v>
      </c>
      <c r="E86" s="29">
        <v>1</v>
      </c>
      <c r="F86" s="4">
        <v>12</v>
      </c>
      <c r="G86" s="4">
        <v>12</v>
      </c>
      <c r="H86" s="4">
        <v>10</v>
      </c>
      <c r="I86" s="4">
        <v>10</v>
      </c>
      <c r="J86" s="4">
        <v>6000</v>
      </c>
      <c r="K86" s="4">
        <v>6000</v>
      </c>
      <c r="L86" s="4">
        <v>35</v>
      </c>
      <c r="M86" s="4">
        <v>35</v>
      </c>
      <c r="N86" s="4">
        <v>1.7</v>
      </c>
      <c r="O86" s="4">
        <v>1.7</v>
      </c>
      <c r="P86" s="4">
        <v>160</v>
      </c>
      <c r="Q86" s="4">
        <v>160</v>
      </c>
      <c r="R86" s="33">
        <v>2</v>
      </c>
      <c r="S86" s="4">
        <v>38</v>
      </c>
      <c r="T86" s="4">
        <v>38</v>
      </c>
      <c r="U86" s="4">
        <v>29</v>
      </c>
      <c r="V86" s="4">
        <v>29</v>
      </c>
      <c r="W86" s="29">
        <v>1</v>
      </c>
      <c r="X86" s="32">
        <v>11000</v>
      </c>
      <c r="Y86" s="32">
        <v>8500</v>
      </c>
      <c r="Z86" s="29">
        <v>3</v>
      </c>
      <c r="AA86" s="29">
        <v>1</v>
      </c>
      <c r="AB86" s="30" t="s">
        <v>49</v>
      </c>
    </row>
    <row r="87" spans="1:28" x14ac:dyDescent="0.25">
      <c r="A87" s="21">
        <v>1</v>
      </c>
      <c r="B87" s="4">
        <v>3600</v>
      </c>
      <c r="C87" s="4">
        <v>220</v>
      </c>
      <c r="D87" s="4">
        <v>85</v>
      </c>
      <c r="E87" s="29">
        <v>3</v>
      </c>
      <c r="F87" s="4">
        <v>9</v>
      </c>
      <c r="G87" s="4">
        <v>9</v>
      </c>
      <c r="H87" s="4">
        <v>4</v>
      </c>
      <c r="I87" s="4">
        <v>4</v>
      </c>
      <c r="J87" s="4">
        <v>4700</v>
      </c>
      <c r="K87" s="4">
        <v>4700</v>
      </c>
      <c r="L87" s="4">
        <v>32</v>
      </c>
      <c r="M87" s="4">
        <v>32</v>
      </c>
      <c r="N87" s="4">
        <v>2.2999999999999998</v>
      </c>
      <c r="O87" s="4">
        <v>2.2999999999999998</v>
      </c>
      <c r="P87" s="4">
        <v>104</v>
      </c>
      <c r="Q87" s="4">
        <v>104</v>
      </c>
      <c r="R87" s="33">
        <v>2</v>
      </c>
      <c r="S87" s="4">
        <v>36</v>
      </c>
      <c r="T87" s="4">
        <v>36</v>
      </c>
      <c r="U87" s="4">
        <v>10</v>
      </c>
      <c r="V87" s="4">
        <v>10</v>
      </c>
      <c r="W87" s="29">
        <v>3</v>
      </c>
      <c r="X87" s="32">
        <v>1810</v>
      </c>
      <c r="Y87" s="32">
        <v>1800</v>
      </c>
      <c r="Z87" s="29">
        <v>3</v>
      </c>
      <c r="AA87" s="29">
        <v>1</v>
      </c>
      <c r="AB87" s="30" t="s">
        <v>49</v>
      </c>
    </row>
    <row r="88" spans="1:28" x14ac:dyDescent="0.25">
      <c r="A88" s="21">
        <v>1</v>
      </c>
      <c r="B88" s="4">
        <v>5500</v>
      </c>
      <c r="C88" s="4">
        <v>155</v>
      </c>
      <c r="D88" s="4">
        <v>144</v>
      </c>
      <c r="E88" s="29">
        <v>3</v>
      </c>
      <c r="F88" s="4">
        <v>11</v>
      </c>
      <c r="G88" s="4">
        <v>11</v>
      </c>
      <c r="H88" s="4">
        <v>6</v>
      </c>
      <c r="I88" s="4">
        <v>6</v>
      </c>
      <c r="J88" s="4">
        <v>4950</v>
      </c>
      <c r="K88" s="4">
        <v>4950</v>
      </c>
      <c r="L88" s="4">
        <v>33</v>
      </c>
      <c r="M88" s="4">
        <v>33</v>
      </c>
      <c r="N88" s="4">
        <v>1.4</v>
      </c>
      <c r="O88" s="4">
        <v>1.4</v>
      </c>
      <c r="P88" s="4">
        <v>105</v>
      </c>
      <c r="Q88" s="4">
        <v>105</v>
      </c>
      <c r="R88" s="33">
        <v>2</v>
      </c>
      <c r="S88" s="4">
        <v>41</v>
      </c>
      <c r="T88" s="4">
        <v>41</v>
      </c>
      <c r="U88" s="4">
        <v>25</v>
      </c>
      <c r="V88" s="4">
        <v>25</v>
      </c>
      <c r="W88" s="29">
        <v>2</v>
      </c>
      <c r="X88" s="32">
        <v>3540</v>
      </c>
      <c r="Y88" s="32">
        <v>3500</v>
      </c>
      <c r="Z88" s="29">
        <v>3</v>
      </c>
      <c r="AA88" s="29">
        <v>1</v>
      </c>
      <c r="AB88" s="30" t="s">
        <v>49</v>
      </c>
    </row>
    <row r="89" spans="1:28" x14ac:dyDescent="0.25">
      <c r="A89" s="1">
        <v>1</v>
      </c>
      <c r="B89" s="4">
        <v>1084</v>
      </c>
      <c r="C89" s="4">
        <v>48</v>
      </c>
      <c r="D89" s="4">
        <v>24</v>
      </c>
      <c r="E89" s="29">
        <v>3</v>
      </c>
      <c r="F89" s="4">
        <v>12</v>
      </c>
      <c r="G89" s="4">
        <v>12</v>
      </c>
      <c r="H89" s="4">
        <v>22</v>
      </c>
      <c r="I89" s="4">
        <v>22</v>
      </c>
      <c r="J89" s="4">
        <v>4550</v>
      </c>
      <c r="K89" s="4">
        <v>4550</v>
      </c>
      <c r="L89" s="4">
        <v>38</v>
      </c>
      <c r="M89" s="4">
        <v>38</v>
      </c>
      <c r="N89" s="4">
        <v>1</v>
      </c>
      <c r="O89" s="4">
        <v>1</v>
      </c>
      <c r="P89" s="4">
        <v>101</v>
      </c>
      <c r="Q89" s="4">
        <v>101</v>
      </c>
      <c r="R89" s="33">
        <v>2</v>
      </c>
      <c r="S89" s="4">
        <v>36</v>
      </c>
      <c r="T89" s="4">
        <v>36</v>
      </c>
      <c r="U89" s="4">
        <v>15</v>
      </c>
      <c r="V89" s="4">
        <v>15</v>
      </c>
      <c r="W89" s="29">
        <v>2</v>
      </c>
      <c r="X89" s="32">
        <v>4000</v>
      </c>
      <c r="Y89" s="32">
        <v>3200</v>
      </c>
      <c r="Z89" s="29">
        <v>3</v>
      </c>
      <c r="AA89" s="29">
        <v>1</v>
      </c>
      <c r="AB89" s="29" t="s">
        <v>14</v>
      </c>
    </row>
    <row r="90" spans="1:28" x14ac:dyDescent="0.25">
      <c r="A90" s="62">
        <v>1</v>
      </c>
      <c r="B90" s="4">
        <v>6183</v>
      </c>
      <c r="C90" s="4">
        <v>83</v>
      </c>
      <c r="D90" s="4">
        <v>66</v>
      </c>
      <c r="E90" s="34">
        <v>35</v>
      </c>
      <c r="F90" s="4">
        <v>13.5</v>
      </c>
      <c r="G90" s="4">
        <v>13.5</v>
      </c>
      <c r="H90" s="4">
        <v>9</v>
      </c>
      <c r="I90" s="4">
        <v>9</v>
      </c>
      <c r="J90" s="4">
        <v>8000</v>
      </c>
      <c r="K90" s="4">
        <v>8000</v>
      </c>
      <c r="L90" s="4">
        <v>40</v>
      </c>
      <c r="M90" s="4">
        <v>40</v>
      </c>
      <c r="N90" s="4">
        <v>0.4</v>
      </c>
      <c r="O90" s="4">
        <v>0.4</v>
      </c>
      <c r="P90" s="4">
        <v>122</v>
      </c>
      <c r="Q90" s="4">
        <v>122</v>
      </c>
      <c r="R90" s="29">
        <v>12</v>
      </c>
      <c r="S90" s="4">
        <v>35</v>
      </c>
      <c r="T90" s="4">
        <v>35</v>
      </c>
      <c r="U90" s="4">
        <v>22</v>
      </c>
      <c r="V90" s="4">
        <v>22</v>
      </c>
      <c r="W90" s="29">
        <v>2</v>
      </c>
      <c r="X90" s="32">
        <v>1755</v>
      </c>
      <c r="Y90" s="32">
        <v>1755</v>
      </c>
      <c r="Z90" s="29">
        <v>3</v>
      </c>
      <c r="AA90" s="29">
        <v>1</v>
      </c>
      <c r="AB90" s="29" t="s">
        <v>26</v>
      </c>
    </row>
    <row r="91" spans="1:28" x14ac:dyDescent="0.25">
      <c r="A91" s="21">
        <v>1</v>
      </c>
      <c r="B91" s="4">
        <v>160</v>
      </c>
      <c r="C91" s="4">
        <v>21</v>
      </c>
      <c r="D91" s="4">
        <v>4</v>
      </c>
      <c r="E91" s="29">
        <v>3</v>
      </c>
      <c r="F91" s="4">
        <v>11.5</v>
      </c>
      <c r="G91" s="4">
        <v>11.5</v>
      </c>
      <c r="H91" s="4">
        <v>4</v>
      </c>
      <c r="I91" s="4">
        <v>4</v>
      </c>
      <c r="J91" s="4">
        <v>6500</v>
      </c>
      <c r="K91" s="4">
        <v>6500</v>
      </c>
      <c r="L91" s="4">
        <v>40</v>
      </c>
      <c r="M91" s="4">
        <v>40</v>
      </c>
      <c r="N91" s="4">
        <v>0.5</v>
      </c>
      <c r="O91" s="4">
        <v>0.5</v>
      </c>
      <c r="P91" s="4">
        <v>113</v>
      </c>
      <c r="Q91" s="4">
        <v>113</v>
      </c>
      <c r="R91" s="33">
        <v>12</v>
      </c>
      <c r="S91" s="4">
        <v>30</v>
      </c>
      <c r="T91" s="4">
        <v>30</v>
      </c>
      <c r="U91" s="4">
        <v>10</v>
      </c>
      <c r="V91" s="4">
        <v>10</v>
      </c>
      <c r="W91" s="29">
        <v>1</v>
      </c>
      <c r="X91" s="29">
        <v>960</v>
      </c>
      <c r="Y91" s="29">
        <v>960</v>
      </c>
      <c r="Z91" s="29">
        <v>2</v>
      </c>
      <c r="AA91" s="29">
        <v>1</v>
      </c>
      <c r="AB91" s="29" t="s">
        <v>16</v>
      </c>
    </row>
    <row r="92" spans="1:28" x14ac:dyDescent="0.25">
      <c r="A92" s="62">
        <v>1</v>
      </c>
      <c r="B92" s="4">
        <v>700</v>
      </c>
      <c r="C92" s="4">
        <v>32</v>
      </c>
      <c r="D92" s="4">
        <v>8</v>
      </c>
      <c r="E92" s="29">
        <v>23</v>
      </c>
      <c r="F92" s="4">
        <v>10.4</v>
      </c>
      <c r="G92" s="4">
        <v>10.4</v>
      </c>
      <c r="H92" s="4">
        <v>170</v>
      </c>
      <c r="I92" s="4">
        <v>170</v>
      </c>
      <c r="J92" s="4">
        <v>6700</v>
      </c>
      <c r="K92" s="4">
        <v>6700</v>
      </c>
      <c r="L92" s="4">
        <v>44</v>
      </c>
      <c r="M92" s="4">
        <v>44</v>
      </c>
      <c r="N92" s="4">
        <v>0.4</v>
      </c>
      <c r="O92" s="4">
        <v>0.4</v>
      </c>
      <c r="P92" s="4">
        <v>139</v>
      </c>
      <c r="Q92" s="4">
        <v>139</v>
      </c>
      <c r="R92" s="33">
        <v>2</v>
      </c>
      <c r="S92" s="4">
        <v>35</v>
      </c>
      <c r="T92" s="4">
        <v>35</v>
      </c>
      <c r="U92" s="4">
        <v>10</v>
      </c>
      <c r="V92" s="4">
        <v>10</v>
      </c>
      <c r="W92" s="29">
        <v>1</v>
      </c>
      <c r="X92" s="29">
        <v>530</v>
      </c>
      <c r="Y92" s="29">
        <v>530</v>
      </c>
      <c r="Z92" s="29">
        <v>3</v>
      </c>
      <c r="AA92" s="29">
        <v>1</v>
      </c>
      <c r="AB92" s="29" t="s">
        <v>16</v>
      </c>
    </row>
    <row r="93" spans="1:28" x14ac:dyDescent="0.25">
      <c r="A93" s="21">
        <v>1</v>
      </c>
      <c r="B93" s="4">
        <v>4900</v>
      </c>
      <c r="C93" s="4">
        <v>43</v>
      </c>
      <c r="D93" s="4">
        <v>22</v>
      </c>
      <c r="E93" s="29">
        <v>3</v>
      </c>
      <c r="F93" s="4">
        <v>11.7</v>
      </c>
      <c r="G93" s="4">
        <v>11.7</v>
      </c>
      <c r="H93" s="4">
        <v>11</v>
      </c>
      <c r="I93" s="4">
        <v>11</v>
      </c>
      <c r="J93" s="4">
        <v>4500</v>
      </c>
      <c r="K93" s="4">
        <v>4500</v>
      </c>
      <c r="L93" s="4">
        <v>38</v>
      </c>
      <c r="M93" s="4">
        <v>38</v>
      </c>
      <c r="N93" s="4">
        <v>0.1</v>
      </c>
      <c r="O93" s="4">
        <v>0.1</v>
      </c>
      <c r="P93" s="4">
        <v>101</v>
      </c>
      <c r="Q93" s="4">
        <v>101</v>
      </c>
      <c r="R93" s="33">
        <v>1</v>
      </c>
      <c r="S93" s="4">
        <v>70</v>
      </c>
      <c r="T93" s="4">
        <v>70</v>
      </c>
      <c r="U93" s="4">
        <v>50</v>
      </c>
      <c r="V93" s="4">
        <v>50</v>
      </c>
      <c r="W93" s="29">
        <v>1</v>
      </c>
      <c r="X93" s="29">
        <v>160</v>
      </c>
      <c r="Y93" s="29">
        <v>160</v>
      </c>
      <c r="Z93" s="29">
        <v>3</v>
      </c>
      <c r="AA93" s="29">
        <v>1</v>
      </c>
      <c r="AB93" s="29" t="s">
        <v>14</v>
      </c>
    </row>
    <row r="94" spans="1:28" x14ac:dyDescent="0.25">
      <c r="A94" s="62">
        <v>1</v>
      </c>
      <c r="B94" s="4">
        <v>4900</v>
      </c>
      <c r="C94" s="4">
        <v>192</v>
      </c>
      <c r="D94" s="4">
        <v>103</v>
      </c>
      <c r="E94" s="29">
        <v>3</v>
      </c>
      <c r="F94" s="4">
        <v>11.7</v>
      </c>
      <c r="G94" s="4">
        <v>11.7</v>
      </c>
      <c r="H94" s="4">
        <v>11</v>
      </c>
      <c r="I94" s="4">
        <v>11</v>
      </c>
      <c r="J94" s="4">
        <v>4500</v>
      </c>
      <c r="K94" s="4">
        <v>4500</v>
      </c>
      <c r="L94" s="4">
        <v>38</v>
      </c>
      <c r="M94" s="4">
        <v>38</v>
      </c>
      <c r="N94" s="4">
        <v>0.1</v>
      </c>
      <c r="O94" s="4">
        <v>0.1</v>
      </c>
      <c r="P94" s="4">
        <v>101</v>
      </c>
      <c r="Q94" s="4">
        <v>101</v>
      </c>
      <c r="R94" s="33">
        <v>1</v>
      </c>
      <c r="S94" s="4">
        <v>70</v>
      </c>
      <c r="T94" s="4">
        <v>70</v>
      </c>
      <c r="U94" s="4">
        <v>50</v>
      </c>
      <c r="V94" s="4">
        <v>50</v>
      </c>
      <c r="W94" s="29">
        <v>2</v>
      </c>
      <c r="X94" s="32">
        <v>6000</v>
      </c>
      <c r="Y94" s="32">
        <v>5500</v>
      </c>
      <c r="Z94" s="29">
        <v>3</v>
      </c>
      <c r="AA94" s="29">
        <v>1</v>
      </c>
      <c r="AB94" s="29" t="s">
        <v>26</v>
      </c>
    </row>
    <row r="95" spans="1:28" x14ac:dyDescent="0.25">
      <c r="A95" s="21">
        <v>1</v>
      </c>
      <c r="B95" s="4">
        <v>60</v>
      </c>
      <c r="C95" s="4">
        <v>1</v>
      </c>
      <c r="D95" s="4">
        <v>1</v>
      </c>
      <c r="E95" s="29">
        <v>23</v>
      </c>
      <c r="F95" s="4">
        <v>8</v>
      </c>
      <c r="G95" s="4">
        <v>8</v>
      </c>
      <c r="H95" s="4">
        <v>0.1</v>
      </c>
      <c r="I95" s="4">
        <v>100</v>
      </c>
      <c r="J95" s="4">
        <v>5450</v>
      </c>
      <c r="K95" s="4">
        <v>5450</v>
      </c>
      <c r="L95" s="4">
        <v>43</v>
      </c>
      <c r="M95" s="4">
        <v>43</v>
      </c>
      <c r="N95" s="4">
        <v>0.8</v>
      </c>
      <c r="O95" s="4">
        <v>0.8</v>
      </c>
      <c r="P95" s="4">
        <v>103</v>
      </c>
      <c r="Q95" s="4">
        <v>103</v>
      </c>
      <c r="R95" s="33">
        <v>1</v>
      </c>
      <c r="S95" s="4">
        <v>54</v>
      </c>
      <c r="T95" s="4">
        <v>54</v>
      </c>
      <c r="U95" s="4">
        <v>44</v>
      </c>
      <c r="V95" s="4">
        <v>44</v>
      </c>
      <c r="W95" s="29">
        <v>3</v>
      </c>
      <c r="X95" s="29">
        <v>20</v>
      </c>
      <c r="Y95" s="29">
        <v>20</v>
      </c>
      <c r="Z95" s="29">
        <v>3</v>
      </c>
      <c r="AA95" s="30" t="s">
        <v>49</v>
      </c>
      <c r="AB95" s="29" t="s">
        <v>26</v>
      </c>
    </row>
    <row r="96" spans="1:28" x14ac:dyDescent="0.25">
      <c r="A96" s="21">
        <v>1</v>
      </c>
      <c r="B96" s="4">
        <v>285</v>
      </c>
      <c r="C96" s="4">
        <v>2</v>
      </c>
      <c r="D96" s="4">
        <v>1</v>
      </c>
      <c r="E96" s="29">
        <v>23</v>
      </c>
      <c r="F96" s="4">
        <v>8</v>
      </c>
      <c r="G96" s="4">
        <v>8</v>
      </c>
      <c r="H96" s="4">
        <v>0.1</v>
      </c>
      <c r="I96" s="4">
        <v>100</v>
      </c>
      <c r="J96" s="4">
        <v>5450</v>
      </c>
      <c r="K96" s="4">
        <v>5450</v>
      </c>
      <c r="L96" s="4">
        <v>42</v>
      </c>
      <c r="M96" s="4">
        <v>42</v>
      </c>
      <c r="N96" s="4">
        <v>0.8</v>
      </c>
      <c r="O96" s="4">
        <v>0.8</v>
      </c>
      <c r="P96" s="4">
        <v>103</v>
      </c>
      <c r="Q96" s="4">
        <v>103</v>
      </c>
      <c r="R96" s="33">
        <v>1</v>
      </c>
      <c r="S96" s="4">
        <v>47</v>
      </c>
      <c r="T96" s="4">
        <v>47</v>
      </c>
      <c r="U96" s="4">
        <v>40</v>
      </c>
      <c r="V96" s="4">
        <v>40</v>
      </c>
      <c r="W96" s="29">
        <v>2</v>
      </c>
      <c r="X96" s="29">
        <v>165</v>
      </c>
      <c r="Y96" s="29">
        <v>165</v>
      </c>
      <c r="Z96" s="29">
        <v>3</v>
      </c>
      <c r="AA96" s="30" t="s">
        <v>49</v>
      </c>
      <c r="AB96" s="29" t="s">
        <v>14</v>
      </c>
    </row>
    <row r="97" spans="1:28" x14ac:dyDescent="0.25">
      <c r="A97" s="1">
        <v>1</v>
      </c>
      <c r="B97" s="4">
        <v>85</v>
      </c>
      <c r="C97" s="4">
        <v>2</v>
      </c>
      <c r="D97" s="4">
        <v>1</v>
      </c>
      <c r="E97" s="29">
        <v>23</v>
      </c>
      <c r="F97" s="4">
        <v>5</v>
      </c>
      <c r="G97" s="4">
        <v>5</v>
      </c>
      <c r="H97" s="4">
        <v>0.1</v>
      </c>
      <c r="I97" s="4">
        <v>100</v>
      </c>
      <c r="J97" s="4">
        <v>5500</v>
      </c>
      <c r="K97" s="4">
        <v>5500</v>
      </c>
      <c r="L97" s="4">
        <v>43</v>
      </c>
      <c r="M97" s="4">
        <v>43</v>
      </c>
      <c r="N97" s="4">
        <v>0.8</v>
      </c>
      <c r="O97" s="4">
        <v>0.8</v>
      </c>
      <c r="P97" s="4">
        <v>100</v>
      </c>
      <c r="Q97" s="4">
        <v>100</v>
      </c>
      <c r="R97" s="33">
        <v>1</v>
      </c>
      <c r="S97" s="4">
        <v>51</v>
      </c>
      <c r="T97" s="4">
        <v>51</v>
      </c>
      <c r="U97" s="4">
        <v>40</v>
      </c>
      <c r="V97" s="4">
        <v>40</v>
      </c>
      <c r="W97" s="29">
        <v>4</v>
      </c>
      <c r="X97" s="30" t="s">
        <v>49</v>
      </c>
      <c r="Y97" s="30" t="s">
        <v>49</v>
      </c>
      <c r="Z97" s="29">
        <v>3</v>
      </c>
      <c r="AA97" s="30" t="s">
        <v>49</v>
      </c>
      <c r="AB97" s="29" t="s">
        <v>14</v>
      </c>
    </row>
    <row r="98" spans="1:28" x14ac:dyDescent="0.25">
      <c r="A98" s="21">
        <v>1</v>
      </c>
      <c r="B98" s="4">
        <v>70</v>
      </c>
      <c r="C98" s="4">
        <v>3</v>
      </c>
      <c r="D98" s="4">
        <v>2</v>
      </c>
      <c r="E98" s="29">
        <v>23</v>
      </c>
      <c r="F98" s="4">
        <v>7</v>
      </c>
      <c r="G98" s="4">
        <v>7</v>
      </c>
      <c r="H98" s="4">
        <v>0.1</v>
      </c>
      <c r="I98" s="4">
        <v>100</v>
      </c>
      <c r="J98" s="4">
        <v>5500</v>
      </c>
      <c r="K98" s="4">
        <v>5500</v>
      </c>
      <c r="L98" s="4">
        <v>41</v>
      </c>
      <c r="M98" s="4">
        <v>41</v>
      </c>
      <c r="N98" s="4">
        <v>0.8</v>
      </c>
      <c r="O98" s="4">
        <v>0.8</v>
      </c>
      <c r="P98" s="4">
        <v>101</v>
      </c>
      <c r="Q98" s="4">
        <v>101</v>
      </c>
      <c r="R98" s="33">
        <v>1</v>
      </c>
      <c r="S98" s="4">
        <v>51</v>
      </c>
      <c r="T98" s="4">
        <v>51</v>
      </c>
      <c r="U98" s="4">
        <v>35</v>
      </c>
      <c r="V98" s="4">
        <v>35</v>
      </c>
      <c r="W98" s="29">
        <v>2</v>
      </c>
      <c r="X98" s="29">
        <v>60</v>
      </c>
      <c r="Y98" s="29">
        <v>60</v>
      </c>
      <c r="Z98" s="29">
        <v>3</v>
      </c>
      <c r="AA98" s="30" t="s">
        <v>49</v>
      </c>
      <c r="AB98" s="29" t="s">
        <v>14</v>
      </c>
    </row>
    <row r="99" spans="1:28" x14ac:dyDescent="0.25">
      <c r="A99" s="1">
        <v>1</v>
      </c>
      <c r="B99" s="4">
        <v>190</v>
      </c>
      <c r="C99" s="4">
        <v>1</v>
      </c>
      <c r="D99" s="4">
        <v>2</v>
      </c>
      <c r="E99" s="29">
        <v>23</v>
      </c>
      <c r="F99" s="4">
        <v>7</v>
      </c>
      <c r="G99" s="4">
        <v>7</v>
      </c>
      <c r="H99" s="4">
        <v>0.1</v>
      </c>
      <c r="I99" s="4">
        <v>100</v>
      </c>
      <c r="J99" s="4">
        <v>5600</v>
      </c>
      <c r="K99" s="4">
        <v>5600</v>
      </c>
      <c r="L99" s="4">
        <v>42</v>
      </c>
      <c r="M99" s="4">
        <v>42</v>
      </c>
      <c r="N99" s="4">
        <v>0.8</v>
      </c>
      <c r="O99" s="4">
        <v>0.8</v>
      </c>
      <c r="P99" s="4">
        <v>102</v>
      </c>
      <c r="Q99" s="4">
        <v>102</v>
      </c>
      <c r="R99" s="33">
        <v>1</v>
      </c>
      <c r="S99" s="4">
        <v>52</v>
      </c>
      <c r="T99" s="4">
        <v>52</v>
      </c>
      <c r="U99" s="4">
        <v>42</v>
      </c>
      <c r="V99" s="4">
        <v>42</v>
      </c>
      <c r="W99" s="29">
        <v>2</v>
      </c>
      <c r="X99" s="29">
        <v>90</v>
      </c>
      <c r="Y99" s="29">
        <v>90</v>
      </c>
      <c r="Z99" s="29">
        <v>3</v>
      </c>
      <c r="AA99" s="30" t="s">
        <v>49</v>
      </c>
      <c r="AB99" s="29" t="s">
        <v>14</v>
      </c>
    </row>
    <row r="100" spans="1:28" x14ac:dyDescent="0.25">
      <c r="A100" s="62">
        <v>1</v>
      </c>
      <c r="B100" s="4">
        <v>120</v>
      </c>
      <c r="C100" s="4">
        <v>2</v>
      </c>
      <c r="D100" s="4">
        <v>1</v>
      </c>
      <c r="E100" s="29">
        <v>23</v>
      </c>
      <c r="F100" s="4">
        <v>11</v>
      </c>
      <c r="G100" s="4">
        <v>11</v>
      </c>
      <c r="H100" s="4">
        <v>0.1</v>
      </c>
      <c r="I100" s="4">
        <v>100</v>
      </c>
      <c r="J100" s="4">
        <v>5500</v>
      </c>
      <c r="K100" s="4">
        <v>5500</v>
      </c>
      <c r="L100" s="4">
        <v>42</v>
      </c>
      <c r="M100" s="4">
        <v>42</v>
      </c>
      <c r="N100" s="4">
        <v>0.8</v>
      </c>
      <c r="O100" s="4">
        <v>0.8</v>
      </c>
      <c r="P100" s="4">
        <v>101</v>
      </c>
      <c r="Q100" s="4">
        <v>101</v>
      </c>
      <c r="R100" s="33">
        <v>1</v>
      </c>
      <c r="S100" s="4">
        <v>50</v>
      </c>
      <c r="T100" s="4">
        <v>50</v>
      </c>
      <c r="U100" s="4">
        <v>40</v>
      </c>
      <c r="V100" s="4">
        <v>40</v>
      </c>
      <c r="W100" s="29">
        <v>1</v>
      </c>
      <c r="X100" s="29">
        <v>80</v>
      </c>
      <c r="Y100" s="29">
        <v>80</v>
      </c>
      <c r="Z100" s="29">
        <v>3</v>
      </c>
      <c r="AA100" s="30" t="s">
        <v>49</v>
      </c>
      <c r="AB100" s="29" t="s">
        <v>26</v>
      </c>
    </row>
    <row r="101" spans="1:28" x14ac:dyDescent="0.25">
      <c r="A101" s="63">
        <v>1</v>
      </c>
      <c r="B101" s="4">
        <v>75</v>
      </c>
      <c r="C101" s="4">
        <v>2</v>
      </c>
      <c r="D101" s="4">
        <v>1</v>
      </c>
      <c r="E101" s="29">
        <v>23</v>
      </c>
      <c r="F101" s="4">
        <v>9</v>
      </c>
      <c r="G101" s="4">
        <v>9</v>
      </c>
      <c r="H101" s="4">
        <v>0.1</v>
      </c>
      <c r="I101" s="4">
        <v>100</v>
      </c>
      <c r="J101" s="4">
        <v>5200</v>
      </c>
      <c r="K101" s="4">
        <v>5200</v>
      </c>
      <c r="L101" s="4">
        <v>43</v>
      </c>
      <c r="M101" s="4">
        <v>43</v>
      </c>
      <c r="N101" s="4">
        <v>0.8</v>
      </c>
      <c r="O101" s="4">
        <v>0.8</v>
      </c>
      <c r="P101" s="4">
        <v>102</v>
      </c>
      <c r="Q101" s="4">
        <v>102</v>
      </c>
      <c r="R101" s="33">
        <v>1</v>
      </c>
      <c r="S101" s="4">
        <v>38</v>
      </c>
      <c r="T101" s="4">
        <v>38</v>
      </c>
      <c r="U101" s="4">
        <v>32</v>
      </c>
      <c r="V101" s="4">
        <v>32</v>
      </c>
      <c r="W101" s="29">
        <v>1</v>
      </c>
      <c r="X101" s="30" t="s">
        <v>49</v>
      </c>
      <c r="Y101" s="30" t="s">
        <v>49</v>
      </c>
      <c r="Z101" s="29">
        <v>1</v>
      </c>
      <c r="AA101" s="30" t="s">
        <v>49</v>
      </c>
      <c r="AB101" s="29" t="s">
        <v>14</v>
      </c>
    </row>
    <row r="102" spans="1:28" x14ac:dyDescent="0.25">
      <c r="A102" s="4">
        <v>1</v>
      </c>
      <c r="B102" s="4">
        <v>185</v>
      </c>
      <c r="C102" s="4">
        <v>2</v>
      </c>
      <c r="D102" s="4">
        <v>1</v>
      </c>
      <c r="E102" s="29">
        <v>23</v>
      </c>
      <c r="F102" s="4">
        <v>8</v>
      </c>
      <c r="G102" s="4">
        <v>8</v>
      </c>
      <c r="H102" s="4">
        <v>0.1</v>
      </c>
      <c r="I102" s="4">
        <v>100</v>
      </c>
      <c r="J102" s="4">
        <v>5800</v>
      </c>
      <c r="K102" s="4">
        <v>5800</v>
      </c>
      <c r="L102" s="4">
        <v>42</v>
      </c>
      <c r="M102" s="4">
        <v>42</v>
      </c>
      <c r="N102" s="4">
        <v>0.8</v>
      </c>
      <c r="O102" s="4">
        <v>0.8</v>
      </c>
      <c r="P102" s="4">
        <v>102</v>
      </c>
      <c r="Q102" s="4">
        <v>102</v>
      </c>
      <c r="R102" s="33">
        <v>2</v>
      </c>
      <c r="S102" s="4">
        <v>49</v>
      </c>
      <c r="T102" s="4">
        <v>49</v>
      </c>
      <c r="U102" s="4">
        <v>42</v>
      </c>
      <c r="V102" s="4">
        <v>42</v>
      </c>
      <c r="W102" s="29">
        <v>1</v>
      </c>
      <c r="X102" s="30" t="s">
        <v>49</v>
      </c>
      <c r="Y102" s="30" t="s">
        <v>49</v>
      </c>
      <c r="Z102" s="29">
        <v>1</v>
      </c>
      <c r="AA102" s="30" t="s">
        <v>49</v>
      </c>
      <c r="AB102" s="29" t="s">
        <v>14</v>
      </c>
    </row>
    <row r="103" spans="1:28" x14ac:dyDescent="0.25">
      <c r="A103" s="1">
        <v>1</v>
      </c>
      <c r="B103" s="4">
        <v>75</v>
      </c>
      <c r="C103" s="4">
        <v>1</v>
      </c>
      <c r="D103" s="4">
        <v>1</v>
      </c>
      <c r="E103" s="29">
        <v>23</v>
      </c>
      <c r="F103" s="4">
        <v>5</v>
      </c>
      <c r="G103" s="4">
        <v>5</v>
      </c>
      <c r="H103" s="4">
        <v>0.1</v>
      </c>
      <c r="I103" s="4">
        <v>100</v>
      </c>
      <c r="J103" s="4">
        <v>5600</v>
      </c>
      <c r="K103" s="4">
        <v>5600</v>
      </c>
      <c r="L103" s="4">
        <v>42</v>
      </c>
      <c r="M103" s="4">
        <v>42</v>
      </c>
      <c r="N103" s="4">
        <v>0.8</v>
      </c>
      <c r="O103" s="4">
        <v>0.8</v>
      </c>
      <c r="P103" s="4">
        <v>102</v>
      </c>
      <c r="Q103" s="4">
        <v>102</v>
      </c>
      <c r="R103" s="33">
        <v>1</v>
      </c>
      <c r="S103" s="4">
        <v>52</v>
      </c>
      <c r="T103" s="4">
        <v>52</v>
      </c>
      <c r="U103" s="4">
        <v>37</v>
      </c>
      <c r="V103" s="4">
        <v>37</v>
      </c>
      <c r="W103" s="29">
        <v>1</v>
      </c>
      <c r="X103" s="29">
        <v>90</v>
      </c>
      <c r="Y103" s="29">
        <v>90</v>
      </c>
      <c r="Z103" s="29">
        <v>1</v>
      </c>
      <c r="AA103" s="30" t="s">
        <v>49</v>
      </c>
      <c r="AB103" s="29" t="s">
        <v>14</v>
      </c>
    </row>
    <row r="104" spans="1:28" x14ac:dyDescent="0.25">
      <c r="A104" s="62">
        <v>1</v>
      </c>
      <c r="B104" s="4">
        <v>2740</v>
      </c>
      <c r="C104" s="4">
        <v>26</v>
      </c>
      <c r="D104" s="4">
        <v>26</v>
      </c>
      <c r="E104" s="29">
        <v>1</v>
      </c>
      <c r="F104" s="12">
        <v>23</v>
      </c>
      <c r="G104" s="12">
        <v>23</v>
      </c>
      <c r="H104" s="4">
        <v>1035</v>
      </c>
      <c r="I104" s="4">
        <v>1035</v>
      </c>
      <c r="J104" s="4">
        <v>4500</v>
      </c>
      <c r="K104" s="4">
        <v>4500</v>
      </c>
      <c r="L104" s="4">
        <v>36</v>
      </c>
      <c r="M104" s="4">
        <v>36</v>
      </c>
      <c r="N104" s="4">
        <v>2.8</v>
      </c>
      <c r="O104" s="4">
        <v>2.8</v>
      </c>
      <c r="P104" s="4">
        <v>108</v>
      </c>
      <c r="Q104" s="4">
        <v>108</v>
      </c>
      <c r="R104" s="33">
        <v>12</v>
      </c>
      <c r="S104" s="27" t="s">
        <v>49</v>
      </c>
      <c r="T104" s="27" t="s">
        <v>49</v>
      </c>
      <c r="U104" s="27" t="s">
        <v>49</v>
      </c>
      <c r="V104" s="27" t="s">
        <v>49</v>
      </c>
      <c r="W104" s="29">
        <v>1</v>
      </c>
      <c r="X104" s="29">
        <v>205</v>
      </c>
      <c r="Y104" s="29">
        <v>205</v>
      </c>
      <c r="Z104" s="29">
        <v>1</v>
      </c>
      <c r="AA104" s="30" t="s">
        <v>49</v>
      </c>
      <c r="AB104" s="29" t="s">
        <v>14</v>
      </c>
    </row>
    <row r="105" spans="1:28" x14ac:dyDescent="0.25">
      <c r="A105" s="63">
        <v>1</v>
      </c>
      <c r="B105" s="4">
        <v>6200</v>
      </c>
      <c r="C105" s="4">
        <v>38</v>
      </c>
      <c r="D105" s="4">
        <v>36</v>
      </c>
      <c r="E105" s="29">
        <v>1</v>
      </c>
      <c r="F105" s="4">
        <v>23</v>
      </c>
      <c r="G105" s="4">
        <v>23</v>
      </c>
      <c r="H105" s="4">
        <v>90</v>
      </c>
      <c r="I105" s="4">
        <v>90</v>
      </c>
      <c r="J105" s="4">
        <v>10750</v>
      </c>
      <c r="K105" s="4">
        <v>10750</v>
      </c>
      <c r="L105" s="4">
        <v>40</v>
      </c>
      <c r="M105" s="4">
        <v>40</v>
      </c>
      <c r="N105" s="27" t="s">
        <v>49</v>
      </c>
      <c r="O105" s="27" t="s">
        <v>49</v>
      </c>
      <c r="P105" s="4">
        <v>250</v>
      </c>
      <c r="Q105" s="4">
        <v>250</v>
      </c>
      <c r="R105" s="33">
        <v>2</v>
      </c>
      <c r="S105" s="4">
        <v>44</v>
      </c>
      <c r="T105" s="4">
        <v>44</v>
      </c>
      <c r="U105" s="27" t="s">
        <v>49</v>
      </c>
      <c r="V105" s="27" t="s">
        <v>49</v>
      </c>
      <c r="W105" s="29">
        <v>3</v>
      </c>
      <c r="X105" s="29">
        <v>950</v>
      </c>
      <c r="Y105" s="29">
        <v>950</v>
      </c>
      <c r="Z105" s="29">
        <v>3</v>
      </c>
      <c r="AA105" s="30" t="s">
        <v>49</v>
      </c>
      <c r="AB105" s="29" t="s">
        <v>14</v>
      </c>
    </row>
    <row r="106" spans="1:28" x14ac:dyDescent="0.25">
      <c r="A106" s="4">
        <v>1</v>
      </c>
      <c r="B106" s="4">
        <v>840</v>
      </c>
      <c r="C106" s="4">
        <v>8</v>
      </c>
      <c r="D106" s="4">
        <v>10</v>
      </c>
      <c r="E106" s="29">
        <v>1</v>
      </c>
      <c r="F106" s="4">
        <v>23.4</v>
      </c>
      <c r="G106" s="4">
        <v>23.4</v>
      </c>
      <c r="H106" s="4">
        <v>65</v>
      </c>
      <c r="I106" s="4">
        <v>65</v>
      </c>
      <c r="J106" s="4">
        <v>10400</v>
      </c>
      <c r="K106" s="4">
        <v>10400</v>
      </c>
      <c r="L106" s="4">
        <v>39</v>
      </c>
      <c r="M106" s="4">
        <v>39</v>
      </c>
      <c r="N106" s="27" t="s">
        <v>49</v>
      </c>
      <c r="O106" s="27" t="s">
        <v>49</v>
      </c>
      <c r="P106" s="4">
        <v>242</v>
      </c>
      <c r="Q106" s="4">
        <v>242</v>
      </c>
      <c r="R106" s="33">
        <v>1</v>
      </c>
      <c r="S106" s="4">
        <v>27.4</v>
      </c>
      <c r="T106" s="4">
        <v>27.4</v>
      </c>
      <c r="U106" s="27" t="s">
        <v>49</v>
      </c>
      <c r="V106" s="27" t="s">
        <v>49</v>
      </c>
      <c r="W106" s="29">
        <v>3</v>
      </c>
      <c r="X106" s="30" t="s">
        <v>49</v>
      </c>
      <c r="Y106" s="30" t="s">
        <v>49</v>
      </c>
      <c r="Z106" s="29">
        <v>3</v>
      </c>
      <c r="AA106" s="30" t="s">
        <v>49</v>
      </c>
      <c r="AB106" s="29" t="s">
        <v>26</v>
      </c>
    </row>
    <row r="107" spans="1:28" x14ac:dyDescent="0.25">
      <c r="A107" s="1">
        <v>1</v>
      </c>
      <c r="B107" s="4">
        <v>2280</v>
      </c>
      <c r="C107" s="4">
        <v>12</v>
      </c>
      <c r="D107" s="4">
        <v>10</v>
      </c>
      <c r="E107" s="29">
        <v>1</v>
      </c>
      <c r="F107" s="12">
        <v>20</v>
      </c>
      <c r="G107" s="12">
        <v>20</v>
      </c>
      <c r="H107" s="4">
        <v>247</v>
      </c>
      <c r="I107" s="4">
        <v>247</v>
      </c>
      <c r="J107" s="4">
        <v>6500</v>
      </c>
      <c r="K107" s="4">
        <v>6650</v>
      </c>
      <c r="L107" s="4">
        <v>36</v>
      </c>
      <c r="M107" s="4">
        <v>36</v>
      </c>
      <c r="N107" s="4">
        <v>1</v>
      </c>
      <c r="O107" s="4">
        <v>1</v>
      </c>
      <c r="P107" s="4">
        <v>180</v>
      </c>
      <c r="Q107" s="4">
        <v>180</v>
      </c>
      <c r="R107" s="33">
        <v>1</v>
      </c>
      <c r="S107" s="27" t="s">
        <v>49</v>
      </c>
      <c r="T107" s="27" t="s">
        <v>49</v>
      </c>
      <c r="U107" s="27" t="s">
        <v>49</v>
      </c>
      <c r="V107" s="27" t="s">
        <v>49</v>
      </c>
      <c r="W107" s="29">
        <v>1</v>
      </c>
      <c r="X107" s="29">
        <v>240</v>
      </c>
      <c r="Y107" s="29">
        <v>240</v>
      </c>
      <c r="Z107" s="29">
        <v>1</v>
      </c>
      <c r="AA107" s="30" t="s">
        <v>49</v>
      </c>
      <c r="AB107" s="29" t="s">
        <v>14</v>
      </c>
    </row>
    <row r="108" spans="1:28" x14ac:dyDescent="0.25">
      <c r="A108" s="62">
        <v>1</v>
      </c>
      <c r="B108" s="4">
        <v>4420</v>
      </c>
      <c r="C108" s="4">
        <v>44</v>
      </c>
      <c r="D108" s="4">
        <v>32</v>
      </c>
      <c r="E108" s="29">
        <v>1</v>
      </c>
      <c r="F108" s="12">
        <v>30</v>
      </c>
      <c r="G108" s="12">
        <v>30</v>
      </c>
      <c r="H108" s="4">
        <v>1000</v>
      </c>
      <c r="I108" s="4">
        <v>2000</v>
      </c>
      <c r="J108" s="4" t="s">
        <v>49</v>
      </c>
      <c r="K108" s="4" t="s">
        <v>49</v>
      </c>
      <c r="L108" s="4">
        <v>36</v>
      </c>
      <c r="M108" s="4">
        <v>36</v>
      </c>
      <c r="N108" s="27" t="s">
        <v>49</v>
      </c>
      <c r="O108" s="27" t="s">
        <v>49</v>
      </c>
      <c r="P108" s="4">
        <v>165</v>
      </c>
      <c r="Q108" s="4">
        <v>165</v>
      </c>
      <c r="R108" s="33">
        <v>12</v>
      </c>
      <c r="S108" s="27" t="s">
        <v>49</v>
      </c>
      <c r="T108" s="27" t="s">
        <v>49</v>
      </c>
      <c r="U108" s="27" t="s">
        <v>49</v>
      </c>
      <c r="V108" s="27" t="s">
        <v>49</v>
      </c>
      <c r="W108" s="29">
        <v>1</v>
      </c>
      <c r="X108" s="32">
        <v>5270</v>
      </c>
      <c r="Y108" s="32">
        <v>5270</v>
      </c>
      <c r="Z108" s="29">
        <v>1</v>
      </c>
      <c r="AA108" s="30" t="s">
        <v>49</v>
      </c>
      <c r="AB108" s="30" t="s">
        <v>49</v>
      </c>
    </row>
    <row r="109" spans="1:28" x14ac:dyDescent="0.25">
      <c r="A109" s="63">
        <v>1</v>
      </c>
      <c r="B109" s="4">
        <v>8240</v>
      </c>
      <c r="C109" s="4">
        <v>42</v>
      </c>
      <c r="D109" s="4">
        <v>45</v>
      </c>
      <c r="E109" s="29">
        <v>1</v>
      </c>
      <c r="F109" s="4">
        <v>26</v>
      </c>
      <c r="G109" s="4">
        <v>26</v>
      </c>
      <c r="H109" s="4">
        <v>75</v>
      </c>
      <c r="I109" s="4">
        <v>75</v>
      </c>
      <c r="J109" s="4">
        <v>10550</v>
      </c>
      <c r="K109" s="4">
        <v>10550</v>
      </c>
      <c r="L109" s="4">
        <v>40</v>
      </c>
      <c r="M109" s="4">
        <v>40</v>
      </c>
      <c r="N109" s="27" t="s">
        <v>49</v>
      </c>
      <c r="O109" s="27" t="s">
        <v>49</v>
      </c>
      <c r="P109" s="4">
        <v>248</v>
      </c>
      <c r="Q109" s="4">
        <v>248</v>
      </c>
      <c r="R109" s="33">
        <v>1</v>
      </c>
      <c r="S109" s="4">
        <v>44</v>
      </c>
      <c r="T109" s="4">
        <v>44</v>
      </c>
      <c r="U109" s="27" t="s">
        <v>49</v>
      </c>
      <c r="V109" s="27" t="s">
        <v>49</v>
      </c>
      <c r="W109" s="29">
        <v>3</v>
      </c>
      <c r="X109" s="32">
        <v>2330</v>
      </c>
      <c r="Y109" s="32">
        <v>2330</v>
      </c>
      <c r="Z109" s="29">
        <v>3</v>
      </c>
      <c r="AA109" s="30" t="s">
        <v>49</v>
      </c>
      <c r="AB109" s="30" t="s">
        <v>49</v>
      </c>
    </row>
    <row r="110" spans="1:28" x14ac:dyDescent="0.25">
      <c r="A110" s="4">
        <v>1</v>
      </c>
      <c r="B110" s="4">
        <v>880</v>
      </c>
      <c r="C110" s="4">
        <v>13</v>
      </c>
      <c r="D110" s="4">
        <v>12</v>
      </c>
      <c r="E110" s="29">
        <v>1</v>
      </c>
      <c r="F110" s="4">
        <v>26</v>
      </c>
      <c r="G110" s="4">
        <v>26</v>
      </c>
      <c r="H110" s="4">
        <v>75</v>
      </c>
      <c r="I110" s="4">
        <v>75</v>
      </c>
      <c r="J110" s="4">
        <v>10550</v>
      </c>
      <c r="K110" s="4">
        <v>10550</v>
      </c>
      <c r="L110" s="4">
        <v>40</v>
      </c>
      <c r="M110" s="4">
        <v>40</v>
      </c>
      <c r="N110" s="27" t="s">
        <v>49</v>
      </c>
      <c r="O110" s="27" t="s">
        <v>49</v>
      </c>
      <c r="P110" s="4">
        <v>248</v>
      </c>
      <c r="Q110" s="4">
        <v>248</v>
      </c>
      <c r="R110" s="33">
        <v>12</v>
      </c>
      <c r="S110" s="4">
        <v>52</v>
      </c>
      <c r="T110" s="4">
        <v>52</v>
      </c>
      <c r="U110" s="27" t="s">
        <v>49</v>
      </c>
      <c r="V110" s="27" t="s">
        <v>49</v>
      </c>
      <c r="W110" s="29">
        <v>3</v>
      </c>
      <c r="X110" s="30" t="s">
        <v>49</v>
      </c>
      <c r="Y110" s="30" t="s">
        <v>49</v>
      </c>
      <c r="Z110" s="29">
        <v>3</v>
      </c>
      <c r="AA110" s="30" t="s">
        <v>49</v>
      </c>
      <c r="AB110" s="30" t="s">
        <v>49</v>
      </c>
    </row>
    <row r="111" spans="1:28" x14ac:dyDescent="0.25">
      <c r="A111" s="1">
        <v>1</v>
      </c>
      <c r="B111" s="4">
        <v>12600</v>
      </c>
      <c r="C111" s="4">
        <v>25</v>
      </c>
      <c r="D111" s="4">
        <v>10</v>
      </c>
      <c r="E111" s="29">
        <v>1</v>
      </c>
      <c r="F111" s="4">
        <v>26</v>
      </c>
      <c r="G111" s="4">
        <v>26</v>
      </c>
      <c r="H111" s="4">
        <v>90</v>
      </c>
      <c r="I111" s="4">
        <v>90</v>
      </c>
      <c r="J111" s="4">
        <v>10900</v>
      </c>
      <c r="K111" s="4">
        <v>10900</v>
      </c>
      <c r="L111" s="4">
        <v>40</v>
      </c>
      <c r="M111" s="4">
        <v>40</v>
      </c>
      <c r="N111" s="27" t="s">
        <v>49</v>
      </c>
      <c r="O111" s="27" t="s">
        <v>49</v>
      </c>
      <c r="P111" s="4">
        <v>250</v>
      </c>
      <c r="Q111" s="4">
        <v>250</v>
      </c>
      <c r="R111" s="33">
        <v>1</v>
      </c>
      <c r="S111" s="4">
        <v>52</v>
      </c>
      <c r="T111" s="4">
        <v>52</v>
      </c>
      <c r="U111" s="27" t="s">
        <v>49</v>
      </c>
      <c r="V111" s="27" t="s">
        <v>49</v>
      </c>
      <c r="W111" s="29">
        <v>2</v>
      </c>
      <c r="X111" s="32">
        <v>1580</v>
      </c>
      <c r="Y111" s="32">
        <v>1580</v>
      </c>
      <c r="Z111" s="29">
        <v>2</v>
      </c>
      <c r="AA111" s="30" t="s">
        <v>49</v>
      </c>
      <c r="AB111" s="29" t="s">
        <v>14</v>
      </c>
    </row>
    <row r="112" spans="1:28" x14ac:dyDescent="0.25">
      <c r="A112" s="62">
        <v>1</v>
      </c>
      <c r="B112" s="4">
        <v>4100</v>
      </c>
      <c r="C112" s="4">
        <v>12</v>
      </c>
      <c r="D112" s="4">
        <v>5</v>
      </c>
      <c r="E112" s="29">
        <v>1</v>
      </c>
      <c r="F112" s="4">
        <v>23</v>
      </c>
      <c r="G112" s="4">
        <v>23</v>
      </c>
      <c r="H112" s="4">
        <v>90</v>
      </c>
      <c r="I112" s="4">
        <v>90</v>
      </c>
      <c r="J112" s="4">
        <v>11000</v>
      </c>
      <c r="K112" s="4">
        <v>11000</v>
      </c>
      <c r="L112" s="4">
        <v>41</v>
      </c>
      <c r="M112" s="4">
        <v>41</v>
      </c>
      <c r="N112" s="27" t="s">
        <v>49</v>
      </c>
      <c r="O112" s="27" t="s">
        <v>49</v>
      </c>
      <c r="P112" s="4">
        <v>250</v>
      </c>
      <c r="Q112" s="4">
        <v>250</v>
      </c>
      <c r="R112" s="33">
        <v>1</v>
      </c>
      <c r="S112" s="4">
        <v>50</v>
      </c>
      <c r="T112" s="4">
        <v>50</v>
      </c>
      <c r="U112" s="27" t="s">
        <v>49</v>
      </c>
      <c r="V112" s="27" t="s">
        <v>49</v>
      </c>
      <c r="W112" s="29">
        <v>2</v>
      </c>
      <c r="X112" s="30" t="s">
        <v>49</v>
      </c>
      <c r="Y112" s="30" t="s">
        <v>49</v>
      </c>
      <c r="Z112" s="29">
        <v>3</v>
      </c>
      <c r="AA112" s="30" t="s">
        <v>49</v>
      </c>
      <c r="AB112" s="30" t="s">
        <v>49</v>
      </c>
    </row>
    <row r="113" spans="1:28" x14ac:dyDescent="0.25">
      <c r="A113" s="63">
        <v>1</v>
      </c>
      <c r="B113" s="4">
        <v>10800</v>
      </c>
      <c r="C113" s="4">
        <v>40</v>
      </c>
      <c r="D113" s="4">
        <v>37</v>
      </c>
      <c r="E113" s="29">
        <v>1</v>
      </c>
      <c r="F113" s="4">
        <v>25.5</v>
      </c>
      <c r="G113" s="4">
        <v>25.5</v>
      </c>
      <c r="H113" s="4">
        <v>60</v>
      </c>
      <c r="I113" s="4">
        <v>60</v>
      </c>
      <c r="J113" s="4">
        <v>10300</v>
      </c>
      <c r="K113" s="4">
        <v>10300</v>
      </c>
      <c r="L113" s="4">
        <v>40</v>
      </c>
      <c r="M113" s="4">
        <v>40</v>
      </c>
      <c r="N113" s="27" t="s">
        <v>49</v>
      </c>
      <c r="O113" s="27" t="s">
        <v>49</v>
      </c>
      <c r="P113" s="4">
        <v>250</v>
      </c>
      <c r="Q113" s="4">
        <v>250</v>
      </c>
      <c r="R113" s="33">
        <v>132</v>
      </c>
      <c r="S113" s="4">
        <v>47</v>
      </c>
      <c r="T113" s="4">
        <v>47</v>
      </c>
      <c r="U113" s="27" t="s">
        <v>49</v>
      </c>
      <c r="V113" s="27" t="s">
        <v>49</v>
      </c>
      <c r="W113" s="29">
        <v>2</v>
      </c>
      <c r="X113" s="32">
        <v>2500</v>
      </c>
      <c r="Y113" s="32">
        <v>2500</v>
      </c>
      <c r="Z113" s="29">
        <v>3</v>
      </c>
      <c r="AA113" s="30" t="s">
        <v>49</v>
      </c>
      <c r="AB113" s="29" t="s">
        <v>14</v>
      </c>
    </row>
    <row r="114" spans="1:28" x14ac:dyDescent="0.25">
      <c r="A114" s="4">
        <v>1</v>
      </c>
      <c r="B114" s="4">
        <v>280</v>
      </c>
      <c r="C114" s="4">
        <v>3</v>
      </c>
      <c r="D114" s="4">
        <v>2</v>
      </c>
      <c r="E114" s="29">
        <v>1</v>
      </c>
      <c r="F114" s="4">
        <v>18</v>
      </c>
      <c r="G114" s="4">
        <v>18</v>
      </c>
      <c r="H114" s="4">
        <v>40</v>
      </c>
      <c r="I114" s="4">
        <v>40</v>
      </c>
      <c r="J114" s="4">
        <v>11550</v>
      </c>
      <c r="K114" s="4">
        <v>11550</v>
      </c>
      <c r="L114" s="4">
        <v>38</v>
      </c>
      <c r="M114" s="4">
        <v>38</v>
      </c>
      <c r="N114" s="27" t="s">
        <v>49</v>
      </c>
      <c r="O114" s="27" t="s">
        <v>49</v>
      </c>
      <c r="P114" s="4">
        <v>244</v>
      </c>
      <c r="Q114" s="4">
        <v>244</v>
      </c>
      <c r="R114" s="33">
        <v>2</v>
      </c>
      <c r="S114" s="4">
        <v>55</v>
      </c>
      <c r="T114" s="4">
        <v>55</v>
      </c>
      <c r="U114" s="27" t="s">
        <v>49</v>
      </c>
      <c r="V114" s="27" t="s">
        <v>49</v>
      </c>
      <c r="W114" s="29">
        <v>3</v>
      </c>
      <c r="X114" s="29">
        <v>500</v>
      </c>
      <c r="Y114" s="29">
        <v>500</v>
      </c>
      <c r="Z114" s="29">
        <v>3</v>
      </c>
      <c r="AA114" s="30" t="s">
        <v>49</v>
      </c>
      <c r="AB114" s="30" t="s">
        <v>49</v>
      </c>
    </row>
    <row r="115" spans="1:28" x14ac:dyDescent="0.25">
      <c r="A115" s="1">
        <v>1</v>
      </c>
      <c r="B115" s="4">
        <v>200</v>
      </c>
      <c r="C115" s="4">
        <v>4</v>
      </c>
      <c r="D115" s="4">
        <v>3</v>
      </c>
      <c r="E115" s="29">
        <v>1</v>
      </c>
      <c r="F115" s="4">
        <v>12</v>
      </c>
      <c r="G115" s="4">
        <v>12</v>
      </c>
      <c r="H115" s="4">
        <v>200</v>
      </c>
      <c r="I115" s="4">
        <v>200</v>
      </c>
      <c r="J115" s="4">
        <v>11600</v>
      </c>
      <c r="K115" s="4">
        <v>11600</v>
      </c>
      <c r="L115" s="4">
        <v>42</v>
      </c>
      <c r="M115" s="4">
        <v>42</v>
      </c>
      <c r="N115" s="27" t="s">
        <v>49</v>
      </c>
      <c r="O115" s="27" t="s">
        <v>49</v>
      </c>
      <c r="P115" s="4">
        <v>250</v>
      </c>
      <c r="Q115" s="4">
        <v>250</v>
      </c>
      <c r="R115" s="33">
        <v>2</v>
      </c>
      <c r="S115" s="4">
        <v>64</v>
      </c>
      <c r="T115" s="4">
        <v>64</v>
      </c>
      <c r="U115" s="27" t="s">
        <v>49</v>
      </c>
      <c r="V115" s="27" t="s">
        <v>49</v>
      </c>
      <c r="W115" s="29">
        <v>3</v>
      </c>
      <c r="X115" s="30" t="s">
        <v>49</v>
      </c>
      <c r="Y115" s="30" t="s">
        <v>49</v>
      </c>
      <c r="Z115" s="29">
        <v>3</v>
      </c>
      <c r="AA115" s="30" t="s">
        <v>49</v>
      </c>
      <c r="AB115" s="29" t="s">
        <v>14</v>
      </c>
    </row>
    <row r="116" spans="1:28" x14ac:dyDescent="0.25">
      <c r="A116" s="62">
        <v>1</v>
      </c>
      <c r="B116" s="4">
        <v>1800</v>
      </c>
      <c r="C116" s="4">
        <v>12</v>
      </c>
      <c r="D116" s="4">
        <v>9</v>
      </c>
      <c r="E116" s="29">
        <v>1</v>
      </c>
      <c r="F116" s="4">
        <v>17</v>
      </c>
      <c r="G116" s="4">
        <v>17</v>
      </c>
      <c r="H116" s="4">
        <v>171</v>
      </c>
      <c r="I116" s="4">
        <v>171</v>
      </c>
      <c r="J116" s="4">
        <v>11500</v>
      </c>
      <c r="K116" s="4">
        <v>11500</v>
      </c>
      <c r="L116" s="4">
        <v>45</v>
      </c>
      <c r="M116" s="4">
        <v>45</v>
      </c>
      <c r="N116" s="27" t="s">
        <v>49</v>
      </c>
      <c r="O116" s="27" t="s">
        <v>49</v>
      </c>
      <c r="P116" s="4">
        <v>228</v>
      </c>
      <c r="Q116" s="4">
        <v>228</v>
      </c>
      <c r="R116" s="33">
        <v>2</v>
      </c>
      <c r="S116" s="4">
        <v>55</v>
      </c>
      <c r="T116" s="4">
        <v>55</v>
      </c>
      <c r="U116" s="27" t="s">
        <v>49</v>
      </c>
      <c r="V116" s="27" t="s">
        <v>49</v>
      </c>
      <c r="W116" s="29">
        <v>2</v>
      </c>
      <c r="X116" s="32">
        <v>2140</v>
      </c>
      <c r="Y116" s="32">
        <v>2140</v>
      </c>
      <c r="Z116" s="29">
        <v>3</v>
      </c>
      <c r="AA116" s="30" t="s">
        <v>49</v>
      </c>
      <c r="AB116" s="29" t="s">
        <v>29</v>
      </c>
    </row>
    <row r="117" spans="1:28" x14ac:dyDescent="0.25">
      <c r="A117" s="63">
        <v>1</v>
      </c>
      <c r="B117" s="4">
        <v>2600</v>
      </c>
      <c r="C117" s="4">
        <v>28</v>
      </c>
      <c r="D117" s="4">
        <v>16</v>
      </c>
      <c r="E117" s="29">
        <v>1</v>
      </c>
      <c r="F117" s="4">
        <v>17</v>
      </c>
      <c r="G117" s="4">
        <v>17</v>
      </c>
      <c r="H117" s="4">
        <v>273</v>
      </c>
      <c r="I117" s="4">
        <v>273</v>
      </c>
      <c r="J117" s="4">
        <v>11950</v>
      </c>
      <c r="K117" s="4">
        <v>11950</v>
      </c>
      <c r="L117" s="4">
        <v>43</v>
      </c>
      <c r="M117" s="4">
        <v>43</v>
      </c>
      <c r="N117" s="27" t="s">
        <v>49</v>
      </c>
      <c r="O117" s="27" t="s">
        <v>49</v>
      </c>
      <c r="P117" s="4">
        <v>234</v>
      </c>
      <c r="Q117" s="4">
        <v>234</v>
      </c>
      <c r="R117" s="33">
        <v>2</v>
      </c>
      <c r="S117" s="4">
        <v>50</v>
      </c>
      <c r="T117" s="4">
        <v>50</v>
      </c>
      <c r="U117" s="27" t="s">
        <v>49</v>
      </c>
      <c r="V117" s="27" t="s">
        <v>49</v>
      </c>
      <c r="W117" s="29">
        <v>2</v>
      </c>
      <c r="X117" s="30" t="s">
        <v>49</v>
      </c>
      <c r="Y117" s="30" t="s">
        <v>49</v>
      </c>
      <c r="Z117" s="29">
        <v>3</v>
      </c>
      <c r="AA117" s="30" t="s">
        <v>49</v>
      </c>
      <c r="AB117" s="29" t="s">
        <v>29</v>
      </c>
    </row>
    <row r="118" spans="1:28" x14ac:dyDescent="0.25">
      <c r="A118" s="4">
        <v>1</v>
      </c>
      <c r="B118" s="4">
        <v>7754</v>
      </c>
      <c r="C118" s="4">
        <v>26</v>
      </c>
      <c r="D118" s="4">
        <v>27</v>
      </c>
      <c r="E118" s="29">
        <v>1</v>
      </c>
      <c r="F118" s="4">
        <v>23</v>
      </c>
      <c r="G118" s="4">
        <v>23</v>
      </c>
      <c r="H118" s="4">
        <v>100</v>
      </c>
      <c r="I118" s="4">
        <v>100</v>
      </c>
      <c r="J118" s="4">
        <v>10300</v>
      </c>
      <c r="K118" s="4">
        <v>10300</v>
      </c>
      <c r="L118" s="4">
        <v>39</v>
      </c>
      <c r="M118" s="4">
        <v>39</v>
      </c>
      <c r="N118" s="27" t="s">
        <v>49</v>
      </c>
      <c r="O118" s="27" t="s">
        <v>49</v>
      </c>
      <c r="P118" s="4">
        <v>260</v>
      </c>
      <c r="Q118" s="4">
        <v>260</v>
      </c>
      <c r="R118" s="33">
        <v>13</v>
      </c>
      <c r="S118" s="4">
        <v>32</v>
      </c>
      <c r="T118" s="4">
        <v>32</v>
      </c>
      <c r="U118" s="27" t="s">
        <v>49</v>
      </c>
      <c r="V118" s="27" t="s">
        <v>49</v>
      </c>
      <c r="W118" s="29">
        <v>2</v>
      </c>
      <c r="X118" s="32">
        <v>1460</v>
      </c>
      <c r="Y118" s="32">
        <v>1460</v>
      </c>
      <c r="Z118" s="29">
        <v>3</v>
      </c>
      <c r="AA118" s="30" t="s">
        <v>49</v>
      </c>
      <c r="AB118" s="29" t="s">
        <v>29</v>
      </c>
    </row>
    <row r="119" spans="1:28" x14ac:dyDescent="0.25">
      <c r="A119" s="1">
        <v>1</v>
      </c>
      <c r="B119" s="4">
        <v>3500</v>
      </c>
      <c r="C119" s="4">
        <v>19</v>
      </c>
      <c r="D119" s="4">
        <v>12</v>
      </c>
      <c r="E119" s="29">
        <v>1</v>
      </c>
      <c r="F119" s="4">
        <v>20</v>
      </c>
      <c r="G119" s="4">
        <v>20</v>
      </c>
      <c r="H119" s="4">
        <v>30</v>
      </c>
      <c r="I119" s="4">
        <v>30</v>
      </c>
      <c r="J119" s="4">
        <v>10100</v>
      </c>
      <c r="K119" s="4">
        <v>10100</v>
      </c>
      <c r="L119" s="4">
        <v>40</v>
      </c>
      <c r="M119" s="4">
        <v>40</v>
      </c>
      <c r="N119" s="27" t="s">
        <v>49</v>
      </c>
      <c r="O119" s="27" t="s">
        <v>49</v>
      </c>
      <c r="P119" s="4">
        <v>212</v>
      </c>
      <c r="Q119" s="4">
        <v>212</v>
      </c>
      <c r="R119" s="33">
        <v>12</v>
      </c>
      <c r="S119" s="4">
        <v>32</v>
      </c>
      <c r="T119" s="4">
        <v>32</v>
      </c>
      <c r="U119" s="27" t="s">
        <v>49</v>
      </c>
      <c r="V119" s="27" t="s">
        <v>49</v>
      </c>
      <c r="W119" s="29">
        <v>2</v>
      </c>
      <c r="X119" s="32">
        <v>1140</v>
      </c>
      <c r="Y119" s="32">
        <v>1140</v>
      </c>
      <c r="Z119" s="29">
        <v>3</v>
      </c>
      <c r="AA119" s="30" t="s">
        <v>49</v>
      </c>
      <c r="AB119" s="29" t="s">
        <v>14</v>
      </c>
    </row>
    <row r="120" spans="1:28" x14ac:dyDescent="0.25">
      <c r="A120" s="62">
        <v>1</v>
      </c>
      <c r="B120" s="4">
        <v>6189</v>
      </c>
      <c r="C120" s="4">
        <v>101</v>
      </c>
      <c r="D120" s="4">
        <v>39</v>
      </c>
      <c r="E120" s="29">
        <v>1</v>
      </c>
      <c r="F120" s="12">
        <v>30</v>
      </c>
      <c r="G120" s="12">
        <v>30</v>
      </c>
      <c r="H120" s="4">
        <v>1000</v>
      </c>
      <c r="I120" s="4">
        <v>2300</v>
      </c>
      <c r="J120" s="4">
        <v>3500</v>
      </c>
      <c r="K120" s="4">
        <v>3500</v>
      </c>
      <c r="L120" s="4">
        <v>42</v>
      </c>
      <c r="M120" s="4">
        <v>42</v>
      </c>
      <c r="N120" s="4">
        <v>0.8</v>
      </c>
      <c r="O120" s="4">
        <v>0.8</v>
      </c>
      <c r="P120" s="4">
        <v>135</v>
      </c>
      <c r="Q120" s="4">
        <v>135</v>
      </c>
      <c r="R120" s="33">
        <v>12</v>
      </c>
      <c r="S120" s="27" t="s">
        <v>49</v>
      </c>
      <c r="T120" s="27" t="s">
        <v>49</v>
      </c>
      <c r="U120" s="27" t="s">
        <v>49</v>
      </c>
      <c r="V120" s="27" t="s">
        <v>49</v>
      </c>
      <c r="W120" s="29">
        <v>1</v>
      </c>
      <c r="X120" s="32">
        <v>5920</v>
      </c>
      <c r="Y120" s="32">
        <v>5920</v>
      </c>
      <c r="Z120" s="29">
        <v>1</v>
      </c>
      <c r="AA120" s="30" t="s">
        <v>49</v>
      </c>
      <c r="AB120" s="29" t="s">
        <v>14</v>
      </c>
    </row>
    <row r="121" spans="1:28" x14ac:dyDescent="0.25">
      <c r="A121" s="64">
        <v>1</v>
      </c>
      <c r="B121" s="4">
        <v>3912</v>
      </c>
      <c r="C121" s="4">
        <v>29</v>
      </c>
      <c r="D121" s="4">
        <v>12</v>
      </c>
      <c r="E121" s="29">
        <v>1</v>
      </c>
      <c r="F121" s="4">
        <v>25</v>
      </c>
      <c r="G121" s="4">
        <v>28</v>
      </c>
      <c r="H121" s="4">
        <v>210</v>
      </c>
      <c r="I121" s="4">
        <v>210</v>
      </c>
      <c r="J121" s="4" t="s">
        <v>49</v>
      </c>
      <c r="K121" s="4" t="s">
        <v>49</v>
      </c>
      <c r="L121" s="4">
        <v>40</v>
      </c>
      <c r="M121" s="4">
        <v>40</v>
      </c>
      <c r="N121" s="4">
        <v>0.5</v>
      </c>
      <c r="O121" s="4">
        <v>0.5</v>
      </c>
      <c r="P121" s="4">
        <v>190</v>
      </c>
      <c r="Q121" s="4">
        <v>190</v>
      </c>
      <c r="R121" s="33">
        <v>12</v>
      </c>
      <c r="S121" s="27" t="s">
        <v>49</v>
      </c>
      <c r="T121" s="27" t="s">
        <v>49</v>
      </c>
      <c r="U121" s="27" t="s">
        <v>49</v>
      </c>
      <c r="V121" s="27" t="s">
        <v>49</v>
      </c>
      <c r="W121" s="29">
        <v>1</v>
      </c>
      <c r="X121" s="32">
        <v>4780</v>
      </c>
      <c r="Y121" s="32">
        <v>4780</v>
      </c>
      <c r="Z121" s="29">
        <v>1</v>
      </c>
      <c r="AA121" s="30" t="s">
        <v>49</v>
      </c>
      <c r="AB121" s="29" t="s">
        <v>14</v>
      </c>
    </row>
    <row r="122" spans="1:28" x14ac:dyDescent="0.25">
      <c r="A122" s="4">
        <v>1</v>
      </c>
      <c r="B122" s="4">
        <v>980</v>
      </c>
      <c r="C122" s="4">
        <v>17</v>
      </c>
      <c r="D122" s="4">
        <v>17</v>
      </c>
      <c r="E122" s="29">
        <v>3</v>
      </c>
      <c r="F122" s="4">
        <v>10</v>
      </c>
      <c r="G122" s="4">
        <v>10</v>
      </c>
      <c r="H122" s="4">
        <v>10</v>
      </c>
      <c r="I122" s="4">
        <v>10</v>
      </c>
      <c r="J122" s="4">
        <v>11100</v>
      </c>
      <c r="K122" s="4">
        <v>11100</v>
      </c>
      <c r="L122" s="4">
        <v>40</v>
      </c>
      <c r="M122" s="4">
        <v>40</v>
      </c>
      <c r="N122" s="4">
        <v>0.6</v>
      </c>
      <c r="O122" s="4">
        <v>0.6</v>
      </c>
      <c r="P122" s="4">
        <v>232</v>
      </c>
      <c r="Q122" s="4">
        <v>232</v>
      </c>
      <c r="R122" s="33">
        <v>12</v>
      </c>
      <c r="S122" s="4">
        <v>60</v>
      </c>
      <c r="T122" s="4">
        <v>60</v>
      </c>
      <c r="U122" s="4">
        <v>50</v>
      </c>
      <c r="V122" s="4">
        <v>50</v>
      </c>
      <c r="W122" s="29">
        <v>1</v>
      </c>
      <c r="X122" s="32">
        <v>3033</v>
      </c>
      <c r="Y122" s="32">
        <v>2810</v>
      </c>
      <c r="Z122" s="29">
        <v>2</v>
      </c>
      <c r="AA122" s="29">
        <v>5</v>
      </c>
      <c r="AB122" s="29" t="s">
        <v>29</v>
      </c>
    </row>
    <row r="123" spans="1:28" x14ac:dyDescent="0.25">
      <c r="A123" s="1">
        <v>1</v>
      </c>
      <c r="B123" s="4">
        <v>1020</v>
      </c>
      <c r="C123" s="4">
        <v>49</v>
      </c>
      <c r="D123" s="4">
        <v>30</v>
      </c>
      <c r="E123" s="29">
        <v>3</v>
      </c>
      <c r="F123" s="4">
        <v>10</v>
      </c>
      <c r="G123" s="4">
        <v>10</v>
      </c>
      <c r="H123" s="4">
        <v>4</v>
      </c>
      <c r="I123" s="4">
        <v>4</v>
      </c>
      <c r="J123" s="4">
        <v>4000</v>
      </c>
      <c r="K123" s="4">
        <v>4000</v>
      </c>
      <c r="L123" s="4">
        <v>34</v>
      </c>
      <c r="M123" s="4">
        <v>34</v>
      </c>
      <c r="N123" s="4">
        <v>2</v>
      </c>
      <c r="O123" s="4">
        <v>2</v>
      </c>
      <c r="P123" s="4">
        <v>86</v>
      </c>
      <c r="Q123" s="4">
        <v>86</v>
      </c>
      <c r="R123" s="33">
        <v>2</v>
      </c>
      <c r="S123" s="4">
        <v>55</v>
      </c>
      <c r="T123" s="4">
        <v>55</v>
      </c>
      <c r="U123" s="4">
        <v>40</v>
      </c>
      <c r="V123" s="4">
        <v>40</v>
      </c>
      <c r="W123" s="29">
        <v>2</v>
      </c>
      <c r="X123" s="32">
        <v>1220</v>
      </c>
      <c r="Y123" s="29">
        <v>700</v>
      </c>
      <c r="Z123" s="29">
        <v>3</v>
      </c>
      <c r="AA123" s="29">
        <v>1</v>
      </c>
      <c r="AB123" s="29" t="s">
        <v>29</v>
      </c>
    </row>
    <row r="124" spans="1:28" x14ac:dyDescent="0.25">
      <c r="A124" s="62">
        <v>1</v>
      </c>
      <c r="B124" s="4">
        <v>8500</v>
      </c>
      <c r="C124" s="4">
        <v>484</v>
      </c>
      <c r="D124" s="4">
        <v>284</v>
      </c>
      <c r="E124" s="29">
        <v>3</v>
      </c>
      <c r="F124" s="4">
        <v>9</v>
      </c>
      <c r="G124" s="4">
        <v>9</v>
      </c>
      <c r="H124" s="4">
        <v>20</v>
      </c>
      <c r="I124" s="4">
        <v>20</v>
      </c>
      <c r="J124" s="4">
        <v>4300</v>
      </c>
      <c r="K124" s="4">
        <v>4300</v>
      </c>
      <c r="L124" s="4">
        <v>29</v>
      </c>
      <c r="M124" s="4">
        <v>29</v>
      </c>
      <c r="N124" s="4">
        <v>6</v>
      </c>
      <c r="O124" s="4">
        <v>6</v>
      </c>
      <c r="P124" s="4">
        <v>97</v>
      </c>
      <c r="Q124" s="4">
        <v>97</v>
      </c>
      <c r="R124" s="33">
        <v>2</v>
      </c>
      <c r="S124" s="27" t="s">
        <v>49</v>
      </c>
      <c r="T124" s="27" t="s">
        <v>49</v>
      </c>
      <c r="U124" s="27" t="s">
        <v>49</v>
      </c>
      <c r="V124" s="27" t="s">
        <v>49</v>
      </c>
      <c r="W124" s="29">
        <v>2</v>
      </c>
      <c r="X124" s="32">
        <v>5818</v>
      </c>
      <c r="Y124" s="32">
        <v>5000</v>
      </c>
      <c r="Z124" s="29">
        <v>3</v>
      </c>
      <c r="AA124" s="29">
        <v>1</v>
      </c>
      <c r="AB124" s="29" t="s">
        <v>29</v>
      </c>
    </row>
    <row r="125" spans="1:28" x14ac:dyDescent="0.25">
      <c r="A125" s="63">
        <v>1</v>
      </c>
      <c r="B125" s="4">
        <v>809</v>
      </c>
      <c r="C125" s="4">
        <v>18</v>
      </c>
      <c r="D125" s="4">
        <v>14</v>
      </c>
      <c r="E125" s="29">
        <v>5</v>
      </c>
      <c r="F125" s="4">
        <v>21.9</v>
      </c>
      <c r="G125" s="4">
        <v>21.9</v>
      </c>
      <c r="H125" s="4">
        <v>3</v>
      </c>
      <c r="I125" s="4">
        <v>3</v>
      </c>
      <c r="J125" s="4">
        <v>5300</v>
      </c>
      <c r="K125" s="4">
        <v>5300</v>
      </c>
      <c r="L125" s="4">
        <v>42</v>
      </c>
      <c r="M125" s="4">
        <v>42</v>
      </c>
      <c r="N125" s="4">
        <v>0.5</v>
      </c>
      <c r="O125" s="4">
        <v>0.5</v>
      </c>
      <c r="P125" s="4">
        <v>105</v>
      </c>
      <c r="Q125" s="4">
        <v>105</v>
      </c>
      <c r="R125" s="33">
        <v>2</v>
      </c>
      <c r="S125" s="4">
        <v>45</v>
      </c>
      <c r="T125" s="4">
        <v>45</v>
      </c>
      <c r="U125" s="27" t="s">
        <v>49</v>
      </c>
      <c r="V125" s="27" t="s">
        <v>49</v>
      </c>
      <c r="W125" s="29">
        <v>1</v>
      </c>
      <c r="X125" s="29">
        <v>240</v>
      </c>
      <c r="Y125" s="29">
        <v>200</v>
      </c>
      <c r="Z125" s="29">
        <v>2</v>
      </c>
      <c r="AA125" s="29">
        <v>5</v>
      </c>
      <c r="AB125" s="29" t="s">
        <v>26</v>
      </c>
    </row>
    <row r="126" spans="1:28" x14ac:dyDescent="0.25">
      <c r="A126" s="4">
        <v>1</v>
      </c>
      <c r="B126" s="4">
        <v>1120</v>
      </c>
      <c r="C126" s="4">
        <v>23</v>
      </c>
      <c r="D126" s="4">
        <v>26</v>
      </c>
      <c r="E126" s="29">
        <v>3</v>
      </c>
      <c r="F126" s="4">
        <v>10.5</v>
      </c>
      <c r="G126" s="4">
        <v>10.5</v>
      </c>
      <c r="H126" s="4">
        <v>4</v>
      </c>
      <c r="I126" s="4">
        <v>4</v>
      </c>
      <c r="J126" s="4">
        <v>5500</v>
      </c>
      <c r="K126" s="4">
        <v>5500</v>
      </c>
      <c r="L126" s="4">
        <v>32</v>
      </c>
      <c r="M126" s="4">
        <v>32</v>
      </c>
      <c r="N126" s="4">
        <v>1.4</v>
      </c>
      <c r="O126" s="4">
        <v>1.4</v>
      </c>
      <c r="P126" s="4">
        <v>104</v>
      </c>
      <c r="Q126" s="4">
        <v>104</v>
      </c>
      <c r="R126" s="33">
        <v>1</v>
      </c>
      <c r="S126" s="4">
        <v>60.7</v>
      </c>
      <c r="T126" s="4">
        <v>60.7</v>
      </c>
      <c r="U126" s="4">
        <v>18.7</v>
      </c>
      <c r="V126" s="4">
        <v>18.7</v>
      </c>
      <c r="W126" s="29">
        <v>3</v>
      </c>
      <c r="X126" s="29">
        <v>400</v>
      </c>
      <c r="Y126" s="29">
        <v>400</v>
      </c>
      <c r="Z126" s="29">
        <v>3</v>
      </c>
      <c r="AA126" s="30" t="s">
        <v>49</v>
      </c>
      <c r="AB126" s="29" t="s">
        <v>16</v>
      </c>
    </row>
    <row r="127" spans="1:28" x14ac:dyDescent="0.25">
      <c r="A127" s="1">
        <v>1</v>
      </c>
      <c r="B127" s="4">
        <v>340</v>
      </c>
      <c r="C127" s="4">
        <v>7</v>
      </c>
      <c r="D127" s="4">
        <v>4</v>
      </c>
      <c r="E127" s="29">
        <v>3</v>
      </c>
      <c r="F127" s="4">
        <v>10</v>
      </c>
      <c r="G127" s="4">
        <v>10</v>
      </c>
      <c r="H127" s="4">
        <v>4</v>
      </c>
      <c r="I127" s="4">
        <v>4</v>
      </c>
      <c r="J127" s="4">
        <v>5500</v>
      </c>
      <c r="K127" s="4">
        <v>5500</v>
      </c>
      <c r="L127" s="4">
        <v>32</v>
      </c>
      <c r="M127" s="4">
        <v>32</v>
      </c>
      <c r="N127" s="4">
        <v>1.4</v>
      </c>
      <c r="O127" s="4">
        <v>1.4</v>
      </c>
      <c r="P127" s="4">
        <v>105</v>
      </c>
      <c r="Q127" s="4">
        <v>105</v>
      </c>
      <c r="R127" s="33">
        <v>2</v>
      </c>
      <c r="S127" s="4">
        <v>45</v>
      </c>
      <c r="T127" s="4">
        <v>45</v>
      </c>
      <c r="U127" s="4">
        <v>19</v>
      </c>
      <c r="V127" s="4">
        <v>19</v>
      </c>
      <c r="W127" s="29">
        <v>4</v>
      </c>
      <c r="X127" s="29">
        <v>45</v>
      </c>
      <c r="Y127" s="29">
        <v>45</v>
      </c>
      <c r="Z127" s="29">
        <v>3</v>
      </c>
      <c r="AA127" s="30" t="s">
        <v>49</v>
      </c>
      <c r="AB127" s="29" t="s">
        <v>16</v>
      </c>
    </row>
    <row r="128" spans="1:28" x14ac:dyDescent="0.25">
      <c r="A128" s="62">
        <v>1</v>
      </c>
      <c r="B128" s="4">
        <v>150</v>
      </c>
      <c r="C128" s="4">
        <v>7</v>
      </c>
      <c r="D128" s="4">
        <v>4</v>
      </c>
      <c r="E128" s="29">
        <v>3</v>
      </c>
      <c r="F128" s="4">
        <v>10</v>
      </c>
      <c r="G128" s="4">
        <v>10</v>
      </c>
      <c r="H128" s="4">
        <v>5</v>
      </c>
      <c r="I128" s="4">
        <v>5</v>
      </c>
      <c r="J128" s="4">
        <v>5700</v>
      </c>
      <c r="K128" s="4">
        <v>5700</v>
      </c>
      <c r="L128" s="4">
        <v>32</v>
      </c>
      <c r="M128" s="4">
        <v>32</v>
      </c>
      <c r="N128" s="4">
        <v>1</v>
      </c>
      <c r="O128" s="4">
        <v>1</v>
      </c>
      <c r="P128" s="4">
        <v>105</v>
      </c>
      <c r="Q128" s="4">
        <v>105</v>
      </c>
      <c r="R128" s="33">
        <v>1</v>
      </c>
      <c r="S128" s="4">
        <v>50</v>
      </c>
      <c r="T128" s="4">
        <v>50</v>
      </c>
      <c r="U128" s="27" t="s">
        <v>49</v>
      </c>
      <c r="V128" s="27" t="s">
        <v>49</v>
      </c>
      <c r="W128" s="29">
        <v>1</v>
      </c>
      <c r="X128" s="29">
        <v>280</v>
      </c>
      <c r="Y128" s="29">
        <v>80</v>
      </c>
      <c r="Z128" s="29">
        <v>1</v>
      </c>
      <c r="AA128" s="30" t="s">
        <v>49</v>
      </c>
      <c r="AB128" s="29" t="s">
        <v>26</v>
      </c>
    </row>
    <row r="129" spans="1:28" x14ac:dyDescent="0.25">
      <c r="A129" s="63">
        <v>1</v>
      </c>
      <c r="B129" s="4">
        <v>400</v>
      </c>
      <c r="C129" s="4">
        <v>9</v>
      </c>
      <c r="D129" s="4">
        <v>7</v>
      </c>
      <c r="E129" s="29">
        <v>5</v>
      </c>
      <c r="F129" s="4">
        <v>23.7</v>
      </c>
      <c r="G129" s="4">
        <v>23.7</v>
      </c>
      <c r="H129" s="4">
        <v>5</v>
      </c>
      <c r="I129" s="4">
        <v>5</v>
      </c>
      <c r="J129" s="4">
        <v>5500</v>
      </c>
      <c r="K129" s="4">
        <v>5500</v>
      </c>
      <c r="L129" s="4">
        <v>42</v>
      </c>
      <c r="M129" s="4">
        <v>42</v>
      </c>
      <c r="N129" s="4">
        <v>0.5</v>
      </c>
      <c r="O129" s="4">
        <v>0.5</v>
      </c>
      <c r="P129" s="4">
        <v>105</v>
      </c>
      <c r="Q129" s="4">
        <v>105</v>
      </c>
      <c r="R129" s="33">
        <v>2</v>
      </c>
      <c r="S129" s="4">
        <v>55</v>
      </c>
      <c r="T129" s="4">
        <v>55</v>
      </c>
      <c r="U129" s="4">
        <v>46</v>
      </c>
      <c r="V129" s="4">
        <v>46</v>
      </c>
      <c r="W129" s="29">
        <v>1</v>
      </c>
      <c r="X129" s="29">
        <v>290</v>
      </c>
      <c r="Y129" s="29">
        <v>180</v>
      </c>
      <c r="Z129" s="29">
        <v>2</v>
      </c>
      <c r="AA129" s="29">
        <v>5</v>
      </c>
      <c r="AB129" s="29" t="s">
        <v>26</v>
      </c>
    </row>
    <row r="130" spans="1:28" x14ac:dyDescent="0.25">
      <c r="A130" s="4">
        <v>1</v>
      </c>
      <c r="B130" s="4">
        <v>4392</v>
      </c>
      <c r="C130" s="4">
        <v>32</v>
      </c>
      <c r="D130" s="4">
        <v>9</v>
      </c>
      <c r="E130" s="29">
        <v>1</v>
      </c>
      <c r="F130" s="4">
        <v>19.5</v>
      </c>
      <c r="G130" s="4">
        <v>19.5</v>
      </c>
      <c r="H130" s="4">
        <v>32</v>
      </c>
      <c r="I130" s="4">
        <v>32</v>
      </c>
      <c r="J130" s="4">
        <v>4900</v>
      </c>
      <c r="K130" s="4">
        <v>4900</v>
      </c>
      <c r="L130" s="4">
        <v>36</v>
      </c>
      <c r="M130" s="4">
        <v>36</v>
      </c>
      <c r="N130" s="4">
        <v>1.5</v>
      </c>
      <c r="O130" s="4">
        <v>1.5</v>
      </c>
      <c r="P130" s="4">
        <v>105</v>
      </c>
      <c r="Q130" s="4">
        <v>105</v>
      </c>
      <c r="R130" s="33">
        <v>2</v>
      </c>
      <c r="S130" s="4">
        <v>50</v>
      </c>
      <c r="T130" s="4">
        <v>50</v>
      </c>
      <c r="U130" s="27" t="s">
        <v>49</v>
      </c>
      <c r="V130" s="27" t="s">
        <v>49</v>
      </c>
      <c r="W130" s="29">
        <v>3</v>
      </c>
      <c r="X130" s="29">
        <v>100</v>
      </c>
      <c r="Y130" s="29">
        <v>100</v>
      </c>
      <c r="Z130" s="29">
        <v>3</v>
      </c>
      <c r="AA130" s="29">
        <v>1</v>
      </c>
      <c r="AB130" s="30" t="s">
        <v>49</v>
      </c>
    </row>
    <row r="131" spans="1:28" x14ac:dyDescent="0.25">
      <c r="A131" s="1">
        <v>1</v>
      </c>
      <c r="B131" s="4">
        <v>1778</v>
      </c>
      <c r="C131" s="27" t="s">
        <v>49</v>
      </c>
      <c r="D131" s="27" t="s">
        <v>49</v>
      </c>
      <c r="E131" s="27" t="s">
        <v>49</v>
      </c>
      <c r="F131" s="27" t="s">
        <v>49</v>
      </c>
      <c r="G131" s="27" t="s">
        <v>49</v>
      </c>
      <c r="H131" s="27" t="s">
        <v>49</v>
      </c>
      <c r="I131" s="27" t="s">
        <v>49</v>
      </c>
      <c r="J131" s="4">
        <v>3000</v>
      </c>
      <c r="K131" s="4">
        <v>3000</v>
      </c>
      <c r="L131" s="27" t="s">
        <v>49</v>
      </c>
      <c r="M131" s="27" t="s">
        <v>49</v>
      </c>
      <c r="N131" s="27" t="s">
        <v>49</v>
      </c>
      <c r="O131" s="27" t="s">
        <v>49</v>
      </c>
      <c r="P131" s="27" t="s">
        <v>49</v>
      </c>
      <c r="Q131" s="27" t="s">
        <v>49</v>
      </c>
      <c r="R131" s="30" t="s">
        <v>49</v>
      </c>
      <c r="S131" s="27" t="s">
        <v>49</v>
      </c>
      <c r="T131" s="27" t="s">
        <v>49</v>
      </c>
      <c r="U131" s="27" t="s">
        <v>49</v>
      </c>
      <c r="V131" s="27" t="s">
        <v>49</v>
      </c>
      <c r="W131" s="30" t="s">
        <v>49</v>
      </c>
      <c r="X131" s="32">
        <v>1500</v>
      </c>
      <c r="Y131" s="32">
        <v>1000</v>
      </c>
      <c r="Z131" s="30" t="s">
        <v>49</v>
      </c>
      <c r="AA131" s="30" t="s">
        <v>49</v>
      </c>
      <c r="AB131" s="29" t="s">
        <v>16</v>
      </c>
    </row>
    <row r="132" spans="1:28" x14ac:dyDescent="0.25">
      <c r="A132" s="62">
        <v>1</v>
      </c>
      <c r="B132" s="4">
        <v>15699</v>
      </c>
      <c r="C132" s="4">
        <v>370</v>
      </c>
      <c r="D132" s="4">
        <v>110</v>
      </c>
      <c r="E132" s="29">
        <v>3</v>
      </c>
      <c r="F132" s="4">
        <v>12</v>
      </c>
      <c r="G132" s="4">
        <v>12</v>
      </c>
      <c r="H132" s="4">
        <v>1.3</v>
      </c>
      <c r="I132" s="4">
        <v>123</v>
      </c>
      <c r="J132" s="4">
        <v>5300</v>
      </c>
      <c r="K132" s="4">
        <v>5300</v>
      </c>
      <c r="L132" s="4">
        <v>35</v>
      </c>
      <c r="M132" s="4">
        <v>35</v>
      </c>
      <c r="N132" s="4">
        <v>1.1000000000000001</v>
      </c>
      <c r="O132" s="4">
        <v>1.1000000000000001</v>
      </c>
      <c r="P132" s="4">
        <v>104</v>
      </c>
      <c r="Q132" s="4">
        <v>104</v>
      </c>
      <c r="R132" s="33">
        <v>2</v>
      </c>
      <c r="S132" s="4">
        <v>84</v>
      </c>
      <c r="T132" s="4">
        <v>84</v>
      </c>
      <c r="U132" s="27" t="s">
        <v>49</v>
      </c>
      <c r="V132" s="27" t="s">
        <v>49</v>
      </c>
      <c r="W132" s="29">
        <v>2</v>
      </c>
      <c r="X132" s="32">
        <v>8500</v>
      </c>
      <c r="Y132" s="32">
        <v>8150</v>
      </c>
      <c r="Z132" s="29">
        <v>3</v>
      </c>
      <c r="AA132" s="29">
        <v>1</v>
      </c>
      <c r="AB132" s="29" t="s">
        <v>14</v>
      </c>
    </row>
    <row r="133" spans="1:28" x14ac:dyDescent="0.25">
      <c r="A133" s="63">
        <v>1</v>
      </c>
      <c r="B133" s="4">
        <v>500</v>
      </c>
      <c r="C133" s="4">
        <v>15</v>
      </c>
      <c r="D133" s="4">
        <v>10</v>
      </c>
      <c r="E133" s="29">
        <v>3</v>
      </c>
      <c r="F133" s="4">
        <v>12</v>
      </c>
      <c r="G133" s="4">
        <v>12</v>
      </c>
      <c r="H133" s="4">
        <v>1.3</v>
      </c>
      <c r="I133" s="4">
        <v>123</v>
      </c>
      <c r="J133" s="4">
        <v>5300</v>
      </c>
      <c r="K133" s="4">
        <v>5300</v>
      </c>
      <c r="L133" s="4">
        <v>35</v>
      </c>
      <c r="M133" s="4">
        <v>35</v>
      </c>
      <c r="N133" s="4">
        <v>1.1000000000000001</v>
      </c>
      <c r="O133" s="4">
        <v>1.1000000000000001</v>
      </c>
      <c r="P133" s="4">
        <v>104</v>
      </c>
      <c r="Q133" s="4">
        <v>104</v>
      </c>
      <c r="R133" s="65" t="s">
        <v>49</v>
      </c>
      <c r="S133" s="4">
        <v>30</v>
      </c>
      <c r="T133" s="4">
        <v>30</v>
      </c>
      <c r="U133" s="27" t="s">
        <v>49</v>
      </c>
      <c r="V133" s="27" t="s">
        <v>49</v>
      </c>
      <c r="W133" s="29">
        <v>2</v>
      </c>
      <c r="X133" s="32">
        <v>1000</v>
      </c>
      <c r="Y133" s="32">
        <v>1000</v>
      </c>
      <c r="Z133" s="29">
        <v>2</v>
      </c>
      <c r="AA133" s="29">
        <v>1</v>
      </c>
      <c r="AB133" s="30" t="s">
        <v>49</v>
      </c>
    </row>
    <row r="134" spans="1:28" x14ac:dyDescent="0.25">
      <c r="A134" s="4">
        <v>1</v>
      </c>
      <c r="B134" s="4">
        <v>480</v>
      </c>
      <c r="C134" s="4">
        <v>16</v>
      </c>
      <c r="D134" s="4">
        <v>9</v>
      </c>
      <c r="E134" s="29">
        <v>3</v>
      </c>
      <c r="F134" s="4">
        <v>12</v>
      </c>
      <c r="G134" s="4">
        <v>12</v>
      </c>
      <c r="H134" s="4">
        <v>1.3</v>
      </c>
      <c r="I134" s="4">
        <v>123</v>
      </c>
      <c r="J134" s="4">
        <v>5300</v>
      </c>
      <c r="K134" s="4">
        <v>5300</v>
      </c>
      <c r="L134" s="4">
        <v>35</v>
      </c>
      <c r="M134" s="4">
        <v>35</v>
      </c>
      <c r="N134" s="4">
        <v>1.1000000000000001</v>
      </c>
      <c r="O134" s="4">
        <v>1.1000000000000001</v>
      </c>
      <c r="P134" s="4">
        <v>104</v>
      </c>
      <c r="Q134" s="4">
        <v>104</v>
      </c>
      <c r="R134" s="65" t="s">
        <v>49</v>
      </c>
      <c r="S134" s="4">
        <v>30</v>
      </c>
      <c r="T134" s="4">
        <v>30</v>
      </c>
      <c r="U134" s="27" t="s">
        <v>49</v>
      </c>
      <c r="V134" s="27" t="s">
        <v>49</v>
      </c>
      <c r="W134" s="29">
        <v>2</v>
      </c>
      <c r="X134" s="32">
        <v>1500</v>
      </c>
      <c r="Y134" s="32">
        <v>1500</v>
      </c>
      <c r="Z134" s="29">
        <v>2</v>
      </c>
      <c r="AA134" s="29">
        <v>1</v>
      </c>
      <c r="AB134" s="29" t="s">
        <v>10</v>
      </c>
    </row>
    <row r="135" spans="1:28" x14ac:dyDescent="0.25">
      <c r="A135" s="14">
        <v>4</v>
      </c>
      <c r="B135" s="14">
        <v>2320</v>
      </c>
      <c r="C135" s="14">
        <v>44</v>
      </c>
      <c r="D135" s="14">
        <v>29</v>
      </c>
      <c r="E135" s="14">
        <v>3</v>
      </c>
      <c r="F135" s="14">
        <v>12</v>
      </c>
      <c r="G135" s="14">
        <v>12</v>
      </c>
      <c r="H135" s="14">
        <v>1.3</v>
      </c>
      <c r="I135" s="14">
        <v>123</v>
      </c>
      <c r="J135" s="14">
        <v>5500</v>
      </c>
      <c r="K135" s="14">
        <v>5500</v>
      </c>
      <c r="L135" s="14">
        <v>35</v>
      </c>
      <c r="M135" s="14">
        <v>35</v>
      </c>
      <c r="N135" s="14">
        <v>1.1000000000000001</v>
      </c>
      <c r="O135" s="14">
        <v>1.1000000000000001</v>
      </c>
      <c r="P135" s="14">
        <v>104</v>
      </c>
      <c r="Q135" s="14">
        <v>104</v>
      </c>
      <c r="R135" s="13" t="s">
        <v>49</v>
      </c>
      <c r="S135" s="14">
        <v>30</v>
      </c>
      <c r="T135" s="14">
        <v>30</v>
      </c>
      <c r="U135" s="13" t="s">
        <v>49</v>
      </c>
      <c r="V135" s="13" t="s">
        <v>49</v>
      </c>
      <c r="W135" s="14">
        <v>2</v>
      </c>
      <c r="X135" s="14">
        <v>7800</v>
      </c>
      <c r="Y135" s="14">
        <v>7800</v>
      </c>
      <c r="Z135" s="14">
        <v>2</v>
      </c>
      <c r="AA135" s="14">
        <v>1</v>
      </c>
      <c r="AB135" s="14" t="s">
        <v>26</v>
      </c>
    </row>
    <row r="136" spans="1:28" x14ac:dyDescent="0.25">
      <c r="A136" s="14">
        <v>4</v>
      </c>
      <c r="B136" s="14">
        <v>49900</v>
      </c>
      <c r="C136" s="14">
        <v>390</v>
      </c>
      <c r="D136" s="14">
        <v>503</v>
      </c>
      <c r="E136" s="14">
        <v>2</v>
      </c>
      <c r="F136" s="14">
        <v>4</v>
      </c>
      <c r="G136" s="14">
        <v>4</v>
      </c>
      <c r="H136" s="14">
        <v>19</v>
      </c>
      <c r="I136" s="14">
        <v>19</v>
      </c>
      <c r="J136" s="14">
        <v>6700</v>
      </c>
      <c r="K136" s="14">
        <v>6700</v>
      </c>
      <c r="L136" s="14">
        <v>39</v>
      </c>
      <c r="M136" s="14">
        <v>39</v>
      </c>
      <c r="N136" s="14">
        <v>0.7</v>
      </c>
      <c r="O136" s="14">
        <v>0.7</v>
      </c>
      <c r="P136" s="14">
        <v>135</v>
      </c>
      <c r="Q136" s="14">
        <v>135</v>
      </c>
      <c r="R136" s="14">
        <v>12</v>
      </c>
      <c r="S136" s="14">
        <v>78</v>
      </c>
      <c r="T136" s="14">
        <v>78</v>
      </c>
      <c r="U136" s="14">
        <v>39</v>
      </c>
      <c r="V136" s="14">
        <v>39</v>
      </c>
      <c r="W136" s="14">
        <v>2</v>
      </c>
      <c r="X136" s="14">
        <v>30800</v>
      </c>
      <c r="Y136" s="14">
        <v>28300</v>
      </c>
      <c r="Z136" s="14">
        <v>3</v>
      </c>
      <c r="AA136" s="14">
        <v>1</v>
      </c>
      <c r="AB136" s="14" t="s">
        <v>16</v>
      </c>
    </row>
    <row r="137" spans="1:28" x14ac:dyDescent="0.25">
      <c r="A137" s="14">
        <v>4</v>
      </c>
      <c r="B137" s="14">
        <v>5000</v>
      </c>
      <c r="C137" s="14">
        <v>156</v>
      </c>
      <c r="D137" s="14">
        <v>101</v>
      </c>
      <c r="E137" s="14">
        <v>2</v>
      </c>
      <c r="F137" s="14">
        <v>17</v>
      </c>
      <c r="G137" s="14">
        <v>17</v>
      </c>
      <c r="H137" s="14">
        <v>75</v>
      </c>
      <c r="I137" s="14">
        <v>75</v>
      </c>
      <c r="J137" s="14">
        <v>4950</v>
      </c>
      <c r="K137" s="14">
        <v>4950</v>
      </c>
      <c r="L137" s="14">
        <v>38</v>
      </c>
      <c r="M137" s="14">
        <v>38</v>
      </c>
      <c r="N137" s="14">
        <v>2.2000000000000002</v>
      </c>
      <c r="O137" s="14">
        <v>2.2000000000000002</v>
      </c>
      <c r="P137" s="14">
        <v>117</v>
      </c>
      <c r="Q137" s="14">
        <v>117</v>
      </c>
      <c r="R137" s="14">
        <v>12</v>
      </c>
      <c r="S137" s="14">
        <v>70</v>
      </c>
      <c r="T137" s="14">
        <v>70</v>
      </c>
      <c r="U137" s="14">
        <v>40</v>
      </c>
      <c r="V137" s="14">
        <v>40</v>
      </c>
      <c r="W137" s="14">
        <v>1</v>
      </c>
      <c r="X137" s="14">
        <v>3700</v>
      </c>
      <c r="Y137" s="14">
        <v>3700</v>
      </c>
      <c r="Z137" s="14">
        <v>3</v>
      </c>
      <c r="AA137" s="14">
        <v>1</v>
      </c>
      <c r="AB137" s="14" t="s">
        <v>14</v>
      </c>
    </row>
    <row r="138" spans="1:28" x14ac:dyDescent="0.25">
      <c r="A138" s="14">
        <v>4</v>
      </c>
      <c r="B138" s="14">
        <v>21205</v>
      </c>
      <c r="C138" s="14">
        <v>637</v>
      </c>
      <c r="D138" s="14">
        <v>389</v>
      </c>
      <c r="E138" s="14">
        <v>7</v>
      </c>
      <c r="F138" s="14">
        <v>12</v>
      </c>
      <c r="G138" s="14">
        <v>12</v>
      </c>
      <c r="H138" s="14">
        <v>32</v>
      </c>
      <c r="I138" s="14">
        <v>32</v>
      </c>
      <c r="J138" s="14">
        <v>4100</v>
      </c>
      <c r="K138" s="14">
        <v>4100</v>
      </c>
      <c r="L138" s="14">
        <v>35</v>
      </c>
      <c r="M138" s="14">
        <v>35</v>
      </c>
      <c r="N138" s="14">
        <v>1.3</v>
      </c>
      <c r="O138" s="14">
        <v>1.3</v>
      </c>
      <c r="P138" s="14">
        <v>95</v>
      </c>
      <c r="Q138" s="14">
        <v>95</v>
      </c>
      <c r="R138" s="14">
        <v>12</v>
      </c>
      <c r="S138" s="14">
        <v>80</v>
      </c>
      <c r="T138" s="14">
        <v>80</v>
      </c>
      <c r="U138" s="14">
        <v>35</v>
      </c>
      <c r="V138" s="14">
        <v>35</v>
      </c>
      <c r="W138" s="14">
        <v>2</v>
      </c>
      <c r="X138" s="14">
        <v>1400</v>
      </c>
      <c r="Y138" s="14">
        <v>1350</v>
      </c>
      <c r="Z138" s="14">
        <v>3</v>
      </c>
      <c r="AA138" s="14">
        <v>1</v>
      </c>
      <c r="AB138" s="14" t="s">
        <v>14</v>
      </c>
    </row>
    <row r="139" spans="1:28" x14ac:dyDescent="0.25">
      <c r="A139" s="14">
        <v>4</v>
      </c>
      <c r="B139" s="14">
        <v>1345</v>
      </c>
      <c r="C139" s="14">
        <v>33</v>
      </c>
      <c r="D139" s="14">
        <v>39</v>
      </c>
      <c r="E139" s="14">
        <v>1</v>
      </c>
      <c r="F139" s="14">
        <v>9.9</v>
      </c>
      <c r="G139" s="14">
        <v>9.9</v>
      </c>
      <c r="H139" s="14">
        <v>31</v>
      </c>
      <c r="I139" s="14">
        <v>31</v>
      </c>
      <c r="J139" s="14">
        <v>5000</v>
      </c>
      <c r="K139" s="14">
        <v>5000</v>
      </c>
      <c r="L139" s="14">
        <v>35</v>
      </c>
      <c r="M139" s="14">
        <v>35</v>
      </c>
      <c r="N139" s="14">
        <v>1.3</v>
      </c>
      <c r="O139" s="14">
        <v>1.3</v>
      </c>
      <c r="P139" s="14">
        <v>178</v>
      </c>
      <c r="Q139" s="14">
        <v>178</v>
      </c>
      <c r="R139" s="14">
        <v>2</v>
      </c>
      <c r="S139" s="13" t="s">
        <v>49</v>
      </c>
      <c r="T139" s="13" t="s">
        <v>49</v>
      </c>
      <c r="U139" s="13" t="s">
        <v>49</v>
      </c>
      <c r="V139" s="13" t="s">
        <v>49</v>
      </c>
      <c r="W139" s="14">
        <v>3</v>
      </c>
      <c r="X139" s="14">
        <v>1375</v>
      </c>
      <c r="Y139" s="14">
        <v>1375</v>
      </c>
      <c r="Z139" s="14">
        <v>3</v>
      </c>
      <c r="AA139" s="14">
        <v>1</v>
      </c>
      <c r="AB139" s="14" t="s">
        <v>26</v>
      </c>
    </row>
    <row r="140" spans="1:28" x14ac:dyDescent="0.25">
      <c r="A140" s="14">
        <v>4</v>
      </c>
      <c r="B140" s="14">
        <v>790</v>
      </c>
      <c r="C140" s="14">
        <v>16</v>
      </c>
      <c r="D140" s="14">
        <v>17</v>
      </c>
      <c r="E140" s="14">
        <v>123</v>
      </c>
      <c r="F140" s="14">
        <v>10.3</v>
      </c>
      <c r="G140" s="14">
        <v>10.3</v>
      </c>
      <c r="H140" s="14">
        <v>4</v>
      </c>
      <c r="I140" s="14">
        <v>4</v>
      </c>
      <c r="J140" s="14">
        <v>5400</v>
      </c>
      <c r="K140" s="14">
        <v>5400</v>
      </c>
      <c r="L140" s="14">
        <v>35</v>
      </c>
      <c r="M140" s="14">
        <v>35</v>
      </c>
      <c r="N140" s="14">
        <v>1.4</v>
      </c>
      <c r="O140" s="14">
        <v>1.4</v>
      </c>
      <c r="P140" s="14">
        <v>181</v>
      </c>
      <c r="Q140" s="14">
        <v>181</v>
      </c>
      <c r="R140" s="14">
        <v>2</v>
      </c>
      <c r="S140" s="13" t="s">
        <v>49</v>
      </c>
      <c r="T140" s="13" t="s">
        <v>49</v>
      </c>
      <c r="U140" s="13" t="s">
        <v>49</v>
      </c>
      <c r="V140" s="13" t="s">
        <v>49</v>
      </c>
      <c r="W140" s="14">
        <v>3</v>
      </c>
      <c r="X140" s="14">
        <v>1061</v>
      </c>
      <c r="Y140" s="14">
        <v>1000</v>
      </c>
      <c r="Z140" s="14">
        <v>3</v>
      </c>
      <c r="AA140" s="14">
        <v>1</v>
      </c>
      <c r="AB140" s="14" t="s">
        <v>26</v>
      </c>
    </row>
    <row r="141" spans="1:28" x14ac:dyDescent="0.25">
      <c r="A141" s="14">
        <v>4</v>
      </c>
      <c r="B141" s="14">
        <v>120</v>
      </c>
      <c r="C141" s="14">
        <v>11</v>
      </c>
      <c r="D141" s="14">
        <v>7</v>
      </c>
      <c r="E141" s="14">
        <v>1</v>
      </c>
      <c r="F141" s="14">
        <v>7</v>
      </c>
      <c r="G141" s="14">
        <v>7</v>
      </c>
      <c r="H141" s="14">
        <v>10</v>
      </c>
      <c r="I141" s="14">
        <v>10</v>
      </c>
      <c r="J141" s="14">
        <v>7000</v>
      </c>
      <c r="K141" s="14">
        <v>7000</v>
      </c>
      <c r="L141" s="14">
        <v>35</v>
      </c>
      <c r="M141" s="14">
        <v>35</v>
      </c>
      <c r="N141" s="13" t="s">
        <v>49</v>
      </c>
      <c r="O141" s="13" t="s">
        <v>49</v>
      </c>
      <c r="P141" s="13" t="s">
        <v>49</v>
      </c>
      <c r="Q141" s="13" t="s">
        <v>49</v>
      </c>
      <c r="R141" s="14">
        <v>2</v>
      </c>
      <c r="S141" s="13" t="s">
        <v>49</v>
      </c>
      <c r="T141" s="13" t="s">
        <v>49</v>
      </c>
      <c r="U141" s="13" t="s">
        <v>49</v>
      </c>
      <c r="V141" s="13" t="s">
        <v>49</v>
      </c>
      <c r="W141" s="14">
        <v>1</v>
      </c>
      <c r="X141" s="14">
        <v>523</v>
      </c>
      <c r="Y141" s="14">
        <v>500</v>
      </c>
      <c r="Z141" s="14">
        <v>3</v>
      </c>
      <c r="AA141" s="14">
        <v>1</v>
      </c>
      <c r="AB141" s="13" t="s">
        <v>49</v>
      </c>
    </row>
    <row r="142" spans="1:28" x14ac:dyDescent="0.25">
      <c r="A142" s="14">
        <v>4</v>
      </c>
      <c r="B142" s="14">
        <v>1400</v>
      </c>
      <c r="C142" s="14">
        <v>12</v>
      </c>
      <c r="D142" s="14">
        <v>22</v>
      </c>
      <c r="E142" s="14">
        <v>1</v>
      </c>
      <c r="F142" s="14">
        <v>10</v>
      </c>
      <c r="G142" s="14">
        <v>10</v>
      </c>
      <c r="H142" s="14">
        <v>20</v>
      </c>
      <c r="I142" s="14">
        <v>20</v>
      </c>
      <c r="J142" s="14">
        <v>6000</v>
      </c>
      <c r="K142" s="14">
        <v>6000</v>
      </c>
      <c r="L142" s="14">
        <v>35</v>
      </c>
      <c r="M142" s="14">
        <v>35</v>
      </c>
      <c r="N142" s="14">
        <v>1.2</v>
      </c>
      <c r="O142" s="14">
        <v>1.2</v>
      </c>
      <c r="P142" s="14">
        <v>163</v>
      </c>
      <c r="Q142" s="14">
        <v>163</v>
      </c>
      <c r="R142" s="14">
        <v>2</v>
      </c>
      <c r="S142" s="13" t="s">
        <v>49</v>
      </c>
      <c r="T142" s="13" t="s">
        <v>49</v>
      </c>
      <c r="U142" s="13" t="s">
        <v>49</v>
      </c>
      <c r="V142" s="13" t="s">
        <v>49</v>
      </c>
      <c r="W142" s="14">
        <v>3</v>
      </c>
      <c r="X142" s="14">
        <v>921</v>
      </c>
      <c r="Y142" s="14">
        <v>900</v>
      </c>
      <c r="Z142" s="14">
        <v>3</v>
      </c>
      <c r="AA142" s="14">
        <v>1</v>
      </c>
      <c r="AB142" s="14" t="s">
        <v>14</v>
      </c>
    </row>
    <row r="143" spans="1:28" x14ac:dyDescent="0.25">
      <c r="A143" s="14">
        <v>4</v>
      </c>
      <c r="B143" s="14">
        <v>810</v>
      </c>
      <c r="C143" s="14">
        <v>12</v>
      </c>
      <c r="D143" s="14">
        <v>18</v>
      </c>
      <c r="E143" s="14">
        <v>123</v>
      </c>
      <c r="F143" s="14">
        <v>10</v>
      </c>
      <c r="G143" s="14">
        <v>10</v>
      </c>
      <c r="H143" s="14">
        <v>5</v>
      </c>
      <c r="I143" s="14">
        <v>5</v>
      </c>
      <c r="J143" s="14">
        <v>6400</v>
      </c>
      <c r="K143" s="14">
        <v>6400</v>
      </c>
      <c r="L143" s="14">
        <v>35</v>
      </c>
      <c r="M143" s="14">
        <v>35</v>
      </c>
      <c r="N143" s="14">
        <v>1</v>
      </c>
      <c r="O143" s="14">
        <v>1</v>
      </c>
      <c r="P143" s="14">
        <v>170</v>
      </c>
      <c r="Q143" s="14">
        <v>170</v>
      </c>
      <c r="R143" s="14">
        <v>2</v>
      </c>
      <c r="S143" s="13" t="s">
        <v>49</v>
      </c>
      <c r="T143" s="13" t="s">
        <v>49</v>
      </c>
      <c r="U143" s="13" t="s">
        <v>49</v>
      </c>
      <c r="V143" s="13" t="s">
        <v>49</v>
      </c>
      <c r="W143" s="14">
        <v>3</v>
      </c>
      <c r="X143" s="14">
        <v>1006</v>
      </c>
      <c r="Y143" s="14">
        <v>1000</v>
      </c>
      <c r="Z143" s="14">
        <v>3</v>
      </c>
      <c r="AA143" s="14">
        <v>1</v>
      </c>
      <c r="AB143" s="13" t="s">
        <v>49</v>
      </c>
    </row>
    <row r="144" spans="1:28" x14ac:dyDescent="0.25">
      <c r="A144" s="14">
        <v>4</v>
      </c>
      <c r="B144" s="14">
        <v>3400</v>
      </c>
      <c r="C144" s="14">
        <v>85</v>
      </c>
      <c r="D144" s="14">
        <v>49</v>
      </c>
      <c r="E144" s="14">
        <v>1</v>
      </c>
      <c r="F144" s="14">
        <v>13</v>
      </c>
      <c r="G144" s="14">
        <v>13</v>
      </c>
      <c r="H144" s="14">
        <v>44</v>
      </c>
      <c r="I144" s="14">
        <v>44</v>
      </c>
      <c r="J144" s="14">
        <v>9400</v>
      </c>
      <c r="K144" s="14">
        <v>9400</v>
      </c>
      <c r="L144" s="14">
        <v>38</v>
      </c>
      <c r="M144" s="14">
        <v>38</v>
      </c>
      <c r="N144" s="14">
        <v>1.2</v>
      </c>
      <c r="O144" s="14">
        <v>1.2</v>
      </c>
      <c r="P144" s="14">
        <v>148</v>
      </c>
      <c r="Q144" s="14">
        <v>148</v>
      </c>
      <c r="R144" s="14">
        <v>2</v>
      </c>
      <c r="S144" s="13" t="s">
        <v>49</v>
      </c>
      <c r="T144" s="13" t="s">
        <v>49</v>
      </c>
      <c r="U144" s="13" t="s">
        <v>49</v>
      </c>
      <c r="V144" s="13" t="s">
        <v>49</v>
      </c>
      <c r="W144" s="14">
        <v>2</v>
      </c>
      <c r="X144" s="14">
        <v>1800</v>
      </c>
      <c r="Y144" s="14">
        <v>1800</v>
      </c>
      <c r="Z144" s="14">
        <v>3</v>
      </c>
      <c r="AA144" s="13" t="s">
        <v>49</v>
      </c>
      <c r="AB144" s="13" t="s">
        <v>49</v>
      </c>
    </row>
    <row r="145" spans="1:28" x14ac:dyDescent="0.25">
      <c r="A145" s="14">
        <v>4</v>
      </c>
      <c r="B145" s="14">
        <v>700</v>
      </c>
      <c r="C145" s="14">
        <v>29</v>
      </c>
      <c r="D145" s="14">
        <v>12</v>
      </c>
      <c r="E145" s="14">
        <v>1</v>
      </c>
      <c r="F145" s="14">
        <v>14</v>
      </c>
      <c r="G145" s="14">
        <v>14</v>
      </c>
      <c r="H145" s="14">
        <v>50</v>
      </c>
      <c r="I145" s="14">
        <v>50</v>
      </c>
      <c r="J145" s="14">
        <v>9400</v>
      </c>
      <c r="K145" s="14">
        <v>9400</v>
      </c>
      <c r="L145" s="14">
        <v>38</v>
      </c>
      <c r="M145" s="14">
        <v>38</v>
      </c>
      <c r="N145" s="14">
        <v>1</v>
      </c>
      <c r="O145" s="14">
        <v>1</v>
      </c>
      <c r="P145" s="14">
        <v>150</v>
      </c>
      <c r="Q145" s="14">
        <v>150</v>
      </c>
      <c r="R145" s="14">
        <v>2</v>
      </c>
      <c r="S145" s="13" t="s">
        <v>49</v>
      </c>
      <c r="T145" s="13" t="s">
        <v>49</v>
      </c>
      <c r="U145" s="13" t="s">
        <v>49</v>
      </c>
      <c r="V145" s="13" t="s">
        <v>49</v>
      </c>
      <c r="W145" s="14">
        <v>1</v>
      </c>
      <c r="X145" s="14">
        <v>800</v>
      </c>
      <c r="Y145" s="14">
        <v>600</v>
      </c>
      <c r="Z145" s="14">
        <v>2</v>
      </c>
      <c r="AA145" s="13" t="s">
        <v>49</v>
      </c>
      <c r="AB145" s="13" t="s">
        <v>49</v>
      </c>
    </row>
    <row r="146" spans="1:28" x14ac:dyDescent="0.25">
      <c r="A146" s="14">
        <v>4</v>
      </c>
      <c r="B146" s="14">
        <v>1953</v>
      </c>
      <c r="C146" s="14">
        <v>8</v>
      </c>
      <c r="D146" s="14">
        <v>4</v>
      </c>
      <c r="E146" s="14">
        <v>1</v>
      </c>
      <c r="F146" s="14">
        <v>23</v>
      </c>
      <c r="G146" s="14">
        <v>23</v>
      </c>
      <c r="H146" s="14">
        <v>30</v>
      </c>
      <c r="I146" s="14">
        <v>30</v>
      </c>
      <c r="J146" s="14">
        <v>2680</v>
      </c>
      <c r="K146" s="14">
        <v>2680</v>
      </c>
      <c r="L146" s="14">
        <v>40</v>
      </c>
      <c r="M146" s="14">
        <v>40</v>
      </c>
      <c r="N146" s="14">
        <v>0.8</v>
      </c>
      <c r="O146" s="14">
        <v>0.8</v>
      </c>
      <c r="P146" s="14">
        <v>82</v>
      </c>
      <c r="Q146" s="14">
        <v>82</v>
      </c>
      <c r="R146" s="14">
        <v>1</v>
      </c>
      <c r="S146" s="14">
        <v>49</v>
      </c>
      <c r="T146" s="14">
        <v>49</v>
      </c>
      <c r="U146" s="14">
        <v>36</v>
      </c>
      <c r="V146" s="14">
        <v>36</v>
      </c>
      <c r="W146" s="14">
        <v>2</v>
      </c>
      <c r="X146" s="14">
        <v>50</v>
      </c>
      <c r="Y146" s="14">
        <v>50</v>
      </c>
      <c r="Z146" s="14">
        <v>4</v>
      </c>
      <c r="AA146" s="14">
        <v>2</v>
      </c>
      <c r="AB146" s="14" t="s">
        <v>14</v>
      </c>
    </row>
    <row r="147" spans="1:28" x14ac:dyDescent="0.25">
      <c r="A147" s="14">
        <v>4</v>
      </c>
      <c r="B147" s="14">
        <v>4437</v>
      </c>
      <c r="C147" s="14">
        <v>157</v>
      </c>
      <c r="D147" s="14">
        <v>93</v>
      </c>
      <c r="E147" s="14">
        <v>3</v>
      </c>
      <c r="F147" s="14">
        <v>7</v>
      </c>
      <c r="G147" s="14">
        <v>7</v>
      </c>
      <c r="H147" s="14">
        <v>4</v>
      </c>
      <c r="I147" s="14">
        <v>4</v>
      </c>
      <c r="J147" s="14">
        <v>5800</v>
      </c>
      <c r="K147" s="14">
        <v>5800</v>
      </c>
      <c r="L147" s="14">
        <v>30</v>
      </c>
      <c r="M147" s="14">
        <v>30</v>
      </c>
      <c r="N147" s="14">
        <v>3</v>
      </c>
      <c r="O147" s="14">
        <v>3</v>
      </c>
      <c r="P147" s="14">
        <v>109</v>
      </c>
      <c r="Q147" s="14">
        <v>109</v>
      </c>
      <c r="R147" s="14">
        <v>12</v>
      </c>
      <c r="S147" s="14">
        <v>50</v>
      </c>
      <c r="T147" s="14">
        <v>50</v>
      </c>
      <c r="U147" s="14">
        <v>30</v>
      </c>
      <c r="V147" s="14">
        <v>30</v>
      </c>
      <c r="W147" s="14">
        <v>2</v>
      </c>
      <c r="X147" s="14">
        <v>5000</v>
      </c>
      <c r="Y147" s="14">
        <v>4000</v>
      </c>
      <c r="Z147" s="14">
        <v>3</v>
      </c>
      <c r="AA147" s="14">
        <v>1</v>
      </c>
      <c r="AB147" s="14" t="s">
        <v>26</v>
      </c>
    </row>
    <row r="148" spans="1:28" x14ac:dyDescent="0.25">
      <c r="A148" s="14">
        <v>4</v>
      </c>
      <c r="B148" s="14">
        <v>2870</v>
      </c>
      <c r="C148" s="14">
        <v>230</v>
      </c>
      <c r="D148" s="14">
        <v>96</v>
      </c>
      <c r="E148" s="14">
        <v>3</v>
      </c>
      <c r="F148" s="14">
        <v>14</v>
      </c>
      <c r="G148" s="14">
        <v>14</v>
      </c>
      <c r="H148" s="14">
        <v>5</v>
      </c>
      <c r="I148" s="14">
        <v>5</v>
      </c>
      <c r="J148" s="14">
        <v>4800</v>
      </c>
      <c r="K148" s="14">
        <v>4800</v>
      </c>
      <c r="L148" s="14">
        <v>32</v>
      </c>
      <c r="M148" s="14">
        <v>32</v>
      </c>
      <c r="N148" s="14">
        <v>2.2999999999999998</v>
      </c>
      <c r="O148" s="14">
        <v>2.2999999999999998</v>
      </c>
      <c r="P148" s="14">
        <v>102</v>
      </c>
      <c r="Q148" s="14">
        <v>102</v>
      </c>
      <c r="R148" s="14">
        <v>2</v>
      </c>
      <c r="S148" s="14">
        <v>50</v>
      </c>
      <c r="T148" s="14">
        <v>50</v>
      </c>
      <c r="U148" s="14">
        <v>35</v>
      </c>
      <c r="V148" s="14">
        <v>35</v>
      </c>
      <c r="W148" s="14">
        <v>2</v>
      </c>
      <c r="X148" s="14">
        <v>3900</v>
      </c>
      <c r="Y148" s="14">
        <v>3000</v>
      </c>
      <c r="Z148" s="14">
        <v>3</v>
      </c>
      <c r="AA148" s="14">
        <v>1</v>
      </c>
      <c r="AB148" s="14" t="s">
        <v>16</v>
      </c>
    </row>
    <row r="149" spans="1:28" x14ac:dyDescent="0.25">
      <c r="A149" s="14">
        <v>4</v>
      </c>
      <c r="B149" s="14">
        <v>2684</v>
      </c>
      <c r="C149" s="14">
        <v>109</v>
      </c>
      <c r="D149" s="14">
        <v>90</v>
      </c>
      <c r="E149" s="14">
        <v>2</v>
      </c>
      <c r="F149" s="14">
        <v>13</v>
      </c>
      <c r="G149" s="14">
        <v>13</v>
      </c>
      <c r="H149" s="14">
        <v>6</v>
      </c>
      <c r="I149" s="14">
        <v>6</v>
      </c>
      <c r="J149" s="14">
        <v>6800</v>
      </c>
      <c r="K149" s="14">
        <v>6800</v>
      </c>
      <c r="L149" s="14">
        <v>40</v>
      </c>
      <c r="M149" s="14">
        <v>40</v>
      </c>
      <c r="N149" s="14">
        <v>0.7</v>
      </c>
      <c r="O149" s="14">
        <v>0.7</v>
      </c>
      <c r="P149" s="14">
        <v>130</v>
      </c>
      <c r="Q149" s="14">
        <v>130</v>
      </c>
      <c r="R149" s="14">
        <v>2</v>
      </c>
      <c r="S149" s="14">
        <v>46</v>
      </c>
      <c r="T149" s="14">
        <v>46</v>
      </c>
      <c r="U149" s="14">
        <v>15</v>
      </c>
      <c r="V149" s="14">
        <v>15</v>
      </c>
      <c r="W149" s="14">
        <v>2</v>
      </c>
      <c r="X149" s="14">
        <v>5700</v>
      </c>
      <c r="Y149" s="14">
        <v>5650</v>
      </c>
      <c r="Z149" s="14">
        <v>3</v>
      </c>
      <c r="AA149" s="14">
        <v>1</v>
      </c>
      <c r="AB149" s="14" t="s">
        <v>26</v>
      </c>
    </row>
    <row r="150" spans="1:28" x14ac:dyDescent="0.25">
      <c r="A150" s="14">
        <v>4</v>
      </c>
      <c r="B150" s="14">
        <v>7100</v>
      </c>
      <c r="C150" s="14">
        <v>16</v>
      </c>
      <c r="D150" s="14">
        <v>20</v>
      </c>
      <c r="E150" s="14">
        <v>1</v>
      </c>
      <c r="F150" s="14">
        <v>16</v>
      </c>
      <c r="G150" s="14">
        <v>16</v>
      </c>
      <c r="H150" s="14">
        <v>20</v>
      </c>
      <c r="I150" s="14">
        <v>20</v>
      </c>
      <c r="J150" s="14">
        <v>4500</v>
      </c>
      <c r="K150" s="14">
        <v>4500</v>
      </c>
      <c r="L150" s="14">
        <v>41</v>
      </c>
      <c r="M150" s="14">
        <v>41</v>
      </c>
      <c r="N150" s="14">
        <v>1.1000000000000001</v>
      </c>
      <c r="O150" s="14">
        <v>1.1000000000000001</v>
      </c>
      <c r="P150" s="14">
        <v>97</v>
      </c>
      <c r="Q150" s="14">
        <v>97</v>
      </c>
      <c r="R150" s="14">
        <v>12</v>
      </c>
      <c r="S150" s="14">
        <v>40</v>
      </c>
      <c r="T150" s="14">
        <v>40</v>
      </c>
      <c r="U150" s="13" t="s">
        <v>49</v>
      </c>
      <c r="V150" s="13" t="s">
        <v>49</v>
      </c>
      <c r="W150" s="14">
        <v>3</v>
      </c>
      <c r="X150" s="14">
        <v>102</v>
      </c>
      <c r="Y150" s="14">
        <v>94</v>
      </c>
      <c r="Z150" s="14">
        <v>4</v>
      </c>
      <c r="AA150" s="14">
        <v>1</v>
      </c>
      <c r="AB150" s="14" t="s">
        <v>123</v>
      </c>
    </row>
    <row r="151" spans="1:28" x14ac:dyDescent="0.25">
      <c r="A151" s="14">
        <v>4</v>
      </c>
      <c r="B151" s="14">
        <v>1143</v>
      </c>
      <c r="C151" s="14">
        <v>29</v>
      </c>
      <c r="D151" s="14">
        <v>26</v>
      </c>
      <c r="E151" s="14">
        <v>3</v>
      </c>
      <c r="F151" s="14">
        <v>10</v>
      </c>
      <c r="G151" s="14">
        <v>10</v>
      </c>
      <c r="H151" s="14">
        <v>3</v>
      </c>
      <c r="I151" s="14">
        <v>3</v>
      </c>
      <c r="J151" s="14">
        <v>5400</v>
      </c>
      <c r="K151" s="14">
        <v>5400</v>
      </c>
      <c r="L151" s="14">
        <v>30</v>
      </c>
      <c r="M151" s="14">
        <v>30</v>
      </c>
      <c r="N151" s="14">
        <v>3</v>
      </c>
      <c r="O151" s="14">
        <v>3</v>
      </c>
      <c r="P151" s="14">
        <v>101</v>
      </c>
      <c r="Q151" s="14">
        <v>101</v>
      </c>
      <c r="R151" s="14">
        <v>1</v>
      </c>
      <c r="S151" s="14">
        <v>55</v>
      </c>
      <c r="T151" s="14">
        <v>55</v>
      </c>
      <c r="U151" s="14">
        <v>28</v>
      </c>
      <c r="V151" s="14">
        <v>28</v>
      </c>
      <c r="W151" s="14">
        <v>2</v>
      </c>
      <c r="X151" s="14">
        <v>480</v>
      </c>
      <c r="Y151" s="14">
        <v>215</v>
      </c>
      <c r="Z151" s="14">
        <v>3</v>
      </c>
      <c r="AA151" s="14">
        <v>1</v>
      </c>
      <c r="AB151" s="14" t="s">
        <v>16</v>
      </c>
    </row>
    <row r="152" spans="1:28" x14ac:dyDescent="0.25">
      <c r="A152" s="14">
        <v>4</v>
      </c>
      <c r="B152" s="14">
        <v>1179</v>
      </c>
      <c r="C152" s="14">
        <v>137</v>
      </c>
      <c r="D152" s="14">
        <v>110</v>
      </c>
      <c r="E152" s="14">
        <v>3</v>
      </c>
      <c r="F152" s="14">
        <v>12</v>
      </c>
      <c r="G152" s="14">
        <v>12</v>
      </c>
      <c r="H152" s="14">
        <v>2</v>
      </c>
      <c r="I152" s="14">
        <v>2</v>
      </c>
      <c r="J152" s="14">
        <v>4900</v>
      </c>
      <c r="K152" s="14">
        <v>4900</v>
      </c>
      <c r="L152" s="14">
        <v>34</v>
      </c>
      <c r="M152" s="14">
        <v>34</v>
      </c>
      <c r="N152" s="14">
        <v>1.4</v>
      </c>
      <c r="O152" s="14">
        <v>1.4</v>
      </c>
      <c r="P152" s="14">
        <v>108</v>
      </c>
      <c r="Q152" s="14">
        <v>108</v>
      </c>
      <c r="R152" s="14">
        <v>2</v>
      </c>
      <c r="S152" s="14">
        <v>45</v>
      </c>
      <c r="T152" s="14">
        <v>45</v>
      </c>
      <c r="U152" s="14">
        <v>26</v>
      </c>
      <c r="V152" s="14">
        <v>26</v>
      </c>
      <c r="W152" s="14">
        <v>1</v>
      </c>
      <c r="X152" s="14">
        <v>3071</v>
      </c>
      <c r="Y152" s="14">
        <v>2198</v>
      </c>
      <c r="Z152" s="14">
        <v>3</v>
      </c>
      <c r="AA152" s="14">
        <v>1</v>
      </c>
      <c r="AB152" s="14" t="s">
        <v>26</v>
      </c>
    </row>
    <row r="153" spans="1:28" x14ac:dyDescent="0.25">
      <c r="A153" s="14">
        <v>4</v>
      </c>
      <c r="B153" s="14">
        <v>1326</v>
      </c>
      <c r="C153" s="14">
        <v>11</v>
      </c>
      <c r="D153" s="14">
        <v>6</v>
      </c>
      <c r="E153" s="14">
        <v>5</v>
      </c>
      <c r="F153" s="14">
        <v>18</v>
      </c>
      <c r="G153" s="14">
        <v>18</v>
      </c>
      <c r="H153" s="14">
        <v>2</v>
      </c>
      <c r="I153" s="14">
        <v>2</v>
      </c>
      <c r="J153" s="14">
        <v>5400</v>
      </c>
      <c r="K153" s="14">
        <v>5400</v>
      </c>
      <c r="L153" s="14">
        <v>42</v>
      </c>
      <c r="M153" s="14">
        <v>42</v>
      </c>
      <c r="N153" s="14">
        <v>0.4</v>
      </c>
      <c r="O153" s="14">
        <v>0.4</v>
      </c>
      <c r="P153" s="14">
        <v>104</v>
      </c>
      <c r="Q153" s="14">
        <v>104</v>
      </c>
      <c r="R153" s="14">
        <v>13</v>
      </c>
      <c r="S153" s="14">
        <v>60</v>
      </c>
      <c r="T153" s="14">
        <v>60</v>
      </c>
      <c r="U153" s="14">
        <v>20</v>
      </c>
      <c r="V153" s="14">
        <v>20</v>
      </c>
      <c r="W153" s="14">
        <v>2</v>
      </c>
      <c r="X153" s="14">
        <v>297</v>
      </c>
      <c r="Y153" s="14">
        <v>294</v>
      </c>
      <c r="Z153" s="14">
        <v>4</v>
      </c>
      <c r="AA153" s="14">
        <v>1</v>
      </c>
      <c r="AB153" s="14" t="s">
        <v>14</v>
      </c>
    </row>
    <row r="154" spans="1:28" x14ac:dyDescent="0.25">
      <c r="A154" s="14">
        <v>4</v>
      </c>
      <c r="B154" s="14">
        <v>1155</v>
      </c>
      <c r="C154" s="14">
        <v>26</v>
      </c>
      <c r="D154" s="14">
        <v>16</v>
      </c>
      <c r="E154" s="14">
        <v>5</v>
      </c>
      <c r="F154" s="14">
        <v>22</v>
      </c>
      <c r="G154" s="14">
        <v>22</v>
      </c>
      <c r="H154" s="14">
        <v>5</v>
      </c>
      <c r="I154" s="14">
        <v>5</v>
      </c>
      <c r="J154" s="14">
        <v>5300</v>
      </c>
      <c r="K154" s="14">
        <v>5300</v>
      </c>
      <c r="L154" s="14">
        <v>44</v>
      </c>
      <c r="M154" s="14">
        <v>44</v>
      </c>
      <c r="N154" s="14">
        <v>0.4</v>
      </c>
      <c r="O154" s="14">
        <v>0.4</v>
      </c>
      <c r="P154" s="14">
        <v>104</v>
      </c>
      <c r="Q154" s="14">
        <v>104</v>
      </c>
      <c r="R154" s="14">
        <v>13</v>
      </c>
      <c r="S154" s="14">
        <v>49</v>
      </c>
      <c r="T154" s="14">
        <v>49</v>
      </c>
      <c r="U154" s="14">
        <v>21</v>
      </c>
      <c r="V154" s="14">
        <v>21</v>
      </c>
      <c r="W154" s="14">
        <v>3</v>
      </c>
      <c r="X154" s="14">
        <v>1283</v>
      </c>
      <c r="Y154" s="14">
        <v>1283</v>
      </c>
      <c r="Z154" s="14">
        <v>3</v>
      </c>
      <c r="AA154" s="14">
        <v>1</v>
      </c>
      <c r="AB154" s="14" t="s">
        <v>14</v>
      </c>
    </row>
    <row r="155" spans="1:28" x14ac:dyDescent="0.25">
      <c r="A155" s="14">
        <v>4</v>
      </c>
      <c r="B155" s="14">
        <v>465</v>
      </c>
      <c r="C155" s="14">
        <v>30</v>
      </c>
      <c r="D155" s="14">
        <v>15</v>
      </c>
      <c r="E155" s="14">
        <v>3</v>
      </c>
      <c r="F155" s="14">
        <v>10</v>
      </c>
      <c r="G155" s="14">
        <v>10</v>
      </c>
      <c r="H155" s="14">
        <v>41675</v>
      </c>
      <c r="I155" s="14">
        <v>41675</v>
      </c>
      <c r="J155" s="14">
        <v>4200</v>
      </c>
      <c r="K155" s="14">
        <v>4200</v>
      </c>
      <c r="L155" s="14">
        <v>34</v>
      </c>
      <c r="M155" s="14">
        <v>34</v>
      </c>
      <c r="N155" s="14">
        <v>1.5</v>
      </c>
      <c r="O155" s="14">
        <v>1.5</v>
      </c>
      <c r="P155" s="14">
        <v>91</v>
      </c>
      <c r="Q155" s="14">
        <v>91</v>
      </c>
      <c r="R155" s="14">
        <v>2</v>
      </c>
      <c r="S155" s="14">
        <v>40</v>
      </c>
      <c r="T155" s="14">
        <v>40</v>
      </c>
      <c r="U155" s="14">
        <v>25</v>
      </c>
      <c r="V155" s="14">
        <v>25</v>
      </c>
      <c r="W155" s="14">
        <v>6</v>
      </c>
      <c r="X155" s="14">
        <v>5090</v>
      </c>
      <c r="Y155" s="14">
        <v>64</v>
      </c>
      <c r="Z155" s="14">
        <v>4</v>
      </c>
      <c r="AA155" s="14">
        <v>2</v>
      </c>
      <c r="AB155" s="14" t="s">
        <v>83</v>
      </c>
    </row>
    <row r="156" spans="1:28" x14ac:dyDescent="0.25">
      <c r="A156" s="14">
        <v>4</v>
      </c>
      <c r="B156" s="14">
        <v>1280</v>
      </c>
      <c r="C156" s="14">
        <v>30</v>
      </c>
      <c r="D156" s="14">
        <v>20</v>
      </c>
      <c r="E156" s="14">
        <v>5</v>
      </c>
      <c r="F156" s="14">
        <v>22</v>
      </c>
      <c r="G156" s="14">
        <v>22</v>
      </c>
      <c r="H156" s="14">
        <v>5</v>
      </c>
      <c r="I156" s="14">
        <v>5</v>
      </c>
      <c r="J156" s="14">
        <v>7500</v>
      </c>
      <c r="K156" s="14">
        <v>7500</v>
      </c>
      <c r="L156" s="14">
        <v>40</v>
      </c>
      <c r="M156" s="14">
        <v>40</v>
      </c>
      <c r="N156" s="14">
        <v>0.5</v>
      </c>
      <c r="O156" s="14">
        <v>0.5</v>
      </c>
      <c r="P156" s="14">
        <v>123</v>
      </c>
      <c r="Q156" s="14">
        <v>123</v>
      </c>
      <c r="R156" s="14">
        <v>2</v>
      </c>
      <c r="S156" s="14">
        <v>38</v>
      </c>
      <c r="T156" s="14">
        <v>38</v>
      </c>
      <c r="U156" s="14">
        <v>23</v>
      </c>
      <c r="V156" s="14">
        <v>23</v>
      </c>
      <c r="W156" s="14">
        <v>2</v>
      </c>
      <c r="X156" s="14">
        <v>1020</v>
      </c>
      <c r="Y156" s="14">
        <v>407</v>
      </c>
      <c r="Z156" s="14">
        <v>3</v>
      </c>
      <c r="AA156" s="14">
        <v>1</v>
      </c>
      <c r="AB156" s="14" t="s">
        <v>16</v>
      </c>
    </row>
    <row r="157" spans="1:28" x14ac:dyDescent="0.25">
      <c r="A157" s="14">
        <v>4</v>
      </c>
      <c r="B157" s="14">
        <v>3300</v>
      </c>
      <c r="C157" s="14">
        <v>134</v>
      </c>
      <c r="D157" s="14">
        <v>83</v>
      </c>
      <c r="E157" s="14">
        <v>3</v>
      </c>
      <c r="F157" s="14">
        <v>15</v>
      </c>
      <c r="G157" s="14">
        <v>15</v>
      </c>
      <c r="H157" s="14">
        <v>15</v>
      </c>
      <c r="I157" s="14">
        <v>15</v>
      </c>
      <c r="J157" s="14">
        <v>4200</v>
      </c>
      <c r="K157" s="14">
        <v>4200</v>
      </c>
      <c r="L157" s="14">
        <v>35</v>
      </c>
      <c r="M157" s="14">
        <v>35</v>
      </c>
      <c r="N157" s="14">
        <v>0.9</v>
      </c>
      <c r="O157" s="14">
        <v>0.9</v>
      </c>
      <c r="P157" s="14">
        <v>102</v>
      </c>
      <c r="Q157" s="14">
        <v>102</v>
      </c>
      <c r="R157" s="14">
        <v>2</v>
      </c>
      <c r="S157" s="14">
        <v>35</v>
      </c>
      <c r="T157" s="14">
        <v>35</v>
      </c>
      <c r="U157" s="14">
        <v>24</v>
      </c>
      <c r="V157" s="14">
        <v>24</v>
      </c>
      <c r="W157" s="14">
        <v>2</v>
      </c>
      <c r="X157" s="14">
        <v>6615</v>
      </c>
      <c r="Y157" s="14">
        <v>3515</v>
      </c>
      <c r="Z157" s="14">
        <v>3</v>
      </c>
      <c r="AA157" s="14">
        <v>1</v>
      </c>
      <c r="AB157" s="14" t="s">
        <v>125</v>
      </c>
    </row>
    <row r="158" spans="1:28" x14ac:dyDescent="0.25">
      <c r="A158" s="14">
        <v>4</v>
      </c>
      <c r="B158" s="14">
        <v>2090</v>
      </c>
      <c r="C158" s="14">
        <v>74</v>
      </c>
      <c r="D158" s="14">
        <v>43</v>
      </c>
      <c r="E158" s="14">
        <v>5</v>
      </c>
      <c r="F158" s="14">
        <v>21</v>
      </c>
      <c r="G158" s="14">
        <v>21</v>
      </c>
      <c r="H158" s="14">
        <v>4</v>
      </c>
      <c r="I158" s="14">
        <v>4</v>
      </c>
      <c r="J158" s="14">
        <v>5200</v>
      </c>
      <c r="K158" s="14">
        <v>5200</v>
      </c>
      <c r="L158" s="14">
        <v>43</v>
      </c>
      <c r="M158" s="14">
        <v>43</v>
      </c>
      <c r="N158" s="14">
        <v>0.6</v>
      </c>
      <c r="O158" s="14">
        <v>0.6</v>
      </c>
      <c r="P158" s="14">
        <v>104</v>
      </c>
      <c r="Q158" s="14">
        <v>104</v>
      </c>
      <c r="R158" s="14">
        <v>13</v>
      </c>
      <c r="S158" s="14">
        <v>43</v>
      </c>
      <c r="T158" s="14">
        <v>43</v>
      </c>
      <c r="U158" s="14">
        <v>24</v>
      </c>
      <c r="V158" s="14">
        <v>24</v>
      </c>
      <c r="W158" s="14">
        <v>2</v>
      </c>
      <c r="X158" s="14">
        <v>4572</v>
      </c>
      <c r="Y158" s="14">
        <v>4440</v>
      </c>
      <c r="Z158" s="14">
        <v>3</v>
      </c>
      <c r="AA158" s="14">
        <v>1</v>
      </c>
      <c r="AB158" s="14" t="s">
        <v>14</v>
      </c>
    </row>
    <row r="159" spans="1:28" x14ac:dyDescent="0.25">
      <c r="A159" s="14">
        <v>4</v>
      </c>
      <c r="B159" s="14">
        <v>12000</v>
      </c>
      <c r="C159" s="14">
        <v>168</v>
      </c>
      <c r="D159" s="14">
        <v>145</v>
      </c>
      <c r="E159" s="14">
        <v>2</v>
      </c>
      <c r="F159" s="14">
        <v>20</v>
      </c>
      <c r="G159" s="14">
        <v>20</v>
      </c>
      <c r="H159" s="14">
        <v>12</v>
      </c>
      <c r="I159" s="14">
        <v>12</v>
      </c>
      <c r="J159" s="14">
        <v>6300</v>
      </c>
      <c r="K159" s="14">
        <v>6300</v>
      </c>
      <c r="L159" s="14">
        <v>39</v>
      </c>
      <c r="M159" s="14">
        <v>39</v>
      </c>
      <c r="N159" s="14">
        <v>1</v>
      </c>
      <c r="O159" s="14">
        <v>1</v>
      </c>
      <c r="P159" s="14">
        <v>125</v>
      </c>
      <c r="Q159" s="14">
        <v>125</v>
      </c>
      <c r="R159" s="14">
        <v>2</v>
      </c>
      <c r="S159" s="14">
        <v>89</v>
      </c>
      <c r="T159" s="14">
        <v>89</v>
      </c>
      <c r="U159" s="14">
        <v>15</v>
      </c>
      <c r="V159" s="14">
        <v>15</v>
      </c>
      <c r="W159" s="14">
        <v>2</v>
      </c>
      <c r="X159" s="14">
        <v>7344</v>
      </c>
      <c r="Y159" s="14">
        <v>6950</v>
      </c>
      <c r="Z159" s="14">
        <v>3</v>
      </c>
      <c r="AA159" s="14">
        <v>1</v>
      </c>
      <c r="AB159" s="14" t="s">
        <v>16</v>
      </c>
    </row>
    <row r="160" spans="1:28" x14ac:dyDescent="0.25">
      <c r="A160" s="14">
        <v>4</v>
      </c>
      <c r="B160" s="14">
        <v>1400</v>
      </c>
      <c r="C160" s="14">
        <v>45</v>
      </c>
      <c r="D160" s="14">
        <v>43</v>
      </c>
      <c r="E160" s="14">
        <v>2</v>
      </c>
      <c r="F160" s="14">
        <v>10</v>
      </c>
      <c r="G160" s="14">
        <v>10</v>
      </c>
      <c r="H160" s="14">
        <v>70</v>
      </c>
      <c r="I160" s="14">
        <v>70</v>
      </c>
      <c r="J160" s="14">
        <v>6600</v>
      </c>
      <c r="K160" s="14">
        <v>6600</v>
      </c>
      <c r="L160" s="14">
        <v>43</v>
      </c>
      <c r="M160" s="14">
        <v>43</v>
      </c>
      <c r="N160" s="14">
        <v>0.4</v>
      </c>
      <c r="O160" s="14">
        <v>0.4</v>
      </c>
      <c r="P160" s="14">
        <v>125</v>
      </c>
      <c r="Q160" s="14">
        <v>125</v>
      </c>
      <c r="R160" s="14">
        <v>2</v>
      </c>
      <c r="S160" s="14">
        <v>39</v>
      </c>
      <c r="T160" s="14">
        <v>39</v>
      </c>
      <c r="U160" s="14">
        <v>26</v>
      </c>
      <c r="V160" s="14">
        <v>26</v>
      </c>
      <c r="W160" s="14">
        <v>2</v>
      </c>
      <c r="X160" s="14">
        <v>1500</v>
      </c>
      <c r="Y160" s="14">
        <v>1350</v>
      </c>
      <c r="Z160" s="14">
        <v>3</v>
      </c>
      <c r="AA160" s="14">
        <v>1</v>
      </c>
      <c r="AB160" s="14" t="s">
        <v>26</v>
      </c>
    </row>
    <row r="161" spans="1:28" x14ac:dyDescent="0.25">
      <c r="A161" s="14">
        <v>4</v>
      </c>
      <c r="B161" s="14">
        <v>246</v>
      </c>
      <c r="C161" s="14">
        <v>18</v>
      </c>
      <c r="D161" s="14">
        <v>18</v>
      </c>
      <c r="E161" s="14">
        <v>32</v>
      </c>
      <c r="F161" s="14">
        <v>10</v>
      </c>
      <c r="G161" s="14">
        <v>10</v>
      </c>
      <c r="H161" s="14">
        <v>5</v>
      </c>
      <c r="I161" s="14">
        <v>5</v>
      </c>
      <c r="J161" s="14">
        <v>4950</v>
      </c>
      <c r="K161" s="14">
        <v>4950</v>
      </c>
      <c r="L161" s="14">
        <v>31</v>
      </c>
      <c r="M161" s="14">
        <v>31</v>
      </c>
      <c r="N161" s="14">
        <v>1.8</v>
      </c>
      <c r="O161" s="14">
        <v>1.8</v>
      </c>
      <c r="P161" s="14">
        <v>105</v>
      </c>
      <c r="Q161" s="14">
        <v>105</v>
      </c>
      <c r="R161" s="14">
        <v>2</v>
      </c>
      <c r="S161" s="14">
        <v>40</v>
      </c>
      <c r="T161" s="14">
        <v>40</v>
      </c>
      <c r="U161" s="14">
        <v>25</v>
      </c>
      <c r="V161" s="14">
        <v>25</v>
      </c>
      <c r="W161" s="14">
        <v>2</v>
      </c>
      <c r="X161" s="14">
        <v>200</v>
      </c>
      <c r="Y161" s="14">
        <v>183</v>
      </c>
      <c r="Z161" s="14">
        <v>3</v>
      </c>
      <c r="AA161" s="14">
        <v>1</v>
      </c>
      <c r="AB161" s="14" t="s">
        <v>14</v>
      </c>
    </row>
    <row r="162" spans="1:28" x14ac:dyDescent="0.25">
      <c r="A162" s="14">
        <v>4</v>
      </c>
      <c r="B162" s="14">
        <v>6412</v>
      </c>
      <c r="C162" s="14">
        <v>167</v>
      </c>
      <c r="D162" s="14">
        <v>116</v>
      </c>
      <c r="E162" s="14">
        <v>3</v>
      </c>
      <c r="F162" s="14">
        <v>10</v>
      </c>
      <c r="G162" s="14">
        <v>10</v>
      </c>
      <c r="H162" s="14">
        <v>2</v>
      </c>
      <c r="I162" s="14">
        <v>2</v>
      </c>
      <c r="J162" s="14">
        <v>4900</v>
      </c>
      <c r="K162" s="14">
        <v>4900</v>
      </c>
      <c r="L162" s="14">
        <v>31</v>
      </c>
      <c r="M162" s="14">
        <v>31</v>
      </c>
      <c r="N162" s="14">
        <v>1.8</v>
      </c>
      <c r="O162" s="14">
        <v>1.8</v>
      </c>
      <c r="P162" s="14">
        <v>105</v>
      </c>
      <c r="Q162" s="14">
        <v>105</v>
      </c>
      <c r="R162" s="14">
        <v>2</v>
      </c>
      <c r="S162" s="14">
        <v>48</v>
      </c>
      <c r="T162" s="14">
        <v>48</v>
      </c>
      <c r="U162" s="14">
        <v>25</v>
      </c>
      <c r="V162" s="14">
        <v>25</v>
      </c>
      <c r="W162" s="14">
        <v>2</v>
      </c>
      <c r="X162" s="14">
        <v>2300</v>
      </c>
      <c r="Y162" s="14">
        <v>2100</v>
      </c>
      <c r="Z162" s="14">
        <v>3</v>
      </c>
      <c r="AA162" s="14">
        <v>1</v>
      </c>
      <c r="AB162" s="14" t="s">
        <v>14</v>
      </c>
    </row>
    <row r="163" spans="1:28" x14ac:dyDescent="0.25">
      <c r="A163" s="14">
        <v>4</v>
      </c>
      <c r="B163" s="14">
        <v>1600</v>
      </c>
      <c r="C163" s="14">
        <v>66</v>
      </c>
      <c r="D163" s="14">
        <v>52</v>
      </c>
      <c r="E163" s="14">
        <v>32</v>
      </c>
      <c r="F163" s="14">
        <v>12</v>
      </c>
      <c r="G163" s="14">
        <v>12</v>
      </c>
      <c r="H163" s="14">
        <v>8</v>
      </c>
      <c r="I163" s="14">
        <v>8</v>
      </c>
      <c r="J163" s="14">
        <v>4950</v>
      </c>
      <c r="K163" s="14">
        <v>4950</v>
      </c>
      <c r="L163" s="14">
        <v>31</v>
      </c>
      <c r="M163" s="14">
        <v>31</v>
      </c>
      <c r="N163" s="14">
        <v>1.8</v>
      </c>
      <c r="O163" s="14">
        <v>1.8</v>
      </c>
      <c r="P163" s="14">
        <v>105</v>
      </c>
      <c r="Q163" s="14">
        <v>105</v>
      </c>
      <c r="R163" s="14">
        <v>2</v>
      </c>
      <c r="S163" s="14">
        <v>38</v>
      </c>
      <c r="T163" s="14">
        <v>38</v>
      </c>
      <c r="U163" s="14">
        <v>23</v>
      </c>
      <c r="V163" s="14">
        <v>23</v>
      </c>
      <c r="W163" s="14">
        <v>3</v>
      </c>
      <c r="X163" s="14">
        <v>800</v>
      </c>
      <c r="Y163" s="14">
        <v>700</v>
      </c>
      <c r="Z163" s="14">
        <v>3</v>
      </c>
      <c r="AA163" s="14">
        <v>1</v>
      </c>
      <c r="AB163" s="14" t="s">
        <v>14</v>
      </c>
    </row>
    <row r="164" spans="1:28" x14ac:dyDescent="0.25">
      <c r="A164" s="14">
        <v>4</v>
      </c>
      <c r="B164" s="14">
        <v>1240</v>
      </c>
      <c r="C164" s="14">
        <v>39</v>
      </c>
      <c r="D164" s="14">
        <v>22</v>
      </c>
      <c r="E164" s="14">
        <v>3</v>
      </c>
      <c r="F164" s="14">
        <v>10</v>
      </c>
      <c r="G164" s="14">
        <v>10</v>
      </c>
      <c r="H164" s="14">
        <v>4</v>
      </c>
      <c r="I164" s="14">
        <v>4</v>
      </c>
      <c r="J164" s="14">
        <v>5000</v>
      </c>
      <c r="K164" s="14">
        <v>5000</v>
      </c>
      <c r="L164" s="14">
        <v>31</v>
      </c>
      <c r="M164" s="14">
        <v>31</v>
      </c>
      <c r="N164" s="14">
        <v>1.6</v>
      </c>
      <c r="O164" s="14">
        <v>1.6</v>
      </c>
      <c r="P164" s="14">
        <v>108</v>
      </c>
      <c r="Q164" s="14">
        <v>108</v>
      </c>
      <c r="R164" s="14">
        <v>2</v>
      </c>
      <c r="S164" s="14">
        <v>47</v>
      </c>
      <c r="T164" s="14">
        <v>47</v>
      </c>
      <c r="U164" s="14">
        <v>36</v>
      </c>
      <c r="V164" s="14">
        <v>36</v>
      </c>
      <c r="W164" s="14">
        <v>2</v>
      </c>
      <c r="X164" s="14">
        <v>950</v>
      </c>
      <c r="Y164" s="14">
        <v>850</v>
      </c>
      <c r="Z164" s="14">
        <v>3</v>
      </c>
      <c r="AA164" s="14">
        <v>1</v>
      </c>
      <c r="AB164" s="14" t="s">
        <v>16</v>
      </c>
    </row>
    <row r="165" spans="1:28" x14ac:dyDescent="0.25">
      <c r="A165" s="14">
        <v>4</v>
      </c>
      <c r="B165" s="14">
        <v>1235</v>
      </c>
      <c r="C165" s="14">
        <v>46</v>
      </c>
      <c r="D165" s="14">
        <v>34</v>
      </c>
      <c r="E165" s="14">
        <v>3</v>
      </c>
      <c r="F165" s="14">
        <v>11</v>
      </c>
      <c r="G165" s="14">
        <v>11</v>
      </c>
      <c r="H165" s="14">
        <v>4</v>
      </c>
      <c r="I165" s="14">
        <v>4</v>
      </c>
      <c r="J165" s="14">
        <v>5040</v>
      </c>
      <c r="K165" s="14">
        <v>5040</v>
      </c>
      <c r="L165" s="14">
        <v>34</v>
      </c>
      <c r="M165" s="14">
        <v>34</v>
      </c>
      <c r="N165" s="14">
        <v>1.5</v>
      </c>
      <c r="O165" s="14">
        <v>1.5</v>
      </c>
      <c r="P165" s="14">
        <v>105</v>
      </c>
      <c r="Q165" s="14">
        <v>105</v>
      </c>
      <c r="R165" s="14">
        <v>2</v>
      </c>
      <c r="S165" s="14">
        <v>47</v>
      </c>
      <c r="T165" s="14">
        <v>47</v>
      </c>
      <c r="U165" s="14">
        <v>36</v>
      </c>
      <c r="V165" s="14">
        <v>36</v>
      </c>
      <c r="W165" s="14">
        <v>2</v>
      </c>
      <c r="X165" s="14">
        <v>850</v>
      </c>
      <c r="Y165" s="14">
        <v>650</v>
      </c>
      <c r="Z165" s="14">
        <v>3</v>
      </c>
      <c r="AA165" s="14">
        <v>1</v>
      </c>
      <c r="AB165" s="14" t="s">
        <v>83</v>
      </c>
    </row>
    <row r="166" spans="1:28" x14ac:dyDescent="0.25">
      <c r="A166" s="14">
        <v>4</v>
      </c>
      <c r="B166" s="14">
        <v>1048</v>
      </c>
      <c r="C166" s="14">
        <v>96</v>
      </c>
      <c r="D166" s="14">
        <v>30</v>
      </c>
      <c r="E166" s="14">
        <v>3</v>
      </c>
      <c r="F166" s="14">
        <v>10</v>
      </c>
      <c r="G166" s="14">
        <v>10</v>
      </c>
      <c r="H166" s="14">
        <v>2</v>
      </c>
      <c r="I166" s="14">
        <v>2</v>
      </c>
      <c r="J166" s="14">
        <v>4950</v>
      </c>
      <c r="K166" s="14">
        <v>4950</v>
      </c>
      <c r="L166" s="14">
        <v>32</v>
      </c>
      <c r="M166" s="14">
        <v>32</v>
      </c>
      <c r="N166" s="14">
        <v>2</v>
      </c>
      <c r="O166" s="14">
        <v>2</v>
      </c>
      <c r="P166" s="14">
        <v>105</v>
      </c>
      <c r="Q166" s="14">
        <v>105</v>
      </c>
      <c r="R166" s="14">
        <v>2</v>
      </c>
      <c r="S166" s="14">
        <v>47</v>
      </c>
      <c r="T166" s="14">
        <v>47</v>
      </c>
      <c r="U166" s="14">
        <v>31</v>
      </c>
      <c r="V166" s="14">
        <v>31</v>
      </c>
      <c r="W166" s="14">
        <v>1</v>
      </c>
      <c r="X166" s="14">
        <v>1085</v>
      </c>
      <c r="Y166" s="14">
        <v>180</v>
      </c>
      <c r="Z166" s="14">
        <v>2</v>
      </c>
      <c r="AA166" s="14">
        <v>1</v>
      </c>
      <c r="AB166" s="14" t="s">
        <v>26</v>
      </c>
    </row>
    <row r="167" spans="1:28" x14ac:dyDescent="0.25">
      <c r="A167" s="14">
        <v>4</v>
      </c>
      <c r="B167" s="14">
        <v>5700</v>
      </c>
      <c r="C167" s="14">
        <v>182</v>
      </c>
      <c r="D167" s="14">
        <v>143</v>
      </c>
      <c r="E167" s="14">
        <v>32</v>
      </c>
      <c r="F167" s="14">
        <v>12</v>
      </c>
      <c r="G167" s="14">
        <v>12</v>
      </c>
      <c r="H167" s="14">
        <v>5</v>
      </c>
      <c r="I167" s="14">
        <v>5</v>
      </c>
      <c r="J167" s="14">
        <v>4950</v>
      </c>
      <c r="K167" s="14">
        <v>4950</v>
      </c>
      <c r="L167" s="14">
        <v>31</v>
      </c>
      <c r="M167" s="14">
        <v>31</v>
      </c>
      <c r="N167" s="14">
        <v>1.8</v>
      </c>
      <c r="O167" s="14">
        <v>1.8</v>
      </c>
      <c r="P167" s="14">
        <v>105</v>
      </c>
      <c r="Q167" s="14">
        <v>105</v>
      </c>
      <c r="R167" s="14">
        <v>2</v>
      </c>
      <c r="S167" s="14">
        <v>40</v>
      </c>
      <c r="T167" s="14">
        <v>40</v>
      </c>
      <c r="U167" s="14">
        <v>23</v>
      </c>
      <c r="V167" s="14">
        <v>23</v>
      </c>
      <c r="W167" s="14">
        <v>2</v>
      </c>
      <c r="X167" s="14">
        <v>3300</v>
      </c>
      <c r="Y167" s="14">
        <v>2900</v>
      </c>
      <c r="Z167" s="14">
        <v>3</v>
      </c>
      <c r="AA167" s="14">
        <v>1</v>
      </c>
      <c r="AB167" s="14" t="s">
        <v>14</v>
      </c>
    </row>
    <row r="168" spans="1:28" x14ac:dyDescent="0.25">
      <c r="A168" s="14">
        <v>4</v>
      </c>
      <c r="B168" s="14">
        <v>177</v>
      </c>
      <c r="C168" s="14">
        <v>6</v>
      </c>
      <c r="D168" s="14">
        <v>3</v>
      </c>
      <c r="E168" s="14">
        <v>3</v>
      </c>
      <c r="F168" s="14">
        <v>10</v>
      </c>
      <c r="G168" s="14">
        <v>10</v>
      </c>
      <c r="H168" s="14">
        <v>4</v>
      </c>
      <c r="I168" s="14">
        <v>4</v>
      </c>
      <c r="J168" s="14">
        <v>5000</v>
      </c>
      <c r="K168" s="14">
        <v>5000</v>
      </c>
      <c r="L168" s="14">
        <v>31</v>
      </c>
      <c r="M168" s="14">
        <v>31</v>
      </c>
      <c r="N168" s="14">
        <v>1.6</v>
      </c>
      <c r="O168" s="14">
        <v>1.6</v>
      </c>
      <c r="P168" s="14">
        <v>108</v>
      </c>
      <c r="Q168" s="14">
        <v>108</v>
      </c>
      <c r="R168" s="14">
        <v>2</v>
      </c>
      <c r="S168" s="14">
        <v>47</v>
      </c>
      <c r="T168" s="14">
        <v>47</v>
      </c>
      <c r="U168" s="14">
        <v>36</v>
      </c>
      <c r="V168" s="14">
        <v>36</v>
      </c>
      <c r="W168" s="14">
        <v>2</v>
      </c>
      <c r="X168" s="14">
        <v>180</v>
      </c>
      <c r="Y168" s="14">
        <v>100</v>
      </c>
      <c r="Z168" s="14">
        <v>3</v>
      </c>
      <c r="AA168" s="14">
        <v>1</v>
      </c>
      <c r="AB168" s="14" t="s">
        <v>26</v>
      </c>
    </row>
    <row r="169" spans="1:28" x14ac:dyDescent="0.25">
      <c r="A169" s="14">
        <v>4</v>
      </c>
      <c r="B169" s="14">
        <v>1561</v>
      </c>
      <c r="C169" s="14">
        <v>71</v>
      </c>
      <c r="D169" s="14">
        <v>48</v>
      </c>
      <c r="E169" s="14">
        <v>3</v>
      </c>
      <c r="F169" s="14">
        <v>9</v>
      </c>
      <c r="G169" s="14">
        <v>9</v>
      </c>
      <c r="H169" s="14">
        <v>4</v>
      </c>
      <c r="I169" s="14">
        <v>4</v>
      </c>
      <c r="J169" s="14">
        <v>4900</v>
      </c>
      <c r="K169" s="14">
        <v>4900</v>
      </c>
      <c r="L169" s="14">
        <v>32</v>
      </c>
      <c r="M169" s="14">
        <v>32</v>
      </c>
      <c r="N169" s="14">
        <v>2</v>
      </c>
      <c r="O169" s="14">
        <v>2</v>
      </c>
      <c r="P169" s="14">
        <v>105</v>
      </c>
      <c r="Q169" s="14">
        <v>105</v>
      </c>
      <c r="R169" s="14">
        <v>2</v>
      </c>
      <c r="S169" s="14">
        <v>42</v>
      </c>
      <c r="T169" s="14">
        <v>42</v>
      </c>
      <c r="U169" s="14">
        <v>29</v>
      </c>
      <c r="V169" s="14">
        <v>29</v>
      </c>
      <c r="W169" s="14">
        <v>1</v>
      </c>
      <c r="X169" s="14">
        <v>1740</v>
      </c>
      <c r="Y169" s="14">
        <v>450</v>
      </c>
      <c r="Z169" s="14">
        <v>3</v>
      </c>
      <c r="AA169" s="14">
        <v>1</v>
      </c>
      <c r="AB169" s="14" t="s">
        <v>26</v>
      </c>
    </row>
    <row r="170" spans="1:28" x14ac:dyDescent="0.25">
      <c r="A170" s="14">
        <v>4</v>
      </c>
      <c r="B170" s="14">
        <v>4720</v>
      </c>
      <c r="C170" s="14">
        <v>86</v>
      </c>
      <c r="D170" s="14">
        <v>68</v>
      </c>
      <c r="E170" s="14">
        <v>3</v>
      </c>
      <c r="F170" s="14">
        <v>7</v>
      </c>
      <c r="G170" s="14">
        <v>7</v>
      </c>
      <c r="H170" s="14">
        <v>2</v>
      </c>
      <c r="I170" s="14">
        <v>2</v>
      </c>
      <c r="J170" s="14">
        <v>8200</v>
      </c>
      <c r="K170" s="14">
        <v>8200</v>
      </c>
      <c r="L170" s="14">
        <v>33</v>
      </c>
      <c r="M170" s="14">
        <v>33</v>
      </c>
      <c r="N170" s="14">
        <v>1.2</v>
      </c>
      <c r="O170" s="14">
        <v>1.2</v>
      </c>
      <c r="P170" s="14">
        <v>120</v>
      </c>
      <c r="Q170" s="14">
        <v>120</v>
      </c>
      <c r="R170" s="14">
        <v>2</v>
      </c>
      <c r="S170" s="14">
        <v>70</v>
      </c>
      <c r="T170" s="14">
        <v>70</v>
      </c>
      <c r="U170" s="13" t="s">
        <v>49</v>
      </c>
      <c r="V170" s="13" t="s">
        <v>49</v>
      </c>
      <c r="W170" s="14">
        <v>6</v>
      </c>
      <c r="X170" s="14">
        <v>1007</v>
      </c>
      <c r="Y170" s="14">
        <v>0</v>
      </c>
      <c r="Z170" s="14">
        <v>4</v>
      </c>
      <c r="AA170" s="14">
        <v>2</v>
      </c>
      <c r="AB170" s="14" t="s">
        <v>83</v>
      </c>
    </row>
    <row r="171" spans="1:28" x14ac:dyDescent="0.25">
      <c r="A171" s="14">
        <v>4</v>
      </c>
      <c r="B171" s="14">
        <v>1160</v>
      </c>
      <c r="C171" s="14">
        <v>120</v>
      </c>
      <c r="D171" s="14">
        <v>72</v>
      </c>
      <c r="E171" s="14">
        <v>3</v>
      </c>
      <c r="F171" s="14">
        <v>11</v>
      </c>
      <c r="G171" s="14">
        <v>11</v>
      </c>
      <c r="H171" s="14">
        <v>4</v>
      </c>
      <c r="I171" s="14">
        <v>4</v>
      </c>
      <c r="J171" s="14">
        <v>4900</v>
      </c>
      <c r="K171" s="14">
        <v>4900</v>
      </c>
      <c r="L171" s="14">
        <v>34</v>
      </c>
      <c r="M171" s="14">
        <v>34</v>
      </c>
      <c r="N171" s="14">
        <v>2.2999999999999998</v>
      </c>
      <c r="O171" s="14">
        <v>2.2999999999999998</v>
      </c>
      <c r="P171" s="14">
        <v>98</v>
      </c>
      <c r="Q171" s="14">
        <v>98</v>
      </c>
      <c r="R171" s="14">
        <v>2</v>
      </c>
      <c r="S171" s="14">
        <v>50</v>
      </c>
      <c r="T171" s="14">
        <v>50</v>
      </c>
      <c r="U171" s="14">
        <v>35</v>
      </c>
      <c r="V171" s="14">
        <v>35</v>
      </c>
      <c r="W171" s="14">
        <v>3</v>
      </c>
      <c r="X171" s="14">
        <v>800</v>
      </c>
      <c r="Y171" s="14">
        <v>600</v>
      </c>
      <c r="Z171" s="14">
        <v>3</v>
      </c>
      <c r="AA171" s="14">
        <v>1</v>
      </c>
      <c r="AB171" s="14" t="s">
        <v>26</v>
      </c>
    </row>
    <row r="172" spans="1:28" x14ac:dyDescent="0.25">
      <c r="A172" s="14">
        <v>4</v>
      </c>
      <c r="B172" s="14">
        <v>1700</v>
      </c>
      <c r="C172" s="14">
        <v>52</v>
      </c>
      <c r="D172" s="14">
        <v>29</v>
      </c>
      <c r="E172" s="14">
        <v>3</v>
      </c>
      <c r="F172" s="14">
        <v>7</v>
      </c>
      <c r="G172" s="14">
        <v>7</v>
      </c>
      <c r="H172" s="14">
        <v>2</v>
      </c>
      <c r="I172" s="14">
        <v>2</v>
      </c>
      <c r="J172" s="14">
        <v>7850</v>
      </c>
      <c r="K172" s="14">
        <v>7850</v>
      </c>
      <c r="L172" s="14">
        <v>28</v>
      </c>
      <c r="M172" s="14">
        <v>28</v>
      </c>
      <c r="N172" s="14">
        <v>1.9</v>
      </c>
      <c r="O172" s="14">
        <v>1.9</v>
      </c>
      <c r="P172" s="14">
        <v>134</v>
      </c>
      <c r="Q172" s="14">
        <v>134</v>
      </c>
      <c r="R172" s="14">
        <v>12</v>
      </c>
      <c r="S172" s="14">
        <v>75</v>
      </c>
      <c r="T172" s="14">
        <v>75</v>
      </c>
      <c r="U172" s="14">
        <v>45</v>
      </c>
      <c r="V172" s="14">
        <v>45</v>
      </c>
      <c r="W172" s="14">
        <v>2</v>
      </c>
      <c r="X172" s="14">
        <v>1950</v>
      </c>
      <c r="Y172" s="14">
        <v>1000</v>
      </c>
      <c r="Z172" s="14">
        <v>3</v>
      </c>
      <c r="AA172" s="14">
        <v>1</v>
      </c>
      <c r="AB172" s="14" t="s">
        <v>16</v>
      </c>
    </row>
    <row r="173" spans="1:28" x14ac:dyDescent="0.25">
      <c r="A173" s="14">
        <v>4</v>
      </c>
      <c r="B173" s="14">
        <v>2154</v>
      </c>
      <c r="C173" s="14">
        <v>207</v>
      </c>
      <c r="D173" s="14">
        <v>168</v>
      </c>
      <c r="E173" s="14">
        <v>3</v>
      </c>
      <c r="F173" s="14">
        <v>11</v>
      </c>
      <c r="G173" s="14">
        <v>11</v>
      </c>
      <c r="H173" s="14">
        <v>8</v>
      </c>
      <c r="I173" s="14">
        <v>8</v>
      </c>
      <c r="J173" s="14">
        <v>5250</v>
      </c>
      <c r="K173" s="14">
        <v>5250</v>
      </c>
      <c r="L173" s="14">
        <v>34</v>
      </c>
      <c r="M173" s="14">
        <v>34</v>
      </c>
      <c r="N173" s="14">
        <v>1.2</v>
      </c>
      <c r="O173" s="14">
        <v>1.2</v>
      </c>
      <c r="P173" s="14">
        <v>105</v>
      </c>
      <c r="Q173" s="14">
        <v>105</v>
      </c>
      <c r="R173" s="14">
        <v>2</v>
      </c>
      <c r="S173" s="14">
        <v>55</v>
      </c>
      <c r="T173" s="14">
        <v>55</v>
      </c>
      <c r="U173" s="14">
        <v>37</v>
      </c>
      <c r="V173" s="14">
        <v>37</v>
      </c>
      <c r="W173" s="14">
        <v>2</v>
      </c>
      <c r="X173" s="14">
        <v>4900</v>
      </c>
      <c r="Y173" s="14">
        <v>4300</v>
      </c>
      <c r="Z173" s="14">
        <v>3</v>
      </c>
      <c r="AA173" s="14">
        <v>1</v>
      </c>
      <c r="AB173" s="14" t="s">
        <v>26</v>
      </c>
    </row>
    <row r="174" spans="1:28" x14ac:dyDescent="0.25">
      <c r="A174" s="14">
        <v>4</v>
      </c>
      <c r="B174" s="14">
        <v>27848</v>
      </c>
      <c r="C174" s="14">
        <v>1073</v>
      </c>
      <c r="D174" s="14">
        <v>594</v>
      </c>
      <c r="E174" s="14">
        <v>3</v>
      </c>
      <c r="F174" s="14">
        <v>12</v>
      </c>
      <c r="G174" s="14">
        <v>12</v>
      </c>
      <c r="H174" s="14">
        <v>8</v>
      </c>
      <c r="I174" s="14">
        <v>8</v>
      </c>
      <c r="J174" s="14">
        <v>5200</v>
      </c>
      <c r="K174" s="14">
        <v>5200</v>
      </c>
      <c r="L174" s="14">
        <v>33</v>
      </c>
      <c r="M174" s="14">
        <v>33</v>
      </c>
      <c r="N174" s="14">
        <v>1.2</v>
      </c>
      <c r="O174" s="14">
        <v>1.2</v>
      </c>
      <c r="P174" s="14">
        <v>105</v>
      </c>
      <c r="Q174" s="14">
        <v>105</v>
      </c>
      <c r="R174" s="14">
        <v>2</v>
      </c>
      <c r="S174" s="14">
        <v>51</v>
      </c>
      <c r="T174" s="14">
        <v>51</v>
      </c>
      <c r="U174" s="14">
        <v>31</v>
      </c>
      <c r="V174" s="14">
        <v>31</v>
      </c>
      <c r="W174" s="14">
        <v>2</v>
      </c>
      <c r="X174" s="14">
        <v>24834</v>
      </c>
      <c r="Y174" s="14">
        <v>24441</v>
      </c>
      <c r="Z174" s="14">
        <v>3</v>
      </c>
      <c r="AA174" s="14">
        <v>1</v>
      </c>
      <c r="AB174" s="14" t="s">
        <v>14</v>
      </c>
    </row>
    <row r="175" spans="1:28" x14ac:dyDescent="0.25">
      <c r="A175" s="14">
        <v>4</v>
      </c>
      <c r="B175" s="14">
        <v>7800</v>
      </c>
      <c r="C175" s="14">
        <v>329</v>
      </c>
      <c r="D175" s="14">
        <v>321</v>
      </c>
      <c r="E175" s="14">
        <v>32</v>
      </c>
      <c r="F175" s="14">
        <v>10</v>
      </c>
      <c r="G175" s="14">
        <v>10</v>
      </c>
      <c r="H175" s="14">
        <v>5</v>
      </c>
      <c r="I175" s="14">
        <v>5</v>
      </c>
      <c r="J175" s="14">
        <v>5100</v>
      </c>
      <c r="K175" s="14">
        <v>5100</v>
      </c>
      <c r="L175" s="14">
        <v>34</v>
      </c>
      <c r="M175" s="14">
        <v>34</v>
      </c>
      <c r="N175" s="14">
        <v>1.3</v>
      </c>
      <c r="O175" s="14">
        <v>1.3</v>
      </c>
      <c r="P175" s="14">
        <v>110</v>
      </c>
      <c r="Q175" s="14">
        <v>110</v>
      </c>
      <c r="R175" s="14">
        <v>2</v>
      </c>
      <c r="S175" s="14">
        <v>49</v>
      </c>
      <c r="T175" s="14">
        <v>49</v>
      </c>
      <c r="U175" s="14">
        <v>34</v>
      </c>
      <c r="V175" s="14">
        <v>34</v>
      </c>
      <c r="W175" s="14">
        <v>2</v>
      </c>
      <c r="X175" s="14">
        <v>8023</v>
      </c>
      <c r="Y175" s="14">
        <v>7617</v>
      </c>
      <c r="Z175" s="14">
        <v>3</v>
      </c>
      <c r="AA175" s="14">
        <v>1</v>
      </c>
      <c r="AB175" s="14" t="s">
        <v>14</v>
      </c>
    </row>
    <row r="176" spans="1:28" x14ac:dyDescent="0.25">
      <c r="A176" s="14">
        <v>4</v>
      </c>
      <c r="B176" s="14">
        <v>8020</v>
      </c>
      <c r="C176" s="14">
        <v>327</v>
      </c>
      <c r="D176" s="14">
        <v>237</v>
      </c>
      <c r="E176" s="14">
        <v>3</v>
      </c>
      <c r="F176" s="14">
        <v>9</v>
      </c>
      <c r="G176" s="14">
        <v>9</v>
      </c>
      <c r="H176" s="14">
        <v>2</v>
      </c>
      <c r="I176" s="14">
        <v>2</v>
      </c>
      <c r="J176" s="14">
        <v>5100</v>
      </c>
      <c r="K176" s="14">
        <v>5100</v>
      </c>
      <c r="L176" s="14">
        <v>32</v>
      </c>
      <c r="M176" s="14">
        <v>32</v>
      </c>
      <c r="N176" s="14">
        <v>1.2</v>
      </c>
      <c r="O176" s="14">
        <v>1.2</v>
      </c>
      <c r="P176" s="14">
        <v>105</v>
      </c>
      <c r="Q176" s="14">
        <v>105</v>
      </c>
      <c r="R176" s="14">
        <v>2</v>
      </c>
      <c r="S176" s="14">
        <v>56</v>
      </c>
      <c r="T176" s="14">
        <v>56</v>
      </c>
      <c r="U176" s="14">
        <v>41</v>
      </c>
      <c r="V176" s="14">
        <v>41</v>
      </c>
      <c r="W176" s="14">
        <v>2</v>
      </c>
      <c r="X176" s="14">
        <v>6907</v>
      </c>
      <c r="Y176" s="14">
        <v>6567</v>
      </c>
      <c r="Z176" s="14">
        <v>3</v>
      </c>
      <c r="AA176" s="14">
        <v>1</v>
      </c>
      <c r="AB176" s="14" t="s">
        <v>26</v>
      </c>
    </row>
    <row r="177" spans="1:28" x14ac:dyDescent="0.25">
      <c r="A177" s="14">
        <v>4</v>
      </c>
      <c r="B177" s="14">
        <v>240</v>
      </c>
      <c r="C177" s="50">
        <v>10</v>
      </c>
      <c r="D177" s="50">
        <v>5</v>
      </c>
      <c r="E177" s="14">
        <v>3</v>
      </c>
      <c r="F177" s="14">
        <v>10</v>
      </c>
      <c r="G177" s="14">
        <v>10</v>
      </c>
      <c r="H177" s="14">
        <v>3</v>
      </c>
      <c r="I177" s="14">
        <v>3</v>
      </c>
      <c r="J177" s="14">
        <v>4900</v>
      </c>
      <c r="K177" s="14">
        <v>4900</v>
      </c>
      <c r="L177" s="14">
        <v>34</v>
      </c>
      <c r="M177" s="14">
        <v>34</v>
      </c>
      <c r="N177" s="14">
        <v>2.2999999999999998</v>
      </c>
      <c r="O177" s="14">
        <v>2.2999999999999998</v>
      </c>
      <c r="P177" s="14">
        <v>98</v>
      </c>
      <c r="Q177" s="14">
        <v>98</v>
      </c>
      <c r="R177" s="14">
        <v>2</v>
      </c>
      <c r="S177" s="14">
        <v>50</v>
      </c>
      <c r="T177" s="14">
        <v>50</v>
      </c>
      <c r="U177" s="14">
        <v>15</v>
      </c>
      <c r="V177" s="14">
        <v>15</v>
      </c>
      <c r="W177" s="14">
        <v>6</v>
      </c>
      <c r="X177" s="14">
        <v>0</v>
      </c>
      <c r="Y177" s="14">
        <v>0</v>
      </c>
      <c r="Z177" s="14">
        <v>4</v>
      </c>
      <c r="AA177" s="14">
        <v>2</v>
      </c>
      <c r="AB177" s="14" t="s">
        <v>10</v>
      </c>
    </row>
    <row r="178" spans="1:28" x14ac:dyDescent="0.25">
      <c r="A178" s="14">
        <v>4</v>
      </c>
      <c r="B178" s="14">
        <v>1184</v>
      </c>
      <c r="C178" s="14">
        <v>187</v>
      </c>
      <c r="D178" s="14">
        <v>38</v>
      </c>
      <c r="E178" s="14">
        <v>3</v>
      </c>
      <c r="F178" s="14">
        <v>10</v>
      </c>
      <c r="G178" s="14">
        <v>10</v>
      </c>
      <c r="H178" s="14">
        <v>2</v>
      </c>
      <c r="I178" s="14">
        <v>2</v>
      </c>
      <c r="J178" s="14">
        <v>4850</v>
      </c>
      <c r="K178" s="14">
        <v>4850</v>
      </c>
      <c r="L178" s="14">
        <v>32</v>
      </c>
      <c r="M178" s="14">
        <v>32</v>
      </c>
      <c r="N178" s="14">
        <v>1.4</v>
      </c>
      <c r="O178" s="14">
        <v>1.4</v>
      </c>
      <c r="P178" s="14">
        <v>108</v>
      </c>
      <c r="Q178" s="14">
        <v>108</v>
      </c>
      <c r="R178" s="14">
        <v>2</v>
      </c>
      <c r="S178" s="14">
        <v>30</v>
      </c>
      <c r="T178" s="14">
        <v>30</v>
      </c>
      <c r="U178" s="14">
        <v>15</v>
      </c>
      <c r="V178" s="14">
        <v>15</v>
      </c>
      <c r="W178" s="14">
        <v>1</v>
      </c>
      <c r="X178" s="14">
        <v>55</v>
      </c>
      <c r="Y178" s="14">
        <v>250</v>
      </c>
      <c r="Z178" s="14">
        <v>3</v>
      </c>
      <c r="AA178" s="14">
        <v>1</v>
      </c>
      <c r="AB178" s="14" t="s">
        <v>26</v>
      </c>
    </row>
    <row r="179" spans="1:28" x14ac:dyDescent="0.25">
      <c r="A179" s="14">
        <v>4</v>
      </c>
      <c r="B179" s="14">
        <v>360</v>
      </c>
      <c r="C179" s="14">
        <v>16</v>
      </c>
      <c r="D179" s="14">
        <v>9</v>
      </c>
      <c r="E179" s="14">
        <v>3</v>
      </c>
      <c r="F179" s="14">
        <v>12</v>
      </c>
      <c r="G179" s="14">
        <v>12</v>
      </c>
      <c r="H179" s="14">
        <v>10</v>
      </c>
      <c r="I179" s="14">
        <v>10</v>
      </c>
      <c r="J179" s="14">
        <v>5000</v>
      </c>
      <c r="K179" s="14">
        <v>5000</v>
      </c>
      <c r="L179" s="14">
        <v>34</v>
      </c>
      <c r="M179" s="14">
        <v>34</v>
      </c>
      <c r="N179" s="14">
        <v>0.9</v>
      </c>
      <c r="O179" s="14">
        <v>0.9</v>
      </c>
      <c r="P179" s="14">
        <v>102</v>
      </c>
      <c r="Q179" s="14">
        <v>102</v>
      </c>
      <c r="R179" s="14">
        <v>2</v>
      </c>
      <c r="S179" s="14">
        <v>65</v>
      </c>
      <c r="T179" s="14">
        <v>65</v>
      </c>
      <c r="U179" s="14">
        <v>30</v>
      </c>
      <c r="V179" s="14">
        <v>30</v>
      </c>
      <c r="W179" s="14">
        <v>1</v>
      </c>
      <c r="X179" s="14">
        <v>150</v>
      </c>
      <c r="Y179" s="14">
        <v>0</v>
      </c>
      <c r="Z179" s="14">
        <v>1</v>
      </c>
      <c r="AA179" s="14">
        <v>2</v>
      </c>
      <c r="AB179" s="14" t="s">
        <v>26</v>
      </c>
    </row>
    <row r="180" spans="1:28" x14ac:dyDescent="0.25">
      <c r="A180" s="14">
        <v>4</v>
      </c>
      <c r="B180" s="14">
        <v>11000</v>
      </c>
      <c r="C180" s="14">
        <v>126</v>
      </c>
      <c r="D180" s="14">
        <v>118</v>
      </c>
      <c r="E180" s="14">
        <v>2</v>
      </c>
      <c r="F180" s="14">
        <v>12</v>
      </c>
      <c r="G180" s="14">
        <v>12</v>
      </c>
      <c r="H180" s="14">
        <v>5</v>
      </c>
      <c r="I180" s="14">
        <v>5</v>
      </c>
      <c r="J180" s="14">
        <v>5700</v>
      </c>
      <c r="K180" s="14">
        <v>5700</v>
      </c>
      <c r="L180" s="14">
        <v>42</v>
      </c>
      <c r="M180" s="14">
        <v>42</v>
      </c>
      <c r="N180" s="14">
        <v>0.6</v>
      </c>
      <c r="O180" s="14">
        <v>0.6</v>
      </c>
      <c r="P180" s="14">
        <v>129</v>
      </c>
      <c r="Q180" s="14">
        <v>129</v>
      </c>
      <c r="R180" s="14">
        <v>2</v>
      </c>
      <c r="S180" s="14">
        <v>80</v>
      </c>
      <c r="T180" s="14">
        <v>80</v>
      </c>
      <c r="U180" s="14">
        <v>37</v>
      </c>
      <c r="V180" s="14">
        <v>37</v>
      </c>
      <c r="W180" s="14">
        <v>2</v>
      </c>
      <c r="X180" s="14">
        <v>5300</v>
      </c>
      <c r="Y180" s="14">
        <v>2900</v>
      </c>
      <c r="Z180" s="14">
        <v>2</v>
      </c>
      <c r="AA180" s="14">
        <v>1</v>
      </c>
      <c r="AB180" s="14" t="s">
        <v>16</v>
      </c>
    </row>
    <row r="181" spans="1:28" x14ac:dyDescent="0.25">
      <c r="A181" s="14">
        <v>4</v>
      </c>
      <c r="B181" s="14">
        <v>13000</v>
      </c>
      <c r="C181" s="14">
        <v>138</v>
      </c>
      <c r="D181" s="14">
        <v>107</v>
      </c>
      <c r="E181" s="14">
        <v>2</v>
      </c>
      <c r="F181" s="14">
        <v>14</v>
      </c>
      <c r="G181" s="14">
        <v>14</v>
      </c>
      <c r="H181" s="14">
        <v>5</v>
      </c>
      <c r="I181" s="14">
        <v>5</v>
      </c>
      <c r="J181" s="14">
        <v>5600</v>
      </c>
      <c r="K181" s="14">
        <v>5600</v>
      </c>
      <c r="L181" s="14">
        <v>41</v>
      </c>
      <c r="M181" s="14">
        <v>41</v>
      </c>
      <c r="N181" s="14">
        <v>0.6</v>
      </c>
      <c r="O181" s="14">
        <v>0.6</v>
      </c>
      <c r="P181" s="14">
        <v>125</v>
      </c>
      <c r="Q181" s="14">
        <v>125</v>
      </c>
      <c r="R181" s="14">
        <v>2</v>
      </c>
      <c r="S181" s="14">
        <v>80</v>
      </c>
      <c r="T181" s="14">
        <v>80</v>
      </c>
      <c r="U181" s="14">
        <v>37</v>
      </c>
      <c r="V181" s="14">
        <v>37</v>
      </c>
      <c r="W181" s="14">
        <v>3</v>
      </c>
      <c r="X181" s="14">
        <v>4000</v>
      </c>
      <c r="Y181" s="14">
        <v>2100</v>
      </c>
      <c r="Z181" s="14">
        <v>3</v>
      </c>
      <c r="AA181" s="14">
        <v>1</v>
      </c>
      <c r="AB181" s="14" t="s">
        <v>16</v>
      </c>
    </row>
    <row r="182" spans="1:28" x14ac:dyDescent="0.25">
      <c r="A182" s="14">
        <v>4</v>
      </c>
      <c r="B182" s="14">
        <v>2010</v>
      </c>
      <c r="C182" s="14">
        <v>5</v>
      </c>
      <c r="D182" s="14">
        <v>6</v>
      </c>
      <c r="E182" s="14">
        <v>1</v>
      </c>
      <c r="F182" s="14">
        <v>18.100000000000001</v>
      </c>
      <c r="G182" s="14">
        <v>18.100000000000001</v>
      </c>
      <c r="H182" s="14">
        <v>48</v>
      </c>
      <c r="I182" s="14">
        <v>48</v>
      </c>
      <c r="J182" s="14">
        <v>6500</v>
      </c>
      <c r="K182" s="14">
        <v>6500</v>
      </c>
      <c r="L182" s="14">
        <v>44</v>
      </c>
      <c r="M182" s="14">
        <v>44</v>
      </c>
      <c r="N182" s="14">
        <v>1.6</v>
      </c>
      <c r="O182" s="14">
        <v>1.6</v>
      </c>
      <c r="P182" s="14">
        <v>142</v>
      </c>
      <c r="Q182" s="14">
        <v>142</v>
      </c>
      <c r="R182" s="14">
        <v>1</v>
      </c>
      <c r="S182" s="14">
        <v>43</v>
      </c>
      <c r="T182" s="14">
        <v>43</v>
      </c>
      <c r="U182" s="13" t="s">
        <v>49</v>
      </c>
      <c r="V182" s="13" t="s">
        <v>49</v>
      </c>
      <c r="W182" s="14">
        <v>3</v>
      </c>
      <c r="X182" s="14">
        <v>30</v>
      </c>
      <c r="Y182" s="14">
        <v>30</v>
      </c>
      <c r="Z182" s="14">
        <v>3</v>
      </c>
      <c r="AA182" s="14">
        <v>1</v>
      </c>
      <c r="AB182" s="14" t="s">
        <v>83</v>
      </c>
    </row>
    <row r="183" spans="1:28" x14ac:dyDescent="0.25">
      <c r="A183" s="14">
        <v>4</v>
      </c>
      <c r="B183" s="14">
        <v>160</v>
      </c>
      <c r="C183" s="14">
        <v>12</v>
      </c>
      <c r="D183" s="14">
        <v>4</v>
      </c>
      <c r="E183" s="13" t="s">
        <v>49</v>
      </c>
      <c r="F183" s="14">
        <v>10</v>
      </c>
      <c r="G183" s="14">
        <v>10</v>
      </c>
      <c r="H183" s="14">
        <v>6</v>
      </c>
      <c r="I183" s="14">
        <v>6</v>
      </c>
      <c r="J183" s="14">
        <v>5400</v>
      </c>
      <c r="K183" s="14">
        <v>5400</v>
      </c>
      <c r="L183" s="14">
        <v>33</v>
      </c>
      <c r="M183" s="14">
        <v>33</v>
      </c>
      <c r="N183" s="14">
        <v>2.2000000000000002</v>
      </c>
      <c r="O183" s="14">
        <v>2.2000000000000002</v>
      </c>
      <c r="P183" s="14">
        <v>108</v>
      </c>
      <c r="Q183" s="14">
        <v>108</v>
      </c>
      <c r="R183" s="14">
        <v>12</v>
      </c>
      <c r="S183" s="14">
        <v>80</v>
      </c>
      <c r="T183" s="14">
        <v>80</v>
      </c>
      <c r="U183" s="14">
        <v>43.9</v>
      </c>
      <c r="V183" s="14">
        <v>43.9</v>
      </c>
      <c r="W183" s="14">
        <v>1</v>
      </c>
      <c r="X183" s="14">
        <v>275</v>
      </c>
      <c r="Y183" s="14">
        <v>25</v>
      </c>
      <c r="Z183" s="14">
        <v>2</v>
      </c>
      <c r="AA183" s="14">
        <v>3</v>
      </c>
      <c r="AB183" s="14" t="s">
        <v>26</v>
      </c>
    </row>
    <row r="184" spans="1:28" x14ac:dyDescent="0.25">
      <c r="A184" s="14">
        <v>4</v>
      </c>
      <c r="B184" s="14">
        <v>1400</v>
      </c>
      <c r="C184" s="14">
        <v>14</v>
      </c>
      <c r="D184" s="14">
        <v>9</v>
      </c>
      <c r="E184" s="14">
        <v>2</v>
      </c>
      <c r="F184" s="14">
        <v>9.1999999999999993</v>
      </c>
      <c r="G184" s="14">
        <v>9.1999999999999993</v>
      </c>
      <c r="H184" s="14">
        <v>100</v>
      </c>
      <c r="I184" s="14">
        <v>100</v>
      </c>
      <c r="J184" s="14">
        <v>9800</v>
      </c>
      <c r="K184" s="14">
        <v>9800</v>
      </c>
      <c r="L184" s="14">
        <v>43.5</v>
      </c>
      <c r="M184" s="14">
        <v>43.5</v>
      </c>
      <c r="N184" s="14">
        <v>0.5</v>
      </c>
      <c r="O184" s="14">
        <v>0.5</v>
      </c>
      <c r="P184" s="14">
        <v>151</v>
      </c>
      <c r="Q184" s="14">
        <v>151</v>
      </c>
      <c r="R184" s="14">
        <v>2</v>
      </c>
      <c r="S184" s="14">
        <v>35</v>
      </c>
      <c r="T184" s="14">
        <v>35</v>
      </c>
      <c r="U184" s="14">
        <v>10</v>
      </c>
      <c r="V184" s="14">
        <v>10</v>
      </c>
      <c r="W184" s="14">
        <v>2</v>
      </c>
      <c r="X184" s="14">
        <v>1930</v>
      </c>
      <c r="Y184" s="14">
        <v>1930</v>
      </c>
      <c r="Z184" s="14">
        <v>3</v>
      </c>
      <c r="AA184" s="14">
        <v>1</v>
      </c>
      <c r="AB184" s="14" t="s">
        <v>14</v>
      </c>
    </row>
    <row r="185" spans="1:28" x14ac:dyDescent="0.25">
      <c r="A185" s="14">
        <v>4</v>
      </c>
      <c r="B185" s="14">
        <v>16300</v>
      </c>
      <c r="C185" s="14">
        <v>816</v>
      </c>
      <c r="D185" s="14">
        <v>816</v>
      </c>
      <c r="E185" s="14">
        <v>8</v>
      </c>
      <c r="F185" s="14">
        <v>16</v>
      </c>
      <c r="G185" s="14">
        <v>16</v>
      </c>
      <c r="H185" s="14">
        <v>37</v>
      </c>
      <c r="I185" s="14">
        <v>37</v>
      </c>
      <c r="J185" s="14">
        <v>2600</v>
      </c>
      <c r="K185" s="14">
        <v>2600</v>
      </c>
      <c r="L185" s="14">
        <v>36</v>
      </c>
      <c r="M185" s="14">
        <v>36</v>
      </c>
      <c r="N185" s="14">
        <v>1.6</v>
      </c>
      <c r="O185" s="14">
        <v>1.6</v>
      </c>
      <c r="P185" s="14">
        <v>83</v>
      </c>
      <c r="Q185" s="14">
        <v>83</v>
      </c>
      <c r="R185" s="14">
        <v>12</v>
      </c>
      <c r="S185" s="14">
        <v>26.5</v>
      </c>
      <c r="T185" s="14">
        <v>26.5</v>
      </c>
      <c r="U185" s="14">
        <v>21</v>
      </c>
      <c r="V185" s="14">
        <v>21</v>
      </c>
      <c r="W185" s="14">
        <v>1</v>
      </c>
      <c r="X185" s="14">
        <v>10194</v>
      </c>
      <c r="Y185" s="14">
        <v>7700</v>
      </c>
      <c r="Z185" s="14">
        <v>2</v>
      </c>
      <c r="AA185" s="14">
        <v>1</v>
      </c>
      <c r="AB185" s="14" t="s">
        <v>26</v>
      </c>
    </row>
    <row r="186" spans="1:28" x14ac:dyDescent="0.25">
      <c r="A186" s="14">
        <v>4</v>
      </c>
      <c r="B186" s="14">
        <v>330</v>
      </c>
      <c r="C186" s="14">
        <v>16</v>
      </c>
      <c r="D186" s="14">
        <v>9</v>
      </c>
      <c r="E186" s="14">
        <v>3</v>
      </c>
      <c r="F186" s="14">
        <v>11.6</v>
      </c>
      <c r="G186" s="14">
        <v>11.6</v>
      </c>
      <c r="H186" s="14">
        <v>32</v>
      </c>
      <c r="I186" s="14">
        <v>32</v>
      </c>
      <c r="J186" s="14">
        <v>4200</v>
      </c>
      <c r="K186" s="14">
        <v>4200</v>
      </c>
      <c r="L186" s="14">
        <v>35</v>
      </c>
      <c r="M186" s="14">
        <v>35</v>
      </c>
      <c r="N186" s="13" t="s">
        <v>49</v>
      </c>
      <c r="O186" s="13" t="s">
        <v>49</v>
      </c>
      <c r="P186" s="14">
        <v>105</v>
      </c>
      <c r="Q186" s="14">
        <v>105</v>
      </c>
      <c r="R186" s="14">
        <v>2</v>
      </c>
      <c r="S186" s="13" t="s">
        <v>49</v>
      </c>
      <c r="T186" s="13" t="s">
        <v>49</v>
      </c>
      <c r="U186" s="13" t="s">
        <v>49</v>
      </c>
      <c r="V186" s="13" t="s">
        <v>49</v>
      </c>
      <c r="W186" s="14">
        <v>1</v>
      </c>
      <c r="X186" s="14">
        <v>1620</v>
      </c>
      <c r="Y186" s="14">
        <v>1620</v>
      </c>
      <c r="Z186" s="14">
        <v>1</v>
      </c>
      <c r="AA186" s="13" t="s">
        <v>49</v>
      </c>
      <c r="AB186" s="14" t="s">
        <v>83</v>
      </c>
    </row>
    <row r="187" spans="1:28" x14ac:dyDescent="0.25">
      <c r="A187" s="14">
        <v>4</v>
      </c>
      <c r="B187" s="14">
        <v>2084</v>
      </c>
      <c r="C187" s="14">
        <v>44</v>
      </c>
      <c r="D187" s="14">
        <v>23</v>
      </c>
      <c r="E187" s="14">
        <v>5</v>
      </c>
      <c r="F187" s="14">
        <v>22</v>
      </c>
      <c r="G187" s="14">
        <v>22</v>
      </c>
      <c r="H187" s="14">
        <v>4</v>
      </c>
      <c r="I187" s="14">
        <v>4</v>
      </c>
      <c r="J187" s="14">
        <v>5500</v>
      </c>
      <c r="K187" s="14">
        <v>5500</v>
      </c>
      <c r="L187" s="14">
        <v>40</v>
      </c>
      <c r="M187" s="14">
        <v>40</v>
      </c>
      <c r="N187" s="14">
        <v>0.5</v>
      </c>
      <c r="O187" s="14">
        <v>0.5</v>
      </c>
      <c r="P187" s="14">
        <v>101</v>
      </c>
      <c r="Q187" s="14">
        <v>101</v>
      </c>
      <c r="R187" s="14">
        <v>2</v>
      </c>
      <c r="S187" s="13" t="s">
        <v>49</v>
      </c>
      <c r="T187" s="13" t="s">
        <v>49</v>
      </c>
      <c r="U187" s="13" t="s">
        <v>49</v>
      </c>
      <c r="V187" s="13" t="s">
        <v>49</v>
      </c>
      <c r="W187" s="14">
        <v>2</v>
      </c>
      <c r="X187" s="14">
        <v>910</v>
      </c>
      <c r="Y187" s="14">
        <v>500</v>
      </c>
      <c r="Z187" s="14">
        <v>2</v>
      </c>
      <c r="AA187" s="14">
        <v>1</v>
      </c>
      <c r="AB187" s="14" t="s">
        <v>26</v>
      </c>
    </row>
    <row r="188" spans="1:28" x14ac:dyDescent="0.25">
      <c r="A188" s="14">
        <v>4</v>
      </c>
      <c r="B188" s="14">
        <v>1923</v>
      </c>
      <c r="C188" s="14">
        <v>96</v>
      </c>
      <c r="D188" s="14">
        <v>64</v>
      </c>
      <c r="E188" s="14">
        <v>3</v>
      </c>
      <c r="F188" s="14">
        <v>8.6</v>
      </c>
      <c r="G188" s="14">
        <v>8.6</v>
      </c>
      <c r="H188" s="14">
        <v>2</v>
      </c>
      <c r="I188" s="14">
        <v>2</v>
      </c>
      <c r="J188" s="14">
        <v>4500</v>
      </c>
      <c r="K188" s="14">
        <v>4500</v>
      </c>
      <c r="L188" s="14">
        <v>33</v>
      </c>
      <c r="M188" s="14">
        <v>33</v>
      </c>
      <c r="N188" s="14">
        <v>1</v>
      </c>
      <c r="O188" s="14">
        <v>1</v>
      </c>
      <c r="P188" s="14">
        <v>106</v>
      </c>
      <c r="Q188" s="14">
        <v>106</v>
      </c>
      <c r="R188" s="14">
        <v>2</v>
      </c>
      <c r="S188" s="13" t="s">
        <v>49</v>
      </c>
      <c r="T188" s="13" t="s">
        <v>49</v>
      </c>
      <c r="U188" s="13" t="s">
        <v>49</v>
      </c>
      <c r="V188" s="13" t="s">
        <v>49</v>
      </c>
      <c r="W188" s="14">
        <v>2</v>
      </c>
      <c r="X188" s="14">
        <v>2000</v>
      </c>
      <c r="Y188" s="14">
        <v>1350</v>
      </c>
      <c r="Z188" s="14">
        <v>3</v>
      </c>
      <c r="AA188" s="14">
        <v>1</v>
      </c>
      <c r="AB188" s="14" t="s">
        <v>16</v>
      </c>
    </row>
    <row r="189" spans="1:28" x14ac:dyDescent="0.25">
      <c r="A189" s="14">
        <v>4</v>
      </c>
      <c r="B189" s="14">
        <v>640</v>
      </c>
      <c r="C189" s="14">
        <v>49</v>
      </c>
      <c r="D189" s="14">
        <v>27</v>
      </c>
      <c r="E189" s="14">
        <v>3</v>
      </c>
      <c r="F189" s="14">
        <v>13</v>
      </c>
      <c r="G189" s="14">
        <v>13</v>
      </c>
      <c r="H189" s="14">
        <v>6</v>
      </c>
      <c r="I189" s="14">
        <v>6</v>
      </c>
      <c r="J189" s="14">
        <v>5100</v>
      </c>
      <c r="K189" s="14">
        <v>5100</v>
      </c>
      <c r="L189" s="14">
        <v>33</v>
      </c>
      <c r="M189" s="14">
        <v>33</v>
      </c>
      <c r="N189" s="14">
        <v>1</v>
      </c>
      <c r="O189" s="14">
        <v>1</v>
      </c>
      <c r="P189" s="14">
        <v>110</v>
      </c>
      <c r="Q189" s="14">
        <v>110</v>
      </c>
      <c r="R189" s="14">
        <v>2</v>
      </c>
      <c r="S189" s="14">
        <v>54.4</v>
      </c>
      <c r="T189" s="14">
        <v>54.4</v>
      </c>
      <c r="U189" s="14">
        <v>39.200000000000003</v>
      </c>
      <c r="V189" s="14">
        <v>39.200000000000003</v>
      </c>
      <c r="W189" s="14">
        <v>2</v>
      </c>
      <c r="X189" s="14">
        <v>1500</v>
      </c>
      <c r="Y189" s="14">
        <v>1300</v>
      </c>
      <c r="Z189" s="14">
        <v>3</v>
      </c>
      <c r="AA189" s="14">
        <v>1</v>
      </c>
      <c r="AB189" s="14" t="s">
        <v>26</v>
      </c>
    </row>
    <row r="190" spans="1:28" x14ac:dyDescent="0.25">
      <c r="A190" s="14">
        <v>5</v>
      </c>
      <c r="B190" s="14">
        <v>5</v>
      </c>
      <c r="C190" s="14">
        <v>4</v>
      </c>
      <c r="D190" s="14">
        <v>1</v>
      </c>
      <c r="E190" s="14">
        <v>1</v>
      </c>
      <c r="F190" s="14">
        <v>17</v>
      </c>
      <c r="G190" s="14">
        <v>17</v>
      </c>
      <c r="H190" s="14">
        <v>30</v>
      </c>
      <c r="I190" s="14">
        <v>30</v>
      </c>
      <c r="J190" s="14">
        <v>1150</v>
      </c>
      <c r="K190" s="14">
        <v>1150</v>
      </c>
      <c r="L190" s="14">
        <v>35</v>
      </c>
      <c r="M190" s="14">
        <v>35</v>
      </c>
      <c r="N190" s="14">
        <v>0.6</v>
      </c>
      <c r="O190" s="14">
        <v>0.6</v>
      </c>
      <c r="P190" s="14">
        <v>99</v>
      </c>
      <c r="Q190" s="14">
        <v>99</v>
      </c>
      <c r="R190" s="14">
        <v>12</v>
      </c>
      <c r="S190" s="14">
        <v>32</v>
      </c>
      <c r="T190" s="14">
        <v>32</v>
      </c>
      <c r="U190" s="14">
        <v>24</v>
      </c>
      <c r="V190" s="14">
        <v>24</v>
      </c>
      <c r="W190" s="14">
        <v>4</v>
      </c>
      <c r="X190" s="13" t="s">
        <v>49</v>
      </c>
      <c r="Y190" s="13" t="s">
        <v>49</v>
      </c>
      <c r="Z190" s="14">
        <v>2</v>
      </c>
      <c r="AA190" s="13" t="s">
        <v>49</v>
      </c>
      <c r="AB190" s="14" t="s">
        <v>10</v>
      </c>
    </row>
    <row r="191" spans="1:28" x14ac:dyDescent="0.25">
      <c r="A191" s="14">
        <v>5</v>
      </c>
      <c r="B191" s="14">
        <v>2100</v>
      </c>
      <c r="C191" s="14">
        <v>55</v>
      </c>
      <c r="D191" s="14">
        <v>49</v>
      </c>
      <c r="E191" s="14">
        <v>1</v>
      </c>
      <c r="F191" s="14">
        <v>27</v>
      </c>
      <c r="G191" s="14">
        <v>27</v>
      </c>
      <c r="H191" s="14">
        <v>250</v>
      </c>
      <c r="I191" s="14">
        <v>250</v>
      </c>
      <c r="J191" s="14">
        <v>5050</v>
      </c>
      <c r="K191" s="14">
        <v>5050</v>
      </c>
      <c r="L191" s="14">
        <v>22</v>
      </c>
      <c r="M191" s="14">
        <v>22</v>
      </c>
      <c r="N191" s="13" t="s">
        <v>49</v>
      </c>
      <c r="O191" s="13" t="s">
        <v>49</v>
      </c>
      <c r="P191" s="14">
        <v>152</v>
      </c>
      <c r="Q191" s="14">
        <v>152</v>
      </c>
      <c r="R191" s="14">
        <v>12</v>
      </c>
      <c r="S191" s="14">
        <v>42</v>
      </c>
      <c r="T191" s="14">
        <v>42</v>
      </c>
      <c r="U191" s="13" t="s">
        <v>49</v>
      </c>
      <c r="V191" s="13" t="s">
        <v>49</v>
      </c>
      <c r="W191" s="14">
        <v>3</v>
      </c>
      <c r="X191" s="14">
        <v>2810</v>
      </c>
      <c r="Y191" s="14">
        <v>2810</v>
      </c>
      <c r="Z191" s="14">
        <v>3</v>
      </c>
      <c r="AA191" s="13" t="s">
        <v>49</v>
      </c>
      <c r="AB191" s="14" t="s">
        <v>14</v>
      </c>
    </row>
    <row r="192" spans="1:28" x14ac:dyDescent="0.25">
      <c r="A192" s="14">
        <v>5</v>
      </c>
      <c r="B192" s="14">
        <v>180</v>
      </c>
      <c r="C192" s="14">
        <v>3</v>
      </c>
      <c r="D192" s="14">
        <v>1</v>
      </c>
      <c r="E192" s="14">
        <v>1</v>
      </c>
      <c r="F192" s="14">
        <v>27</v>
      </c>
      <c r="G192" s="14">
        <v>27</v>
      </c>
      <c r="H192" s="14">
        <v>107</v>
      </c>
      <c r="I192" s="14">
        <v>107</v>
      </c>
      <c r="J192" s="14">
        <v>8500</v>
      </c>
      <c r="K192" s="14">
        <v>8500</v>
      </c>
      <c r="L192" s="14">
        <v>11</v>
      </c>
      <c r="M192" s="14">
        <v>11</v>
      </c>
      <c r="N192" s="13" t="s">
        <v>49</v>
      </c>
      <c r="O192" s="13" t="s">
        <v>49</v>
      </c>
      <c r="P192" s="14">
        <v>198</v>
      </c>
      <c r="Q192" s="14">
        <v>198</v>
      </c>
      <c r="R192" s="14">
        <v>1</v>
      </c>
      <c r="S192" s="14">
        <v>86</v>
      </c>
      <c r="T192" s="14">
        <v>86</v>
      </c>
      <c r="U192" s="13" t="s">
        <v>49</v>
      </c>
      <c r="V192" s="13" t="s">
        <v>49</v>
      </c>
      <c r="W192" s="14">
        <v>2</v>
      </c>
      <c r="X192" s="13" t="s">
        <v>49</v>
      </c>
      <c r="Y192" s="13" t="s">
        <v>49</v>
      </c>
      <c r="Z192" s="14">
        <v>3</v>
      </c>
      <c r="AA192" s="13" t="s">
        <v>49</v>
      </c>
      <c r="AB192" s="14" t="s">
        <v>29</v>
      </c>
    </row>
    <row r="193" spans="1:28" x14ac:dyDescent="0.25">
      <c r="A193" s="14">
        <v>5</v>
      </c>
      <c r="B193" s="14">
        <v>10104</v>
      </c>
      <c r="C193" s="14">
        <v>122</v>
      </c>
      <c r="D193" s="14">
        <v>47</v>
      </c>
      <c r="E193" s="14">
        <v>1</v>
      </c>
      <c r="F193" s="14">
        <v>23</v>
      </c>
      <c r="G193" s="14">
        <v>23</v>
      </c>
      <c r="H193" s="14">
        <v>500</v>
      </c>
      <c r="I193" s="14">
        <v>500</v>
      </c>
      <c r="J193" s="14">
        <v>5000</v>
      </c>
      <c r="K193" s="14">
        <v>5000</v>
      </c>
      <c r="L193" s="14">
        <v>34</v>
      </c>
      <c r="M193" s="14">
        <v>34</v>
      </c>
      <c r="N193" s="13" t="s">
        <v>49</v>
      </c>
      <c r="O193" s="13" t="s">
        <v>49</v>
      </c>
      <c r="P193" s="14">
        <v>164</v>
      </c>
      <c r="Q193" s="14">
        <v>164</v>
      </c>
      <c r="R193" s="14">
        <v>12</v>
      </c>
      <c r="S193" s="14">
        <v>30</v>
      </c>
      <c r="T193" s="14">
        <v>30</v>
      </c>
      <c r="U193" s="13" t="s">
        <v>49</v>
      </c>
      <c r="V193" s="13" t="s">
        <v>49</v>
      </c>
      <c r="W193" s="14">
        <v>2</v>
      </c>
      <c r="X193" s="14">
        <v>9640</v>
      </c>
      <c r="Y193" s="17">
        <v>9640</v>
      </c>
      <c r="Z193" s="14">
        <v>3</v>
      </c>
      <c r="AA193" s="13" t="s">
        <v>49</v>
      </c>
      <c r="AB193" s="14" t="s">
        <v>29</v>
      </c>
    </row>
    <row r="194" spans="1:28" x14ac:dyDescent="0.25">
      <c r="A194" s="14">
        <v>5</v>
      </c>
      <c r="B194" s="14">
        <v>2500</v>
      </c>
      <c r="C194" s="14">
        <v>122</v>
      </c>
      <c r="D194" s="14">
        <v>47</v>
      </c>
      <c r="E194" s="14">
        <v>1</v>
      </c>
      <c r="F194" s="14">
        <v>28</v>
      </c>
      <c r="G194" s="14">
        <v>28</v>
      </c>
      <c r="H194" s="14">
        <v>300</v>
      </c>
      <c r="I194" s="14">
        <v>300</v>
      </c>
      <c r="J194" s="14">
        <v>4800</v>
      </c>
      <c r="K194" s="14">
        <v>4800</v>
      </c>
      <c r="L194" s="14">
        <v>22</v>
      </c>
      <c r="M194" s="14">
        <v>22</v>
      </c>
      <c r="N194" s="13" t="s">
        <v>49</v>
      </c>
      <c r="O194" s="13" t="s">
        <v>49</v>
      </c>
      <c r="P194" s="14">
        <v>152</v>
      </c>
      <c r="Q194" s="14">
        <v>152</v>
      </c>
      <c r="R194" s="14">
        <v>2</v>
      </c>
      <c r="S194" s="14">
        <v>37</v>
      </c>
      <c r="T194" s="14">
        <v>37</v>
      </c>
      <c r="U194" s="13" t="s">
        <v>49</v>
      </c>
      <c r="V194" s="13" t="s">
        <v>49</v>
      </c>
      <c r="W194" s="14">
        <v>3</v>
      </c>
      <c r="X194" s="14">
        <v>6430</v>
      </c>
      <c r="Y194" s="14">
        <v>6430</v>
      </c>
      <c r="Z194" s="14">
        <v>2</v>
      </c>
      <c r="AA194" s="13" t="s">
        <v>49</v>
      </c>
      <c r="AB194" s="14" t="s">
        <v>14</v>
      </c>
    </row>
    <row r="195" spans="1:28" x14ac:dyDescent="0.25">
      <c r="A195" s="14">
        <v>5</v>
      </c>
      <c r="B195" s="14">
        <v>857</v>
      </c>
      <c r="C195" s="14">
        <v>48</v>
      </c>
      <c r="D195" s="14">
        <v>17</v>
      </c>
      <c r="E195" s="14">
        <v>1</v>
      </c>
      <c r="F195" s="50">
        <v>28</v>
      </c>
      <c r="G195" s="50">
        <v>28</v>
      </c>
      <c r="H195" s="14">
        <v>10</v>
      </c>
      <c r="I195" s="14">
        <v>700</v>
      </c>
      <c r="J195" s="14">
        <v>5050</v>
      </c>
      <c r="K195" s="14">
        <v>5050</v>
      </c>
      <c r="L195" s="14">
        <v>22.8</v>
      </c>
      <c r="M195" s="14">
        <v>22.8</v>
      </c>
      <c r="N195" s="14">
        <v>17.399999999999999</v>
      </c>
      <c r="O195" s="14">
        <v>17.399999999999999</v>
      </c>
      <c r="P195" s="14">
        <v>152</v>
      </c>
      <c r="Q195" s="14">
        <v>152</v>
      </c>
      <c r="R195" s="14">
        <v>12</v>
      </c>
      <c r="S195" s="13" t="s">
        <v>49</v>
      </c>
      <c r="T195" s="13" t="s">
        <v>49</v>
      </c>
      <c r="U195" s="13" t="s">
        <v>49</v>
      </c>
      <c r="V195" s="13" t="s">
        <v>49</v>
      </c>
      <c r="W195" s="14">
        <v>1</v>
      </c>
      <c r="X195" s="13" t="s">
        <v>49</v>
      </c>
      <c r="Y195" s="13" t="s">
        <v>49</v>
      </c>
      <c r="Z195" s="14">
        <v>3</v>
      </c>
      <c r="AA195" s="13" t="s">
        <v>49</v>
      </c>
      <c r="AB195" s="13" t="s">
        <v>49</v>
      </c>
    </row>
    <row r="196" spans="1:28" x14ac:dyDescent="0.25">
      <c r="A196" s="14">
        <v>5</v>
      </c>
      <c r="B196" s="14">
        <v>480</v>
      </c>
      <c r="C196" s="14">
        <v>21</v>
      </c>
      <c r="D196" s="14">
        <v>9</v>
      </c>
      <c r="E196" s="14">
        <v>1</v>
      </c>
      <c r="F196" s="14">
        <v>26</v>
      </c>
      <c r="G196" s="14">
        <v>29</v>
      </c>
      <c r="H196" s="14">
        <v>160</v>
      </c>
      <c r="I196" s="14">
        <v>1800</v>
      </c>
      <c r="J196" s="14">
        <v>5000</v>
      </c>
      <c r="K196" s="14">
        <v>5000</v>
      </c>
      <c r="L196" s="14">
        <v>22.8</v>
      </c>
      <c r="M196" s="14">
        <v>22.8</v>
      </c>
      <c r="N196" s="14">
        <v>17.399999999999999</v>
      </c>
      <c r="O196" s="14">
        <v>17.399999999999999</v>
      </c>
      <c r="P196" s="14">
        <v>152</v>
      </c>
      <c r="Q196" s="14">
        <v>152</v>
      </c>
      <c r="R196" s="14">
        <v>12</v>
      </c>
      <c r="S196" s="13" t="s">
        <v>49</v>
      </c>
      <c r="T196" s="13" t="s">
        <v>49</v>
      </c>
      <c r="U196" s="13" t="s">
        <v>49</v>
      </c>
      <c r="V196" s="13" t="s">
        <v>49</v>
      </c>
      <c r="W196" s="14">
        <v>1</v>
      </c>
      <c r="X196" s="13" t="s">
        <v>49</v>
      </c>
      <c r="Y196" s="13" t="s">
        <v>49</v>
      </c>
      <c r="Z196" s="14">
        <v>3</v>
      </c>
      <c r="AA196" s="13" t="s">
        <v>49</v>
      </c>
      <c r="AB196" s="13" t="s">
        <v>49</v>
      </c>
    </row>
    <row r="197" spans="1:28" x14ac:dyDescent="0.25">
      <c r="A197" s="14">
        <v>5</v>
      </c>
      <c r="B197" s="14">
        <v>4420</v>
      </c>
      <c r="C197" s="14">
        <v>12</v>
      </c>
      <c r="D197" s="14">
        <v>11</v>
      </c>
      <c r="E197" s="14">
        <v>1</v>
      </c>
      <c r="F197" s="14">
        <v>30</v>
      </c>
      <c r="G197" s="14">
        <v>30</v>
      </c>
      <c r="H197" s="14">
        <v>1000</v>
      </c>
      <c r="I197" s="14">
        <v>1000</v>
      </c>
      <c r="J197" s="14">
        <v>5700</v>
      </c>
      <c r="K197" s="14">
        <v>5700</v>
      </c>
      <c r="L197" s="14">
        <v>31</v>
      </c>
      <c r="M197" s="14">
        <v>31</v>
      </c>
      <c r="N197" s="14">
        <v>1.2</v>
      </c>
      <c r="O197" s="14">
        <v>1.2</v>
      </c>
      <c r="P197" s="14">
        <v>165</v>
      </c>
      <c r="Q197" s="14">
        <v>165</v>
      </c>
      <c r="R197" s="14">
        <v>1</v>
      </c>
      <c r="S197" s="14">
        <v>30</v>
      </c>
      <c r="T197" s="14">
        <v>30</v>
      </c>
      <c r="U197" s="13" t="s">
        <v>49</v>
      </c>
      <c r="V197" s="13" t="s">
        <v>49</v>
      </c>
      <c r="W197" s="14">
        <v>1</v>
      </c>
      <c r="X197" s="13" t="s">
        <v>49</v>
      </c>
      <c r="Y197" s="13" t="s">
        <v>49</v>
      </c>
      <c r="Z197" s="14">
        <v>2</v>
      </c>
      <c r="AA197" s="13" t="s">
        <v>49</v>
      </c>
      <c r="AB197" s="14" t="s">
        <v>14</v>
      </c>
    </row>
    <row r="198" spans="1:28" x14ac:dyDescent="0.25">
      <c r="A198" s="14">
        <v>5</v>
      </c>
      <c r="B198" s="14">
        <v>26000</v>
      </c>
      <c r="C198" s="14">
        <v>606</v>
      </c>
      <c r="D198" s="14">
        <v>123</v>
      </c>
      <c r="E198" s="14">
        <v>3</v>
      </c>
      <c r="F198" s="14">
        <v>17</v>
      </c>
      <c r="G198" s="14">
        <v>17</v>
      </c>
      <c r="H198" s="14">
        <v>175</v>
      </c>
      <c r="I198" s="14">
        <v>175</v>
      </c>
      <c r="J198" s="14">
        <v>1400</v>
      </c>
      <c r="K198" s="14">
        <v>1400</v>
      </c>
      <c r="L198" s="14">
        <v>30</v>
      </c>
      <c r="M198" s="14">
        <v>30</v>
      </c>
      <c r="N198" s="14">
        <v>6</v>
      </c>
      <c r="O198" s="14">
        <v>6</v>
      </c>
      <c r="P198" s="14">
        <v>82</v>
      </c>
      <c r="Q198" s="14">
        <v>82</v>
      </c>
      <c r="R198" s="14">
        <v>3</v>
      </c>
      <c r="S198" s="14">
        <v>75</v>
      </c>
      <c r="T198" s="14">
        <v>75</v>
      </c>
      <c r="U198" s="14">
        <v>54</v>
      </c>
      <c r="V198" s="14">
        <v>54</v>
      </c>
      <c r="W198" s="14">
        <v>2</v>
      </c>
      <c r="X198" s="14">
        <v>20000</v>
      </c>
      <c r="Y198" s="14">
        <v>15000</v>
      </c>
      <c r="Z198" s="14">
        <v>3</v>
      </c>
      <c r="AA198" s="14">
        <v>1</v>
      </c>
      <c r="AB198" s="14" t="s">
        <v>14</v>
      </c>
    </row>
    <row r="199" spans="1:28" x14ac:dyDescent="0.25">
      <c r="A199" s="14">
        <v>6</v>
      </c>
      <c r="B199" s="14">
        <v>55000</v>
      </c>
      <c r="C199" s="14">
        <v>287</v>
      </c>
      <c r="D199" s="14">
        <v>149</v>
      </c>
      <c r="E199" s="14">
        <v>1</v>
      </c>
      <c r="F199" s="14">
        <v>22</v>
      </c>
      <c r="G199" s="14">
        <v>22</v>
      </c>
      <c r="H199" s="14">
        <v>400</v>
      </c>
      <c r="I199" s="14">
        <v>400</v>
      </c>
      <c r="J199" s="14">
        <v>8800</v>
      </c>
      <c r="K199" s="14">
        <v>8800</v>
      </c>
      <c r="L199" s="14">
        <v>27</v>
      </c>
      <c r="M199" s="14">
        <v>27</v>
      </c>
      <c r="N199" s="14">
        <v>0.9</v>
      </c>
      <c r="O199" s="14">
        <v>0.9</v>
      </c>
      <c r="P199" s="14">
        <v>210</v>
      </c>
      <c r="Q199" s="14">
        <v>210</v>
      </c>
      <c r="R199" s="14">
        <v>2</v>
      </c>
      <c r="S199" s="14">
        <v>50</v>
      </c>
      <c r="T199" s="14">
        <v>50</v>
      </c>
      <c r="U199" s="13" t="s">
        <v>49</v>
      </c>
      <c r="V199" s="13" t="s">
        <v>49</v>
      </c>
      <c r="W199" s="14">
        <v>2</v>
      </c>
      <c r="X199" s="14">
        <v>58000</v>
      </c>
      <c r="Y199" s="14">
        <v>14000</v>
      </c>
      <c r="Z199" s="14">
        <v>3</v>
      </c>
      <c r="AA199" s="13" t="s">
        <v>49</v>
      </c>
      <c r="AB199" s="14" t="s">
        <v>14</v>
      </c>
    </row>
    <row r="200" spans="1:28" x14ac:dyDescent="0.25">
      <c r="A200" s="14">
        <v>6</v>
      </c>
      <c r="B200" s="14">
        <v>4000</v>
      </c>
      <c r="C200" s="14">
        <v>40</v>
      </c>
      <c r="D200" s="14">
        <v>16</v>
      </c>
      <c r="E200" s="14">
        <v>1</v>
      </c>
      <c r="F200" s="14">
        <v>19</v>
      </c>
      <c r="G200" s="14">
        <v>19</v>
      </c>
      <c r="H200" s="14">
        <v>130</v>
      </c>
      <c r="I200" s="14">
        <v>130</v>
      </c>
      <c r="J200" s="14">
        <v>8800</v>
      </c>
      <c r="K200" s="14">
        <v>8800</v>
      </c>
      <c r="L200" s="14">
        <v>26</v>
      </c>
      <c r="M200" s="14">
        <v>26</v>
      </c>
      <c r="N200" s="14">
        <v>1</v>
      </c>
      <c r="O200" s="14">
        <v>1</v>
      </c>
      <c r="P200" s="14">
        <v>235</v>
      </c>
      <c r="Q200" s="14">
        <v>235</v>
      </c>
      <c r="R200" s="14">
        <v>2</v>
      </c>
      <c r="S200" s="14">
        <v>45</v>
      </c>
      <c r="T200" s="14">
        <v>45</v>
      </c>
      <c r="U200" s="13" t="s">
        <v>49</v>
      </c>
      <c r="V200" s="13" t="s">
        <v>49</v>
      </c>
      <c r="W200" s="14">
        <v>1</v>
      </c>
      <c r="X200" s="14">
        <v>12000</v>
      </c>
      <c r="Y200" s="14">
        <v>5000</v>
      </c>
      <c r="Z200" s="14">
        <v>3</v>
      </c>
      <c r="AA200" s="13" t="s">
        <v>49</v>
      </c>
      <c r="AB200" s="14" t="s">
        <v>14</v>
      </c>
    </row>
    <row r="201" spans="1:28" x14ac:dyDescent="0.25">
      <c r="A201" s="14">
        <v>6</v>
      </c>
      <c r="B201" s="14">
        <v>10000</v>
      </c>
      <c r="C201" s="14">
        <v>19</v>
      </c>
      <c r="D201" s="14">
        <v>11</v>
      </c>
      <c r="E201" s="14">
        <v>1</v>
      </c>
      <c r="F201" s="14">
        <v>20</v>
      </c>
      <c r="G201" s="14">
        <v>20</v>
      </c>
      <c r="H201" s="14">
        <v>50</v>
      </c>
      <c r="I201" s="14">
        <v>50</v>
      </c>
      <c r="J201" s="14">
        <v>6700</v>
      </c>
      <c r="K201" s="14">
        <v>6700</v>
      </c>
      <c r="L201" s="14">
        <v>24</v>
      </c>
      <c r="M201" s="14">
        <v>24</v>
      </c>
      <c r="N201" s="14">
        <v>2</v>
      </c>
      <c r="O201" s="14">
        <v>2</v>
      </c>
      <c r="P201" s="14">
        <v>150</v>
      </c>
      <c r="Q201" s="14">
        <v>150</v>
      </c>
      <c r="R201" s="14">
        <v>2</v>
      </c>
      <c r="S201" s="14">
        <v>80</v>
      </c>
      <c r="T201" s="14">
        <v>80</v>
      </c>
      <c r="U201" s="13" t="s">
        <v>49</v>
      </c>
      <c r="V201" s="13" t="s">
        <v>49</v>
      </c>
      <c r="W201" s="14">
        <v>1</v>
      </c>
      <c r="X201" s="14">
        <v>7000</v>
      </c>
      <c r="Y201" s="14">
        <v>1000</v>
      </c>
      <c r="Z201" s="14">
        <v>3</v>
      </c>
      <c r="AA201" s="13" t="s">
        <v>49</v>
      </c>
      <c r="AB201" s="14" t="s">
        <v>14</v>
      </c>
    </row>
    <row r="202" spans="1:28" x14ac:dyDescent="0.25">
      <c r="A202" s="14">
        <v>6</v>
      </c>
      <c r="B202" s="14">
        <v>9000</v>
      </c>
      <c r="C202" s="14">
        <v>30</v>
      </c>
      <c r="D202" s="14">
        <v>19</v>
      </c>
      <c r="E202" s="14">
        <v>1</v>
      </c>
      <c r="F202" s="14">
        <v>20</v>
      </c>
      <c r="G202" s="14">
        <v>20</v>
      </c>
      <c r="H202" s="14">
        <v>100</v>
      </c>
      <c r="I202" s="14">
        <v>100</v>
      </c>
      <c r="J202" s="14">
        <v>6600</v>
      </c>
      <c r="K202" s="14">
        <v>6600</v>
      </c>
      <c r="L202" s="14">
        <v>24</v>
      </c>
      <c r="M202" s="14">
        <v>28</v>
      </c>
      <c r="N202" s="14">
        <v>2</v>
      </c>
      <c r="O202" s="14">
        <v>2</v>
      </c>
      <c r="P202" s="14">
        <v>160</v>
      </c>
      <c r="Q202" s="14">
        <v>160</v>
      </c>
      <c r="R202" s="14">
        <v>2</v>
      </c>
      <c r="S202" s="14">
        <v>80</v>
      </c>
      <c r="T202" s="14">
        <v>80</v>
      </c>
      <c r="U202" s="13" t="s">
        <v>49</v>
      </c>
      <c r="V202" s="13" t="s">
        <v>49</v>
      </c>
      <c r="W202" s="14">
        <v>1</v>
      </c>
      <c r="X202" s="14">
        <v>10000</v>
      </c>
      <c r="Y202" s="14">
        <v>5000</v>
      </c>
      <c r="Z202" s="14">
        <v>3</v>
      </c>
      <c r="AA202" s="13" t="s">
        <v>49</v>
      </c>
      <c r="AB202" s="14" t="s">
        <v>14</v>
      </c>
    </row>
    <row r="203" spans="1:28" x14ac:dyDescent="0.25">
      <c r="A203" s="14">
        <v>6</v>
      </c>
      <c r="B203" s="14">
        <v>11000</v>
      </c>
      <c r="C203" s="14">
        <v>12</v>
      </c>
      <c r="D203" s="14">
        <v>35</v>
      </c>
      <c r="E203" s="14">
        <v>1</v>
      </c>
      <c r="F203" s="14">
        <v>25</v>
      </c>
      <c r="G203" s="14">
        <v>25</v>
      </c>
      <c r="H203" s="14">
        <v>150</v>
      </c>
      <c r="I203" s="14">
        <v>150</v>
      </c>
      <c r="J203" s="14">
        <v>4500</v>
      </c>
      <c r="K203" s="14">
        <v>4500</v>
      </c>
      <c r="L203" s="14">
        <v>15</v>
      </c>
      <c r="M203" s="14">
        <v>23</v>
      </c>
      <c r="N203" s="14">
        <v>7</v>
      </c>
      <c r="O203" s="14">
        <v>140</v>
      </c>
      <c r="P203" s="14">
        <v>85</v>
      </c>
      <c r="Q203" s="14">
        <v>85</v>
      </c>
      <c r="R203" s="14">
        <v>2</v>
      </c>
      <c r="S203" s="14">
        <v>65</v>
      </c>
      <c r="T203" s="14">
        <v>65</v>
      </c>
      <c r="U203" s="13" t="s">
        <v>49</v>
      </c>
      <c r="V203" s="13" t="s">
        <v>49</v>
      </c>
      <c r="W203" s="14">
        <v>1</v>
      </c>
      <c r="X203" s="14">
        <v>7800</v>
      </c>
      <c r="Y203" s="14">
        <v>1000</v>
      </c>
      <c r="Z203" s="14">
        <v>1</v>
      </c>
      <c r="AA203" s="13" t="s">
        <v>49</v>
      </c>
      <c r="AB203" s="14" t="s">
        <v>14</v>
      </c>
    </row>
    <row r="204" spans="1:28" x14ac:dyDescent="0.25">
      <c r="A204" s="14">
        <v>6</v>
      </c>
      <c r="B204" s="14">
        <v>5000</v>
      </c>
      <c r="C204" s="14">
        <v>9</v>
      </c>
      <c r="D204" s="14">
        <v>16</v>
      </c>
      <c r="E204" s="14">
        <v>1</v>
      </c>
      <c r="F204" s="14">
        <v>25</v>
      </c>
      <c r="G204" s="14">
        <v>25</v>
      </c>
      <c r="H204" s="14">
        <v>150</v>
      </c>
      <c r="I204" s="14">
        <v>150</v>
      </c>
      <c r="J204" s="14">
        <v>4900</v>
      </c>
      <c r="K204" s="14">
        <v>4900</v>
      </c>
      <c r="L204" s="14">
        <v>15</v>
      </c>
      <c r="M204" s="14">
        <v>23</v>
      </c>
      <c r="N204" s="14">
        <v>7</v>
      </c>
      <c r="O204" s="14">
        <v>140</v>
      </c>
      <c r="P204" s="14">
        <v>100</v>
      </c>
      <c r="Q204" s="14">
        <v>100</v>
      </c>
      <c r="R204" s="14">
        <v>2</v>
      </c>
      <c r="S204" s="14">
        <v>65</v>
      </c>
      <c r="T204" s="14">
        <v>65</v>
      </c>
      <c r="U204" s="13" t="s">
        <v>49</v>
      </c>
      <c r="V204" s="13" t="s">
        <v>49</v>
      </c>
      <c r="W204" s="14">
        <v>3</v>
      </c>
      <c r="X204" s="14">
        <v>4600</v>
      </c>
      <c r="Y204" s="14">
        <v>200</v>
      </c>
      <c r="Z204" s="14">
        <v>1</v>
      </c>
      <c r="AA204" s="13" t="s">
        <v>49</v>
      </c>
      <c r="AB204" s="14" t="s">
        <v>14</v>
      </c>
    </row>
    <row r="205" spans="1:28" x14ac:dyDescent="0.25">
      <c r="A205" s="14">
        <v>6</v>
      </c>
      <c r="B205" s="14">
        <v>6240</v>
      </c>
      <c r="C205" s="14">
        <v>55</v>
      </c>
      <c r="D205" s="14">
        <v>15</v>
      </c>
      <c r="E205" s="14">
        <v>1</v>
      </c>
      <c r="F205" s="14">
        <v>23</v>
      </c>
      <c r="G205" s="14">
        <v>23</v>
      </c>
      <c r="H205" s="14">
        <v>200</v>
      </c>
      <c r="I205" s="14">
        <v>200</v>
      </c>
      <c r="J205" s="14">
        <v>8800</v>
      </c>
      <c r="K205" s="14">
        <v>8800</v>
      </c>
      <c r="L205" s="14">
        <v>27</v>
      </c>
      <c r="M205" s="14">
        <v>27</v>
      </c>
      <c r="N205" s="14">
        <v>0.9</v>
      </c>
      <c r="O205" s="14">
        <v>0.9</v>
      </c>
      <c r="P205" s="14">
        <v>182</v>
      </c>
      <c r="Q205" s="14">
        <v>182</v>
      </c>
      <c r="R205" s="14">
        <v>2</v>
      </c>
      <c r="S205" s="14">
        <v>70</v>
      </c>
      <c r="T205" s="14">
        <v>70</v>
      </c>
      <c r="U205" s="13" t="s">
        <v>49</v>
      </c>
      <c r="V205" s="13" t="s">
        <v>49</v>
      </c>
      <c r="W205" s="14">
        <v>2</v>
      </c>
      <c r="X205" s="14">
        <v>20000</v>
      </c>
      <c r="Y205" s="14">
        <v>10000</v>
      </c>
      <c r="Z205" s="14">
        <v>3</v>
      </c>
      <c r="AA205" s="13" t="s">
        <v>49</v>
      </c>
      <c r="AB205" s="14" t="s">
        <v>14</v>
      </c>
    </row>
    <row r="206" spans="1:28" x14ac:dyDescent="0.25">
      <c r="A206" s="14">
        <v>6</v>
      </c>
      <c r="B206" s="14">
        <v>204</v>
      </c>
      <c r="C206" s="14">
        <v>9</v>
      </c>
      <c r="D206" s="14">
        <v>5</v>
      </c>
      <c r="E206" s="14">
        <v>1</v>
      </c>
      <c r="F206" s="14">
        <v>26</v>
      </c>
      <c r="G206" s="14">
        <v>26</v>
      </c>
      <c r="H206" s="14">
        <v>1000</v>
      </c>
      <c r="I206" s="14">
        <v>1500</v>
      </c>
      <c r="J206" s="14">
        <v>10000</v>
      </c>
      <c r="K206" s="14">
        <v>10000</v>
      </c>
      <c r="L206" s="14">
        <v>38</v>
      </c>
      <c r="M206" s="14">
        <v>38</v>
      </c>
      <c r="N206" s="14">
        <v>0.4</v>
      </c>
      <c r="O206" s="14">
        <v>0.6</v>
      </c>
      <c r="P206" s="14">
        <v>180</v>
      </c>
      <c r="Q206" s="14">
        <v>180</v>
      </c>
      <c r="R206" s="14">
        <v>1</v>
      </c>
      <c r="S206" s="13" t="s">
        <v>49</v>
      </c>
      <c r="T206" s="13" t="s">
        <v>49</v>
      </c>
      <c r="U206" s="13" t="s">
        <v>49</v>
      </c>
      <c r="V206" s="13" t="s">
        <v>49</v>
      </c>
      <c r="W206" s="14">
        <v>2</v>
      </c>
      <c r="X206" s="14">
        <v>2100</v>
      </c>
      <c r="Y206" s="14">
        <v>2100</v>
      </c>
      <c r="Z206" s="14">
        <v>3</v>
      </c>
      <c r="AA206" s="14">
        <v>1</v>
      </c>
      <c r="AB206" s="14" t="s">
        <v>19</v>
      </c>
    </row>
    <row r="207" spans="1:28" x14ac:dyDescent="0.25">
      <c r="A207" s="14">
        <v>6</v>
      </c>
      <c r="B207" s="14">
        <v>20</v>
      </c>
      <c r="C207" s="14">
        <v>3</v>
      </c>
      <c r="D207" s="14">
        <v>3</v>
      </c>
      <c r="E207" s="14">
        <v>1</v>
      </c>
      <c r="F207" s="14">
        <v>26</v>
      </c>
      <c r="G207" s="14">
        <v>26</v>
      </c>
      <c r="H207" s="14">
        <v>1000</v>
      </c>
      <c r="I207" s="14">
        <v>1000</v>
      </c>
      <c r="J207" s="14">
        <v>11000</v>
      </c>
      <c r="K207" s="14">
        <v>11000</v>
      </c>
      <c r="L207" s="14">
        <v>38</v>
      </c>
      <c r="M207" s="14">
        <v>38</v>
      </c>
      <c r="N207" s="14">
        <v>0.7</v>
      </c>
      <c r="O207" s="14">
        <v>0.7</v>
      </c>
      <c r="P207" s="14">
        <v>165</v>
      </c>
      <c r="Q207" s="14">
        <v>165</v>
      </c>
      <c r="R207" s="14">
        <v>1</v>
      </c>
      <c r="S207" s="13" t="s">
        <v>49</v>
      </c>
      <c r="T207" s="13" t="s">
        <v>49</v>
      </c>
      <c r="U207" s="13" t="s">
        <v>49</v>
      </c>
      <c r="V207" s="13" t="s">
        <v>49</v>
      </c>
      <c r="W207" s="14">
        <v>3</v>
      </c>
      <c r="X207" s="14">
        <v>200</v>
      </c>
      <c r="Y207" s="14">
        <v>200</v>
      </c>
      <c r="Z207" s="14">
        <v>3</v>
      </c>
      <c r="AA207" s="14">
        <v>1</v>
      </c>
      <c r="AB207" s="14" t="s">
        <v>19</v>
      </c>
    </row>
    <row r="208" spans="1:28" x14ac:dyDescent="0.25">
      <c r="A208" s="4">
        <v>6</v>
      </c>
      <c r="B208" s="4">
        <v>70000</v>
      </c>
      <c r="C208" s="4">
        <v>350</v>
      </c>
      <c r="D208" s="4">
        <v>260</v>
      </c>
      <c r="E208" s="4">
        <v>1</v>
      </c>
      <c r="F208" s="4">
        <v>24</v>
      </c>
      <c r="G208" s="4">
        <v>24</v>
      </c>
      <c r="H208" s="4">
        <v>50</v>
      </c>
      <c r="I208" s="4">
        <v>500</v>
      </c>
      <c r="J208" s="4">
        <v>6000</v>
      </c>
      <c r="K208" s="4">
        <v>6000</v>
      </c>
      <c r="L208" s="4">
        <v>24</v>
      </c>
      <c r="M208" s="4">
        <v>24</v>
      </c>
      <c r="N208" s="4">
        <v>2</v>
      </c>
      <c r="O208" s="4">
        <v>2</v>
      </c>
      <c r="P208" s="4">
        <v>160</v>
      </c>
      <c r="Q208" s="4">
        <v>160</v>
      </c>
      <c r="R208" s="4">
        <v>20</v>
      </c>
      <c r="S208" s="4">
        <v>75</v>
      </c>
      <c r="T208" s="4">
        <v>75</v>
      </c>
      <c r="U208" s="4" t="s">
        <v>49</v>
      </c>
      <c r="V208" s="4" t="s">
        <v>49</v>
      </c>
      <c r="W208" s="4">
        <v>1</v>
      </c>
      <c r="X208" s="4">
        <v>140000</v>
      </c>
      <c r="Y208" s="4">
        <v>33000</v>
      </c>
      <c r="Z208" s="4">
        <v>3</v>
      </c>
      <c r="AA208" s="4">
        <v>1</v>
      </c>
      <c r="AB208" s="4" t="s">
        <v>26</v>
      </c>
    </row>
    <row r="209" spans="1:28" x14ac:dyDescent="0.25">
      <c r="A209" s="4">
        <v>6</v>
      </c>
      <c r="B209" s="4">
        <v>2400</v>
      </c>
      <c r="C209" s="4">
        <v>29</v>
      </c>
      <c r="D209" s="4">
        <v>11</v>
      </c>
      <c r="E209" s="4">
        <v>1</v>
      </c>
      <c r="F209" s="4">
        <v>21</v>
      </c>
      <c r="G209" s="4">
        <v>21</v>
      </c>
      <c r="H209" s="4">
        <v>20</v>
      </c>
      <c r="I209" s="4">
        <v>20</v>
      </c>
      <c r="J209" s="4">
        <v>5200</v>
      </c>
      <c r="K209" s="4">
        <v>5200</v>
      </c>
      <c r="L209" s="4">
        <v>37</v>
      </c>
      <c r="M209" s="4">
        <v>37</v>
      </c>
      <c r="N209" s="4">
        <v>0.6</v>
      </c>
      <c r="O209" s="4">
        <v>0.6</v>
      </c>
      <c r="P209" s="4">
        <v>142</v>
      </c>
      <c r="Q209" s="4">
        <v>142</v>
      </c>
      <c r="R209" s="4" t="s">
        <v>49</v>
      </c>
      <c r="S209" s="4">
        <v>65</v>
      </c>
      <c r="T209" s="4">
        <v>65</v>
      </c>
      <c r="U209" s="4" t="s">
        <v>49</v>
      </c>
      <c r="V209" s="4" t="s">
        <v>49</v>
      </c>
      <c r="W209" s="4">
        <v>1</v>
      </c>
      <c r="X209" s="4">
        <v>22000</v>
      </c>
      <c r="Y209" s="4" t="s">
        <v>49</v>
      </c>
      <c r="Z209" s="4">
        <v>3</v>
      </c>
      <c r="AA209" s="4">
        <v>1</v>
      </c>
      <c r="AB209" s="4" t="s">
        <v>19</v>
      </c>
    </row>
    <row r="210" spans="1:28" x14ac:dyDescent="0.25">
      <c r="A210" s="4">
        <v>6</v>
      </c>
      <c r="B210" s="4">
        <v>40000</v>
      </c>
      <c r="C210" s="4">
        <v>25</v>
      </c>
      <c r="D210" s="4">
        <v>22</v>
      </c>
      <c r="E210" s="4">
        <v>1</v>
      </c>
      <c r="F210" s="4">
        <v>19</v>
      </c>
      <c r="G210" s="4">
        <v>19</v>
      </c>
      <c r="H210" s="4">
        <v>20</v>
      </c>
      <c r="I210" s="4">
        <v>20</v>
      </c>
      <c r="J210" s="4">
        <v>7000</v>
      </c>
      <c r="K210" s="4">
        <v>7000</v>
      </c>
      <c r="L210" s="4">
        <v>40</v>
      </c>
      <c r="M210" s="4">
        <v>40</v>
      </c>
      <c r="N210" s="4">
        <v>0.5</v>
      </c>
      <c r="O210" s="4">
        <v>0.5</v>
      </c>
      <c r="P210" s="4">
        <v>160</v>
      </c>
      <c r="Q210" s="4">
        <v>160</v>
      </c>
      <c r="R210" s="4" t="s">
        <v>49</v>
      </c>
      <c r="S210" s="4">
        <v>80</v>
      </c>
      <c r="T210" s="4">
        <v>80</v>
      </c>
      <c r="U210" s="4" t="s">
        <v>49</v>
      </c>
      <c r="V210" s="4" t="s">
        <v>49</v>
      </c>
      <c r="W210" s="4">
        <v>1</v>
      </c>
      <c r="X210" s="4">
        <v>95000</v>
      </c>
      <c r="Y210" s="4" t="s">
        <v>49</v>
      </c>
      <c r="Z210" s="4">
        <v>2</v>
      </c>
      <c r="AA210" s="4">
        <v>1</v>
      </c>
      <c r="AB210" s="4" t="s">
        <v>26</v>
      </c>
    </row>
    <row r="211" spans="1:28" x14ac:dyDescent="0.25">
      <c r="A211" s="4">
        <v>7</v>
      </c>
      <c r="B211" s="4">
        <v>50000</v>
      </c>
      <c r="C211" s="4">
        <v>330</v>
      </c>
      <c r="D211" s="4">
        <v>32</v>
      </c>
      <c r="E211" s="4">
        <v>1</v>
      </c>
      <c r="F211" s="4">
        <v>15</v>
      </c>
      <c r="G211" s="4">
        <v>25</v>
      </c>
      <c r="H211" s="4">
        <v>50</v>
      </c>
      <c r="I211" s="4">
        <v>5000</v>
      </c>
      <c r="J211" s="4">
        <v>8700</v>
      </c>
      <c r="K211" s="4">
        <v>8700</v>
      </c>
      <c r="L211" s="4">
        <v>27</v>
      </c>
      <c r="M211" s="4">
        <v>27</v>
      </c>
      <c r="N211" s="4">
        <v>0.8</v>
      </c>
      <c r="O211" s="4">
        <v>0.8</v>
      </c>
      <c r="P211" s="4">
        <v>220</v>
      </c>
      <c r="Q211" s="4">
        <v>220</v>
      </c>
      <c r="R211" s="4">
        <v>1</v>
      </c>
      <c r="S211" s="4" t="s">
        <v>49</v>
      </c>
      <c r="T211" s="4" t="s">
        <v>49</v>
      </c>
      <c r="U211" s="4" t="s">
        <v>49</v>
      </c>
      <c r="V211" s="4" t="s">
        <v>49</v>
      </c>
      <c r="W211" s="4">
        <v>2</v>
      </c>
      <c r="X211" s="4">
        <v>158000</v>
      </c>
      <c r="Y211" s="4">
        <v>55000</v>
      </c>
      <c r="Z211" s="4">
        <v>3</v>
      </c>
      <c r="AA211" s="4">
        <v>1</v>
      </c>
      <c r="AB211" s="4" t="s">
        <v>14</v>
      </c>
    </row>
    <row r="212" spans="1:28" x14ac:dyDescent="0.25">
      <c r="A212" s="4">
        <v>7</v>
      </c>
      <c r="B212" s="4">
        <v>20000</v>
      </c>
      <c r="C212" s="4">
        <v>84</v>
      </c>
      <c r="D212" s="4">
        <v>52</v>
      </c>
      <c r="E212" s="4">
        <v>1</v>
      </c>
      <c r="F212" s="4">
        <v>22</v>
      </c>
      <c r="G212" s="4">
        <v>22</v>
      </c>
      <c r="H212" s="4">
        <v>40</v>
      </c>
      <c r="I212" s="4">
        <v>40</v>
      </c>
      <c r="J212" s="4">
        <v>7000</v>
      </c>
      <c r="K212" s="4">
        <v>7000</v>
      </c>
      <c r="L212" s="4">
        <v>22</v>
      </c>
      <c r="M212" s="4">
        <v>22</v>
      </c>
      <c r="N212" s="4">
        <v>4</v>
      </c>
      <c r="O212" s="4">
        <v>4</v>
      </c>
      <c r="P212" s="4">
        <v>170</v>
      </c>
      <c r="Q212" s="4">
        <v>170</v>
      </c>
      <c r="R212" s="4">
        <v>2</v>
      </c>
      <c r="S212" s="4">
        <v>75</v>
      </c>
      <c r="T212" s="4">
        <v>76</v>
      </c>
      <c r="U212" s="4" t="s">
        <v>49</v>
      </c>
      <c r="V212" s="4" t="s">
        <v>49</v>
      </c>
      <c r="W212" s="4" t="s">
        <v>49</v>
      </c>
      <c r="X212" s="4">
        <v>15000</v>
      </c>
      <c r="Y212" s="4">
        <v>1000</v>
      </c>
      <c r="Z212" s="4">
        <v>3</v>
      </c>
      <c r="AA212" s="4" t="s">
        <v>49</v>
      </c>
      <c r="AB212" s="4" t="s">
        <v>14</v>
      </c>
    </row>
    <row r="213" spans="1:28" x14ac:dyDescent="0.25">
      <c r="A213" s="4">
        <v>9</v>
      </c>
      <c r="B213" s="4">
        <v>2800</v>
      </c>
      <c r="C213" s="4">
        <v>27</v>
      </c>
      <c r="D213" s="4">
        <v>6</v>
      </c>
      <c r="E213" s="4">
        <v>1</v>
      </c>
      <c r="F213" s="4">
        <v>28</v>
      </c>
      <c r="G213" s="4">
        <v>28</v>
      </c>
      <c r="H213" s="4">
        <v>2800</v>
      </c>
      <c r="I213" s="4">
        <v>2800</v>
      </c>
      <c r="J213" s="4">
        <v>4600</v>
      </c>
      <c r="K213" s="4">
        <v>4600</v>
      </c>
      <c r="L213" s="4">
        <v>16</v>
      </c>
      <c r="M213" s="4">
        <v>16</v>
      </c>
      <c r="N213" s="4">
        <v>25</v>
      </c>
      <c r="O213" s="4">
        <v>25</v>
      </c>
      <c r="P213" s="4">
        <v>168</v>
      </c>
      <c r="Q213" s="4">
        <v>168</v>
      </c>
      <c r="R213" s="4" t="s">
        <v>49</v>
      </c>
      <c r="S213" s="4" t="s">
        <v>49</v>
      </c>
      <c r="T213" s="4" t="s">
        <v>49</v>
      </c>
      <c r="U213" s="4" t="s">
        <v>49</v>
      </c>
      <c r="V213" s="4" t="s">
        <v>49</v>
      </c>
      <c r="W213" s="4">
        <v>3</v>
      </c>
      <c r="X213" s="4">
        <v>1500</v>
      </c>
      <c r="Y213" s="4">
        <v>1000</v>
      </c>
      <c r="Z213" s="4">
        <v>3</v>
      </c>
      <c r="AA213" s="4">
        <v>1</v>
      </c>
      <c r="AB213" s="4" t="s">
        <v>19</v>
      </c>
    </row>
    <row r="214" spans="1:28" x14ac:dyDescent="0.25">
      <c r="A214" s="4">
        <v>9</v>
      </c>
      <c r="B214" s="4">
        <v>7790</v>
      </c>
      <c r="C214" s="4">
        <v>267</v>
      </c>
      <c r="D214" s="4">
        <v>20</v>
      </c>
      <c r="E214" s="4">
        <v>1</v>
      </c>
      <c r="F214" s="4">
        <v>28</v>
      </c>
      <c r="G214" s="4">
        <v>28</v>
      </c>
      <c r="H214" s="4">
        <v>2800</v>
      </c>
      <c r="I214" s="4">
        <v>2800</v>
      </c>
      <c r="J214" s="4">
        <v>4600</v>
      </c>
      <c r="K214" s="4">
        <v>4600</v>
      </c>
      <c r="L214" s="4">
        <v>24</v>
      </c>
      <c r="M214" s="4">
        <v>24</v>
      </c>
      <c r="N214" s="4">
        <v>3.7</v>
      </c>
      <c r="O214" s="4">
        <v>3.7</v>
      </c>
      <c r="P214" s="4">
        <v>168</v>
      </c>
      <c r="Q214" s="4">
        <v>168</v>
      </c>
      <c r="R214" s="4" t="s">
        <v>49</v>
      </c>
      <c r="S214" s="4" t="s">
        <v>49</v>
      </c>
      <c r="T214" s="4" t="s">
        <v>49</v>
      </c>
      <c r="U214" s="4" t="s">
        <v>49</v>
      </c>
      <c r="V214" s="4" t="s">
        <v>49</v>
      </c>
      <c r="W214" s="4">
        <v>1</v>
      </c>
      <c r="X214" s="4">
        <v>9000</v>
      </c>
      <c r="Y214" s="4">
        <v>3000</v>
      </c>
      <c r="Z214" s="4">
        <v>2</v>
      </c>
      <c r="AA214" s="4" t="s">
        <v>49</v>
      </c>
      <c r="AB214" s="4" t="s">
        <v>19</v>
      </c>
    </row>
    <row r="215" spans="1:28" x14ac:dyDescent="0.25">
      <c r="A215" s="4">
        <v>9</v>
      </c>
      <c r="B215" s="4">
        <v>10000</v>
      </c>
      <c r="C215" s="4">
        <v>800</v>
      </c>
      <c r="D215" s="4">
        <v>60</v>
      </c>
      <c r="E215" s="4">
        <v>1</v>
      </c>
      <c r="F215" s="4">
        <v>28</v>
      </c>
      <c r="G215" s="4">
        <v>28</v>
      </c>
      <c r="H215" s="4">
        <v>1500</v>
      </c>
      <c r="I215" s="4">
        <v>1500</v>
      </c>
      <c r="J215" s="4">
        <v>3000</v>
      </c>
      <c r="K215" s="4">
        <v>3000</v>
      </c>
      <c r="L215" s="4">
        <v>20</v>
      </c>
      <c r="M215" s="4">
        <v>20</v>
      </c>
      <c r="N215" s="4">
        <v>20</v>
      </c>
      <c r="O215" s="4">
        <v>20</v>
      </c>
      <c r="P215" s="4">
        <v>130</v>
      </c>
      <c r="Q215" s="4">
        <v>130</v>
      </c>
      <c r="R215" s="4">
        <v>30</v>
      </c>
      <c r="S215" s="4">
        <v>60</v>
      </c>
      <c r="T215" s="4">
        <v>61</v>
      </c>
      <c r="U215" s="4">
        <v>10</v>
      </c>
      <c r="V215" s="4">
        <v>10</v>
      </c>
      <c r="W215" s="4">
        <v>2</v>
      </c>
      <c r="X215" s="4">
        <v>15000</v>
      </c>
      <c r="Y215" s="4">
        <v>4000</v>
      </c>
      <c r="Z215" s="4">
        <v>3</v>
      </c>
      <c r="AA215" s="4">
        <v>1</v>
      </c>
      <c r="AB215" s="4" t="s">
        <v>14</v>
      </c>
    </row>
    <row r="216" spans="1:28" x14ac:dyDescent="0.25">
      <c r="A216" s="4">
        <v>20</v>
      </c>
      <c r="B216" s="4">
        <v>20</v>
      </c>
      <c r="C216" s="4" t="s">
        <v>49</v>
      </c>
      <c r="D216" s="4" t="s">
        <v>49</v>
      </c>
      <c r="E216" s="4" t="s">
        <v>49</v>
      </c>
      <c r="F216" s="4" t="s">
        <v>49</v>
      </c>
      <c r="G216" s="4" t="s">
        <v>49</v>
      </c>
      <c r="H216" s="4" t="s">
        <v>49</v>
      </c>
      <c r="I216" s="4" t="s">
        <v>49</v>
      </c>
      <c r="J216" s="4">
        <v>625</v>
      </c>
      <c r="K216" s="4">
        <v>625</v>
      </c>
      <c r="L216" s="4">
        <v>32</v>
      </c>
      <c r="M216" s="4">
        <v>32</v>
      </c>
      <c r="N216" s="4" t="s">
        <v>49</v>
      </c>
      <c r="O216" s="4" t="s">
        <v>49</v>
      </c>
      <c r="P216" s="4" t="s">
        <v>49</v>
      </c>
      <c r="Q216" s="4" t="s">
        <v>49</v>
      </c>
      <c r="R216" s="4" t="s">
        <v>49</v>
      </c>
      <c r="S216" s="4" t="s">
        <v>49</v>
      </c>
      <c r="T216" s="4" t="s">
        <v>49</v>
      </c>
      <c r="U216" s="4" t="s">
        <v>49</v>
      </c>
      <c r="V216" s="4" t="s">
        <v>49</v>
      </c>
      <c r="W216" s="4" t="s">
        <v>49</v>
      </c>
      <c r="X216" s="4" t="s">
        <v>49</v>
      </c>
      <c r="Y216" s="4" t="s">
        <v>49</v>
      </c>
      <c r="Z216" s="4" t="s">
        <v>49</v>
      </c>
      <c r="AA216" s="4" t="s">
        <v>49</v>
      </c>
      <c r="AB216" s="7" t="s">
        <v>49</v>
      </c>
    </row>
    <row r="217" spans="1:28" x14ac:dyDescent="0.25">
      <c r="A217" s="4">
        <v>20</v>
      </c>
      <c r="B217" s="4">
        <v>480</v>
      </c>
      <c r="C217" s="4">
        <v>19</v>
      </c>
      <c r="D217" s="4">
        <v>9</v>
      </c>
      <c r="E217" s="4">
        <v>1</v>
      </c>
      <c r="F217" s="4">
        <v>16.8</v>
      </c>
      <c r="G217" s="4">
        <v>16.8</v>
      </c>
      <c r="H217" s="4">
        <v>50</v>
      </c>
      <c r="I217" s="4">
        <v>50</v>
      </c>
      <c r="J217" s="4">
        <v>2900</v>
      </c>
      <c r="K217" s="4">
        <v>2900</v>
      </c>
      <c r="L217" s="4">
        <v>39</v>
      </c>
      <c r="M217" s="4">
        <v>39</v>
      </c>
      <c r="N217" s="4">
        <v>3</v>
      </c>
      <c r="O217" s="4">
        <v>3</v>
      </c>
      <c r="P217" s="4">
        <v>122</v>
      </c>
      <c r="Q217" s="4">
        <v>122</v>
      </c>
      <c r="R217" s="4">
        <v>2</v>
      </c>
      <c r="S217" s="4">
        <v>53</v>
      </c>
      <c r="T217" s="4">
        <v>53</v>
      </c>
      <c r="U217" s="4">
        <v>51</v>
      </c>
      <c r="V217" s="4">
        <v>51</v>
      </c>
      <c r="W217" s="4">
        <v>1</v>
      </c>
      <c r="X217" s="4">
        <v>160</v>
      </c>
      <c r="Y217" s="4">
        <v>70</v>
      </c>
      <c r="Z217" s="4">
        <v>3</v>
      </c>
      <c r="AA217" s="4">
        <v>3</v>
      </c>
      <c r="AB217" s="4" t="s">
        <v>107</v>
      </c>
    </row>
    <row r="218" spans="1:28" x14ac:dyDescent="0.25">
      <c r="A218" s="4">
        <v>20</v>
      </c>
      <c r="B218" s="4">
        <v>40</v>
      </c>
      <c r="C218" s="4">
        <v>6</v>
      </c>
      <c r="D218" s="4">
        <v>1</v>
      </c>
      <c r="E218" s="4">
        <v>32</v>
      </c>
      <c r="F218" s="4">
        <v>14</v>
      </c>
      <c r="G218" s="4">
        <v>14</v>
      </c>
      <c r="H218" s="4">
        <v>20</v>
      </c>
      <c r="I218" s="4">
        <v>60</v>
      </c>
      <c r="J218" s="4">
        <v>4800</v>
      </c>
      <c r="K218" s="4">
        <v>4800</v>
      </c>
      <c r="L218" s="4">
        <v>34</v>
      </c>
      <c r="M218" s="4">
        <v>34</v>
      </c>
      <c r="N218" s="4">
        <v>2.6</v>
      </c>
      <c r="O218" s="4">
        <v>2.6</v>
      </c>
      <c r="P218" s="4">
        <v>102</v>
      </c>
      <c r="Q218" s="4">
        <v>102</v>
      </c>
      <c r="R218" s="4">
        <v>2</v>
      </c>
      <c r="S218" s="4">
        <v>50</v>
      </c>
      <c r="T218" s="4">
        <v>50</v>
      </c>
      <c r="U218" s="4">
        <v>5</v>
      </c>
      <c r="V218" s="4">
        <v>5</v>
      </c>
      <c r="W218" s="4">
        <v>1</v>
      </c>
      <c r="X218" s="4">
        <v>26</v>
      </c>
      <c r="Y218" s="4">
        <v>8</v>
      </c>
      <c r="Z218" s="4">
        <v>6</v>
      </c>
      <c r="AA218" s="4">
        <v>2</v>
      </c>
      <c r="AB218" s="4" t="s">
        <v>10</v>
      </c>
    </row>
    <row r="219" spans="1:28" x14ac:dyDescent="0.25">
      <c r="A219" s="4">
        <v>13</v>
      </c>
      <c r="B219" s="4">
        <v>3840</v>
      </c>
      <c r="C219" s="4">
        <v>12</v>
      </c>
      <c r="D219" s="4">
        <v>12</v>
      </c>
      <c r="E219" s="4">
        <v>3</v>
      </c>
      <c r="F219" s="4">
        <v>8</v>
      </c>
      <c r="G219" s="4">
        <v>8</v>
      </c>
      <c r="H219" s="4">
        <v>10</v>
      </c>
      <c r="I219" s="4">
        <v>100</v>
      </c>
      <c r="J219" s="4">
        <v>4900</v>
      </c>
      <c r="K219" s="4">
        <v>4900</v>
      </c>
      <c r="L219" s="4">
        <v>32</v>
      </c>
      <c r="M219" s="4">
        <v>40</v>
      </c>
      <c r="N219" s="4">
        <v>0.6</v>
      </c>
      <c r="O219" s="4">
        <v>1.5</v>
      </c>
      <c r="P219" s="4">
        <v>160</v>
      </c>
      <c r="Q219" s="4">
        <v>172</v>
      </c>
      <c r="R219" s="4">
        <v>1</v>
      </c>
      <c r="S219" s="4">
        <v>40</v>
      </c>
      <c r="T219" s="4">
        <v>40</v>
      </c>
      <c r="U219" s="4">
        <v>5</v>
      </c>
      <c r="V219" s="4">
        <v>5</v>
      </c>
      <c r="W219" s="4">
        <v>1</v>
      </c>
      <c r="X219" s="4">
        <v>1000</v>
      </c>
      <c r="Y219" s="4">
        <v>1000</v>
      </c>
      <c r="Z219" s="4">
        <v>2</v>
      </c>
      <c r="AA219" s="4">
        <v>1</v>
      </c>
      <c r="AB219" s="4" t="s">
        <v>26</v>
      </c>
    </row>
    <row r="220" spans="1:28" x14ac:dyDescent="0.25">
      <c r="A220" s="4">
        <v>4</v>
      </c>
      <c r="B220" s="4">
        <v>30483</v>
      </c>
      <c r="C220" s="4">
        <v>43</v>
      </c>
      <c r="D220" s="4">
        <v>5</v>
      </c>
      <c r="E220" s="4">
        <v>32</v>
      </c>
      <c r="F220" s="4">
        <v>16.3</v>
      </c>
      <c r="G220" s="4">
        <v>16.3</v>
      </c>
      <c r="H220" s="4">
        <v>7.5</v>
      </c>
      <c r="I220" s="4">
        <v>7.5</v>
      </c>
      <c r="J220" s="4">
        <v>4600</v>
      </c>
      <c r="K220" s="4">
        <v>4600</v>
      </c>
      <c r="L220" s="4">
        <v>30</v>
      </c>
      <c r="M220" s="4">
        <v>30</v>
      </c>
      <c r="N220" s="4">
        <v>3</v>
      </c>
      <c r="O220" s="4">
        <v>3</v>
      </c>
      <c r="P220" s="4">
        <v>149</v>
      </c>
      <c r="Q220" s="4">
        <v>149</v>
      </c>
      <c r="R220" s="4">
        <v>2</v>
      </c>
      <c r="S220" s="4">
        <v>45</v>
      </c>
      <c r="T220" s="4">
        <v>45</v>
      </c>
      <c r="U220" s="4" t="s">
        <v>49</v>
      </c>
      <c r="V220" s="4" t="s">
        <v>49</v>
      </c>
      <c r="W220" s="4">
        <v>1</v>
      </c>
      <c r="X220" s="4">
        <v>5900</v>
      </c>
      <c r="Y220" s="4" t="s">
        <v>49</v>
      </c>
      <c r="Z220" s="4">
        <v>2</v>
      </c>
      <c r="AA220" s="4">
        <v>1</v>
      </c>
      <c r="AB220" s="4" t="s">
        <v>14</v>
      </c>
    </row>
    <row r="221" spans="1:28" x14ac:dyDescent="0.25">
      <c r="A221" s="4">
        <v>4</v>
      </c>
      <c r="B221" s="4" t="s">
        <v>49</v>
      </c>
      <c r="C221" s="4">
        <v>5</v>
      </c>
      <c r="D221" s="4">
        <v>1</v>
      </c>
      <c r="E221" s="4">
        <v>2</v>
      </c>
      <c r="F221" s="4">
        <v>8.5</v>
      </c>
      <c r="G221" s="4">
        <v>8.5</v>
      </c>
      <c r="H221" s="4">
        <v>54</v>
      </c>
      <c r="I221" s="4">
        <v>54</v>
      </c>
      <c r="J221" s="4">
        <v>8300</v>
      </c>
      <c r="K221" s="4">
        <v>8300</v>
      </c>
      <c r="L221" s="4">
        <v>41</v>
      </c>
      <c r="M221" s="4">
        <v>41</v>
      </c>
      <c r="N221" s="4">
        <v>0.4</v>
      </c>
      <c r="O221" s="4">
        <v>0.4</v>
      </c>
      <c r="P221" s="4">
        <v>225</v>
      </c>
      <c r="Q221" s="4">
        <v>225</v>
      </c>
      <c r="R221" s="4" t="s">
        <v>49</v>
      </c>
      <c r="S221" s="4">
        <v>30</v>
      </c>
      <c r="T221" s="4">
        <v>30</v>
      </c>
      <c r="U221" s="4">
        <v>5</v>
      </c>
      <c r="V221" s="4">
        <v>5</v>
      </c>
      <c r="W221" s="4">
        <v>1</v>
      </c>
      <c r="X221" s="4" t="s">
        <v>49</v>
      </c>
      <c r="Y221" s="4" t="s">
        <v>49</v>
      </c>
      <c r="Z221" s="4" t="s">
        <v>49</v>
      </c>
      <c r="AA221" s="4" t="s">
        <v>49</v>
      </c>
      <c r="AB221" s="4" t="s">
        <v>10</v>
      </c>
    </row>
    <row r="222" spans="1:28" x14ac:dyDescent="0.25">
      <c r="A222" s="4">
        <v>4</v>
      </c>
      <c r="B222" s="4">
        <v>17280</v>
      </c>
      <c r="C222" s="4">
        <v>320</v>
      </c>
      <c r="D222" s="4">
        <v>170</v>
      </c>
      <c r="E222" s="4">
        <v>23</v>
      </c>
      <c r="F222" s="4">
        <v>15</v>
      </c>
      <c r="G222" s="4">
        <v>15</v>
      </c>
      <c r="H222" s="4">
        <v>10</v>
      </c>
      <c r="I222" s="4">
        <v>10</v>
      </c>
      <c r="J222" s="4">
        <v>4655</v>
      </c>
      <c r="K222" s="4">
        <v>4655</v>
      </c>
      <c r="L222" s="4">
        <v>28</v>
      </c>
      <c r="M222" s="4">
        <v>28</v>
      </c>
      <c r="N222" s="4">
        <v>3</v>
      </c>
      <c r="O222" s="4">
        <v>3</v>
      </c>
      <c r="P222" s="4">
        <v>140</v>
      </c>
      <c r="Q222" s="4">
        <v>140</v>
      </c>
      <c r="R222" s="4">
        <v>2</v>
      </c>
      <c r="S222" s="4">
        <v>45</v>
      </c>
      <c r="T222" s="4">
        <v>45</v>
      </c>
      <c r="U222" s="4">
        <v>30</v>
      </c>
      <c r="V222" s="4">
        <v>30</v>
      </c>
      <c r="W222" s="4">
        <v>1</v>
      </c>
      <c r="X222" s="4">
        <v>22000</v>
      </c>
      <c r="Y222" s="4">
        <v>11000</v>
      </c>
      <c r="Z222" s="4">
        <v>2</v>
      </c>
      <c r="AA222" s="4" t="s">
        <v>49</v>
      </c>
      <c r="AB222" s="4" t="s">
        <v>108</v>
      </c>
    </row>
    <row r="223" spans="1:28" x14ac:dyDescent="0.25">
      <c r="A223" s="4">
        <v>4</v>
      </c>
      <c r="B223" s="4">
        <v>80</v>
      </c>
      <c r="C223" s="4">
        <v>4</v>
      </c>
      <c r="D223" s="4">
        <v>1</v>
      </c>
      <c r="E223" s="4">
        <v>2</v>
      </c>
      <c r="F223" s="4">
        <v>12</v>
      </c>
      <c r="G223" s="4">
        <v>12</v>
      </c>
      <c r="H223" s="4">
        <v>50</v>
      </c>
      <c r="I223" s="4">
        <v>50</v>
      </c>
      <c r="J223" s="4">
        <v>8200</v>
      </c>
      <c r="K223" s="4">
        <v>8200</v>
      </c>
      <c r="L223" s="4">
        <v>41.5</v>
      </c>
      <c r="M223" s="4">
        <v>41.5</v>
      </c>
      <c r="N223" s="4">
        <v>0.65</v>
      </c>
      <c r="O223" s="4">
        <v>0.65</v>
      </c>
      <c r="P223" s="4">
        <v>206</v>
      </c>
      <c r="Q223" s="4">
        <v>206</v>
      </c>
      <c r="R223" s="4">
        <v>10</v>
      </c>
      <c r="S223" s="4" t="s">
        <v>49</v>
      </c>
      <c r="T223" s="4" t="s">
        <v>49</v>
      </c>
      <c r="U223" s="4" t="s">
        <v>49</v>
      </c>
      <c r="V223" s="4" t="s">
        <v>49</v>
      </c>
      <c r="W223" s="4">
        <v>1</v>
      </c>
      <c r="X223" s="4" t="s">
        <v>49</v>
      </c>
      <c r="Y223" s="4" t="s">
        <v>49</v>
      </c>
      <c r="Z223" s="4">
        <v>1</v>
      </c>
      <c r="AA223" s="4" t="s">
        <v>49</v>
      </c>
      <c r="AB223" s="4" t="s">
        <v>10</v>
      </c>
    </row>
    <row r="224" spans="1:28" x14ac:dyDescent="0.25">
      <c r="A224" s="4">
        <v>4</v>
      </c>
      <c r="B224" s="4">
        <v>6625</v>
      </c>
      <c r="C224" s="4">
        <v>33</v>
      </c>
      <c r="D224" s="4">
        <v>15</v>
      </c>
      <c r="E224" s="4">
        <v>1</v>
      </c>
      <c r="F224" s="4">
        <v>13</v>
      </c>
      <c r="G224" s="4">
        <v>13</v>
      </c>
      <c r="H224" s="4">
        <v>500</v>
      </c>
      <c r="I224" s="4">
        <v>500</v>
      </c>
      <c r="J224" s="4">
        <v>4900</v>
      </c>
      <c r="K224" s="4">
        <v>4900</v>
      </c>
      <c r="L224" s="4">
        <v>42</v>
      </c>
      <c r="M224" s="4">
        <v>42</v>
      </c>
      <c r="N224" s="4">
        <v>1.1399999999999999</v>
      </c>
      <c r="O224" s="4">
        <v>1.1399999999999999</v>
      </c>
      <c r="P224" s="4">
        <v>133</v>
      </c>
      <c r="Q224" s="4">
        <v>133</v>
      </c>
      <c r="R224" s="4">
        <v>2</v>
      </c>
      <c r="S224" s="4">
        <v>38</v>
      </c>
      <c r="T224" s="4">
        <v>39</v>
      </c>
      <c r="U224" s="4">
        <v>23</v>
      </c>
      <c r="V224" s="4">
        <v>23</v>
      </c>
      <c r="W224" s="4">
        <v>2</v>
      </c>
      <c r="X224" s="4">
        <v>700</v>
      </c>
      <c r="Y224" s="4">
        <v>700</v>
      </c>
      <c r="Z224" s="4">
        <v>3</v>
      </c>
      <c r="AA224" s="4" t="s">
        <v>49</v>
      </c>
      <c r="AB224" s="4" t="s">
        <v>14</v>
      </c>
    </row>
    <row r="225" spans="1:28" x14ac:dyDescent="0.25">
      <c r="A225" s="4">
        <v>4</v>
      </c>
      <c r="B225" s="4">
        <v>80</v>
      </c>
      <c r="C225" s="4">
        <v>6</v>
      </c>
      <c r="D225" s="4">
        <v>2</v>
      </c>
      <c r="E225" s="4">
        <v>1</v>
      </c>
      <c r="F225" s="4">
        <v>16</v>
      </c>
      <c r="G225" s="4">
        <v>16</v>
      </c>
      <c r="H225" s="4">
        <v>20</v>
      </c>
      <c r="I225" s="4">
        <v>20</v>
      </c>
      <c r="J225" s="4">
        <v>5300</v>
      </c>
      <c r="K225" s="4">
        <v>5300</v>
      </c>
      <c r="L225" s="4">
        <v>41</v>
      </c>
      <c r="M225" s="4">
        <v>41</v>
      </c>
      <c r="N225" s="4">
        <v>1</v>
      </c>
      <c r="O225" s="4">
        <v>1</v>
      </c>
      <c r="P225" s="4">
        <v>128</v>
      </c>
      <c r="Q225" s="4">
        <v>128</v>
      </c>
      <c r="R225" s="4">
        <v>2</v>
      </c>
      <c r="S225" s="4" t="s">
        <v>49</v>
      </c>
      <c r="T225" s="4" t="s">
        <v>49</v>
      </c>
      <c r="U225" s="4" t="s">
        <v>49</v>
      </c>
      <c r="V225" s="4" t="s">
        <v>49</v>
      </c>
      <c r="W225" s="4">
        <v>1</v>
      </c>
      <c r="X225" s="4" t="s">
        <v>49</v>
      </c>
      <c r="Y225" s="4" t="s">
        <v>49</v>
      </c>
      <c r="Z225" s="4">
        <v>1</v>
      </c>
      <c r="AA225" s="4" t="s">
        <v>49</v>
      </c>
      <c r="AB225" s="4" t="s">
        <v>10</v>
      </c>
    </row>
    <row r="226" spans="1:28" x14ac:dyDescent="0.25">
      <c r="A226" s="4">
        <v>6</v>
      </c>
      <c r="B226" s="4">
        <v>2847</v>
      </c>
      <c r="C226" s="4">
        <v>36</v>
      </c>
      <c r="D226" s="4">
        <v>14</v>
      </c>
      <c r="E226" s="4">
        <v>2</v>
      </c>
      <c r="F226" s="4">
        <v>8</v>
      </c>
      <c r="G226" s="4">
        <v>18</v>
      </c>
      <c r="H226" s="4">
        <v>3</v>
      </c>
      <c r="I226" s="4">
        <v>270</v>
      </c>
      <c r="J226" s="4">
        <v>9150</v>
      </c>
      <c r="K226" s="4">
        <v>9150</v>
      </c>
      <c r="L226" s="4">
        <v>41</v>
      </c>
      <c r="M226" s="4">
        <v>41</v>
      </c>
      <c r="N226" s="4">
        <v>0.3</v>
      </c>
      <c r="O226" s="4">
        <v>0.3</v>
      </c>
      <c r="P226" s="4">
        <v>230</v>
      </c>
      <c r="Q226" s="4">
        <v>230</v>
      </c>
      <c r="R226" s="4">
        <v>2</v>
      </c>
      <c r="S226" s="4">
        <v>55</v>
      </c>
      <c r="T226" s="4">
        <v>55</v>
      </c>
      <c r="U226" s="4">
        <v>43</v>
      </c>
      <c r="V226" s="4">
        <v>43</v>
      </c>
      <c r="W226" s="4">
        <v>3</v>
      </c>
      <c r="X226" s="4">
        <v>1900</v>
      </c>
      <c r="Y226" s="4">
        <v>1700</v>
      </c>
      <c r="Z226" s="4">
        <v>3</v>
      </c>
      <c r="AA226" s="4" t="s">
        <v>49</v>
      </c>
      <c r="AB226" s="4" t="s">
        <v>83</v>
      </c>
    </row>
    <row r="227" spans="1:28" x14ac:dyDescent="0.25">
      <c r="A227" s="4">
        <v>6</v>
      </c>
      <c r="B227" s="4">
        <v>19440</v>
      </c>
      <c r="C227" s="4">
        <v>400</v>
      </c>
      <c r="D227" s="4">
        <v>95</v>
      </c>
      <c r="E227" s="4">
        <v>2</v>
      </c>
      <c r="F227" s="4">
        <v>8.5</v>
      </c>
      <c r="G227" s="4">
        <v>8.5</v>
      </c>
      <c r="H227" s="4">
        <v>54</v>
      </c>
      <c r="I227" s="4">
        <v>54</v>
      </c>
      <c r="J227" s="4">
        <v>8300</v>
      </c>
      <c r="K227" s="4">
        <v>8300</v>
      </c>
      <c r="L227" s="4">
        <v>41</v>
      </c>
      <c r="M227" s="4">
        <v>41</v>
      </c>
      <c r="N227" s="4">
        <v>0.4</v>
      </c>
      <c r="O227" s="4">
        <v>0.4</v>
      </c>
      <c r="P227" s="4">
        <v>225</v>
      </c>
      <c r="Q227" s="4">
        <v>225</v>
      </c>
      <c r="R227" s="4">
        <v>2</v>
      </c>
      <c r="S227" s="4">
        <v>30</v>
      </c>
      <c r="T227" s="4">
        <v>30</v>
      </c>
      <c r="U227" s="4">
        <v>5</v>
      </c>
      <c r="V227" s="4">
        <v>5</v>
      </c>
      <c r="W227" s="4">
        <v>3</v>
      </c>
      <c r="X227" s="4">
        <v>14300</v>
      </c>
      <c r="Y227" s="4">
        <v>4100</v>
      </c>
      <c r="Z227" s="4">
        <v>3</v>
      </c>
      <c r="AA227" s="4">
        <v>1</v>
      </c>
      <c r="AB227" s="4" t="s">
        <v>109</v>
      </c>
    </row>
    <row r="228" spans="1:28" x14ac:dyDescent="0.25">
      <c r="A228" s="4">
        <v>6</v>
      </c>
      <c r="B228" s="4">
        <v>320</v>
      </c>
      <c r="C228" s="4">
        <v>2</v>
      </c>
      <c r="D228" s="4" t="s">
        <v>49</v>
      </c>
      <c r="E228" s="4">
        <v>32</v>
      </c>
      <c r="F228" s="4">
        <v>8.5</v>
      </c>
      <c r="G228" s="4">
        <v>8.5</v>
      </c>
      <c r="H228" s="4">
        <v>100</v>
      </c>
      <c r="I228" s="4">
        <v>5000</v>
      </c>
      <c r="J228" s="4">
        <v>5500</v>
      </c>
      <c r="K228" s="4">
        <v>5500</v>
      </c>
      <c r="L228" s="4">
        <v>39</v>
      </c>
      <c r="M228" s="4">
        <v>39</v>
      </c>
      <c r="N228" s="4">
        <v>0.46</v>
      </c>
      <c r="O228" s="4">
        <v>0.46</v>
      </c>
      <c r="P228" s="4">
        <v>190</v>
      </c>
      <c r="Q228" s="4">
        <v>190</v>
      </c>
      <c r="R228" s="4">
        <v>2</v>
      </c>
      <c r="S228" s="4">
        <v>45</v>
      </c>
      <c r="T228" s="4">
        <v>45</v>
      </c>
      <c r="U228" s="4">
        <v>15</v>
      </c>
      <c r="V228" s="4">
        <v>15</v>
      </c>
      <c r="W228" s="4">
        <v>2</v>
      </c>
      <c r="X228" s="4">
        <v>50</v>
      </c>
      <c r="Y228" s="4">
        <v>50</v>
      </c>
      <c r="Z228" s="4">
        <v>2</v>
      </c>
      <c r="AA228" s="4">
        <v>1</v>
      </c>
      <c r="AB228" s="4" t="s">
        <v>14</v>
      </c>
    </row>
    <row r="229" spans="1:28" x14ac:dyDescent="0.25">
      <c r="A229" s="4">
        <v>6</v>
      </c>
      <c r="B229" s="4">
        <v>800</v>
      </c>
      <c r="C229" s="4">
        <v>4</v>
      </c>
      <c r="D229" s="4" t="s">
        <v>49</v>
      </c>
      <c r="E229" s="4">
        <v>32</v>
      </c>
      <c r="F229" s="4">
        <v>8.6</v>
      </c>
      <c r="G229" s="4">
        <v>8.6</v>
      </c>
      <c r="H229" s="4">
        <v>100</v>
      </c>
      <c r="I229" s="4">
        <v>5000</v>
      </c>
      <c r="J229" s="4">
        <v>5500</v>
      </c>
      <c r="K229" s="4">
        <v>5500</v>
      </c>
      <c r="L229" s="4">
        <v>39</v>
      </c>
      <c r="M229" s="4">
        <v>39</v>
      </c>
      <c r="N229" s="4">
        <v>0.47</v>
      </c>
      <c r="O229" s="4">
        <v>0.47</v>
      </c>
      <c r="P229" s="4">
        <v>184</v>
      </c>
      <c r="Q229" s="4">
        <v>184</v>
      </c>
      <c r="R229" s="4">
        <v>32</v>
      </c>
      <c r="S229" s="4">
        <v>92</v>
      </c>
      <c r="T229" s="4">
        <v>92</v>
      </c>
      <c r="U229" s="4">
        <v>15</v>
      </c>
      <c r="V229" s="4">
        <v>15</v>
      </c>
      <c r="W229" s="4">
        <v>3</v>
      </c>
      <c r="X229" s="4">
        <v>10</v>
      </c>
      <c r="Y229" s="4">
        <v>10</v>
      </c>
      <c r="Z229" s="4">
        <v>3</v>
      </c>
      <c r="AA229" s="4">
        <v>1</v>
      </c>
      <c r="AB229" s="4" t="s">
        <v>14</v>
      </c>
    </row>
    <row r="230" spans="1:28" x14ac:dyDescent="0.25">
      <c r="A230" s="4">
        <v>6</v>
      </c>
      <c r="B230" s="4">
        <v>490</v>
      </c>
      <c r="C230" s="4">
        <v>8</v>
      </c>
      <c r="D230" s="4">
        <v>3</v>
      </c>
      <c r="E230" s="4">
        <v>3</v>
      </c>
      <c r="F230" s="4">
        <v>6</v>
      </c>
      <c r="G230" s="4">
        <v>6</v>
      </c>
      <c r="H230" s="4">
        <v>40</v>
      </c>
      <c r="I230" s="4">
        <v>40</v>
      </c>
      <c r="J230" s="4">
        <v>6200</v>
      </c>
      <c r="K230" s="4">
        <v>6200</v>
      </c>
      <c r="L230" s="4">
        <v>40</v>
      </c>
      <c r="M230" s="4">
        <v>40</v>
      </c>
      <c r="N230" s="4">
        <v>0.3</v>
      </c>
      <c r="O230" s="4">
        <v>0.3</v>
      </c>
      <c r="P230" s="4">
        <v>183</v>
      </c>
      <c r="Q230" s="4">
        <v>183</v>
      </c>
      <c r="R230" s="4">
        <v>1</v>
      </c>
      <c r="S230" s="4" t="s">
        <v>49</v>
      </c>
      <c r="T230" s="4" t="s">
        <v>49</v>
      </c>
      <c r="U230" s="4" t="s">
        <v>49</v>
      </c>
      <c r="V230" s="4" t="s">
        <v>49</v>
      </c>
      <c r="W230" s="4">
        <v>3</v>
      </c>
      <c r="X230" s="4">
        <v>598</v>
      </c>
      <c r="Y230" s="4">
        <v>598</v>
      </c>
      <c r="Z230" s="4">
        <v>3</v>
      </c>
      <c r="AA230" s="4">
        <v>1</v>
      </c>
      <c r="AB230" s="4" t="s">
        <v>14</v>
      </c>
    </row>
    <row r="231" spans="1:28" x14ac:dyDescent="0.25">
      <c r="A231" s="4">
        <v>6</v>
      </c>
      <c r="B231" s="4">
        <v>2500</v>
      </c>
      <c r="C231" s="4">
        <v>69</v>
      </c>
      <c r="D231" s="4">
        <v>11</v>
      </c>
      <c r="E231" s="4">
        <v>3</v>
      </c>
      <c r="F231" s="4">
        <v>8</v>
      </c>
      <c r="G231" s="4">
        <v>8</v>
      </c>
      <c r="H231" s="4">
        <v>300</v>
      </c>
      <c r="I231" s="4">
        <v>300</v>
      </c>
      <c r="J231" s="4">
        <v>6000</v>
      </c>
      <c r="K231" s="4">
        <v>6000</v>
      </c>
      <c r="L231" s="4">
        <v>38</v>
      </c>
      <c r="M231" s="4">
        <v>38</v>
      </c>
      <c r="N231" s="4">
        <v>0.83</v>
      </c>
      <c r="O231" s="4">
        <v>0.83</v>
      </c>
      <c r="P231" s="4">
        <v>188</v>
      </c>
      <c r="Q231" s="4">
        <v>188</v>
      </c>
      <c r="R231" s="4">
        <v>2</v>
      </c>
      <c r="S231" s="4">
        <v>52</v>
      </c>
      <c r="T231" s="4">
        <v>52</v>
      </c>
      <c r="U231" s="4">
        <v>23</v>
      </c>
      <c r="V231" s="4">
        <v>23</v>
      </c>
      <c r="W231" s="4">
        <v>2</v>
      </c>
      <c r="X231" s="4">
        <v>8810</v>
      </c>
      <c r="Y231" s="4">
        <v>8810</v>
      </c>
      <c r="Z231" s="4">
        <v>3</v>
      </c>
      <c r="AA231" s="4">
        <v>1</v>
      </c>
      <c r="AB231" s="4" t="s">
        <v>19</v>
      </c>
    </row>
    <row r="232" spans="1:28" x14ac:dyDescent="0.25">
      <c r="A232" s="4">
        <v>6</v>
      </c>
      <c r="B232" s="4">
        <v>478</v>
      </c>
      <c r="C232" s="4">
        <v>6</v>
      </c>
      <c r="D232" s="4">
        <v>3</v>
      </c>
      <c r="E232" s="4">
        <v>2</v>
      </c>
      <c r="F232" s="4">
        <v>9.1</v>
      </c>
      <c r="G232" s="4">
        <v>9.1</v>
      </c>
      <c r="H232" s="4">
        <v>50</v>
      </c>
      <c r="I232" s="4">
        <v>50</v>
      </c>
      <c r="J232" s="4">
        <v>6400</v>
      </c>
      <c r="K232" s="4">
        <v>6400</v>
      </c>
      <c r="L232" s="4">
        <v>43</v>
      </c>
      <c r="M232" s="4">
        <v>43</v>
      </c>
      <c r="N232" s="4">
        <v>0.39</v>
      </c>
      <c r="O232" s="4">
        <v>0.39</v>
      </c>
      <c r="P232" s="4">
        <v>195</v>
      </c>
      <c r="Q232" s="4">
        <v>195</v>
      </c>
      <c r="R232" s="4">
        <v>2</v>
      </c>
      <c r="S232" s="4">
        <v>67</v>
      </c>
      <c r="T232" s="4">
        <v>67</v>
      </c>
      <c r="U232" s="4">
        <v>50</v>
      </c>
      <c r="V232" s="4">
        <v>50</v>
      </c>
      <c r="W232" s="4">
        <v>6</v>
      </c>
      <c r="X232" s="4">
        <v>189</v>
      </c>
      <c r="Y232" s="4">
        <v>189</v>
      </c>
      <c r="Z232" s="4">
        <v>4</v>
      </c>
      <c r="AA232" s="4">
        <v>1</v>
      </c>
      <c r="AB232" s="4" t="s">
        <v>19</v>
      </c>
    </row>
    <row r="233" spans="1:28" x14ac:dyDescent="0.25">
      <c r="A233" s="4">
        <v>6</v>
      </c>
      <c r="B233" s="4">
        <v>240</v>
      </c>
      <c r="C233" s="4">
        <v>3</v>
      </c>
      <c r="D233" s="4">
        <v>2</v>
      </c>
      <c r="E233" s="4">
        <v>2</v>
      </c>
      <c r="F233" s="4">
        <v>8</v>
      </c>
      <c r="G233" s="4">
        <v>8</v>
      </c>
      <c r="H233" s="4">
        <v>50</v>
      </c>
      <c r="I233" s="4">
        <v>50</v>
      </c>
      <c r="J233" s="4">
        <v>6330</v>
      </c>
      <c r="K233" s="4">
        <v>6330</v>
      </c>
      <c r="L233" s="4">
        <v>44</v>
      </c>
      <c r="M233" s="4">
        <v>44</v>
      </c>
      <c r="N233" s="4">
        <v>0.4</v>
      </c>
      <c r="O233" s="4">
        <v>0.4</v>
      </c>
      <c r="P233" s="4">
        <v>195</v>
      </c>
      <c r="Q233" s="4">
        <v>195</v>
      </c>
      <c r="R233" s="4">
        <v>2</v>
      </c>
      <c r="S233" s="4">
        <v>67</v>
      </c>
      <c r="T233" s="4">
        <v>67</v>
      </c>
      <c r="U233" s="4">
        <v>50</v>
      </c>
      <c r="V233" s="4">
        <v>50</v>
      </c>
      <c r="W233" s="4">
        <v>6</v>
      </c>
      <c r="X233" s="4">
        <v>19</v>
      </c>
      <c r="Y233" s="4">
        <v>19</v>
      </c>
      <c r="Z233" s="4">
        <v>4</v>
      </c>
      <c r="AA233" s="4">
        <v>1</v>
      </c>
      <c r="AB233" s="4" t="s">
        <v>19</v>
      </c>
    </row>
    <row r="234" spans="1:28" x14ac:dyDescent="0.25">
      <c r="A234" s="4">
        <v>6</v>
      </c>
      <c r="B234" s="4">
        <v>1920</v>
      </c>
      <c r="C234" s="4">
        <v>38</v>
      </c>
      <c r="D234" s="4">
        <v>11</v>
      </c>
      <c r="E234" s="4">
        <v>3</v>
      </c>
      <c r="F234" s="4">
        <v>6</v>
      </c>
      <c r="G234" s="4">
        <v>6</v>
      </c>
      <c r="H234" s="4">
        <v>1000</v>
      </c>
      <c r="I234" s="4">
        <v>1000</v>
      </c>
      <c r="J234" s="4">
        <v>6000</v>
      </c>
      <c r="K234" s="4">
        <v>6000</v>
      </c>
      <c r="L234" s="4">
        <v>48</v>
      </c>
      <c r="M234" s="4">
        <v>48</v>
      </c>
      <c r="N234" s="4">
        <v>0.25</v>
      </c>
      <c r="O234" s="4">
        <v>0.25</v>
      </c>
      <c r="P234" s="4">
        <v>180</v>
      </c>
      <c r="Q234" s="4">
        <v>180</v>
      </c>
      <c r="R234" s="4">
        <v>23</v>
      </c>
      <c r="S234" s="4">
        <v>50</v>
      </c>
      <c r="T234" s="4">
        <v>50</v>
      </c>
      <c r="U234" s="4">
        <v>35</v>
      </c>
      <c r="V234" s="4">
        <v>35</v>
      </c>
      <c r="W234" s="4">
        <v>1</v>
      </c>
      <c r="X234" s="4">
        <v>3200</v>
      </c>
      <c r="Y234" s="4">
        <v>3200</v>
      </c>
      <c r="Z234" s="4">
        <v>3</v>
      </c>
      <c r="AA234" s="4">
        <v>1</v>
      </c>
      <c r="AB234" s="4" t="s">
        <v>19</v>
      </c>
    </row>
    <row r="235" spans="1:28" x14ac:dyDescent="0.25">
      <c r="A235" s="4">
        <v>6</v>
      </c>
      <c r="B235" s="4">
        <v>328</v>
      </c>
      <c r="C235" s="4">
        <v>2</v>
      </c>
      <c r="D235" s="4" t="s">
        <v>49</v>
      </c>
      <c r="E235" s="4">
        <v>3</v>
      </c>
      <c r="F235" s="4">
        <v>8</v>
      </c>
      <c r="G235" s="4">
        <v>8</v>
      </c>
      <c r="H235" s="4">
        <v>900</v>
      </c>
      <c r="I235" s="4">
        <v>900</v>
      </c>
      <c r="J235" s="4">
        <v>9541</v>
      </c>
      <c r="K235" s="4">
        <v>9541</v>
      </c>
      <c r="L235" s="4">
        <v>43.2</v>
      </c>
      <c r="M235" s="4">
        <v>43.2</v>
      </c>
      <c r="N235" s="4">
        <v>0.33</v>
      </c>
      <c r="O235" s="4">
        <v>0.33</v>
      </c>
      <c r="P235" s="4">
        <v>204</v>
      </c>
      <c r="Q235" s="4">
        <v>204</v>
      </c>
      <c r="R235" s="4">
        <v>1</v>
      </c>
      <c r="S235" s="4">
        <v>80</v>
      </c>
      <c r="T235" s="4">
        <v>80</v>
      </c>
      <c r="U235" s="4">
        <v>5</v>
      </c>
      <c r="V235" s="4">
        <v>5</v>
      </c>
      <c r="W235" s="4">
        <v>3</v>
      </c>
      <c r="X235" s="4">
        <v>409</v>
      </c>
      <c r="Y235" s="4">
        <v>409</v>
      </c>
      <c r="Z235" s="4">
        <v>3</v>
      </c>
      <c r="AA235" s="4">
        <v>1</v>
      </c>
      <c r="AB235" s="4" t="s">
        <v>14</v>
      </c>
    </row>
    <row r="236" spans="1:28" x14ac:dyDescent="0.25">
      <c r="A236" s="4">
        <v>6</v>
      </c>
      <c r="B236" s="4">
        <v>126</v>
      </c>
      <c r="C236" s="4">
        <v>1</v>
      </c>
      <c r="D236" s="4" t="s">
        <v>49</v>
      </c>
      <c r="E236" s="4">
        <v>3</v>
      </c>
      <c r="F236" s="4">
        <v>12.7</v>
      </c>
      <c r="G236" s="4">
        <v>12.7</v>
      </c>
      <c r="H236" s="4">
        <v>2020</v>
      </c>
      <c r="I236" s="4">
        <v>2020</v>
      </c>
      <c r="J236" s="4">
        <v>9469</v>
      </c>
      <c r="K236" s="4">
        <v>9469</v>
      </c>
      <c r="L236" s="4">
        <v>43.6</v>
      </c>
      <c r="M236" s="4">
        <v>43.6</v>
      </c>
      <c r="N236" s="4">
        <v>0.37</v>
      </c>
      <c r="O236" s="4">
        <v>0.37</v>
      </c>
      <c r="P236" s="4">
        <v>198</v>
      </c>
      <c r="Q236" s="4">
        <v>198</v>
      </c>
      <c r="R236" s="4">
        <v>1</v>
      </c>
      <c r="S236" s="4">
        <v>82</v>
      </c>
      <c r="T236" s="4">
        <v>82</v>
      </c>
      <c r="U236" s="4">
        <v>5</v>
      </c>
      <c r="V236" s="4">
        <v>5</v>
      </c>
      <c r="W236" s="4">
        <v>3</v>
      </c>
      <c r="X236" s="4">
        <v>208</v>
      </c>
      <c r="Y236" s="4">
        <v>208</v>
      </c>
      <c r="Z236" s="4">
        <v>3</v>
      </c>
      <c r="AA236" s="4">
        <v>1</v>
      </c>
      <c r="AB236" s="4" t="s">
        <v>14</v>
      </c>
    </row>
    <row r="237" spans="1:28" x14ac:dyDescent="0.25">
      <c r="A237" s="4">
        <v>6</v>
      </c>
      <c r="B237" s="4">
        <v>625</v>
      </c>
      <c r="C237" s="4">
        <v>4</v>
      </c>
      <c r="D237" s="4">
        <v>1</v>
      </c>
      <c r="E237" s="4">
        <v>3</v>
      </c>
      <c r="F237" s="4">
        <v>10.5</v>
      </c>
      <c r="G237" s="4">
        <v>10.5</v>
      </c>
      <c r="H237" s="4">
        <v>1060</v>
      </c>
      <c r="I237" s="4">
        <v>1060</v>
      </c>
      <c r="J237" s="4">
        <v>9415</v>
      </c>
      <c r="K237" s="4">
        <v>9415</v>
      </c>
      <c r="L237" s="4">
        <v>40.9</v>
      </c>
      <c r="M237" s="4">
        <v>40.9</v>
      </c>
      <c r="N237" s="4">
        <v>0.42</v>
      </c>
      <c r="O237" s="4">
        <v>0.42</v>
      </c>
      <c r="P237" s="4">
        <v>199</v>
      </c>
      <c r="Q237" s="4">
        <v>199</v>
      </c>
      <c r="R237" s="4">
        <v>2</v>
      </c>
      <c r="S237" s="4">
        <v>88</v>
      </c>
      <c r="T237" s="4">
        <v>88</v>
      </c>
      <c r="U237" s="4">
        <v>5</v>
      </c>
      <c r="V237" s="4">
        <v>5</v>
      </c>
      <c r="W237" s="4">
        <v>3</v>
      </c>
      <c r="X237" s="4">
        <v>667</v>
      </c>
      <c r="Y237" s="4">
        <v>667</v>
      </c>
      <c r="Z237" s="4">
        <v>3</v>
      </c>
      <c r="AA237" s="4">
        <v>1</v>
      </c>
      <c r="AB237" s="4" t="s">
        <v>14</v>
      </c>
    </row>
    <row r="238" spans="1:28" x14ac:dyDescent="0.25">
      <c r="A238" s="4">
        <v>6</v>
      </c>
      <c r="B238" s="4">
        <v>192</v>
      </c>
      <c r="C238" s="4">
        <v>2</v>
      </c>
      <c r="D238" s="4">
        <v>1</v>
      </c>
      <c r="E238" s="4">
        <v>3</v>
      </c>
      <c r="F238" s="4">
        <v>9</v>
      </c>
      <c r="G238" s="4">
        <v>9</v>
      </c>
      <c r="H238" s="4">
        <v>540</v>
      </c>
      <c r="I238" s="4">
        <v>540</v>
      </c>
      <c r="J238" s="4">
        <v>9333</v>
      </c>
      <c r="K238" s="4">
        <v>9333</v>
      </c>
      <c r="L238" s="4">
        <v>41.1</v>
      </c>
      <c r="M238" s="4">
        <v>41.1</v>
      </c>
      <c r="N238" s="4">
        <v>0.14000000000000001</v>
      </c>
      <c r="O238" s="4">
        <v>0.14000000000000001</v>
      </c>
      <c r="P238" s="4">
        <v>198</v>
      </c>
      <c r="Q238" s="4">
        <v>198</v>
      </c>
      <c r="R238" s="4">
        <v>1</v>
      </c>
      <c r="S238" s="4">
        <v>93</v>
      </c>
      <c r="T238" s="4">
        <v>93</v>
      </c>
      <c r="U238" s="4">
        <v>5</v>
      </c>
      <c r="V238" s="4">
        <v>5</v>
      </c>
      <c r="W238" s="4">
        <v>3</v>
      </c>
      <c r="X238" s="4">
        <v>472</v>
      </c>
      <c r="Y238" s="4">
        <v>472</v>
      </c>
      <c r="Z238" s="4">
        <v>3</v>
      </c>
      <c r="AA238" s="4">
        <v>1</v>
      </c>
      <c r="AB238" s="4" t="s">
        <v>14</v>
      </c>
    </row>
    <row r="239" spans="1:28" x14ac:dyDescent="0.25">
      <c r="A239" s="4">
        <v>6</v>
      </c>
      <c r="B239" s="4">
        <v>346</v>
      </c>
      <c r="C239" s="4">
        <v>3</v>
      </c>
      <c r="D239" s="4" t="s">
        <v>49</v>
      </c>
      <c r="E239" s="4">
        <v>3</v>
      </c>
      <c r="F239" s="4">
        <v>11.8</v>
      </c>
      <c r="G239" s="4">
        <v>11.8</v>
      </c>
      <c r="H239" s="4">
        <v>3100</v>
      </c>
      <c r="I239" s="4">
        <v>3100</v>
      </c>
      <c r="J239" s="4">
        <v>9332</v>
      </c>
      <c r="K239" s="4">
        <v>9332</v>
      </c>
      <c r="L239" s="4">
        <v>43.4</v>
      </c>
      <c r="M239" s="4">
        <v>43.4</v>
      </c>
      <c r="N239" s="4">
        <v>0.32</v>
      </c>
      <c r="O239" s="4">
        <v>0.32</v>
      </c>
      <c r="P239" s="4">
        <v>190</v>
      </c>
      <c r="Q239" s="4">
        <v>190</v>
      </c>
      <c r="R239" s="4">
        <v>1</v>
      </c>
      <c r="S239" s="4">
        <v>84</v>
      </c>
      <c r="T239" s="4">
        <v>84</v>
      </c>
      <c r="U239" s="4">
        <v>5</v>
      </c>
      <c r="V239" s="4">
        <v>5</v>
      </c>
      <c r="W239" s="4">
        <v>3</v>
      </c>
      <c r="X239" s="4">
        <v>198</v>
      </c>
      <c r="Y239" s="4">
        <v>198</v>
      </c>
      <c r="Z239" s="4">
        <v>3</v>
      </c>
      <c r="AA239" s="4">
        <v>1</v>
      </c>
      <c r="AB239" s="4" t="s">
        <v>14</v>
      </c>
    </row>
    <row r="240" spans="1:28" x14ac:dyDescent="0.25">
      <c r="A240" s="4">
        <v>6</v>
      </c>
      <c r="B240" s="4">
        <v>420</v>
      </c>
      <c r="C240" s="4">
        <v>3</v>
      </c>
      <c r="D240" s="4">
        <v>1</v>
      </c>
      <c r="E240" s="4">
        <v>3</v>
      </c>
      <c r="F240" s="4">
        <v>10.3</v>
      </c>
      <c r="G240" s="4">
        <v>10.3</v>
      </c>
      <c r="H240" s="4">
        <v>2400</v>
      </c>
      <c r="I240" s="4">
        <v>2400</v>
      </c>
      <c r="J240" s="4">
        <v>9531</v>
      </c>
      <c r="K240" s="4">
        <v>9531</v>
      </c>
      <c r="L240" s="4">
        <v>45.4</v>
      </c>
      <c r="M240" s="4">
        <v>45.4</v>
      </c>
      <c r="N240" s="4">
        <v>0.36</v>
      </c>
      <c r="O240" s="4">
        <v>0.36</v>
      </c>
      <c r="P240" s="4">
        <v>200</v>
      </c>
      <c r="Q240" s="4">
        <v>200</v>
      </c>
      <c r="R240" s="4">
        <v>1</v>
      </c>
      <c r="S240" s="4">
        <v>87</v>
      </c>
      <c r="T240" s="4">
        <v>87</v>
      </c>
      <c r="U240" s="4">
        <v>5</v>
      </c>
      <c r="V240" s="4">
        <v>5</v>
      </c>
      <c r="W240" s="4">
        <v>3</v>
      </c>
      <c r="X240" s="4">
        <v>340</v>
      </c>
      <c r="Y240" s="4">
        <v>340</v>
      </c>
      <c r="Z240" s="4">
        <v>3</v>
      </c>
      <c r="AA240" s="4">
        <v>1</v>
      </c>
      <c r="AB240" s="4" t="s">
        <v>14</v>
      </c>
    </row>
    <row r="241" spans="1:28" x14ac:dyDescent="0.25">
      <c r="A241" s="4">
        <v>6</v>
      </c>
      <c r="B241" s="4">
        <v>301</v>
      </c>
      <c r="C241" s="4">
        <v>1</v>
      </c>
      <c r="D241" s="4" t="s">
        <v>49</v>
      </c>
      <c r="E241" s="4">
        <v>3</v>
      </c>
      <c r="F241" s="4">
        <v>9.8000000000000007</v>
      </c>
      <c r="G241" s="4">
        <v>9.8000000000000007</v>
      </c>
      <c r="H241" s="4">
        <v>1970</v>
      </c>
      <c r="I241" s="4">
        <v>1970</v>
      </c>
      <c r="J241" s="4">
        <v>9421</v>
      </c>
      <c r="K241" s="4">
        <v>9421</v>
      </c>
      <c r="L241" s="4">
        <v>41.3</v>
      </c>
      <c r="M241" s="4">
        <v>41.3</v>
      </c>
      <c r="N241" s="4">
        <v>0.42</v>
      </c>
      <c r="O241" s="4">
        <v>0.42</v>
      </c>
      <c r="P241" s="4">
        <v>196</v>
      </c>
      <c r="Q241" s="4">
        <v>196</v>
      </c>
      <c r="R241" s="4">
        <v>1</v>
      </c>
      <c r="S241" s="4">
        <v>91</v>
      </c>
      <c r="T241" s="4">
        <v>91</v>
      </c>
      <c r="U241" s="4">
        <v>5</v>
      </c>
      <c r="V241" s="4">
        <v>5</v>
      </c>
      <c r="W241" s="4">
        <v>3</v>
      </c>
      <c r="X241" s="4">
        <v>220</v>
      </c>
      <c r="Y241" s="4">
        <v>220</v>
      </c>
      <c r="Z241" s="4">
        <v>3</v>
      </c>
      <c r="AA241" s="4">
        <v>1</v>
      </c>
      <c r="AB241" s="4" t="s">
        <v>14</v>
      </c>
    </row>
    <row r="242" spans="1:28" x14ac:dyDescent="0.25">
      <c r="A242" s="4">
        <v>6</v>
      </c>
      <c r="B242" s="4">
        <v>2725</v>
      </c>
      <c r="C242" s="4">
        <v>20</v>
      </c>
      <c r="D242" s="4" t="s">
        <v>49</v>
      </c>
      <c r="E242" s="4">
        <v>3</v>
      </c>
      <c r="F242" s="4">
        <v>10.5</v>
      </c>
      <c r="G242" s="4">
        <v>10.5</v>
      </c>
      <c r="H242" s="4">
        <v>1375</v>
      </c>
      <c r="I242" s="4">
        <v>1375</v>
      </c>
      <c r="J242" s="4">
        <v>6500</v>
      </c>
      <c r="K242" s="4">
        <v>6500</v>
      </c>
      <c r="L242" s="4">
        <v>38</v>
      </c>
      <c r="M242" s="4">
        <v>38</v>
      </c>
      <c r="N242" s="4">
        <v>0.54</v>
      </c>
      <c r="O242" s="4">
        <v>0.54</v>
      </c>
      <c r="P242" s="4">
        <v>167</v>
      </c>
      <c r="Q242" s="4">
        <v>167</v>
      </c>
      <c r="R242" s="4">
        <v>1</v>
      </c>
      <c r="S242" s="4">
        <v>93</v>
      </c>
      <c r="T242" s="4">
        <v>93</v>
      </c>
      <c r="U242" s="4">
        <v>12</v>
      </c>
      <c r="V242" s="4">
        <v>12</v>
      </c>
      <c r="W242" s="4">
        <v>3</v>
      </c>
      <c r="X242" s="4">
        <v>346</v>
      </c>
      <c r="Y242" s="4">
        <v>346</v>
      </c>
      <c r="Z242" s="4">
        <v>3</v>
      </c>
      <c r="AA242" s="4">
        <v>1</v>
      </c>
      <c r="AB242" s="4" t="s">
        <v>14</v>
      </c>
    </row>
    <row r="243" spans="1:28" x14ac:dyDescent="0.25">
      <c r="A243" s="4">
        <v>6</v>
      </c>
      <c r="B243" s="4">
        <v>102</v>
      </c>
      <c r="C243" s="4">
        <v>1</v>
      </c>
      <c r="D243" s="4" t="s">
        <v>49</v>
      </c>
      <c r="E243" s="4">
        <v>3</v>
      </c>
      <c r="F243" s="4">
        <v>7.3</v>
      </c>
      <c r="G243" s="4">
        <v>7.3</v>
      </c>
      <c r="H243" s="4">
        <v>180</v>
      </c>
      <c r="I243" s="4">
        <v>180</v>
      </c>
      <c r="J243" s="4">
        <v>4160</v>
      </c>
      <c r="K243" s="4">
        <v>4160</v>
      </c>
      <c r="L243" s="4">
        <v>37</v>
      </c>
      <c r="M243" s="4">
        <v>37</v>
      </c>
      <c r="N243" s="4">
        <v>0.59</v>
      </c>
      <c r="O243" s="4">
        <v>0.59</v>
      </c>
      <c r="P243" s="4">
        <v>188</v>
      </c>
      <c r="Q243" s="4">
        <v>188</v>
      </c>
      <c r="R243" s="4">
        <v>1</v>
      </c>
      <c r="S243" s="4">
        <v>90</v>
      </c>
      <c r="T243" s="4">
        <v>90</v>
      </c>
      <c r="U243" s="4">
        <v>5</v>
      </c>
      <c r="V243" s="4">
        <v>5</v>
      </c>
      <c r="W243" s="4">
        <v>3</v>
      </c>
      <c r="X243" s="4">
        <v>17</v>
      </c>
      <c r="Y243" s="4">
        <v>17</v>
      </c>
      <c r="Z243" s="4">
        <v>3</v>
      </c>
      <c r="AA243" s="4">
        <v>1</v>
      </c>
      <c r="AB243" s="4" t="s">
        <v>19</v>
      </c>
    </row>
    <row r="244" spans="1:28" x14ac:dyDescent="0.25">
      <c r="A244" s="4">
        <v>6</v>
      </c>
      <c r="B244" s="4">
        <v>222</v>
      </c>
      <c r="C244" s="4">
        <v>2</v>
      </c>
      <c r="D244" s="4" t="s">
        <v>49</v>
      </c>
      <c r="E244" s="4">
        <v>3</v>
      </c>
      <c r="F244" s="4">
        <v>8.6</v>
      </c>
      <c r="G244" s="4">
        <v>8.6</v>
      </c>
      <c r="H244" s="4">
        <v>320</v>
      </c>
      <c r="I244" s="4">
        <v>320</v>
      </c>
      <c r="J244" s="4">
        <v>4330</v>
      </c>
      <c r="K244" s="4">
        <v>4330</v>
      </c>
      <c r="L244" s="4">
        <v>40</v>
      </c>
      <c r="M244" s="4">
        <v>40</v>
      </c>
      <c r="N244" s="4">
        <v>0.69</v>
      </c>
      <c r="O244" s="4">
        <v>0.69</v>
      </c>
      <c r="P244" s="4">
        <v>188</v>
      </c>
      <c r="Q244" s="4">
        <v>188</v>
      </c>
      <c r="R244" s="4">
        <v>1</v>
      </c>
      <c r="S244" s="4">
        <v>88</v>
      </c>
      <c r="T244" s="4">
        <v>88</v>
      </c>
      <c r="U244" s="4">
        <v>5</v>
      </c>
      <c r="V244" s="4">
        <v>5</v>
      </c>
      <c r="W244" s="4">
        <v>3</v>
      </c>
      <c r="X244" s="4">
        <v>161</v>
      </c>
      <c r="Y244" s="4">
        <v>161</v>
      </c>
      <c r="Z244" s="4">
        <v>3</v>
      </c>
      <c r="AA244" s="4">
        <v>1</v>
      </c>
      <c r="AB244" s="4" t="s">
        <v>19</v>
      </c>
    </row>
    <row r="245" spans="1:28" x14ac:dyDescent="0.25">
      <c r="A245" s="4">
        <v>6</v>
      </c>
      <c r="B245" s="4">
        <v>221</v>
      </c>
      <c r="C245" s="4">
        <v>2</v>
      </c>
      <c r="D245" s="4">
        <v>1</v>
      </c>
      <c r="E245" s="4">
        <v>3</v>
      </c>
      <c r="F245" s="4">
        <v>4.25</v>
      </c>
      <c r="G245" s="4">
        <v>4.25</v>
      </c>
      <c r="H245" s="4">
        <v>160</v>
      </c>
      <c r="I245" s="4">
        <v>160</v>
      </c>
      <c r="J245" s="4">
        <v>4040</v>
      </c>
      <c r="K245" s="4">
        <v>4040</v>
      </c>
      <c r="L245" s="4">
        <v>38</v>
      </c>
      <c r="M245" s="4">
        <v>38</v>
      </c>
      <c r="N245" s="4">
        <v>0.54700000000000004</v>
      </c>
      <c r="O245" s="4">
        <v>0.54700000000000004</v>
      </c>
      <c r="P245" s="4">
        <v>190</v>
      </c>
      <c r="Q245" s="4">
        <v>190</v>
      </c>
      <c r="R245" s="4">
        <v>1</v>
      </c>
      <c r="S245" s="4">
        <v>73.5</v>
      </c>
      <c r="T245" s="4">
        <v>73.5</v>
      </c>
      <c r="U245" s="4">
        <v>5</v>
      </c>
      <c r="V245" s="4">
        <v>5</v>
      </c>
      <c r="W245" s="4">
        <v>3</v>
      </c>
      <c r="X245" s="4">
        <v>418</v>
      </c>
      <c r="Y245" s="4">
        <v>418</v>
      </c>
      <c r="Z245" s="4">
        <v>3</v>
      </c>
      <c r="AA245" s="4">
        <v>1</v>
      </c>
      <c r="AB245" s="4" t="s">
        <v>19</v>
      </c>
    </row>
    <row r="246" spans="1:28" x14ac:dyDescent="0.25">
      <c r="A246" s="4">
        <v>1</v>
      </c>
      <c r="B246" s="4">
        <v>285</v>
      </c>
      <c r="C246" s="4">
        <v>10</v>
      </c>
      <c r="D246" s="4">
        <v>10</v>
      </c>
      <c r="E246" s="4">
        <v>1</v>
      </c>
      <c r="F246" s="4">
        <v>32.5</v>
      </c>
      <c r="G246" s="4">
        <v>32.5</v>
      </c>
      <c r="H246" s="4">
        <v>3000</v>
      </c>
      <c r="I246" s="4">
        <v>5000</v>
      </c>
      <c r="J246" s="4">
        <v>1480</v>
      </c>
      <c r="K246" s="4">
        <v>1480</v>
      </c>
      <c r="L246" s="4">
        <v>13</v>
      </c>
      <c r="M246" s="4">
        <v>13</v>
      </c>
      <c r="N246" s="4">
        <v>13000</v>
      </c>
      <c r="O246" s="4">
        <v>13000</v>
      </c>
      <c r="P246" s="4">
        <v>66</v>
      </c>
      <c r="Q246" s="4">
        <v>66</v>
      </c>
      <c r="R246" s="4">
        <v>1</v>
      </c>
      <c r="S246" s="4">
        <v>90</v>
      </c>
      <c r="T246" s="4">
        <v>90</v>
      </c>
      <c r="U246" s="4">
        <v>38</v>
      </c>
      <c r="V246" s="4">
        <v>38</v>
      </c>
      <c r="W246" s="4">
        <v>11</v>
      </c>
      <c r="X246" s="4">
        <v>5000</v>
      </c>
      <c r="Y246" s="4">
        <v>5000</v>
      </c>
      <c r="Z246" s="4">
        <v>3</v>
      </c>
      <c r="AA246" s="4">
        <v>1</v>
      </c>
      <c r="AB246" s="4" t="s">
        <v>65</v>
      </c>
    </row>
    <row r="247" spans="1:28" x14ac:dyDescent="0.25">
      <c r="A247" s="4">
        <v>1</v>
      </c>
      <c r="B247" s="4">
        <v>160000</v>
      </c>
      <c r="C247" s="4">
        <v>750</v>
      </c>
      <c r="D247" s="4" t="s">
        <v>49</v>
      </c>
      <c r="E247" s="4">
        <v>1</v>
      </c>
      <c r="F247" s="4">
        <v>32</v>
      </c>
      <c r="G247" s="4">
        <v>32</v>
      </c>
      <c r="H247" s="4">
        <v>2000</v>
      </c>
      <c r="I247" s="4">
        <v>4000</v>
      </c>
      <c r="J247" s="4">
        <v>1600</v>
      </c>
      <c r="K247" s="4">
        <v>1600</v>
      </c>
      <c r="L247" s="4">
        <v>10</v>
      </c>
      <c r="M247" s="4">
        <v>12</v>
      </c>
      <c r="N247" s="4">
        <v>40000</v>
      </c>
      <c r="O247" s="4">
        <v>300000</v>
      </c>
      <c r="P247" s="4">
        <v>60</v>
      </c>
      <c r="Q247" s="4">
        <v>60</v>
      </c>
      <c r="R247" s="4" t="s">
        <v>49</v>
      </c>
      <c r="S247" s="4">
        <v>60</v>
      </c>
      <c r="T247" s="4">
        <v>60</v>
      </c>
      <c r="U247" s="4">
        <v>30</v>
      </c>
      <c r="V247" s="4">
        <v>30</v>
      </c>
      <c r="W247" s="4">
        <v>11</v>
      </c>
      <c r="X247" s="4">
        <v>70000</v>
      </c>
      <c r="Y247" s="4">
        <v>70000</v>
      </c>
      <c r="Z247" s="4">
        <v>3</v>
      </c>
      <c r="AA247" s="4">
        <v>1</v>
      </c>
      <c r="AB247" s="4" t="s">
        <v>65</v>
      </c>
    </row>
    <row r="248" spans="1:28" x14ac:dyDescent="0.25">
      <c r="A248" s="4">
        <v>1</v>
      </c>
      <c r="B248" s="4" t="s">
        <v>49</v>
      </c>
      <c r="C248" s="4">
        <v>27</v>
      </c>
      <c r="D248" s="4">
        <v>27</v>
      </c>
      <c r="E248" s="4">
        <v>1</v>
      </c>
      <c r="F248" s="4">
        <v>33</v>
      </c>
      <c r="G248" s="4">
        <v>33</v>
      </c>
      <c r="H248" s="4">
        <v>7000</v>
      </c>
      <c r="I248" s="4">
        <v>7000</v>
      </c>
      <c r="J248" s="4">
        <v>1600</v>
      </c>
      <c r="K248" s="4">
        <v>1600</v>
      </c>
      <c r="L248" s="4">
        <v>10</v>
      </c>
      <c r="M248" s="4">
        <v>10</v>
      </c>
      <c r="N248" s="4">
        <v>500000</v>
      </c>
      <c r="O248" s="4">
        <v>500000</v>
      </c>
      <c r="P248" s="4">
        <v>55</v>
      </c>
      <c r="Q248" s="4">
        <v>55</v>
      </c>
      <c r="R248" s="4" t="s">
        <v>49</v>
      </c>
      <c r="S248" s="4">
        <v>85</v>
      </c>
      <c r="T248" s="4">
        <v>85</v>
      </c>
      <c r="U248" s="4" t="s">
        <v>49</v>
      </c>
      <c r="V248" s="4" t="s">
        <v>49</v>
      </c>
      <c r="W248" s="4">
        <v>1</v>
      </c>
      <c r="X248" s="4">
        <v>35000</v>
      </c>
      <c r="Y248" s="4">
        <v>35000</v>
      </c>
      <c r="Z248" s="4" t="s">
        <v>49</v>
      </c>
      <c r="AA248" s="4" t="s">
        <v>49</v>
      </c>
      <c r="AB248" s="7" t="s">
        <v>49</v>
      </c>
    </row>
    <row r="249" spans="1:28" x14ac:dyDescent="0.25">
      <c r="A249" s="4">
        <v>1</v>
      </c>
      <c r="B249" s="4" t="s">
        <v>49</v>
      </c>
      <c r="C249" s="4">
        <v>6</v>
      </c>
      <c r="D249" s="4">
        <v>6</v>
      </c>
      <c r="E249" s="4">
        <v>1</v>
      </c>
      <c r="F249" s="4" t="s">
        <v>49</v>
      </c>
      <c r="G249" s="4" t="s">
        <v>49</v>
      </c>
      <c r="H249" s="4" t="s">
        <v>49</v>
      </c>
      <c r="I249" s="4" t="s">
        <v>49</v>
      </c>
      <c r="J249" s="4" t="s">
        <v>49</v>
      </c>
      <c r="K249" s="4" t="s">
        <v>49</v>
      </c>
      <c r="L249" s="4" t="s">
        <v>49</v>
      </c>
      <c r="M249" s="4" t="s">
        <v>49</v>
      </c>
      <c r="N249" s="4" t="s">
        <v>49</v>
      </c>
      <c r="O249" s="4" t="s">
        <v>49</v>
      </c>
      <c r="P249" s="4" t="s">
        <v>49</v>
      </c>
      <c r="Q249" s="4" t="s">
        <v>49</v>
      </c>
      <c r="R249" s="4" t="s">
        <v>49</v>
      </c>
      <c r="S249" s="4" t="s">
        <v>49</v>
      </c>
      <c r="T249" s="4" t="s">
        <v>49</v>
      </c>
      <c r="U249" s="4" t="s">
        <v>49</v>
      </c>
      <c r="V249" s="4" t="s">
        <v>49</v>
      </c>
      <c r="W249" s="4">
        <v>1</v>
      </c>
      <c r="X249" s="4">
        <v>7000</v>
      </c>
      <c r="Y249" s="4">
        <v>7000</v>
      </c>
      <c r="Z249" s="4" t="s">
        <v>49</v>
      </c>
      <c r="AA249" s="4" t="s">
        <v>49</v>
      </c>
      <c r="AB249" s="7" t="s">
        <v>49</v>
      </c>
    </row>
    <row r="250" spans="1:28" x14ac:dyDescent="0.25">
      <c r="A250" s="4">
        <v>1</v>
      </c>
      <c r="B250" s="4">
        <v>400</v>
      </c>
      <c r="C250" s="4">
        <v>102</v>
      </c>
      <c r="D250" s="4">
        <v>27</v>
      </c>
      <c r="E250" s="4">
        <v>6</v>
      </c>
      <c r="F250" s="4">
        <v>33</v>
      </c>
      <c r="G250" s="4">
        <v>33</v>
      </c>
      <c r="H250" s="4">
        <v>7500</v>
      </c>
      <c r="I250" s="4">
        <v>7500</v>
      </c>
      <c r="J250" s="4">
        <v>1640</v>
      </c>
      <c r="K250" s="4">
        <v>1640</v>
      </c>
      <c r="L250" s="4">
        <v>12</v>
      </c>
      <c r="M250" s="4">
        <v>12</v>
      </c>
      <c r="N250" s="4">
        <v>25000</v>
      </c>
      <c r="O250" s="4">
        <v>25000</v>
      </c>
      <c r="P250" s="4">
        <v>70</v>
      </c>
      <c r="Q250" s="4">
        <v>70</v>
      </c>
      <c r="R250" s="4" t="s">
        <v>49</v>
      </c>
      <c r="S250" s="4">
        <v>85</v>
      </c>
      <c r="T250" s="4">
        <v>85</v>
      </c>
      <c r="U250" s="4" t="s">
        <v>49</v>
      </c>
      <c r="V250" s="4" t="s">
        <v>49</v>
      </c>
      <c r="W250" s="4">
        <v>2</v>
      </c>
      <c r="X250" s="4">
        <v>7500</v>
      </c>
      <c r="Y250" s="4">
        <v>7500</v>
      </c>
      <c r="Z250" s="4">
        <v>3</v>
      </c>
      <c r="AA250" s="4">
        <v>1</v>
      </c>
      <c r="AB250" s="4" t="s">
        <v>19</v>
      </c>
    </row>
    <row r="251" spans="1:28" x14ac:dyDescent="0.25">
      <c r="A251" s="4">
        <v>1</v>
      </c>
      <c r="B251" s="4" t="s">
        <v>49</v>
      </c>
      <c r="C251" s="4">
        <v>4000</v>
      </c>
      <c r="D251" s="4">
        <v>4000</v>
      </c>
      <c r="E251" s="4">
        <v>6</v>
      </c>
      <c r="F251" s="4">
        <v>35</v>
      </c>
      <c r="G251" s="4">
        <v>35</v>
      </c>
      <c r="H251" s="4">
        <v>1500</v>
      </c>
      <c r="I251" s="4">
        <v>1500</v>
      </c>
      <c r="J251" s="4">
        <v>1509</v>
      </c>
      <c r="K251" s="4">
        <v>1509</v>
      </c>
      <c r="L251" s="4">
        <v>10.199999999999999</v>
      </c>
      <c r="M251" s="4">
        <v>10.199999999999999</v>
      </c>
      <c r="N251" s="4">
        <v>100000</v>
      </c>
      <c r="O251" s="4">
        <v>100000</v>
      </c>
      <c r="P251" s="4">
        <v>55</v>
      </c>
      <c r="Q251" s="4">
        <v>55</v>
      </c>
      <c r="R251" s="4" t="s">
        <v>49</v>
      </c>
      <c r="S251" s="4">
        <v>70</v>
      </c>
      <c r="T251" s="4">
        <v>70</v>
      </c>
      <c r="U251" s="4" t="s">
        <v>49</v>
      </c>
      <c r="V251" s="4" t="s">
        <v>49</v>
      </c>
      <c r="W251" s="4">
        <v>2</v>
      </c>
      <c r="X251" s="4">
        <v>154000</v>
      </c>
      <c r="Y251" s="4">
        <v>154000</v>
      </c>
      <c r="Z251" s="4">
        <v>3</v>
      </c>
      <c r="AA251" s="4" t="s">
        <v>49</v>
      </c>
      <c r="AB251" s="4" t="s">
        <v>14</v>
      </c>
    </row>
    <row r="252" spans="1:28" x14ac:dyDescent="0.25">
      <c r="A252" s="4">
        <v>1</v>
      </c>
      <c r="B252" s="4">
        <v>32</v>
      </c>
      <c r="C252" s="4">
        <v>20</v>
      </c>
      <c r="D252" s="4">
        <v>8</v>
      </c>
      <c r="E252" s="4">
        <v>6</v>
      </c>
      <c r="F252" s="4">
        <v>32</v>
      </c>
      <c r="G252" s="4">
        <v>32</v>
      </c>
      <c r="H252" s="4">
        <v>2000</v>
      </c>
      <c r="I252" s="4">
        <v>2000</v>
      </c>
      <c r="J252" s="4">
        <v>1395</v>
      </c>
      <c r="K252" s="4">
        <v>1395</v>
      </c>
      <c r="L252" s="4">
        <v>10</v>
      </c>
      <c r="M252" s="4">
        <v>10</v>
      </c>
      <c r="N252" s="4">
        <v>200000</v>
      </c>
      <c r="O252" s="4">
        <v>200000</v>
      </c>
      <c r="P252" s="4">
        <v>55</v>
      </c>
      <c r="Q252" s="4">
        <v>55</v>
      </c>
      <c r="R252" s="4">
        <v>4</v>
      </c>
      <c r="S252" s="4">
        <v>70</v>
      </c>
      <c r="T252" s="4">
        <v>70</v>
      </c>
      <c r="U252" s="4" t="s">
        <v>49</v>
      </c>
      <c r="V252" s="4" t="s">
        <v>49</v>
      </c>
      <c r="W252" s="4">
        <v>2</v>
      </c>
      <c r="X252" s="4" t="s">
        <v>49</v>
      </c>
      <c r="Y252" s="4" t="s">
        <v>49</v>
      </c>
      <c r="Z252" s="4">
        <v>2</v>
      </c>
      <c r="AA252" s="4" t="s">
        <v>49</v>
      </c>
      <c r="AB252" s="4" t="s">
        <v>10</v>
      </c>
    </row>
    <row r="253" spans="1:28" x14ac:dyDescent="0.25">
      <c r="A253" s="4">
        <v>1</v>
      </c>
      <c r="B253" s="4">
        <v>5120</v>
      </c>
      <c r="C253" s="4">
        <v>22</v>
      </c>
      <c r="D253" s="4">
        <v>22</v>
      </c>
      <c r="E253" s="4">
        <v>1</v>
      </c>
      <c r="F253" s="4">
        <v>33</v>
      </c>
      <c r="G253" s="4">
        <v>33</v>
      </c>
      <c r="H253" s="4">
        <v>2000</v>
      </c>
      <c r="I253" s="4">
        <v>2000</v>
      </c>
      <c r="J253" s="4">
        <v>1350</v>
      </c>
      <c r="K253" s="4">
        <v>1350</v>
      </c>
      <c r="L253" s="4">
        <v>10</v>
      </c>
      <c r="M253" s="4">
        <v>10</v>
      </c>
      <c r="N253" s="4">
        <v>75000</v>
      </c>
      <c r="O253" s="4">
        <v>75000</v>
      </c>
      <c r="P253" s="4">
        <v>60</v>
      </c>
      <c r="Q253" s="4">
        <v>60</v>
      </c>
      <c r="R253" s="4">
        <v>30</v>
      </c>
      <c r="S253" s="4">
        <v>70</v>
      </c>
      <c r="T253" s="4">
        <v>70</v>
      </c>
      <c r="U253" s="4">
        <v>10</v>
      </c>
      <c r="V253" s="4">
        <v>10</v>
      </c>
      <c r="W253" s="4">
        <v>1</v>
      </c>
      <c r="X253" s="4">
        <v>10000</v>
      </c>
      <c r="Y253" s="4" t="s">
        <v>49</v>
      </c>
      <c r="Z253" s="4">
        <v>1</v>
      </c>
      <c r="AA253" s="4" t="s">
        <v>49</v>
      </c>
      <c r="AB253" s="4" t="s">
        <v>26</v>
      </c>
    </row>
    <row r="254" spans="1:28" x14ac:dyDescent="0.25">
      <c r="A254" s="4">
        <v>1</v>
      </c>
      <c r="B254" s="6">
        <v>4900</v>
      </c>
      <c r="C254" s="5">
        <v>97</v>
      </c>
      <c r="D254" s="5">
        <v>109</v>
      </c>
      <c r="E254" s="4">
        <v>1</v>
      </c>
      <c r="F254" s="5">
        <v>26.5</v>
      </c>
      <c r="G254" s="5">
        <v>26.5</v>
      </c>
      <c r="H254" s="6">
        <v>2000</v>
      </c>
      <c r="I254" s="6">
        <v>4000</v>
      </c>
      <c r="J254" s="6">
        <v>1800</v>
      </c>
      <c r="K254" s="6">
        <v>1800</v>
      </c>
      <c r="L254" s="5">
        <v>8</v>
      </c>
      <c r="M254" s="5">
        <v>8</v>
      </c>
      <c r="N254" s="6">
        <v>40000</v>
      </c>
      <c r="O254" s="6">
        <v>400000</v>
      </c>
      <c r="P254" s="5">
        <v>63</v>
      </c>
      <c r="Q254" s="5">
        <v>63</v>
      </c>
      <c r="R254" s="9">
        <v>986</v>
      </c>
      <c r="S254" s="55">
        <v>80</v>
      </c>
      <c r="T254" s="55">
        <v>80</v>
      </c>
      <c r="U254" s="55">
        <v>54</v>
      </c>
      <c r="V254" s="55">
        <v>54</v>
      </c>
      <c r="W254" s="4">
        <v>2</v>
      </c>
      <c r="X254" s="6">
        <v>13000</v>
      </c>
      <c r="Y254" s="6">
        <v>13000</v>
      </c>
      <c r="Z254" s="4">
        <v>3</v>
      </c>
      <c r="AA254" s="4">
        <v>6</v>
      </c>
      <c r="AB254" s="4" t="s">
        <v>64</v>
      </c>
    </row>
    <row r="255" spans="1:28" x14ac:dyDescent="0.25">
      <c r="A255" s="4">
        <v>1</v>
      </c>
      <c r="B255" s="6">
        <v>3000</v>
      </c>
      <c r="C255" s="5">
        <v>48</v>
      </c>
      <c r="D255" s="5">
        <v>48</v>
      </c>
      <c r="E255" s="4">
        <v>1</v>
      </c>
      <c r="F255" s="5">
        <v>28.5</v>
      </c>
      <c r="G255" s="5">
        <v>28.5</v>
      </c>
      <c r="H255" s="4">
        <v>100</v>
      </c>
      <c r="I255" s="6">
        <v>2000</v>
      </c>
      <c r="J255" s="6">
        <v>1800</v>
      </c>
      <c r="K255" s="6">
        <v>1800</v>
      </c>
      <c r="L255" s="5">
        <v>8</v>
      </c>
      <c r="M255" s="5">
        <v>8</v>
      </c>
      <c r="N255" s="6">
        <v>100000</v>
      </c>
      <c r="O255" s="6">
        <v>100000</v>
      </c>
      <c r="P255" s="5">
        <v>62</v>
      </c>
      <c r="Q255" s="5">
        <v>62</v>
      </c>
      <c r="R255" s="7" t="s">
        <v>49</v>
      </c>
      <c r="S255" s="5">
        <v>80</v>
      </c>
      <c r="T255" s="5">
        <v>80</v>
      </c>
      <c r="U255" s="7" t="s">
        <v>49</v>
      </c>
      <c r="V255" s="7" t="s">
        <v>49</v>
      </c>
      <c r="W255" s="4">
        <v>1</v>
      </c>
      <c r="X255" s="6">
        <v>5000</v>
      </c>
      <c r="Y255" s="6">
        <v>5000</v>
      </c>
      <c r="Z255" s="4">
        <v>3</v>
      </c>
      <c r="AA255" s="7" t="s">
        <v>49</v>
      </c>
      <c r="AB255" s="4" t="s">
        <v>26</v>
      </c>
    </row>
    <row r="256" spans="1:28" x14ac:dyDescent="0.25">
      <c r="A256" s="4">
        <v>11</v>
      </c>
      <c r="B256" s="6">
        <v>187000</v>
      </c>
      <c r="C256" s="6">
        <v>1000</v>
      </c>
      <c r="D256" s="5">
        <v>200</v>
      </c>
      <c r="E256" s="4">
        <v>1</v>
      </c>
      <c r="F256" s="5">
        <v>29</v>
      </c>
      <c r="G256" s="5">
        <v>29</v>
      </c>
      <c r="H256" s="6">
        <v>1000</v>
      </c>
      <c r="I256" s="6">
        <v>4000</v>
      </c>
      <c r="J256" s="6">
        <v>1500</v>
      </c>
      <c r="K256" s="6">
        <v>1500</v>
      </c>
      <c r="L256" s="5">
        <v>13</v>
      </c>
      <c r="M256" s="5">
        <v>13</v>
      </c>
      <c r="N256" s="6">
        <v>1000</v>
      </c>
      <c r="O256" s="6">
        <v>4000</v>
      </c>
      <c r="P256" s="5">
        <v>60</v>
      </c>
      <c r="Q256" s="5">
        <v>60</v>
      </c>
      <c r="R256" s="4">
        <v>1</v>
      </c>
      <c r="S256" s="5">
        <v>70</v>
      </c>
      <c r="T256" s="5">
        <v>70</v>
      </c>
      <c r="U256" s="5">
        <v>40</v>
      </c>
      <c r="V256" s="5">
        <v>40</v>
      </c>
      <c r="W256" s="4">
        <v>11</v>
      </c>
      <c r="X256" s="6">
        <v>40000</v>
      </c>
      <c r="Y256" s="6">
        <v>20000</v>
      </c>
      <c r="Z256" s="4">
        <v>3</v>
      </c>
      <c r="AA256" s="4">
        <v>1</v>
      </c>
      <c r="AB256" s="4" t="s">
        <v>65</v>
      </c>
    </row>
    <row r="257" spans="1:28" x14ac:dyDescent="0.25">
      <c r="A257" s="4">
        <v>11</v>
      </c>
      <c r="B257" s="6">
        <v>397000</v>
      </c>
      <c r="C257" s="5">
        <v>445</v>
      </c>
      <c r="D257" s="5">
        <v>280</v>
      </c>
      <c r="E257" s="4">
        <v>1</v>
      </c>
      <c r="F257" s="5">
        <v>30</v>
      </c>
      <c r="G257" s="5">
        <v>30</v>
      </c>
      <c r="H257" s="4">
        <v>500</v>
      </c>
      <c r="I257" s="6">
        <v>5000</v>
      </c>
      <c r="J257" s="6">
        <v>1000</v>
      </c>
      <c r="K257" s="6">
        <v>1300</v>
      </c>
      <c r="L257" s="4">
        <v>13.5</v>
      </c>
      <c r="M257" s="4">
        <v>16.5</v>
      </c>
      <c r="N257" s="6">
        <v>1000</v>
      </c>
      <c r="O257" s="6">
        <v>5000</v>
      </c>
      <c r="P257" s="5">
        <v>63</v>
      </c>
      <c r="Q257" s="5">
        <v>63</v>
      </c>
      <c r="R257" s="4">
        <v>2</v>
      </c>
      <c r="S257" s="4">
        <v>70</v>
      </c>
      <c r="T257" s="4">
        <v>80</v>
      </c>
      <c r="U257" s="4">
        <v>20</v>
      </c>
      <c r="V257" s="4">
        <v>30</v>
      </c>
      <c r="W257" s="4">
        <v>2</v>
      </c>
      <c r="X257" s="6">
        <v>20105</v>
      </c>
      <c r="Y257" s="6">
        <v>5000</v>
      </c>
      <c r="Z257" s="4">
        <v>3</v>
      </c>
      <c r="AA257" s="7" t="s">
        <v>49</v>
      </c>
      <c r="AB257" s="4" t="s">
        <v>19</v>
      </c>
    </row>
    <row r="258" spans="1:28" x14ac:dyDescent="0.25">
      <c r="A258" s="4">
        <v>5</v>
      </c>
      <c r="B258" s="6">
        <v>1670</v>
      </c>
      <c r="C258" s="7" t="s">
        <v>49</v>
      </c>
      <c r="D258" s="5">
        <v>7</v>
      </c>
      <c r="E258" s="4">
        <v>1</v>
      </c>
      <c r="F258" s="5">
        <v>22</v>
      </c>
      <c r="G258" s="5">
        <v>22</v>
      </c>
      <c r="H258" s="7" t="s">
        <v>49</v>
      </c>
      <c r="I258" s="7" t="s">
        <v>49</v>
      </c>
      <c r="J258" s="6">
        <v>1970</v>
      </c>
      <c r="K258" s="6">
        <v>1970</v>
      </c>
      <c r="L258" s="5">
        <v>35</v>
      </c>
      <c r="M258" s="5">
        <v>35</v>
      </c>
      <c r="N258" s="5">
        <v>10.5</v>
      </c>
      <c r="O258" s="5">
        <v>10.5</v>
      </c>
      <c r="P258" s="5">
        <v>120</v>
      </c>
      <c r="Q258" s="5">
        <v>120</v>
      </c>
      <c r="R258" s="4">
        <v>12</v>
      </c>
      <c r="S258" s="7" t="s">
        <v>49</v>
      </c>
      <c r="T258" s="7" t="s">
        <v>49</v>
      </c>
      <c r="U258" s="7" t="s">
        <v>49</v>
      </c>
      <c r="V258" s="7" t="s">
        <v>49</v>
      </c>
      <c r="W258" s="4">
        <v>3</v>
      </c>
      <c r="X258" s="7" t="s">
        <v>49</v>
      </c>
      <c r="Y258" s="7" t="s">
        <v>49</v>
      </c>
      <c r="Z258" s="4">
        <v>3</v>
      </c>
      <c r="AA258" s="4">
        <v>1</v>
      </c>
      <c r="AB258" s="4" t="s">
        <v>19</v>
      </c>
    </row>
    <row r="259" spans="1:28" x14ac:dyDescent="0.25">
      <c r="A259" s="4">
        <v>5</v>
      </c>
      <c r="B259" s="7" t="s">
        <v>49</v>
      </c>
      <c r="C259" s="7" t="s">
        <v>49</v>
      </c>
      <c r="D259" s="5">
        <v>1</v>
      </c>
      <c r="E259" s="4">
        <v>1</v>
      </c>
      <c r="F259" s="7" t="s">
        <v>49</v>
      </c>
      <c r="G259" s="7" t="s">
        <v>49</v>
      </c>
      <c r="H259" s="7" t="s">
        <v>49</v>
      </c>
      <c r="I259" s="7" t="s">
        <v>49</v>
      </c>
      <c r="J259" s="6">
        <v>5900</v>
      </c>
      <c r="K259" s="6">
        <v>5900</v>
      </c>
      <c r="L259" s="5">
        <v>36</v>
      </c>
      <c r="M259" s="5">
        <v>36</v>
      </c>
      <c r="N259" s="5">
        <v>2</v>
      </c>
      <c r="O259" s="5">
        <v>2</v>
      </c>
      <c r="P259" s="5">
        <v>183</v>
      </c>
      <c r="Q259" s="5">
        <v>183</v>
      </c>
      <c r="R259" s="4">
        <v>1</v>
      </c>
      <c r="S259" s="7" t="s">
        <v>49</v>
      </c>
      <c r="T259" s="7" t="s">
        <v>49</v>
      </c>
      <c r="U259" s="7" t="s">
        <v>49</v>
      </c>
      <c r="V259" s="7" t="s">
        <v>49</v>
      </c>
      <c r="W259" s="4">
        <v>2</v>
      </c>
      <c r="X259" s="7" t="s">
        <v>49</v>
      </c>
      <c r="Y259" s="7" t="s">
        <v>49</v>
      </c>
      <c r="Z259" s="4">
        <v>1</v>
      </c>
      <c r="AA259" s="4" t="s">
        <v>49</v>
      </c>
      <c r="AB259" s="4" t="s">
        <v>10</v>
      </c>
    </row>
    <row r="260" spans="1:28" x14ac:dyDescent="0.25">
      <c r="A260" s="4">
        <v>5</v>
      </c>
      <c r="B260" s="7" t="s">
        <v>49</v>
      </c>
      <c r="C260" s="5">
        <v>27</v>
      </c>
      <c r="D260" s="5">
        <v>10</v>
      </c>
      <c r="E260" s="4">
        <v>1</v>
      </c>
      <c r="F260" s="5">
        <v>20</v>
      </c>
      <c r="G260" s="5">
        <v>20</v>
      </c>
      <c r="H260" s="5">
        <v>112</v>
      </c>
      <c r="I260" s="5">
        <v>112</v>
      </c>
      <c r="J260" s="6">
        <v>4000</v>
      </c>
      <c r="K260" s="6">
        <v>4000</v>
      </c>
      <c r="L260" s="5">
        <v>39.4</v>
      </c>
      <c r="M260" s="5">
        <v>39.4</v>
      </c>
      <c r="N260" s="5">
        <v>1.2</v>
      </c>
      <c r="O260" s="5">
        <v>1.2</v>
      </c>
      <c r="P260" s="5">
        <v>156</v>
      </c>
      <c r="Q260" s="5">
        <v>156</v>
      </c>
      <c r="R260" s="4">
        <v>2</v>
      </c>
      <c r="S260" s="7" t="s">
        <v>49</v>
      </c>
      <c r="T260" s="7" t="s">
        <v>49</v>
      </c>
      <c r="U260" s="7" t="s">
        <v>49</v>
      </c>
      <c r="V260" s="7" t="s">
        <v>49</v>
      </c>
      <c r="W260" s="4">
        <v>1</v>
      </c>
      <c r="X260" s="7" t="s">
        <v>49</v>
      </c>
      <c r="Y260" s="7" t="s">
        <v>49</v>
      </c>
      <c r="Z260" s="4">
        <v>1</v>
      </c>
      <c r="AA260" s="4" t="s">
        <v>49</v>
      </c>
      <c r="AB260" s="4" t="s">
        <v>10</v>
      </c>
    </row>
    <row r="261" spans="1:28" x14ac:dyDescent="0.25">
      <c r="A261" s="4">
        <v>14</v>
      </c>
      <c r="B261" s="7" t="s">
        <v>49</v>
      </c>
      <c r="C261" s="5">
        <v>45</v>
      </c>
      <c r="D261" s="5">
        <v>10</v>
      </c>
      <c r="E261" s="4">
        <v>14</v>
      </c>
      <c r="F261" s="5">
        <v>17</v>
      </c>
      <c r="G261" s="5">
        <v>17</v>
      </c>
      <c r="H261" s="5">
        <v>200</v>
      </c>
      <c r="I261" s="5">
        <v>200</v>
      </c>
      <c r="J261" s="6">
        <v>1970</v>
      </c>
      <c r="K261" s="6">
        <v>1970</v>
      </c>
      <c r="L261" s="5">
        <v>23</v>
      </c>
      <c r="M261" s="5">
        <v>23</v>
      </c>
      <c r="N261" s="5">
        <v>28</v>
      </c>
      <c r="O261" s="5">
        <v>28</v>
      </c>
      <c r="P261" s="5">
        <v>122</v>
      </c>
      <c r="Q261" s="5">
        <v>122</v>
      </c>
      <c r="R261" s="4">
        <v>2</v>
      </c>
      <c r="S261" s="7" t="s">
        <v>49</v>
      </c>
      <c r="T261" s="7" t="s">
        <v>49</v>
      </c>
      <c r="U261" s="7" t="s">
        <v>49</v>
      </c>
      <c r="V261" s="7" t="s">
        <v>49</v>
      </c>
      <c r="W261" s="4">
        <v>3</v>
      </c>
      <c r="X261" s="7" t="s">
        <v>49</v>
      </c>
      <c r="Y261" s="7" t="s">
        <v>49</v>
      </c>
      <c r="Z261" s="4">
        <v>2</v>
      </c>
      <c r="AA261" s="4" t="s">
        <v>49</v>
      </c>
      <c r="AB261" s="4" t="s">
        <v>10</v>
      </c>
    </row>
    <row r="262" spans="1:28" x14ac:dyDescent="0.25">
      <c r="A262" s="4">
        <v>1</v>
      </c>
      <c r="B262" s="7" t="s">
        <v>49</v>
      </c>
      <c r="C262" s="5">
        <v>176</v>
      </c>
      <c r="D262" s="5">
        <v>48</v>
      </c>
      <c r="E262" s="4">
        <v>1</v>
      </c>
      <c r="F262" s="5">
        <v>25</v>
      </c>
      <c r="G262" s="5">
        <v>25</v>
      </c>
      <c r="H262" s="6">
        <v>4000</v>
      </c>
      <c r="I262" s="6">
        <v>4000</v>
      </c>
      <c r="J262" s="6">
        <v>1150</v>
      </c>
      <c r="K262" s="6">
        <v>1150</v>
      </c>
      <c r="L262" s="5">
        <v>15</v>
      </c>
      <c r="M262" s="5">
        <v>15</v>
      </c>
      <c r="N262" s="6">
        <v>1700</v>
      </c>
      <c r="O262" s="6">
        <v>1700</v>
      </c>
      <c r="P262" s="5">
        <v>100</v>
      </c>
      <c r="Q262" s="5">
        <v>100</v>
      </c>
      <c r="R262" s="4">
        <v>1</v>
      </c>
      <c r="S262" s="7" t="s">
        <v>49</v>
      </c>
      <c r="T262" s="7" t="s">
        <v>49</v>
      </c>
      <c r="U262" s="7" t="s">
        <v>49</v>
      </c>
      <c r="V262" s="7" t="s">
        <v>49</v>
      </c>
      <c r="W262" s="4">
        <v>1</v>
      </c>
      <c r="X262" s="5">
        <v>5700</v>
      </c>
      <c r="Y262" s="7" t="s">
        <v>49</v>
      </c>
      <c r="Z262" s="4">
        <v>1</v>
      </c>
      <c r="AA262" s="4" t="s">
        <v>49</v>
      </c>
      <c r="AB262" s="4" t="s">
        <v>14</v>
      </c>
    </row>
    <row r="263" spans="1:28" x14ac:dyDescent="0.25">
      <c r="A263" s="4">
        <v>1</v>
      </c>
      <c r="B263" s="6">
        <v>1255</v>
      </c>
      <c r="C263" s="5">
        <v>59</v>
      </c>
      <c r="D263" s="7" t="s">
        <v>49</v>
      </c>
      <c r="E263" s="4">
        <v>1</v>
      </c>
      <c r="F263" s="5">
        <v>27</v>
      </c>
      <c r="G263" s="5">
        <v>27</v>
      </c>
      <c r="H263" s="4">
        <v>500</v>
      </c>
      <c r="I263" s="6">
        <v>2000</v>
      </c>
      <c r="J263" s="6">
        <v>2300</v>
      </c>
      <c r="K263" s="6">
        <v>2300</v>
      </c>
      <c r="L263" s="5">
        <v>13</v>
      </c>
      <c r="M263" s="5">
        <v>13</v>
      </c>
      <c r="N263" s="5">
        <v>825</v>
      </c>
      <c r="O263" s="5">
        <v>825</v>
      </c>
      <c r="P263" s="5">
        <v>124</v>
      </c>
      <c r="Q263" s="5">
        <v>124</v>
      </c>
      <c r="R263" s="4">
        <v>1</v>
      </c>
      <c r="S263" s="5">
        <v>76</v>
      </c>
      <c r="T263" s="5">
        <v>76</v>
      </c>
      <c r="U263" s="7" t="s">
        <v>49</v>
      </c>
      <c r="V263" s="7" t="s">
        <v>49</v>
      </c>
      <c r="W263" s="4">
        <v>2</v>
      </c>
      <c r="X263" s="6">
        <v>9500</v>
      </c>
      <c r="Y263" s="6">
        <v>9500</v>
      </c>
      <c r="Z263" s="4">
        <v>3</v>
      </c>
      <c r="AA263" s="4">
        <v>1</v>
      </c>
      <c r="AB263" s="4" t="s">
        <v>14</v>
      </c>
    </row>
    <row r="264" spans="1:28" x14ac:dyDescent="0.25">
      <c r="A264" s="4">
        <v>1</v>
      </c>
      <c r="B264" s="7" t="s">
        <v>49</v>
      </c>
      <c r="C264" s="5">
        <v>700</v>
      </c>
      <c r="D264" s="7" t="s">
        <v>49</v>
      </c>
      <c r="E264" s="4">
        <v>1</v>
      </c>
      <c r="F264" s="5">
        <v>25</v>
      </c>
      <c r="G264" s="5">
        <v>25</v>
      </c>
      <c r="H264" s="6">
        <v>4000</v>
      </c>
      <c r="I264" s="6">
        <v>4000</v>
      </c>
      <c r="J264" s="6">
        <v>1150</v>
      </c>
      <c r="K264" s="6">
        <v>1150</v>
      </c>
      <c r="L264" s="5">
        <v>15</v>
      </c>
      <c r="M264" s="5">
        <v>15</v>
      </c>
      <c r="N264" s="6">
        <v>1700</v>
      </c>
      <c r="O264" s="6">
        <v>1700</v>
      </c>
      <c r="P264" s="5">
        <v>100</v>
      </c>
      <c r="Q264" s="5">
        <v>100</v>
      </c>
      <c r="R264" s="4">
        <v>1</v>
      </c>
      <c r="S264" s="7" t="s">
        <v>49</v>
      </c>
      <c r="T264" s="7" t="s">
        <v>49</v>
      </c>
      <c r="U264" s="7" t="s">
        <v>49</v>
      </c>
      <c r="V264" s="7" t="s">
        <v>49</v>
      </c>
      <c r="W264" s="4">
        <v>3</v>
      </c>
      <c r="X264" s="6">
        <v>5700</v>
      </c>
      <c r="Y264" s="6">
        <v>5700</v>
      </c>
      <c r="Z264" s="4">
        <v>3</v>
      </c>
      <c r="AA264" s="4">
        <v>1</v>
      </c>
      <c r="AB264" s="4" t="s">
        <v>14</v>
      </c>
    </row>
    <row r="265" spans="1:28" x14ac:dyDescent="0.25">
      <c r="A265" s="4">
        <v>1</v>
      </c>
      <c r="B265" s="7" t="s">
        <v>49</v>
      </c>
      <c r="C265" s="5">
        <v>500</v>
      </c>
      <c r="D265" s="7" t="s">
        <v>49</v>
      </c>
      <c r="E265" s="4">
        <v>1</v>
      </c>
      <c r="F265" s="5">
        <v>25</v>
      </c>
      <c r="G265" s="5">
        <v>25</v>
      </c>
      <c r="H265" s="6">
        <v>3000</v>
      </c>
      <c r="I265" s="6">
        <v>3000</v>
      </c>
      <c r="J265" s="6">
        <v>1480</v>
      </c>
      <c r="K265" s="6">
        <v>1480</v>
      </c>
      <c r="L265" s="5">
        <v>15</v>
      </c>
      <c r="M265" s="5">
        <v>15</v>
      </c>
      <c r="N265" s="5">
        <v>2500</v>
      </c>
      <c r="O265" s="5">
        <v>2500</v>
      </c>
      <c r="P265" s="5">
        <v>100</v>
      </c>
      <c r="Q265" s="5">
        <v>100</v>
      </c>
      <c r="R265" s="4">
        <v>1</v>
      </c>
      <c r="S265" s="7" t="s">
        <v>49</v>
      </c>
      <c r="T265" s="7" t="s">
        <v>49</v>
      </c>
      <c r="U265" s="7" t="s">
        <v>49</v>
      </c>
      <c r="V265" s="7" t="s">
        <v>49</v>
      </c>
      <c r="W265" s="4">
        <v>3</v>
      </c>
      <c r="X265" s="6">
        <v>2500</v>
      </c>
      <c r="Y265" s="6">
        <v>2500</v>
      </c>
      <c r="Z265" s="4">
        <v>3</v>
      </c>
      <c r="AA265" s="4">
        <v>1</v>
      </c>
      <c r="AB265" s="4" t="s">
        <v>14</v>
      </c>
    </row>
    <row r="266" spans="1:28" x14ac:dyDescent="0.25">
      <c r="A266" s="4">
        <v>1</v>
      </c>
      <c r="B266" s="7" t="s">
        <v>49</v>
      </c>
      <c r="C266" s="5">
        <v>200</v>
      </c>
      <c r="D266" s="7" t="s">
        <v>49</v>
      </c>
      <c r="E266" s="4">
        <v>14</v>
      </c>
      <c r="F266" s="5">
        <v>22</v>
      </c>
      <c r="G266" s="5">
        <v>22</v>
      </c>
      <c r="H266" s="5">
        <v>200</v>
      </c>
      <c r="I266" s="5">
        <v>200</v>
      </c>
      <c r="J266" s="6">
        <v>2460</v>
      </c>
      <c r="K266" s="6">
        <v>2460</v>
      </c>
      <c r="L266" s="5">
        <v>21</v>
      </c>
      <c r="M266" s="5">
        <v>21</v>
      </c>
      <c r="N266" s="5">
        <v>500</v>
      </c>
      <c r="O266" s="5">
        <v>500</v>
      </c>
      <c r="P266" s="5">
        <v>122</v>
      </c>
      <c r="Q266" s="5">
        <v>122</v>
      </c>
      <c r="R266" s="7" t="s">
        <v>49</v>
      </c>
      <c r="S266" s="7" t="s">
        <v>49</v>
      </c>
      <c r="T266" s="7" t="s">
        <v>49</v>
      </c>
      <c r="U266" s="7" t="s">
        <v>49</v>
      </c>
      <c r="V266" s="7" t="s">
        <v>49</v>
      </c>
      <c r="W266" s="4">
        <v>3</v>
      </c>
      <c r="X266" s="6">
        <v>3860</v>
      </c>
      <c r="Y266" s="6">
        <v>3860</v>
      </c>
      <c r="Z266" s="4">
        <v>3</v>
      </c>
      <c r="AA266" s="4">
        <v>1</v>
      </c>
      <c r="AB266" s="4" t="s">
        <v>14</v>
      </c>
    </row>
    <row r="267" spans="1:28" x14ac:dyDescent="0.25">
      <c r="A267" s="4">
        <v>15</v>
      </c>
      <c r="B267" s="7" t="s">
        <v>49</v>
      </c>
      <c r="C267" s="5">
        <v>175</v>
      </c>
      <c r="D267" s="5">
        <v>50</v>
      </c>
      <c r="E267" s="3">
        <v>321</v>
      </c>
      <c r="F267" s="4">
        <v>20</v>
      </c>
      <c r="G267" s="4">
        <v>25</v>
      </c>
      <c r="H267" s="1">
        <v>20</v>
      </c>
      <c r="I267" s="12">
        <v>2000</v>
      </c>
      <c r="J267" s="4">
        <v>700</v>
      </c>
      <c r="K267" s="6">
        <v>2000</v>
      </c>
      <c r="L267" s="5">
        <v>10</v>
      </c>
      <c r="M267" s="5">
        <v>10</v>
      </c>
      <c r="N267" s="5">
        <v>72</v>
      </c>
      <c r="O267" s="5">
        <v>72</v>
      </c>
      <c r="P267" s="5">
        <v>110</v>
      </c>
      <c r="Q267" s="5">
        <v>110</v>
      </c>
      <c r="R267" s="4">
        <v>1</v>
      </c>
      <c r="S267" s="4">
        <v>75</v>
      </c>
      <c r="T267" s="4">
        <v>80</v>
      </c>
      <c r="U267" s="7" t="s">
        <v>49</v>
      </c>
      <c r="V267" s="7" t="s">
        <v>49</v>
      </c>
      <c r="W267" s="4">
        <v>1</v>
      </c>
      <c r="X267" s="6">
        <v>2500</v>
      </c>
      <c r="Y267" s="6">
        <v>2500</v>
      </c>
      <c r="Z267" s="4">
        <v>3</v>
      </c>
      <c r="AA267" s="4">
        <v>1</v>
      </c>
      <c r="AB267" s="4" t="s">
        <v>16</v>
      </c>
    </row>
    <row r="268" spans="1:28" x14ac:dyDescent="0.25">
      <c r="A268" s="4">
        <v>1</v>
      </c>
      <c r="B268" s="5">
        <v>55</v>
      </c>
      <c r="C268" s="5">
        <v>8</v>
      </c>
      <c r="D268" s="5">
        <v>1</v>
      </c>
      <c r="E268" s="4">
        <v>6</v>
      </c>
      <c r="F268" s="5">
        <v>30</v>
      </c>
      <c r="G268" s="5">
        <v>30</v>
      </c>
      <c r="H268" s="4">
        <v>300</v>
      </c>
      <c r="I268" s="6">
        <v>15000</v>
      </c>
      <c r="J268" s="6">
        <v>2500</v>
      </c>
      <c r="K268" s="6">
        <v>2700</v>
      </c>
      <c r="L268" s="5">
        <v>25</v>
      </c>
      <c r="M268" s="5">
        <v>25</v>
      </c>
      <c r="N268" s="5">
        <v>175</v>
      </c>
      <c r="O268" s="5">
        <v>175</v>
      </c>
      <c r="P268" s="5">
        <v>100</v>
      </c>
      <c r="Q268" s="5">
        <v>100</v>
      </c>
      <c r="R268" s="4">
        <v>5</v>
      </c>
      <c r="S268" s="4">
        <v>10</v>
      </c>
      <c r="T268" s="4">
        <v>90</v>
      </c>
      <c r="U268" s="4">
        <v>10</v>
      </c>
      <c r="V268" s="4">
        <v>90</v>
      </c>
      <c r="W268" s="4">
        <v>1</v>
      </c>
      <c r="X268" s="5">
        <v>500</v>
      </c>
      <c r="Y268" s="5">
        <v>500</v>
      </c>
      <c r="Z268" s="4">
        <v>2</v>
      </c>
      <c r="AA268" s="4">
        <v>8</v>
      </c>
      <c r="AB268" s="4" t="s">
        <v>14</v>
      </c>
    </row>
    <row r="269" spans="1:28" x14ac:dyDescent="0.25">
      <c r="A269" s="4">
        <v>1</v>
      </c>
      <c r="B269" s="5">
        <v>22</v>
      </c>
      <c r="C269" s="5">
        <v>4</v>
      </c>
      <c r="D269" s="5">
        <v>1</v>
      </c>
      <c r="E269" s="4">
        <v>6</v>
      </c>
      <c r="F269" s="5">
        <v>30</v>
      </c>
      <c r="G269" s="5">
        <v>30</v>
      </c>
      <c r="H269" s="4">
        <v>300</v>
      </c>
      <c r="I269" s="6">
        <v>15000</v>
      </c>
      <c r="J269" s="6">
        <v>2500</v>
      </c>
      <c r="K269" s="6">
        <v>2700</v>
      </c>
      <c r="L269" s="5">
        <v>25</v>
      </c>
      <c r="M269" s="5">
        <v>25</v>
      </c>
      <c r="N269" s="5">
        <v>175</v>
      </c>
      <c r="O269" s="5">
        <v>175</v>
      </c>
      <c r="P269" s="5">
        <v>100</v>
      </c>
      <c r="Q269" s="5">
        <v>100</v>
      </c>
      <c r="R269" s="4">
        <v>2</v>
      </c>
      <c r="S269" s="4">
        <v>10</v>
      </c>
      <c r="T269" s="4">
        <v>90</v>
      </c>
      <c r="U269" s="4">
        <v>10</v>
      </c>
      <c r="V269" s="4">
        <v>90</v>
      </c>
      <c r="W269" s="4">
        <v>2</v>
      </c>
      <c r="X269" s="5">
        <v>390</v>
      </c>
      <c r="Y269" s="5">
        <v>390</v>
      </c>
      <c r="Z269" s="4">
        <v>3</v>
      </c>
      <c r="AA269" s="4">
        <v>8</v>
      </c>
      <c r="AB269" s="4" t="s">
        <v>14</v>
      </c>
    </row>
    <row r="270" spans="1:28" x14ac:dyDescent="0.25">
      <c r="A270" s="4">
        <v>1</v>
      </c>
      <c r="B270" s="5">
        <v>50</v>
      </c>
      <c r="C270" s="5">
        <v>7</v>
      </c>
      <c r="D270" s="5">
        <v>1</v>
      </c>
      <c r="E270" s="4">
        <v>6</v>
      </c>
      <c r="F270" s="5">
        <v>30</v>
      </c>
      <c r="G270" s="5">
        <v>30</v>
      </c>
      <c r="H270" s="4">
        <v>300</v>
      </c>
      <c r="I270" s="6">
        <v>15000</v>
      </c>
      <c r="J270" s="6">
        <v>2500</v>
      </c>
      <c r="K270" s="6">
        <v>2700</v>
      </c>
      <c r="L270" s="5">
        <v>25</v>
      </c>
      <c r="M270" s="5">
        <v>25</v>
      </c>
      <c r="N270" s="5">
        <v>175</v>
      </c>
      <c r="O270" s="5">
        <v>175</v>
      </c>
      <c r="P270" s="5">
        <v>100</v>
      </c>
      <c r="Q270" s="5">
        <v>100</v>
      </c>
      <c r="R270" s="4">
        <v>5</v>
      </c>
      <c r="S270" s="4">
        <v>10</v>
      </c>
      <c r="T270" s="4">
        <v>90</v>
      </c>
      <c r="U270" s="4">
        <v>10</v>
      </c>
      <c r="V270" s="4">
        <v>90</v>
      </c>
      <c r="W270" s="4">
        <v>2</v>
      </c>
      <c r="X270" s="5">
        <v>350</v>
      </c>
      <c r="Y270" s="5">
        <v>345</v>
      </c>
      <c r="Z270" s="4">
        <v>3</v>
      </c>
      <c r="AA270" s="4">
        <v>8</v>
      </c>
      <c r="AB270" s="4" t="s">
        <v>14</v>
      </c>
    </row>
    <row r="271" spans="1:28" x14ac:dyDescent="0.25">
      <c r="A271" s="4">
        <v>1</v>
      </c>
      <c r="B271" s="5">
        <v>22</v>
      </c>
      <c r="C271" s="5">
        <v>3</v>
      </c>
      <c r="D271" s="5">
        <v>1</v>
      </c>
      <c r="E271" s="4">
        <v>6</v>
      </c>
      <c r="F271" s="5">
        <v>30</v>
      </c>
      <c r="G271" s="5">
        <v>30</v>
      </c>
      <c r="H271" s="4">
        <v>300</v>
      </c>
      <c r="I271" s="6">
        <v>15000</v>
      </c>
      <c r="J271" s="6">
        <v>2500</v>
      </c>
      <c r="K271" s="6">
        <v>2700</v>
      </c>
      <c r="L271" s="5">
        <v>25</v>
      </c>
      <c r="M271" s="5">
        <v>25</v>
      </c>
      <c r="N271" s="5">
        <v>175</v>
      </c>
      <c r="O271" s="5">
        <v>175</v>
      </c>
      <c r="P271" s="5">
        <v>100</v>
      </c>
      <c r="Q271" s="5">
        <v>100</v>
      </c>
      <c r="R271" s="4">
        <v>5</v>
      </c>
      <c r="S271" s="4">
        <v>10</v>
      </c>
      <c r="T271" s="4">
        <v>90</v>
      </c>
      <c r="U271" s="4">
        <v>10</v>
      </c>
      <c r="V271" s="4">
        <v>90</v>
      </c>
      <c r="W271" s="4">
        <v>2</v>
      </c>
      <c r="X271" s="5">
        <v>70</v>
      </c>
      <c r="Y271" s="5">
        <v>70</v>
      </c>
      <c r="Z271" s="4">
        <v>3</v>
      </c>
      <c r="AA271" s="4">
        <v>8</v>
      </c>
      <c r="AB271" s="4" t="s">
        <v>14</v>
      </c>
    </row>
    <row r="272" spans="1:28" x14ac:dyDescent="0.25">
      <c r="A272" s="4">
        <v>1</v>
      </c>
      <c r="B272" s="5">
        <v>58</v>
      </c>
      <c r="C272" s="5">
        <v>9</v>
      </c>
      <c r="D272" s="5">
        <v>1</v>
      </c>
      <c r="E272" s="4">
        <v>6</v>
      </c>
      <c r="F272" s="5">
        <v>30</v>
      </c>
      <c r="G272" s="5">
        <v>30</v>
      </c>
      <c r="H272" s="4">
        <v>300</v>
      </c>
      <c r="I272" s="6">
        <v>15000</v>
      </c>
      <c r="J272" s="6">
        <v>2500</v>
      </c>
      <c r="K272" s="6">
        <v>2700</v>
      </c>
      <c r="L272" s="5">
        <v>25</v>
      </c>
      <c r="M272" s="5">
        <v>25</v>
      </c>
      <c r="N272" s="5">
        <v>175</v>
      </c>
      <c r="O272" s="5">
        <v>175</v>
      </c>
      <c r="P272" s="5">
        <v>100</v>
      </c>
      <c r="Q272" s="5">
        <v>100</v>
      </c>
      <c r="R272" s="4">
        <v>2</v>
      </c>
      <c r="S272" s="4">
        <v>10</v>
      </c>
      <c r="T272" s="4">
        <v>90</v>
      </c>
      <c r="U272" s="4">
        <v>10</v>
      </c>
      <c r="V272" s="4">
        <v>90</v>
      </c>
      <c r="W272" s="4">
        <v>2</v>
      </c>
      <c r="X272" s="5">
        <v>450</v>
      </c>
      <c r="Y272" s="5">
        <v>450</v>
      </c>
      <c r="Z272" s="4">
        <v>3</v>
      </c>
      <c r="AA272" s="4">
        <v>8</v>
      </c>
      <c r="AB272" s="4" t="s">
        <v>14</v>
      </c>
    </row>
    <row r="273" spans="1:28" x14ac:dyDescent="0.25">
      <c r="A273" s="4">
        <v>1</v>
      </c>
      <c r="B273" s="5">
        <v>37</v>
      </c>
      <c r="C273" s="5">
        <v>5</v>
      </c>
      <c r="D273" s="5">
        <v>1</v>
      </c>
      <c r="E273" s="4">
        <v>1</v>
      </c>
      <c r="F273" s="5">
        <v>30</v>
      </c>
      <c r="G273" s="5">
        <v>30</v>
      </c>
      <c r="H273" s="4">
        <v>300</v>
      </c>
      <c r="I273" s="6">
        <v>15001</v>
      </c>
      <c r="J273" s="6">
        <v>2600</v>
      </c>
      <c r="K273" s="6">
        <v>2600</v>
      </c>
      <c r="L273" s="5">
        <v>25</v>
      </c>
      <c r="M273" s="5">
        <v>25</v>
      </c>
      <c r="N273" s="5">
        <v>175</v>
      </c>
      <c r="O273" s="5">
        <v>175</v>
      </c>
      <c r="P273" s="5">
        <v>100</v>
      </c>
      <c r="Q273" s="5">
        <v>100</v>
      </c>
      <c r="R273" s="7" t="s">
        <v>49</v>
      </c>
      <c r="S273" s="4">
        <v>10</v>
      </c>
      <c r="T273" s="4">
        <v>90</v>
      </c>
      <c r="U273" s="4">
        <v>10</v>
      </c>
      <c r="V273" s="4">
        <v>90</v>
      </c>
      <c r="W273" s="4">
        <v>1</v>
      </c>
      <c r="X273" s="5">
        <v>530</v>
      </c>
      <c r="Y273" s="5">
        <v>530</v>
      </c>
      <c r="Z273" s="4">
        <v>1</v>
      </c>
      <c r="AA273" s="4">
        <v>8</v>
      </c>
      <c r="AB273" s="4" t="s">
        <v>14</v>
      </c>
    </row>
    <row r="274" spans="1:28" x14ac:dyDescent="0.25">
      <c r="A274" s="4">
        <v>1</v>
      </c>
      <c r="B274" s="5">
        <v>295</v>
      </c>
      <c r="C274" s="5">
        <v>20</v>
      </c>
      <c r="D274" s="5">
        <v>3</v>
      </c>
      <c r="E274" s="4">
        <v>1</v>
      </c>
      <c r="F274" s="5">
        <v>30</v>
      </c>
      <c r="G274" s="5">
        <v>30</v>
      </c>
      <c r="H274" s="4">
        <v>300</v>
      </c>
      <c r="I274" s="6">
        <v>15000</v>
      </c>
      <c r="J274" s="6">
        <v>2600</v>
      </c>
      <c r="K274" s="6">
        <v>2600</v>
      </c>
      <c r="L274" s="5">
        <v>25</v>
      </c>
      <c r="M274" s="5">
        <v>25</v>
      </c>
      <c r="N274" s="5">
        <v>175</v>
      </c>
      <c r="O274" s="5">
        <v>175</v>
      </c>
      <c r="P274" s="5">
        <v>100</v>
      </c>
      <c r="Q274" s="5">
        <v>100</v>
      </c>
      <c r="R274" s="7" t="s">
        <v>49</v>
      </c>
      <c r="S274" s="4">
        <v>10</v>
      </c>
      <c r="T274" s="4">
        <v>90</v>
      </c>
      <c r="U274" s="4">
        <v>10</v>
      </c>
      <c r="V274" s="4">
        <v>90</v>
      </c>
      <c r="W274" s="4">
        <v>1</v>
      </c>
      <c r="X274" s="5">
        <v>450</v>
      </c>
      <c r="Y274" s="5">
        <v>450</v>
      </c>
      <c r="Z274" s="4">
        <v>2</v>
      </c>
      <c r="AA274" s="4">
        <v>8</v>
      </c>
      <c r="AB274" s="4" t="s">
        <v>14</v>
      </c>
    </row>
    <row r="275" spans="1:28" x14ac:dyDescent="0.25">
      <c r="A275" s="4">
        <v>1</v>
      </c>
      <c r="B275" s="5">
        <v>150</v>
      </c>
      <c r="C275" s="5">
        <v>12</v>
      </c>
      <c r="D275" s="5">
        <v>2</v>
      </c>
      <c r="E275" s="4">
        <v>1</v>
      </c>
      <c r="F275" s="5">
        <v>30</v>
      </c>
      <c r="G275" s="5">
        <v>30</v>
      </c>
      <c r="H275" s="4">
        <v>300</v>
      </c>
      <c r="I275" s="6">
        <v>15000</v>
      </c>
      <c r="J275" s="6">
        <v>2600</v>
      </c>
      <c r="K275" s="6">
        <v>2600</v>
      </c>
      <c r="L275" s="5">
        <v>25</v>
      </c>
      <c r="M275" s="5">
        <v>25</v>
      </c>
      <c r="N275" s="5">
        <v>175</v>
      </c>
      <c r="O275" s="5">
        <v>175</v>
      </c>
      <c r="P275" s="5">
        <v>100</v>
      </c>
      <c r="Q275" s="5">
        <v>100</v>
      </c>
      <c r="R275" s="7" t="s">
        <v>49</v>
      </c>
      <c r="S275" s="4">
        <v>10</v>
      </c>
      <c r="T275" s="4">
        <v>90</v>
      </c>
      <c r="U275" s="4">
        <v>10</v>
      </c>
      <c r="V275" s="4">
        <v>90</v>
      </c>
      <c r="W275" s="4">
        <v>1</v>
      </c>
      <c r="X275" s="7" t="s">
        <v>49</v>
      </c>
      <c r="Y275" s="7" t="s">
        <v>49</v>
      </c>
      <c r="Z275" s="4" t="s">
        <v>49</v>
      </c>
      <c r="AA275" s="4" t="s">
        <v>49</v>
      </c>
      <c r="AB275" s="4" t="s">
        <v>49</v>
      </c>
    </row>
    <row r="276" spans="1:28" x14ac:dyDescent="0.25">
      <c r="A276" s="4">
        <v>11</v>
      </c>
      <c r="B276" s="5">
        <v>15</v>
      </c>
      <c r="C276" s="5">
        <v>3</v>
      </c>
      <c r="D276" s="5">
        <v>1</v>
      </c>
      <c r="E276" s="4">
        <v>1</v>
      </c>
      <c r="F276" s="5">
        <v>24</v>
      </c>
      <c r="G276" s="5">
        <v>24</v>
      </c>
      <c r="H276" s="6">
        <v>2000</v>
      </c>
      <c r="I276" s="6">
        <v>2000</v>
      </c>
      <c r="J276" s="6">
        <v>3600</v>
      </c>
      <c r="K276" s="6">
        <v>4300</v>
      </c>
      <c r="L276" s="5">
        <v>24.7</v>
      </c>
      <c r="M276" s="5">
        <v>24.7</v>
      </c>
      <c r="N276" s="5">
        <v>29</v>
      </c>
      <c r="O276" s="5">
        <v>29</v>
      </c>
      <c r="P276" s="5">
        <v>129</v>
      </c>
      <c r="Q276" s="5">
        <v>129</v>
      </c>
      <c r="R276" s="4">
        <v>2</v>
      </c>
      <c r="S276" s="5">
        <v>45</v>
      </c>
      <c r="T276" s="5">
        <v>45</v>
      </c>
      <c r="U276" s="7" t="s">
        <v>49</v>
      </c>
      <c r="V276" s="7" t="s">
        <v>49</v>
      </c>
      <c r="W276" s="4">
        <v>1</v>
      </c>
      <c r="X276" s="5">
        <v>47</v>
      </c>
      <c r="Y276" s="5">
        <v>14</v>
      </c>
      <c r="Z276" s="4">
        <v>2</v>
      </c>
      <c r="AA276" s="4" t="s">
        <v>49</v>
      </c>
      <c r="AB276" s="4" t="s">
        <v>10</v>
      </c>
    </row>
    <row r="277" spans="1:28" x14ac:dyDescent="0.25">
      <c r="A277" s="4">
        <v>1</v>
      </c>
      <c r="B277" s="6">
        <v>30878</v>
      </c>
      <c r="C277" s="6">
        <v>2702</v>
      </c>
      <c r="D277" s="6">
        <v>1068</v>
      </c>
      <c r="E277" s="4">
        <v>6</v>
      </c>
      <c r="F277" s="5">
        <v>34</v>
      </c>
      <c r="G277" s="5">
        <v>34</v>
      </c>
      <c r="H277" s="6">
        <v>1600</v>
      </c>
      <c r="I277" s="6">
        <v>1600</v>
      </c>
      <c r="J277" s="5">
        <v>550</v>
      </c>
      <c r="K277" s="5">
        <v>550</v>
      </c>
      <c r="L277" s="5">
        <v>22</v>
      </c>
      <c r="M277" s="5">
        <v>22</v>
      </c>
      <c r="N277" s="5">
        <v>350</v>
      </c>
      <c r="O277" s="5">
        <v>350</v>
      </c>
      <c r="P277" s="5">
        <v>100</v>
      </c>
      <c r="Q277" s="5">
        <v>100</v>
      </c>
      <c r="R277" s="4">
        <v>1</v>
      </c>
      <c r="S277" s="5">
        <v>62</v>
      </c>
      <c r="T277" s="5">
        <v>62</v>
      </c>
      <c r="U277" s="5">
        <v>15</v>
      </c>
      <c r="V277" s="5">
        <v>15</v>
      </c>
      <c r="W277" s="4">
        <v>3</v>
      </c>
      <c r="X277" s="6">
        <v>190000</v>
      </c>
      <c r="Y277" s="6">
        <v>190000</v>
      </c>
      <c r="Z277" s="4">
        <v>3</v>
      </c>
      <c r="AA277" s="4">
        <v>1</v>
      </c>
      <c r="AB277" s="4" t="s">
        <v>14</v>
      </c>
    </row>
    <row r="278" spans="1:28" x14ac:dyDescent="0.25">
      <c r="A278" s="4">
        <v>1</v>
      </c>
      <c r="B278" s="6">
        <v>27000</v>
      </c>
      <c r="C278" s="6">
        <v>1093</v>
      </c>
      <c r="D278" s="5">
        <v>532</v>
      </c>
      <c r="E278" s="4">
        <v>6</v>
      </c>
      <c r="F278" s="5">
        <v>38</v>
      </c>
      <c r="G278" s="5">
        <v>38</v>
      </c>
      <c r="H278" s="6">
        <v>1600</v>
      </c>
      <c r="I278" s="6">
        <v>1600</v>
      </c>
      <c r="J278" s="5">
        <v>350</v>
      </c>
      <c r="K278" s="5">
        <v>350</v>
      </c>
      <c r="L278" s="5">
        <v>22</v>
      </c>
      <c r="M278" s="5">
        <v>22</v>
      </c>
      <c r="N278" s="5">
        <v>350</v>
      </c>
      <c r="O278" s="5">
        <v>350</v>
      </c>
      <c r="P278" s="5">
        <v>100</v>
      </c>
      <c r="Q278" s="5">
        <v>100</v>
      </c>
      <c r="R278" s="4">
        <v>1</v>
      </c>
      <c r="S278" s="5">
        <v>60</v>
      </c>
      <c r="T278" s="5">
        <v>60</v>
      </c>
      <c r="U278" s="5">
        <v>15</v>
      </c>
      <c r="V278" s="5">
        <v>15</v>
      </c>
      <c r="W278" s="4">
        <v>3</v>
      </c>
      <c r="X278" s="7" t="s">
        <v>49</v>
      </c>
      <c r="Y278" s="7" t="s">
        <v>49</v>
      </c>
      <c r="Z278" s="4">
        <v>3</v>
      </c>
      <c r="AA278" s="4">
        <v>1</v>
      </c>
      <c r="AB278" s="4" t="s">
        <v>14</v>
      </c>
    </row>
    <row r="279" spans="1:28" x14ac:dyDescent="0.25">
      <c r="A279" s="4">
        <v>1</v>
      </c>
      <c r="B279" s="6">
        <v>1700</v>
      </c>
      <c r="C279" s="7" t="s">
        <v>49</v>
      </c>
      <c r="D279" s="7" t="s">
        <v>49</v>
      </c>
      <c r="E279" s="7" t="s">
        <v>49</v>
      </c>
      <c r="F279" s="7" t="s">
        <v>49</v>
      </c>
      <c r="G279" s="7" t="s">
        <v>49</v>
      </c>
      <c r="H279" s="7" t="s">
        <v>49</v>
      </c>
      <c r="I279" s="7" t="s">
        <v>49</v>
      </c>
      <c r="J279" s="6">
        <v>2625</v>
      </c>
      <c r="K279" s="6">
        <v>2625</v>
      </c>
      <c r="L279" s="5">
        <v>25</v>
      </c>
      <c r="M279" s="5">
        <v>25</v>
      </c>
      <c r="N279" s="7" t="s">
        <v>49</v>
      </c>
      <c r="O279" s="7" t="s">
        <v>49</v>
      </c>
      <c r="P279" s="7" t="s">
        <v>49</v>
      </c>
      <c r="Q279" s="7" t="s">
        <v>49</v>
      </c>
      <c r="R279" s="7" t="s">
        <v>49</v>
      </c>
      <c r="S279" s="7" t="s">
        <v>49</v>
      </c>
      <c r="T279" s="7" t="s">
        <v>49</v>
      </c>
      <c r="U279" s="7" t="s">
        <v>49</v>
      </c>
      <c r="V279" s="7" t="s">
        <v>49</v>
      </c>
      <c r="W279" s="7" t="s">
        <v>49</v>
      </c>
      <c r="X279" s="7" t="s">
        <v>49</v>
      </c>
      <c r="Y279" s="7" t="s">
        <v>49</v>
      </c>
      <c r="Z279" s="4" t="s">
        <v>49</v>
      </c>
      <c r="AA279" s="4" t="s">
        <v>49</v>
      </c>
      <c r="AB279" s="4" t="s">
        <v>49</v>
      </c>
    </row>
    <row r="280" spans="1:28" x14ac:dyDescent="0.25">
      <c r="A280" s="4">
        <v>6</v>
      </c>
      <c r="B280" s="6">
        <v>5659</v>
      </c>
      <c r="C280" s="5">
        <v>10</v>
      </c>
      <c r="D280" s="5">
        <v>5</v>
      </c>
      <c r="E280" s="4">
        <v>1</v>
      </c>
      <c r="F280" s="5">
        <v>16.399999999999999</v>
      </c>
      <c r="G280" s="5">
        <v>16.399999999999999</v>
      </c>
      <c r="H280" s="7" t="s">
        <v>49</v>
      </c>
      <c r="I280" s="7" t="s">
        <v>49</v>
      </c>
      <c r="J280" s="6">
        <v>11319</v>
      </c>
      <c r="K280" s="6">
        <v>11319</v>
      </c>
      <c r="L280" s="5">
        <v>41</v>
      </c>
      <c r="M280" s="5">
        <v>41</v>
      </c>
      <c r="N280" s="5">
        <v>0.3</v>
      </c>
      <c r="O280" s="5">
        <v>0.3</v>
      </c>
      <c r="P280" s="5">
        <v>250</v>
      </c>
      <c r="Q280" s="5">
        <v>250</v>
      </c>
      <c r="R280" s="12">
        <v>1</v>
      </c>
      <c r="S280" s="35">
        <v>50</v>
      </c>
      <c r="T280" s="35">
        <v>50</v>
      </c>
      <c r="U280" s="5">
        <v>46</v>
      </c>
      <c r="V280" s="5">
        <v>46</v>
      </c>
      <c r="W280" s="4">
        <v>2</v>
      </c>
      <c r="X280" s="6">
        <v>15000</v>
      </c>
      <c r="Y280" s="6">
        <v>14950</v>
      </c>
      <c r="Z280" s="4">
        <v>3</v>
      </c>
      <c r="AA280" s="4">
        <v>8</v>
      </c>
      <c r="AB280" s="4" t="s">
        <v>14</v>
      </c>
    </row>
    <row r="281" spans="1:28" x14ac:dyDescent="0.25">
      <c r="A281" s="4">
        <v>6</v>
      </c>
      <c r="B281" s="6">
        <v>10700</v>
      </c>
      <c r="C281" s="5">
        <v>16</v>
      </c>
      <c r="D281" s="5">
        <v>4</v>
      </c>
      <c r="E281" s="4">
        <v>1</v>
      </c>
      <c r="F281" s="5">
        <v>20</v>
      </c>
      <c r="G281" s="5">
        <v>20</v>
      </c>
      <c r="H281" s="5">
        <v>420</v>
      </c>
      <c r="I281" s="5">
        <v>420</v>
      </c>
      <c r="J281" s="6">
        <v>9500</v>
      </c>
      <c r="K281" s="6">
        <v>9500</v>
      </c>
      <c r="L281" s="5">
        <v>39</v>
      </c>
      <c r="M281" s="5">
        <v>39</v>
      </c>
      <c r="N281" s="5">
        <v>0.3</v>
      </c>
      <c r="O281" s="5">
        <v>0.3</v>
      </c>
      <c r="P281" s="5">
        <v>240</v>
      </c>
      <c r="Q281" s="5">
        <v>240</v>
      </c>
      <c r="R281" s="4">
        <v>2</v>
      </c>
      <c r="S281" s="5">
        <v>25</v>
      </c>
      <c r="T281" s="5">
        <v>25</v>
      </c>
      <c r="U281" s="5">
        <v>8</v>
      </c>
      <c r="V281" s="5">
        <v>8</v>
      </c>
      <c r="W281" s="4">
        <v>2</v>
      </c>
      <c r="X281" s="6">
        <v>16500</v>
      </c>
      <c r="Y281" s="6">
        <v>6000</v>
      </c>
      <c r="Z281" s="4">
        <v>3</v>
      </c>
      <c r="AA281" s="4" t="s">
        <v>49</v>
      </c>
      <c r="AB281" s="4" t="s">
        <v>26</v>
      </c>
    </row>
    <row r="282" spans="1:28" x14ac:dyDescent="0.25">
      <c r="A282" s="4">
        <v>1</v>
      </c>
      <c r="B282" s="5">
        <v>744</v>
      </c>
      <c r="C282" s="5">
        <v>6</v>
      </c>
      <c r="D282" s="7" t="s">
        <v>49</v>
      </c>
      <c r="E282" s="4">
        <v>1</v>
      </c>
      <c r="F282" s="5">
        <v>36</v>
      </c>
      <c r="G282" s="5">
        <v>36</v>
      </c>
      <c r="H282" s="5">
        <v>750</v>
      </c>
      <c r="I282" s="5">
        <v>750</v>
      </c>
      <c r="J282" s="4">
        <v>850</v>
      </c>
      <c r="K282" s="6">
        <v>1200</v>
      </c>
      <c r="L282" s="4">
        <v>16</v>
      </c>
      <c r="M282" s="4">
        <v>18</v>
      </c>
      <c r="N282" s="6">
        <v>5000</v>
      </c>
      <c r="O282" s="6">
        <v>5000</v>
      </c>
      <c r="P282" s="5">
        <v>97</v>
      </c>
      <c r="Q282" s="5">
        <v>97</v>
      </c>
      <c r="R282" s="4">
        <v>1</v>
      </c>
      <c r="S282" s="5">
        <v>80</v>
      </c>
      <c r="T282" s="5">
        <v>80</v>
      </c>
      <c r="U282" s="7" t="s">
        <v>49</v>
      </c>
      <c r="V282" s="7" t="s">
        <v>49</v>
      </c>
      <c r="W282" s="4">
        <v>1</v>
      </c>
      <c r="X282" s="5">
        <v>100</v>
      </c>
      <c r="Y282" s="7" t="s">
        <v>49</v>
      </c>
      <c r="Z282" s="4">
        <v>1</v>
      </c>
      <c r="AA282" s="4" t="s">
        <v>49</v>
      </c>
      <c r="AB282" s="4" t="s">
        <v>16</v>
      </c>
    </row>
    <row r="283" spans="1:28" x14ac:dyDescent="0.25">
      <c r="A283" s="4">
        <v>5</v>
      </c>
      <c r="B283" s="5">
        <v>58</v>
      </c>
      <c r="C283" s="5">
        <v>6</v>
      </c>
      <c r="D283" s="5">
        <v>2</v>
      </c>
      <c r="E283" s="4">
        <v>1</v>
      </c>
      <c r="F283" s="5">
        <v>32</v>
      </c>
      <c r="G283" s="5">
        <v>32</v>
      </c>
      <c r="H283" s="5">
        <v>175</v>
      </c>
      <c r="I283" s="5">
        <v>175</v>
      </c>
      <c r="J283" s="6">
        <v>3000</v>
      </c>
      <c r="K283" s="6">
        <v>3000</v>
      </c>
      <c r="L283" s="5">
        <v>19</v>
      </c>
      <c r="M283" s="5">
        <v>19</v>
      </c>
      <c r="N283" s="5">
        <v>16</v>
      </c>
      <c r="O283" s="5">
        <v>16</v>
      </c>
      <c r="P283" s="5">
        <v>120</v>
      </c>
      <c r="Q283" s="5">
        <v>120</v>
      </c>
      <c r="R283" s="4">
        <v>1</v>
      </c>
      <c r="S283" s="5">
        <v>56</v>
      </c>
      <c r="T283" s="5">
        <v>56</v>
      </c>
      <c r="U283" s="7" t="s">
        <v>49</v>
      </c>
      <c r="V283" s="7" t="s">
        <v>49</v>
      </c>
      <c r="W283" s="4">
        <v>2</v>
      </c>
      <c r="X283" s="5">
        <v>43</v>
      </c>
      <c r="Y283" s="5">
        <v>43</v>
      </c>
      <c r="Z283" s="4">
        <v>3</v>
      </c>
      <c r="AA283" s="4">
        <v>1</v>
      </c>
      <c r="AB283" s="4" t="s">
        <v>26</v>
      </c>
    </row>
    <row r="284" spans="1:28" x14ac:dyDescent="0.25">
      <c r="A284" s="4">
        <v>5</v>
      </c>
      <c r="B284" s="5">
        <v>29</v>
      </c>
      <c r="C284" s="5">
        <v>2</v>
      </c>
      <c r="D284" s="5">
        <v>2</v>
      </c>
      <c r="E284" s="4">
        <v>1</v>
      </c>
      <c r="F284" s="5">
        <v>30</v>
      </c>
      <c r="G284" s="5">
        <v>30</v>
      </c>
      <c r="H284" s="5">
        <v>150</v>
      </c>
      <c r="I284" s="5">
        <v>150</v>
      </c>
      <c r="J284" s="6">
        <v>2600</v>
      </c>
      <c r="K284" s="6">
        <v>2600</v>
      </c>
      <c r="L284" s="5">
        <v>17</v>
      </c>
      <c r="M284" s="5">
        <v>17</v>
      </c>
      <c r="N284" s="5">
        <v>32</v>
      </c>
      <c r="O284" s="5">
        <v>32</v>
      </c>
      <c r="P284" s="5">
        <v>120</v>
      </c>
      <c r="Q284" s="5">
        <v>120</v>
      </c>
      <c r="R284" s="4">
        <v>1</v>
      </c>
      <c r="S284" s="5">
        <v>60</v>
      </c>
      <c r="T284" s="5">
        <v>60</v>
      </c>
      <c r="U284" s="7" t="s">
        <v>49</v>
      </c>
      <c r="V284" s="7" t="s">
        <v>49</v>
      </c>
      <c r="W284" s="4">
        <v>2</v>
      </c>
      <c r="X284" s="7" t="s">
        <v>49</v>
      </c>
      <c r="Y284" s="7" t="s">
        <v>49</v>
      </c>
      <c r="Z284" s="4">
        <v>2</v>
      </c>
      <c r="AA284" s="4" t="s">
        <v>49</v>
      </c>
      <c r="AB284" s="4" t="s">
        <v>26</v>
      </c>
    </row>
    <row r="285" spans="1:28" x14ac:dyDescent="0.25">
      <c r="A285" s="4">
        <v>5</v>
      </c>
      <c r="B285" s="5">
        <v>184</v>
      </c>
      <c r="C285" s="5">
        <v>3</v>
      </c>
      <c r="D285" s="5">
        <v>1</v>
      </c>
      <c r="E285" s="4">
        <v>1</v>
      </c>
      <c r="F285" s="5">
        <v>31</v>
      </c>
      <c r="G285" s="5">
        <v>31</v>
      </c>
      <c r="H285" s="5">
        <v>300</v>
      </c>
      <c r="I285" s="5">
        <v>300</v>
      </c>
      <c r="J285" s="6">
        <v>4200</v>
      </c>
      <c r="K285" s="6">
        <v>4200</v>
      </c>
      <c r="L285" s="5">
        <v>25</v>
      </c>
      <c r="M285" s="5">
        <v>25</v>
      </c>
      <c r="N285" s="5">
        <v>6</v>
      </c>
      <c r="O285" s="5">
        <v>6</v>
      </c>
      <c r="P285" s="5">
        <v>130</v>
      </c>
      <c r="Q285" s="5">
        <v>130</v>
      </c>
      <c r="R285" s="4">
        <v>2</v>
      </c>
      <c r="S285" s="5">
        <v>44</v>
      </c>
      <c r="T285" s="5">
        <v>44</v>
      </c>
      <c r="U285" s="7" t="s">
        <v>49</v>
      </c>
      <c r="V285" s="7" t="s">
        <v>49</v>
      </c>
      <c r="W285" s="4">
        <v>8</v>
      </c>
      <c r="X285" s="5">
        <v>78</v>
      </c>
      <c r="Y285" s="5">
        <v>78</v>
      </c>
      <c r="Z285" s="4">
        <v>2</v>
      </c>
      <c r="AA285" s="4" t="s">
        <v>49</v>
      </c>
      <c r="AB285" s="4" t="s">
        <v>26</v>
      </c>
    </row>
    <row r="286" spans="1:28" x14ac:dyDescent="0.25">
      <c r="A286" s="4">
        <v>5</v>
      </c>
      <c r="B286" s="7" t="s">
        <v>49</v>
      </c>
      <c r="C286" s="5">
        <v>11</v>
      </c>
      <c r="D286" s="7" t="s">
        <v>49</v>
      </c>
      <c r="E286" s="4">
        <v>1</v>
      </c>
      <c r="F286" s="5">
        <v>29</v>
      </c>
      <c r="G286" s="5">
        <v>29</v>
      </c>
      <c r="H286" s="5">
        <v>150</v>
      </c>
      <c r="I286" s="5">
        <v>150</v>
      </c>
      <c r="J286" s="6">
        <v>2025</v>
      </c>
      <c r="K286" s="6">
        <v>2025</v>
      </c>
      <c r="L286" s="5">
        <v>17</v>
      </c>
      <c r="M286" s="5">
        <v>17</v>
      </c>
      <c r="N286" s="4">
        <v>11</v>
      </c>
      <c r="O286" s="4">
        <v>145</v>
      </c>
      <c r="P286" s="5">
        <v>120</v>
      </c>
      <c r="Q286" s="5">
        <v>120</v>
      </c>
      <c r="R286" s="4">
        <v>1</v>
      </c>
      <c r="S286" s="7" t="s">
        <v>49</v>
      </c>
      <c r="T286" s="7" t="s">
        <v>49</v>
      </c>
      <c r="U286" s="7" t="s">
        <v>49</v>
      </c>
      <c r="V286" s="7" t="s">
        <v>49</v>
      </c>
      <c r="W286" s="4">
        <v>2</v>
      </c>
      <c r="X286" s="5">
        <v>160</v>
      </c>
      <c r="Y286" s="5">
        <v>160</v>
      </c>
      <c r="Z286" s="4">
        <v>2</v>
      </c>
      <c r="AA286" s="4">
        <v>1</v>
      </c>
      <c r="AB286" s="4" t="s">
        <v>49</v>
      </c>
    </row>
    <row r="287" spans="1:28" x14ac:dyDescent="0.25">
      <c r="A287" s="4">
        <v>5</v>
      </c>
      <c r="B287" s="5">
        <v>175</v>
      </c>
      <c r="C287" s="5">
        <v>4</v>
      </c>
      <c r="D287" s="5">
        <v>3</v>
      </c>
      <c r="E287" s="4">
        <v>1</v>
      </c>
      <c r="F287" s="5">
        <v>30</v>
      </c>
      <c r="G287" s="5">
        <v>30</v>
      </c>
      <c r="H287" s="5">
        <v>36</v>
      </c>
      <c r="I287" s="5">
        <v>36</v>
      </c>
      <c r="J287" s="6">
        <v>2400</v>
      </c>
      <c r="K287" s="6">
        <v>2400</v>
      </c>
      <c r="L287" s="5">
        <v>29</v>
      </c>
      <c r="M287" s="5">
        <v>29</v>
      </c>
      <c r="N287" s="5">
        <v>5</v>
      </c>
      <c r="O287" s="5">
        <v>5</v>
      </c>
      <c r="P287" s="5">
        <v>120</v>
      </c>
      <c r="Q287" s="5">
        <v>120</v>
      </c>
      <c r="R287" s="4">
        <v>1</v>
      </c>
      <c r="S287" s="5">
        <v>53</v>
      </c>
      <c r="T287" s="5">
        <v>53</v>
      </c>
      <c r="U287" s="5">
        <v>48</v>
      </c>
      <c r="V287" s="5">
        <v>48</v>
      </c>
      <c r="W287" s="4">
        <v>2</v>
      </c>
      <c r="X287" s="5">
        <v>32</v>
      </c>
      <c r="Y287" s="5">
        <v>32</v>
      </c>
      <c r="Z287" s="4">
        <v>2</v>
      </c>
      <c r="AA287" s="4" t="s">
        <v>49</v>
      </c>
      <c r="AB287" s="4" t="s">
        <v>10</v>
      </c>
    </row>
    <row r="288" spans="1:28" x14ac:dyDescent="0.25">
      <c r="A288" s="4">
        <v>1</v>
      </c>
      <c r="B288" s="5">
        <v>400</v>
      </c>
      <c r="C288" s="5">
        <v>80</v>
      </c>
      <c r="D288" s="5">
        <v>12</v>
      </c>
      <c r="E288" s="4">
        <v>1</v>
      </c>
      <c r="F288" s="5">
        <v>25</v>
      </c>
      <c r="G288" s="5">
        <v>25</v>
      </c>
      <c r="H288" s="5">
        <v>300</v>
      </c>
      <c r="I288" s="5">
        <v>300</v>
      </c>
      <c r="J288" s="6">
        <v>2400</v>
      </c>
      <c r="K288" s="6">
        <v>2400</v>
      </c>
      <c r="L288" s="5">
        <v>11</v>
      </c>
      <c r="M288" s="5">
        <v>11</v>
      </c>
      <c r="N288" s="6">
        <v>5500</v>
      </c>
      <c r="O288" s="6">
        <v>5500</v>
      </c>
      <c r="P288" s="5">
        <v>100</v>
      </c>
      <c r="Q288" s="5">
        <v>100</v>
      </c>
      <c r="R288" s="4">
        <v>4</v>
      </c>
      <c r="S288" s="5">
        <v>75</v>
      </c>
      <c r="T288" s="5">
        <v>75</v>
      </c>
      <c r="U288" s="7" t="s">
        <v>49</v>
      </c>
      <c r="V288" s="7" t="s">
        <v>49</v>
      </c>
      <c r="W288" s="4">
        <v>2</v>
      </c>
      <c r="X288" s="5">
        <v>792</v>
      </c>
      <c r="Y288" s="5">
        <v>792</v>
      </c>
      <c r="Z288" s="4">
        <v>3</v>
      </c>
      <c r="AA288" s="4">
        <v>1</v>
      </c>
      <c r="AB288" s="4" t="s">
        <v>19</v>
      </c>
    </row>
    <row r="289" spans="1:28" x14ac:dyDescent="0.25">
      <c r="A289" s="4">
        <v>1</v>
      </c>
      <c r="B289" s="5">
        <v>66</v>
      </c>
      <c r="C289" s="5">
        <v>17</v>
      </c>
      <c r="D289" s="5">
        <v>7</v>
      </c>
      <c r="E289" s="4">
        <v>1</v>
      </c>
      <c r="F289" s="5">
        <v>31</v>
      </c>
      <c r="G289" s="5">
        <v>31</v>
      </c>
      <c r="H289" s="5">
        <v>95</v>
      </c>
      <c r="I289" s="5">
        <v>95</v>
      </c>
      <c r="J289" s="6">
        <v>1400</v>
      </c>
      <c r="K289" s="6">
        <v>1400</v>
      </c>
      <c r="L289" s="5">
        <v>17</v>
      </c>
      <c r="M289" s="5">
        <v>17</v>
      </c>
      <c r="N289" s="5">
        <v>175</v>
      </c>
      <c r="O289" s="5">
        <v>175</v>
      </c>
      <c r="P289" s="5">
        <v>110</v>
      </c>
      <c r="Q289" s="5">
        <v>110</v>
      </c>
      <c r="R289" s="4">
        <v>1</v>
      </c>
      <c r="S289" s="5">
        <v>58</v>
      </c>
      <c r="T289" s="5">
        <v>58</v>
      </c>
      <c r="U289" s="5">
        <v>18</v>
      </c>
      <c r="V289" s="5">
        <v>18</v>
      </c>
      <c r="W289" s="4">
        <v>2</v>
      </c>
      <c r="X289" s="5">
        <v>325</v>
      </c>
      <c r="Y289" s="5">
        <v>325</v>
      </c>
      <c r="Z289" s="4">
        <v>2</v>
      </c>
      <c r="AA289" s="4" t="s">
        <v>49</v>
      </c>
      <c r="AB289" s="4" t="s">
        <v>10</v>
      </c>
    </row>
    <row r="290" spans="1:28" x14ac:dyDescent="0.25">
      <c r="A290" s="4">
        <v>1</v>
      </c>
      <c r="B290" s="5">
        <v>86</v>
      </c>
      <c r="C290" s="5">
        <v>25</v>
      </c>
      <c r="D290" s="5">
        <v>6</v>
      </c>
      <c r="E290" s="4">
        <v>1</v>
      </c>
      <c r="F290" s="5">
        <v>30</v>
      </c>
      <c r="G290" s="5">
        <v>30</v>
      </c>
      <c r="H290" s="5">
        <v>500</v>
      </c>
      <c r="I290" s="5">
        <v>500</v>
      </c>
      <c r="J290" s="6">
        <v>1100</v>
      </c>
      <c r="K290" s="6">
        <v>1100</v>
      </c>
      <c r="L290" s="5">
        <v>11</v>
      </c>
      <c r="M290" s="5">
        <v>11</v>
      </c>
      <c r="N290" s="6">
        <v>5500</v>
      </c>
      <c r="O290" s="6">
        <v>5500</v>
      </c>
      <c r="P290" s="5">
        <v>104</v>
      </c>
      <c r="Q290" s="5">
        <v>104</v>
      </c>
      <c r="R290" s="4">
        <v>1</v>
      </c>
      <c r="S290" s="5">
        <v>75</v>
      </c>
      <c r="T290" s="5">
        <v>75</v>
      </c>
      <c r="U290" s="5">
        <v>20</v>
      </c>
      <c r="V290" s="5">
        <v>20</v>
      </c>
      <c r="W290" s="4">
        <v>2</v>
      </c>
      <c r="X290" s="5">
        <v>89</v>
      </c>
      <c r="Y290" s="5">
        <v>89</v>
      </c>
      <c r="Z290" s="4">
        <v>3</v>
      </c>
      <c r="AA290" s="4">
        <v>1</v>
      </c>
      <c r="AB290" s="4" t="s">
        <v>19</v>
      </c>
    </row>
    <row r="291" spans="1:28" x14ac:dyDescent="0.25">
      <c r="A291" s="4">
        <v>1</v>
      </c>
      <c r="B291" s="5">
        <v>300</v>
      </c>
      <c r="C291" s="5">
        <v>72</v>
      </c>
      <c r="D291" s="5">
        <v>27</v>
      </c>
      <c r="E291" s="4">
        <v>1</v>
      </c>
      <c r="F291" s="5">
        <v>29</v>
      </c>
      <c r="G291" s="5">
        <v>29</v>
      </c>
      <c r="H291" s="5">
        <v>265</v>
      </c>
      <c r="I291" s="5">
        <v>265</v>
      </c>
      <c r="J291" s="6">
        <v>2100</v>
      </c>
      <c r="K291" s="6">
        <v>2100</v>
      </c>
      <c r="L291" s="5">
        <v>17</v>
      </c>
      <c r="M291" s="5">
        <v>17</v>
      </c>
      <c r="N291" s="5">
        <v>200</v>
      </c>
      <c r="O291" s="5">
        <v>200</v>
      </c>
      <c r="P291" s="5">
        <v>110</v>
      </c>
      <c r="Q291" s="5">
        <v>110</v>
      </c>
      <c r="R291" s="4">
        <v>1</v>
      </c>
      <c r="S291" s="5">
        <v>75</v>
      </c>
      <c r="T291" s="5">
        <v>75</v>
      </c>
      <c r="U291" s="7" t="s">
        <v>49</v>
      </c>
      <c r="V291" s="7" t="s">
        <v>49</v>
      </c>
      <c r="W291" s="4">
        <v>1</v>
      </c>
      <c r="X291" s="5">
        <v>141</v>
      </c>
      <c r="Y291" s="5">
        <v>141</v>
      </c>
      <c r="Z291" s="4">
        <v>2</v>
      </c>
      <c r="AA291" s="4" t="s">
        <v>49</v>
      </c>
      <c r="AB291" s="4" t="s">
        <v>19</v>
      </c>
    </row>
    <row r="292" spans="1:28" x14ac:dyDescent="0.25">
      <c r="A292" s="4">
        <v>1</v>
      </c>
      <c r="B292" s="5">
        <v>58</v>
      </c>
      <c r="C292" s="5">
        <v>8</v>
      </c>
      <c r="D292" s="7" t="s">
        <v>49</v>
      </c>
      <c r="E292" s="4">
        <v>1</v>
      </c>
      <c r="F292" s="5">
        <v>31</v>
      </c>
      <c r="G292" s="5">
        <v>31</v>
      </c>
      <c r="H292" s="5">
        <v>205</v>
      </c>
      <c r="I292" s="5">
        <v>205</v>
      </c>
      <c r="J292" s="6">
        <v>1200</v>
      </c>
      <c r="K292" s="6">
        <v>1200</v>
      </c>
      <c r="L292" s="5">
        <v>19</v>
      </c>
      <c r="M292" s="5">
        <v>19</v>
      </c>
      <c r="N292" s="5">
        <v>32</v>
      </c>
      <c r="O292" s="5">
        <v>32</v>
      </c>
      <c r="P292" s="5">
        <v>105</v>
      </c>
      <c r="Q292" s="5">
        <v>105</v>
      </c>
      <c r="R292" s="4">
        <v>1</v>
      </c>
      <c r="S292" s="5">
        <v>57</v>
      </c>
      <c r="T292" s="5">
        <v>57</v>
      </c>
      <c r="U292" s="5">
        <v>15</v>
      </c>
      <c r="V292" s="5">
        <v>16</v>
      </c>
      <c r="W292" s="4">
        <v>3</v>
      </c>
      <c r="X292" s="5">
        <v>69</v>
      </c>
      <c r="Y292" s="5">
        <v>69</v>
      </c>
      <c r="Z292" s="4">
        <v>4</v>
      </c>
      <c r="AA292" s="4">
        <v>2</v>
      </c>
      <c r="AB292" s="4" t="s">
        <v>19</v>
      </c>
    </row>
    <row r="293" spans="1:28" x14ac:dyDescent="0.25">
      <c r="A293" s="4">
        <v>1</v>
      </c>
      <c r="B293" s="4">
        <v>23</v>
      </c>
      <c r="C293" s="4">
        <v>3</v>
      </c>
      <c r="D293" s="4">
        <v>10</v>
      </c>
      <c r="E293" s="4">
        <v>1</v>
      </c>
      <c r="F293" s="4">
        <v>30</v>
      </c>
      <c r="G293" s="4">
        <v>30</v>
      </c>
      <c r="H293" s="4">
        <v>430</v>
      </c>
      <c r="I293" s="4">
        <v>430</v>
      </c>
      <c r="J293" s="6">
        <v>1500</v>
      </c>
      <c r="K293" s="6">
        <v>1500</v>
      </c>
      <c r="L293" s="4">
        <v>17</v>
      </c>
      <c r="M293" s="4">
        <v>17</v>
      </c>
      <c r="N293" s="4">
        <v>160</v>
      </c>
      <c r="O293" s="4">
        <v>160</v>
      </c>
      <c r="P293" s="4">
        <v>105</v>
      </c>
      <c r="Q293" s="4">
        <v>105</v>
      </c>
      <c r="R293" s="4">
        <v>1</v>
      </c>
      <c r="S293" s="4">
        <v>67</v>
      </c>
      <c r="T293" s="4">
        <v>67</v>
      </c>
      <c r="U293" s="4">
        <v>25</v>
      </c>
      <c r="V293" s="4">
        <v>25</v>
      </c>
      <c r="W293" s="4">
        <v>1</v>
      </c>
      <c r="X293" s="4">
        <v>76</v>
      </c>
      <c r="Y293" s="4">
        <v>76</v>
      </c>
      <c r="Z293" s="4">
        <v>4</v>
      </c>
      <c r="AA293" s="4">
        <v>2</v>
      </c>
      <c r="AB293" s="4" t="s">
        <v>19</v>
      </c>
    </row>
    <row r="294" spans="1:28" x14ac:dyDescent="0.25">
      <c r="A294" s="4">
        <v>1</v>
      </c>
      <c r="B294" s="4">
        <v>40</v>
      </c>
      <c r="C294" s="4">
        <v>23</v>
      </c>
      <c r="D294" s="4">
        <v>7</v>
      </c>
      <c r="E294" s="4">
        <v>1</v>
      </c>
      <c r="F294" s="4">
        <v>30</v>
      </c>
      <c r="G294" s="4">
        <v>30</v>
      </c>
      <c r="H294" s="4">
        <v>270</v>
      </c>
      <c r="I294" s="4">
        <v>270</v>
      </c>
      <c r="J294" s="6">
        <v>1100</v>
      </c>
      <c r="K294" s="6">
        <v>1100</v>
      </c>
      <c r="L294" s="4">
        <v>14</v>
      </c>
      <c r="M294" s="4">
        <v>14</v>
      </c>
      <c r="N294" s="4">
        <v>250</v>
      </c>
      <c r="O294" s="4">
        <v>250</v>
      </c>
      <c r="P294" s="4">
        <v>110</v>
      </c>
      <c r="Q294" s="4">
        <v>110</v>
      </c>
      <c r="R294" s="4">
        <v>1</v>
      </c>
      <c r="S294" s="4">
        <v>70</v>
      </c>
      <c r="T294" s="4">
        <v>70</v>
      </c>
      <c r="U294" s="7" t="s">
        <v>49</v>
      </c>
      <c r="V294" s="7" t="s">
        <v>49</v>
      </c>
      <c r="W294" s="4">
        <v>2</v>
      </c>
      <c r="X294" s="4">
        <v>158</v>
      </c>
      <c r="Y294" s="4">
        <v>158</v>
      </c>
      <c r="Z294" s="4">
        <v>4</v>
      </c>
      <c r="AA294" s="4">
        <v>2</v>
      </c>
      <c r="AB294" s="4" t="s">
        <v>19</v>
      </c>
    </row>
    <row r="295" spans="1:28" x14ac:dyDescent="0.25">
      <c r="A295" s="4">
        <v>16</v>
      </c>
      <c r="B295" s="4">
        <v>39</v>
      </c>
      <c r="C295" s="4">
        <v>26</v>
      </c>
      <c r="D295" s="4">
        <v>5</v>
      </c>
      <c r="E295" s="4">
        <v>1</v>
      </c>
      <c r="F295" s="4">
        <v>33</v>
      </c>
      <c r="G295" s="4">
        <v>33</v>
      </c>
      <c r="H295" s="4">
        <v>250</v>
      </c>
      <c r="I295" s="4">
        <v>250</v>
      </c>
      <c r="J295" s="6">
        <v>1000</v>
      </c>
      <c r="K295" s="6">
        <v>1000</v>
      </c>
      <c r="L295" s="4">
        <v>21.6</v>
      </c>
      <c r="M295" s="4">
        <v>21.6</v>
      </c>
      <c r="N295" s="4">
        <v>18</v>
      </c>
      <c r="O295" s="4">
        <v>18</v>
      </c>
      <c r="P295" s="4">
        <v>103</v>
      </c>
      <c r="Q295" s="4">
        <v>103</v>
      </c>
      <c r="R295" s="4">
        <v>7</v>
      </c>
      <c r="S295" s="4">
        <v>73</v>
      </c>
      <c r="T295" s="4">
        <v>73</v>
      </c>
      <c r="U295" s="4">
        <v>45</v>
      </c>
      <c r="V295" s="4">
        <v>45</v>
      </c>
      <c r="W295" s="4">
        <v>3</v>
      </c>
      <c r="X295" s="4">
        <v>280</v>
      </c>
      <c r="Y295" s="4">
        <v>280</v>
      </c>
      <c r="Z295" s="4">
        <v>3</v>
      </c>
      <c r="AA295" s="4">
        <v>1</v>
      </c>
      <c r="AB295" s="4" t="s">
        <v>83</v>
      </c>
    </row>
    <row r="296" spans="1:28" x14ac:dyDescent="0.25">
      <c r="A296" s="4">
        <v>16</v>
      </c>
      <c r="B296" s="4">
        <v>70</v>
      </c>
      <c r="C296" s="4">
        <v>54</v>
      </c>
      <c r="D296" s="4">
        <v>12</v>
      </c>
      <c r="E296" s="4">
        <v>1</v>
      </c>
      <c r="F296" s="4">
        <v>29</v>
      </c>
      <c r="G296" s="4">
        <v>29</v>
      </c>
      <c r="H296" s="4">
        <v>250</v>
      </c>
      <c r="I296" s="4">
        <v>250</v>
      </c>
      <c r="J296" s="6">
        <v>2800</v>
      </c>
      <c r="K296" s="6">
        <v>2800</v>
      </c>
      <c r="L296" s="4">
        <v>19.2</v>
      </c>
      <c r="M296" s="4">
        <v>19.2</v>
      </c>
      <c r="N296" s="4">
        <v>120</v>
      </c>
      <c r="O296" s="4">
        <v>120</v>
      </c>
      <c r="P296" s="4">
        <v>100</v>
      </c>
      <c r="Q296" s="4">
        <v>100</v>
      </c>
      <c r="R296" s="4">
        <v>7</v>
      </c>
      <c r="S296" s="4">
        <v>72</v>
      </c>
      <c r="T296" s="4">
        <v>72</v>
      </c>
      <c r="U296" s="4">
        <v>51</v>
      </c>
      <c r="V296" s="4">
        <v>51</v>
      </c>
      <c r="W296" s="4">
        <v>3</v>
      </c>
      <c r="X296" s="4">
        <v>330</v>
      </c>
      <c r="Y296" s="4">
        <v>330</v>
      </c>
      <c r="Z296" s="4">
        <v>3</v>
      </c>
      <c r="AA296" s="4">
        <v>1</v>
      </c>
      <c r="AB296" s="4" t="s">
        <v>83</v>
      </c>
    </row>
    <row r="297" spans="1:28" x14ac:dyDescent="0.25">
      <c r="A297" s="4">
        <v>1</v>
      </c>
      <c r="B297" s="4">
        <v>300</v>
      </c>
      <c r="C297" s="4">
        <v>127</v>
      </c>
      <c r="D297" s="4">
        <v>30</v>
      </c>
      <c r="E297" s="4">
        <v>1</v>
      </c>
      <c r="F297" s="4">
        <v>33</v>
      </c>
      <c r="G297" s="4">
        <v>33</v>
      </c>
      <c r="H297" s="4">
        <v>260</v>
      </c>
      <c r="I297" s="4">
        <v>260</v>
      </c>
      <c r="J297" s="6">
        <v>1200</v>
      </c>
      <c r="K297" s="6">
        <v>1200</v>
      </c>
      <c r="L297" s="4">
        <v>15</v>
      </c>
      <c r="M297" s="4">
        <v>15</v>
      </c>
      <c r="N297" s="4">
        <v>500</v>
      </c>
      <c r="O297" s="4">
        <v>500</v>
      </c>
      <c r="P297" s="4">
        <v>100</v>
      </c>
      <c r="Q297" s="4">
        <v>100</v>
      </c>
      <c r="R297" s="4">
        <v>4</v>
      </c>
      <c r="S297" s="4">
        <v>71</v>
      </c>
      <c r="T297" s="4">
        <v>71</v>
      </c>
      <c r="U297" s="4">
        <v>35</v>
      </c>
      <c r="V297" s="4">
        <v>35</v>
      </c>
      <c r="W297" s="4">
        <v>3</v>
      </c>
      <c r="X297" s="6">
        <v>1132</v>
      </c>
      <c r="Y297" s="6">
        <v>1132</v>
      </c>
      <c r="Z297" s="4">
        <v>3</v>
      </c>
      <c r="AA297" s="4">
        <v>1</v>
      </c>
      <c r="AB297" s="4" t="s">
        <v>84</v>
      </c>
    </row>
    <row r="298" spans="1:28" x14ac:dyDescent="0.25">
      <c r="A298" s="4">
        <v>5</v>
      </c>
      <c r="B298" s="6">
        <v>12890</v>
      </c>
      <c r="C298" s="4">
        <v>212</v>
      </c>
      <c r="D298" s="4">
        <v>69</v>
      </c>
      <c r="E298" s="4">
        <v>2</v>
      </c>
      <c r="F298" s="4">
        <v>18</v>
      </c>
      <c r="G298" s="4">
        <v>18</v>
      </c>
      <c r="H298" s="4">
        <v>58</v>
      </c>
      <c r="I298" s="4">
        <v>58</v>
      </c>
      <c r="J298" s="6">
        <v>4265</v>
      </c>
      <c r="K298" s="6">
        <v>4265</v>
      </c>
      <c r="L298" s="4">
        <v>13</v>
      </c>
      <c r="M298" s="4">
        <v>13</v>
      </c>
      <c r="N298" s="4">
        <v>592</v>
      </c>
      <c r="O298" s="4">
        <v>592</v>
      </c>
      <c r="P298" s="4">
        <v>129</v>
      </c>
      <c r="Q298" s="4">
        <v>129</v>
      </c>
      <c r="R298" s="7" t="s">
        <v>49</v>
      </c>
      <c r="S298" s="4">
        <v>78</v>
      </c>
      <c r="T298" s="4">
        <v>78</v>
      </c>
      <c r="U298" s="7" t="s">
        <v>49</v>
      </c>
      <c r="V298" s="7" t="s">
        <v>49</v>
      </c>
      <c r="W298" s="4">
        <v>3</v>
      </c>
      <c r="X298" s="6">
        <v>7000</v>
      </c>
      <c r="Y298" s="6">
        <v>7000</v>
      </c>
      <c r="Z298" s="4">
        <v>3</v>
      </c>
      <c r="AA298" s="4">
        <v>1</v>
      </c>
      <c r="AB298" s="4" t="s">
        <v>14</v>
      </c>
    </row>
    <row r="299" spans="1:28" x14ac:dyDescent="0.25">
      <c r="A299" s="4">
        <v>6</v>
      </c>
      <c r="B299" s="6">
        <v>12000</v>
      </c>
      <c r="C299" s="4">
        <v>45</v>
      </c>
      <c r="D299" s="4">
        <v>10</v>
      </c>
      <c r="E299" s="4">
        <v>1</v>
      </c>
      <c r="F299" s="4">
        <v>8</v>
      </c>
      <c r="G299" s="4">
        <v>20</v>
      </c>
      <c r="H299" s="4">
        <v>10</v>
      </c>
      <c r="I299" s="6">
        <v>1000</v>
      </c>
      <c r="J299" s="6">
        <v>13000</v>
      </c>
      <c r="K299" s="6">
        <v>14500</v>
      </c>
      <c r="L299" s="4">
        <v>21</v>
      </c>
      <c r="M299" s="4">
        <v>33</v>
      </c>
      <c r="N299" s="4">
        <v>0.1</v>
      </c>
      <c r="O299" s="4">
        <v>0.5</v>
      </c>
      <c r="P299" s="4">
        <v>290</v>
      </c>
      <c r="Q299" s="4">
        <v>290</v>
      </c>
      <c r="R299" s="4">
        <v>1</v>
      </c>
      <c r="S299" s="4">
        <v>80</v>
      </c>
      <c r="T299" s="4">
        <v>80</v>
      </c>
      <c r="U299" s="7" t="s">
        <v>49</v>
      </c>
      <c r="V299" s="7" t="s">
        <v>49</v>
      </c>
      <c r="W299" s="4">
        <v>1</v>
      </c>
      <c r="X299" s="6">
        <v>150000</v>
      </c>
      <c r="Y299" s="6">
        <v>80000</v>
      </c>
      <c r="Z299" s="4">
        <v>3</v>
      </c>
      <c r="AA299" s="4">
        <v>1</v>
      </c>
      <c r="AB299" s="4" t="s">
        <v>14</v>
      </c>
    </row>
    <row r="300" spans="1:28" x14ac:dyDescent="0.25">
      <c r="A300" s="4">
        <v>6</v>
      </c>
      <c r="B300" s="6">
        <v>9500</v>
      </c>
      <c r="C300" s="4">
        <v>26</v>
      </c>
      <c r="D300" s="4">
        <v>5</v>
      </c>
      <c r="E300" s="4">
        <v>1</v>
      </c>
      <c r="F300" s="4">
        <v>10</v>
      </c>
      <c r="G300" s="4">
        <v>20</v>
      </c>
      <c r="H300" s="4">
        <v>10</v>
      </c>
      <c r="I300" s="6">
        <v>1000</v>
      </c>
      <c r="J300" s="6">
        <v>13000</v>
      </c>
      <c r="K300" s="6">
        <v>14500</v>
      </c>
      <c r="L300" s="4">
        <v>24</v>
      </c>
      <c r="M300" s="4">
        <v>36</v>
      </c>
      <c r="N300" s="4">
        <v>0.1</v>
      </c>
      <c r="O300" s="4">
        <v>0.5</v>
      </c>
      <c r="P300" s="4">
        <v>290</v>
      </c>
      <c r="Q300" s="4">
        <v>290</v>
      </c>
      <c r="R300" s="4">
        <v>1</v>
      </c>
      <c r="S300" s="4">
        <v>80</v>
      </c>
      <c r="T300" s="4">
        <v>80</v>
      </c>
      <c r="U300" s="7" t="s">
        <v>49</v>
      </c>
      <c r="V300" s="7" t="s">
        <v>49</v>
      </c>
      <c r="W300" s="4">
        <v>1</v>
      </c>
      <c r="X300" s="6">
        <v>80000</v>
      </c>
      <c r="Y300" s="6">
        <v>45000</v>
      </c>
      <c r="Z300" s="4">
        <v>3</v>
      </c>
      <c r="AA300" s="4">
        <v>1</v>
      </c>
      <c r="AB300" s="4" t="s">
        <v>14</v>
      </c>
    </row>
    <row r="301" spans="1:28" x14ac:dyDescent="0.25">
      <c r="A301" s="4">
        <v>17</v>
      </c>
      <c r="B301" s="6">
        <v>36769</v>
      </c>
      <c r="C301" s="4">
        <v>102</v>
      </c>
      <c r="D301" s="4">
        <v>43</v>
      </c>
      <c r="E301" s="4">
        <v>1</v>
      </c>
      <c r="F301" s="4">
        <v>15</v>
      </c>
      <c r="G301" s="4">
        <v>15</v>
      </c>
      <c r="H301" s="4">
        <v>600</v>
      </c>
      <c r="I301" s="4">
        <v>600</v>
      </c>
      <c r="J301" s="6">
        <v>13000</v>
      </c>
      <c r="K301" s="6">
        <v>14500</v>
      </c>
      <c r="L301" s="4">
        <v>26</v>
      </c>
      <c r="M301" s="4">
        <v>26</v>
      </c>
      <c r="N301" s="4">
        <v>0.5</v>
      </c>
      <c r="O301" s="4">
        <v>0.5</v>
      </c>
      <c r="P301" s="4">
        <v>290</v>
      </c>
      <c r="Q301" s="4">
        <v>290</v>
      </c>
      <c r="R301" s="4">
        <v>2</v>
      </c>
      <c r="S301" s="4">
        <v>75</v>
      </c>
      <c r="T301" s="4">
        <v>75</v>
      </c>
      <c r="U301" s="7" t="s">
        <v>49</v>
      </c>
      <c r="V301" s="7" t="s">
        <v>49</v>
      </c>
      <c r="W301" s="4">
        <v>1</v>
      </c>
      <c r="X301" s="6">
        <v>410000</v>
      </c>
      <c r="Y301" s="6">
        <v>41000</v>
      </c>
      <c r="Z301" s="4">
        <v>2</v>
      </c>
      <c r="AA301" s="4">
        <v>1</v>
      </c>
      <c r="AB301" s="4" t="s">
        <v>14</v>
      </c>
    </row>
    <row r="302" spans="1:28" x14ac:dyDescent="0.25">
      <c r="A302" s="4">
        <v>18</v>
      </c>
      <c r="B302" s="4">
        <v>43</v>
      </c>
      <c r="C302" s="4">
        <v>1</v>
      </c>
      <c r="D302" s="4">
        <v>1</v>
      </c>
      <c r="E302" s="4">
        <v>1</v>
      </c>
      <c r="F302" s="4">
        <v>13</v>
      </c>
      <c r="G302" s="4">
        <v>15</v>
      </c>
      <c r="H302" s="4">
        <v>60</v>
      </c>
      <c r="I302" s="4">
        <v>800</v>
      </c>
      <c r="J302" s="4">
        <v>15180</v>
      </c>
      <c r="K302" s="4">
        <v>15700</v>
      </c>
      <c r="L302" s="4">
        <v>24</v>
      </c>
      <c r="M302" s="4">
        <v>24</v>
      </c>
      <c r="N302" s="4">
        <v>0.5</v>
      </c>
      <c r="O302" s="4">
        <v>0.5</v>
      </c>
      <c r="P302" s="4">
        <v>290</v>
      </c>
      <c r="Q302" s="4">
        <v>290</v>
      </c>
      <c r="R302" s="4">
        <v>2</v>
      </c>
      <c r="S302" s="4">
        <v>36</v>
      </c>
      <c r="T302" s="4">
        <v>36</v>
      </c>
      <c r="U302" s="7" t="s">
        <v>49</v>
      </c>
      <c r="V302" s="7" t="s">
        <v>49</v>
      </c>
      <c r="W302" s="4">
        <v>1</v>
      </c>
      <c r="X302" s="4">
        <v>360</v>
      </c>
      <c r="Y302" s="4">
        <v>520</v>
      </c>
      <c r="Z302" s="4">
        <v>2</v>
      </c>
      <c r="AA302" s="4">
        <v>1</v>
      </c>
      <c r="AB302" s="4" t="s">
        <v>10</v>
      </c>
    </row>
    <row r="303" spans="1:28" x14ac:dyDescent="0.25">
      <c r="A303" s="4">
        <v>11</v>
      </c>
      <c r="B303" s="4">
        <v>634</v>
      </c>
      <c r="C303" s="4">
        <v>1</v>
      </c>
      <c r="D303" s="4">
        <v>1</v>
      </c>
      <c r="E303" s="4">
        <v>1</v>
      </c>
      <c r="F303" s="4">
        <v>12</v>
      </c>
      <c r="G303" s="4">
        <v>12</v>
      </c>
      <c r="H303" s="4">
        <v>45</v>
      </c>
      <c r="I303" s="4">
        <v>45</v>
      </c>
      <c r="J303" s="6">
        <v>14500</v>
      </c>
      <c r="K303" s="6">
        <v>14500</v>
      </c>
      <c r="L303" s="4">
        <v>27</v>
      </c>
      <c r="M303" s="4">
        <v>27</v>
      </c>
      <c r="N303" s="4">
        <v>0.5</v>
      </c>
      <c r="O303" s="4">
        <v>0.5</v>
      </c>
      <c r="P303" s="4">
        <v>300</v>
      </c>
      <c r="Q303" s="4">
        <v>300</v>
      </c>
      <c r="R303" s="4">
        <v>2</v>
      </c>
      <c r="S303" s="4">
        <v>36</v>
      </c>
      <c r="T303" s="4">
        <v>36</v>
      </c>
      <c r="U303" s="4">
        <v>20</v>
      </c>
      <c r="V303" s="4">
        <v>20</v>
      </c>
      <c r="W303" s="4">
        <v>1</v>
      </c>
      <c r="X303" s="4">
        <v>100</v>
      </c>
      <c r="Y303" s="4">
        <v>350</v>
      </c>
      <c r="Z303" s="4">
        <v>2</v>
      </c>
      <c r="AA303" s="4">
        <v>1</v>
      </c>
      <c r="AB303" s="4" t="s">
        <v>10</v>
      </c>
    </row>
    <row r="304" spans="1:28" x14ac:dyDescent="0.25">
      <c r="A304" s="4">
        <v>1</v>
      </c>
      <c r="B304" s="6">
        <v>22776</v>
      </c>
      <c r="C304" s="4">
        <v>35</v>
      </c>
      <c r="D304" s="4">
        <v>12</v>
      </c>
      <c r="E304" s="4">
        <v>6</v>
      </c>
      <c r="F304" s="4">
        <v>30</v>
      </c>
      <c r="G304" s="4">
        <v>30</v>
      </c>
      <c r="H304" s="4">
        <v>400</v>
      </c>
      <c r="I304" s="6">
        <v>1200</v>
      </c>
      <c r="J304" s="6">
        <v>2600</v>
      </c>
      <c r="K304" s="6">
        <v>2600</v>
      </c>
      <c r="L304" s="4">
        <v>12</v>
      </c>
      <c r="M304" s="4">
        <v>12</v>
      </c>
      <c r="N304" s="4">
        <v>563</v>
      </c>
      <c r="O304" s="4">
        <v>563</v>
      </c>
      <c r="P304" s="4">
        <v>115</v>
      </c>
      <c r="Q304" s="4">
        <v>115</v>
      </c>
      <c r="R304" s="4">
        <v>1</v>
      </c>
      <c r="S304" s="4">
        <v>72</v>
      </c>
      <c r="T304" s="4">
        <v>72</v>
      </c>
      <c r="U304" s="7" t="s">
        <v>49</v>
      </c>
      <c r="V304" s="7" t="s">
        <v>49</v>
      </c>
      <c r="W304" s="4">
        <v>1</v>
      </c>
      <c r="X304" s="6">
        <v>5500</v>
      </c>
      <c r="Y304" s="6">
        <v>2500</v>
      </c>
      <c r="Z304" s="4">
        <v>2</v>
      </c>
      <c r="AA304" s="4">
        <v>1</v>
      </c>
      <c r="AB304" s="4" t="s">
        <v>85</v>
      </c>
    </row>
    <row r="305" spans="1:28" x14ac:dyDescent="0.25">
      <c r="A305" s="4">
        <v>3</v>
      </c>
      <c r="B305" s="6">
        <v>1200</v>
      </c>
      <c r="C305" s="7" t="s">
        <v>49</v>
      </c>
      <c r="D305" s="7" t="s">
        <v>49</v>
      </c>
      <c r="E305" s="7" t="s">
        <v>49</v>
      </c>
      <c r="F305" s="7" t="s">
        <v>49</v>
      </c>
      <c r="G305" s="7" t="s">
        <v>49</v>
      </c>
      <c r="H305" s="7" t="s">
        <v>49</v>
      </c>
      <c r="I305" s="7" t="s">
        <v>49</v>
      </c>
      <c r="J305" s="6">
        <v>2650</v>
      </c>
      <c r="K305" s="6">
        <v>2650</v>
      </c>
      <c r="L305" s="4">
        <v>9.8000000000000007</v>
      </c>
      <c r="M305" s="4">
        <v>9.8000000000000007</v>
      </c>
      <c r="N305" s="7" t="s">
        <v>49</v>
      </c>
      <c r="O305" s="7" t="s">
        <v>49</v>
      </c>
      <c r="P305" s="7" t="s">
        <v>49</v>
      </c>
      <c r="Q305" s="7" t="s">
        <v>49</v>
      </c>
      <c r="R305" s="7" t="s">
        <v>49</v>
      </c>
      <c r="S305" s="7" t="s">
        <v>49</v>
      </c>
      <c r="T305" s="7" t="s">
        <v>49</v>
      </c>
      <c r="U305" s="7" t="s">
        <v>49</v>
      </c>
      <c r="V305" s="7" t="s">
        <v>49</v>
      </c>
      <c r="W305" s="7" t="s">
        <v>49</v>
      </c>
      <c r="X305" s="7" t="s">
        <v>49</v>
      </c>
      <c r="Y305" s="7" t="s">
        <v>49</v>
      </c>
      <c r="Z305" s="7" t="s">
        <v>49</v>
      </c>
      <c r="AA305" s="7" t="s">
        <v>49</v>
      </c>
      <c r="AB305" s="7" t="s">
        <v>49</v>
      </c>
    </row>
    <row r="306" spans="1:28" x14ac:dyDescent="0.25">
      <c r="A306" s="4">
        <v>1</v>
      </c>
      <c r="B306" s="6">
        <v>16452</v>
      </c>
      <c r="C306" s="4">
        <v>55</v>
      </c>
      <c r="D306" s="4">
        <v>48</v>
      </c>
      <c r="E306" s="4">
        <v>6</v>
      </c>
      <c r="F306" s="4">
        <v>31.9</v>
      </c>
      <c r="G306" s="4">
        <v>31.9</v>
      </c>
      <c r="H306" s="6">
        <v>6600</v>
      </c>
      <c r="I306" s="6">
        <v>6600</v>
      </c>
      <c r="J306" s="6">
        <v>2650</v>
      </c>
      <c r="K306" s="6">
        <v>2650</v>
      </c>
      <c r="L306" s="4">
        <v>9.3000000000000007</v>
      </c>
      <c r="M306" s="4">
        <v>9.3000000000000007</v>
      </c>
      <c r="N306" s="4">
        <v>376</v>
      </c>
      <c r="O306" s="4">
        <v>376</v>
      </c>
      <c r="P306" s="4">
        <v>131</v>
      </c>
      <c r="Q306" s="4">
        <v>131</v>
      </c>
      <c r="R306" s="4">
        <v>1</v>
      </c>
      <c r="S306" s="4">
        <v>88</v>
      </c>
      <c r="T306" s="4">
        <v>88</v>
      </c>
      <c r="U306" s="4">
        <v>75</v>
      </c>
      <c r="V306" s="4">
        <v>75</v>
      </c>
      <c r="W306" s="4">
        <v>2</v>
      </c>
      <c r="X306" s="6">
        <v>65000</v>
      </c>
      <c r="Y306" s="6">
        <v>20000</v>
      </c>
      <c r="Z306" s="4">
        <v>3</v>
      </c>
      <c r="AA306" s="4">
        <v>1</v>
      </c>
      <c r="AB306" s="4" t="s">
        <v>85</v>
      </c>
    </row>
    <row r="307" spans="1:28" x14ac:dyDescent="0.25">
      <c r="A307" s="4">
        <v>1</v>
      </c>
      <c r="B307" s="6">
        <v>8066</v>
      </c>
      <c r="C307" s="4">
        <v>66</v>
      </c>
      <c r="D307" s="4">
        <v>65</v>
      </c>
      <c r="E307" s="4">
        <v>6</v>
      </c>
      <c r="F307" s="4">
        <v>28.6</v>
      </c>
      <c r="G307" s="4">
        <v>28.6</v>
      </c>
      <c r="H307" s="6">
        <v>5000</v>
      </c>
      <c r="I307" s="6">
        <v>5000</v>
      </c>
      <c r="J307" s="6">
        <v>3050</v>
      </c>
      <c r="K307" s="6">
        <v>3050</v>
      </c>
      <c r="L307" s="4">
        <v>9.1999999999999993</v>
      </c>
      <c r="M307" s="4">
        <v>9.1999999999999993</v>
      </c>
      <c r="N307" s="4">
        <v>351</v>
      </c>
      <c r="O307" s="4">
        <v>351</v>
      </c>
      <c r="P307" s="4">
        <v>136</v>
      </c>
      <c r="Q307" s="4">
        <v>136</v>
      </c>
      <c r="R307" s="4">
        <v>1</v>
      </c>
      <c r="S307" s="4">
        <v>83</v>
      </c>
      <c r="T307" s="4">
        <v>83</v>
      </c>
      <c r="U307" s="4">
        <v>75</v>
      </c>
      <c r="V307" s="4">
        <v>75</v>
      </c>
      <c r="W307" s="4">
        <v>2</v>
      </c>
      <c r="X307" s="6">
        <v>4500</v>
      </c>
      <c r="Y307" s="4">
        <v>500</v>
      </c>
      <c r="Z307" s="4">
        <v>3</v>
      </c>
      <c r="AA307" s="4">
        <v>1</v>
      </c>
      <c r="AB307" s="4" t="s">
        <v>85</v>
      </c>
    </row>
    <row r="308" spans="1:28" x14ac:dyDescent="0.25">
      <c r="A308" s="4">
        <v>19</v>
      </c>
      <c r="B308" s="4">
        <v>300</v>
      </c>
      <c r="C308" s="4">
        <v>1</v>
      </c>
      <c r="D308" s="4">
        <v>1</v>
      </c>
      <c r="E308" s="4">
        <v>6</v>
      </c>
      <c r="F308" s="4">
        <v>25</v>
      </c>
      <c r="G308" s="4">
        <v>25</v>
      </c>
      <c r="H308" s="6">
        <v>3500</v>
      </c>
      <c r="I308" s="6">
        <v>3500</v>
      </c>
      <c r="J308" s="6">
        <v>3000</v>
      </c>
      <c r="K308" s="6">
        <v>3000</v>
      </c>
      <c r="L308" s="4">
        <v>9</v>
      </c>
      <c r="M308" s="4">
        <v>9</v>
      </c>
      <c r="N308" s="6">
        <v>2325</v>
      </c>
      <c r="O308" s="6">
        <v>2325</v>
      </c>
      <c r="P308" s="4">
        <v>130</v>
      </c>
      <c r="Q308" s="4">
        <v>130</v>
      </c>
      <c r="R308" s="4">
        <v>1</v>
      </c>
      <c r="S308" s="4">
        <v>85</v>
      </c>
      <c r="T308" s="4">
        <v>85</v>
      </c>
      <c r="U308" s="4">
        <v>45</v>
      </c>
      <c r="V308" s="4">
        <v>45</v>
      </c>
      <c r="W308" s="4">
        <v>2</v>
      </c>
      <c r="X308" s="4">
        <v>350</v>
      </c>
      <c r="Y308" s="4">
        <v>350</v>
      </c>
      <c r="Z308" s="4">
        <v>3</v>
      </c>
      <c r="AA308" s="4">
        <v>1</v>
      </c>
      <c r="AB308" s="4" t="s">
        <v>10</v>
      </c>
    </row>
    <row r="309" spans="1:28" x14ac:dyDescent="0.25">
      <c r="A309" s="4">
        <v>19</v>
      </c>
      <c r="B309" s="4">
        <v>250</v>
      </c>
      <c r="C309" s="4">
        <v>1</v>
      </c>
      <c r="D309" s="4">
        <v>1</v>
      </c>
      <c r="E309" s="4">
        <v>6</v>
      </c>
      <c r="F309" s="4">
        <v>30</v>
      </c>
      <c r="G309" s="4">
        <v>30</v>
      </c>
      <c r="H309" s="6">
        <v>5000</v>
      </c>
      <c r="I309" s="6">
        <v>5000</v>
      </c>
      <c r="J309" s="6">
        <v>2200</v>
      </c>
      <c r="K309" s="6">
        <v>2200</v>
      </c>
      <c r="L309" s="4">
        <v>9</v>
      </c>
      <c r="M309" s="4">
        <v>9</v>
      </c>
      <c r="N309" s="6">
        <v>2200</v>
      </c>
      <c r="O309" s="6">
        <v>2200</v>
      </c>
      <c r="P309" s="4">
        <v>127</v>
      </c>
      <c r="Q309" s="4">
        <v>127</v>
      </c>
      <c r="R309" s="4">
        <v>1</v>
      </c>
      <c r="S309" s="4">
        <v>80</v>
      </c>
      <c r="T309" s="4">
        <v>80</v>
      </c>
      <c r="U309" s="4">
        <v>45</v>
      </c>
      <c r="V309" s="4">
        <v>45</v>
      </c>
      <c r="W309" s="4">
        <v>1</v>
      </c>
      <c r="X309" s="6">
        <v>1500</v>
      </c>
      <c r="Y309" s="6">
        <v>1500</v>
      </c>
      <c r="Z309" s="4">
        <v>1</v>
      </c>
      <c r="AA309" s="7" t="s">
        <v>49</v>
      </c>
      <c r="AB309" s="4" t="s">
        <v>10</v>
      </c>
    </row>
    <row r="310" spans="1:28" x14ac:dyDescent="0.25">
      <c r="A310" s="4">
        <v>1</v>
      </c>
      <c r="B310" s="6">
        <v>1668</v>
      </c>
      <c r="C310" s="4">
        <v>5</v>
      </c>
      <c r="D310" s="4">
        <v>5</v>
      </c>
      <c r="E310" s="4">
        <v>6</v>
      </c>
      <c r="F310" s="4">
        <v>30.7</v>
      </c>
      <c r="G310" s="4">
        <v>30.7</v>
      </c>
      <c r="H310" s="6">
        <v>5800</v>
      </c>
      <c r="I310" s="6">
        <v>5800</v>
      </c>
      <c r="J310" s="6">
        <v>2850</v>
      </c>
      <c r="K310" s="6">
        <v>2850</v>
      </c>
      <c r="L310" s="4">
        <v>10</v>
      </c>
      <c r="M310" s="4">
        <v>10</v>
      </c>
      <c r="N310" s="4">
        <v>370</v>
      </c>
      <c r="O310" s="4">
        <v>370</v>
      </c>
      <c r="P310" s="4">
        <v>135</v>
      </c>
      <c r="Q310" s="4">
        <v>135</v>
      </c>
      <c r="R310" s="4">
        <v>1</v>
      </c>
      <c r="S310" s="4">
        <v>82</v>
      </c>
      <c r="T310" s="4">
        <v>82</v>
      </c>
      <c r="U310" s="4">
        <v>74</v>
      </c>
      <c r="V310" s="4">
        <v>74</v>
      </c>
      <c r="W310" s="4">
        <v>3</v>
      </c>
      <c r="X310" s="7" t="s">
        <v>49</v>
      </c>
      <c r="Y310" s="7" t="s">
        <v>49</v>
      </c>
      <c r="Z310" s="4">
        <v>4</v>
      </c>
      <c r="AA310" s="4">
        <v>2</v>
      </c>
      <c r="AB310" s="4" t="s">
        <v>86</v>
      </c>
    </row>
    <row r="311" spans="1:28" x14ac:dyDescent="0.25">
      <c r="A311" s="4">
        <v>1</v>
      </c>
      <c r="B311" s="6">
        <v>1544</v>
      </c>
      <c r="C311" s="4">
        <v>15</v>
      </c>
      <c r="D311" s="4">
        <v>15</v>
      </c>
      <c r="E311" s="4">
        <v>6</v>
      </c>
      <c r="F311" s="4">
        <v>30.6</v>
      </c>
      <c r="G311" s="4">
        <v>30.6</v>
      </c>
      <c r="H311" s="6">
        <v>4500</v>
      </c>
      <c r="I311" s="6">
        <v>4500</v>
      </c>
      <c r="J311" s="6">
        <v>3150</v>
      </c>
      <c r="K311" s="6">
        <v>3150</v>
      </c>
      <c r="L311" s="4">
        <v>9.8000000000000007</v>
      </c>
      <c r="M311" s="4">
        <v>9.8000000000000007</v>
      </c>
      <c r="N311" s="4">
        <v>560</v>
      </c>
      <c r="O311" s="4">
        <v>560</v>
      </c>
      <c r="P311" s="4">
        <v>140</v>
      </c>
      <c r="Q311" s="4">
        <v>140</v>
      </c>
      <c r="R311" s="4">
        <v>1</v>
      </c>
      <c r="S311" s="4">
        <v>80</v>
      </c>
      <c r="T311" s="4">
        <v>80</v>
      </c>
      <c r="U311" s="4">
        <v>72</v>
      </c>
      <c r="V311" s="4">
        <v>72</v>
      </c>
      <c r="W311" s="4">
        <v>3</v>
      </c>
      <c r="X311" s="7" t="s">
        <v>49</v>
      </c>
      <c r="Y311" s="7" t="s">
        <v>49</v>
      </c>
      <c r="Z311" s="4">
        <v>2</v>
      </c>
      <c r="AA311" s="4">
        <v>1</v>
      </c>
      <c r="AB311" s="4" t="s">
        <v>19</v>
      </c>
    </row>
    <row r="312" spans="1:28" x14ac:dyDescent="0.25">
      <c r="A312" s="4">
        <v>1</v>
      </c>
      <c r="B312" s="6">
        <v>39909</v>
      </c>
      <c r="C312" s="4">
        <v>42</v>
      </c>
      <c r="D312" s="4">
        <v>42</v>
      </c>
      <c r="E312" s="4">
        <v>1</v>
      </c>
      <c r="F312" s="4">
        <v>30</v>
      </c>
      <c r="G312" s="4">
        <v>30</v>
      </c>
      <c r="H312" s="6">
        <v>1500</v>
      </c>
      <c r="I312" s="6">
        <v>1500</v>
      </c>
      <c r="J312" s="6">
        <v>3820</v>
      </c>
      <c r="K312" s="6">
        <v>3820</v>
      </c>
      <c r="L312" s="4">
        <v>11</v>
      </c>
      <c r="M312" s="4">
        <v>11</v>
      </c>
      <c r="N312" s="4">
        <v>270</v>
      </c>
      <c r="O312" s="4">
        <v>270</v>
      </c>
      <c r="P312" s="4">
        <v>159</v>
      </c>
      <c r="Q312" s="4">
        <v>159</v>
      </c>
      <c r="R312" s="4">
        <v>1</v>
      </c>
      <c r="S312" s="4">
        <v>80</v>
      </c>
      <c r="T312" s="4">
        <v>80</v>
      </c>
      <c r="U312" s="7" t="s">
        <v>49</v>
      </c>
      <c r="V312" s="7" t="s">
        <v>49</v>
      </c>
      <c r="W312" s="4">
        <v>2</v>
      </c>
      <c r="X312" s="6">
        <v>8200</v>
      </c>
      <c r="Y312" s="6">
        <v>3500</v>
      </c>
      <c r="Z312" s="4">
        <v>3</v>
      </c>
      <c r="AA312" s="4">
        <v>1</v>
      </c>
      <c r="AB312" s="4" t="s">
        <v>19</v>
      </c>
    </row>
    <row r="313" spans="1:28" x14ac:dyDescent="0.25">
      <c r="A313" s="4">
        <v>1</v>
      </c>
      <c r="B313" s="6">
        <v>26249</v>
      </c>
      <c r="C313" s="4">
        <v>53</v>
      </c>
      <c r="D313" s="4">
        <v>53</v>
      </c>
      <c r="E313" s="4">
        <v>1</v>
      </c>
      <c r="F313" s="4">
        <v>28</v>
      </c>
      <c r="G313" s="4">
        <v>28</v>
      </c>
      <c r="H313" s="4">
        <v>792</v>
      </c>
      <c r="I313" s="4">
        <v>792</v>
      </c>
      <c r="J313" s="6">
        <v>3515</v>
      </c>
      <c r="K313" s="6">
        <v>3515</v>
      </c>
      <c r="L313" s="4">
        <v>14.5</v>
      </c>
      <c r="M313" s="4">
        <v>14.5</v>
      </c>
      <c r="N313" s="4">
        <v>260</v>
      </c>
      <c r="O313" s="4">
        <v>260</v>
      </c>
      <c r="P313" s="4">
        <v>154</v>
      </c>
      <c r="Q313" s="4">
        <v>154</v>
      </c>
      <c r="R313" s="4">
        <v>1</v>
      </c>
      <c r="S313" s="4">
        <v>80</v>
      </c>
      <c r="T313" s="4">
        <v>80</v>
      </c>
      <c r="U313" s="7" t="s">
        <v>49</v>
      </c>
      <c r="V313" s="7" t="s">
        <v>49</v>
      </c>
      <c r="W313" s="4">
        <v>2</v>
      </c>
      <c r="X313" s="6">
        <v>5800</v>
      </c>
      <c r="Y313" s="6">
        <v>2600</v>
      </c>
      <c r="Z313" s="4">
        <v>3</v>
      </c>
      <c r="AA313" s="4">
        <v>1</v>
      </c>
      <c r="AB313" s="4" t="s">
        <v>19</v>
      </c>
    </row>
    <row r="314" spans="1:28" x14ac:dyDescent="0.25">
      <c r="A314" s="4">
        <v>1</v>
      </c>
      <c r="B314" s="6">
        <v>49090</v>
      </c>
      <c r="C314" s="4">
        <v>186</v>
      </c>
      <c r="D314" s="7" t="s">
        <v>49</v>
      </c>
      <c r="E314" s="4">
        <v>1</v>
      </c>
      <c r="F314" s="4">
        <v>35</v>
      </c>
      <c r="G314" s="4">
        <v>35</v>
      </c>
      <c r="H314" s="6">
        <v>10000</v>
      </c>
      <c r="I314" s="6">
        <v>10000</v>
      </c>
      <c r="J314" s="6">
        <v>2000</v>
      </c>
      <c r="K314" s="6">
        <v>2000</v>
      </c>
      <c r="L314" s="4">
        <v>8.5</v>
      </c>
      <c r="M314" s="4">
        <v>8.5</v>
      </c>
      <c r="N314" s="6">
        <v>5500</v>
      </c>
      <c r="O314" s="6">
        <v>5500</v>
      </c>
      <c r="P314" s="4">
        <v>125</v>
      </c>
      <c r="Q314" s="4">
        <v>125</v>
      </c>
      <c r="R314" s="4">
        <v>1</v>
      </c>
      <c r="S314" s="4">
        <v>80</v>
      </c>
      <c r="T314" s="4">
        <v>80</v>
      </c>
      <c r="U314" s="7" t="s">
        <v>49</v>
      </c>
      <c r="V314" s="7" t="s">
        <v>49</v>
      </c>
      <c r="W314" s="4">
        <v>2</v>
      </c>
      <c r="X314" s="4">
        <v>650</v>
      </c>
      <c r="Y314" s="4">
        <v>400</v>
      </c>
      <c r="Z314" s="4">
        <v>3</v>
      </c>
      <c r="AA314" s="4">
        <v>1</v>
      </c>
      <c r="AB314" s="4" t="s">
        <v>27</v>
      </c>
    </row>
    <row r="315" spans="1:28" x14ac:dyDescent="0.25">
      <c r="A315" s="4">
        <v>1</v>
      </c>
      <c r="B315" s="6">
        <v>25410</v>
      </c>
      <c r="C315" s="4">
        <v>88</v>
      </c>
      <c r="D315" s="7" t="s">
        <v>49</v>
      </c>
      <c r="E315" s="4">
        <v>1</v>
      </c>
      <c r="F315" s="4">
        <v>31</v>
      </c>
      <c r="G315" s="4">
        <v>31</v>
      </c>
      <c r="H315" s="6">
        <v>2500</v>
      </c>
      <c r="I315" s="6">
        <v>2500</v>
      </c>
      <c r="J315" s="6">
        <v>3260</v>
      </c>
      <c r="K315" s="6">
        <v>3260</v>
      </c>
      <c r="L315" s="4">
        <v>13.5</v>
      </c>
      <c r="M315" s="4">
        <v>13.5</v>
      </c>
      <c r="N315" s="4">
        <v>138</v>
      </c>
      <c r="O315" s="4">
        <v>138</v>
      </c>
      <c r="P315" s="4">
        <v>130</v>
      </c>
      <c r="Q315" s="4">
        <v>130</v>
      </c>
      <c r="R315" s="4">
        <v>1</v>
      </c>
      <c r="S315" s="4">
        <v>80</v>
      </c>
      <c r="T315" s="4">
        <v>80</v>
      </c>
      <c r="U315" s="7" t="s">
        <v>49</v>
      </c>
      <c r="V315" s="7" t="s">
        <v>49</v>
      </c>
      <c r="W315" s="4">
        <v>2</v>
      </c>
      <c r="X315" s="6">
        <v>14101</v>
      </c>
      <c r="Y315" s="7" t="s">
        <v>49</v>
      </c>
      <c r="Z315" s="4">
        <v>3</v>
      </c>
      <c r="AA315" s="4">
        <v>1</v>
      </c>
      <c r="AB315" s="4" t="s">
        <v>14</v>
      </c>
    </row>
    <row r="316" spans="1:28" x14ac:dyDescent="0.25">
      <c r="A316" s="4">
        <v>1</v>
      </c>
      <c r="B316" s="4">
        <v>267</v>
      </c>
      <c r="C316" s="4">
        <v>17</v>
      </c>
      <c r="D316" s="7" t="s">
        <v>49</v>
      </c>
      <c r="E316" s="4">
        <v>1</v>
      </c>
      <c r="F316" s="4">
        <v>30</v>
      </c>
      <c r="G316" s="4">
        <v>30</v>
      </c>
      <c r="H316" s="6">
        <v>5000</v>
      </c>
      <c r="I316" s="6">
        <v>5000</v>
      </c>
      <c r="J316" s="6">
        <v>3600</v>
      </c>
      <c r="K316" s="6">
        <v>3600</v>
      </c>
      <c r="L316" s="4">
        <v>9</v>
      </c>
      <c r="M316" s="4">
        <v>9</v>
      </c>
      <c r="N316" s="6">
        <v>1952</v>
      </c>
      <c r="O316" s="6">
        <v>1952</v>
      </c>
      <c r="P316" s="4">
        <v>132</v>
      </c>
      <c r="Q316" s="4">
        <v>132</v>
      </c>
      <c r="R316" s="4">
        <v>1</v>
      </c>
      <c r="S316" s="4">
        <v>85</v>
      </c>
      <c r="T316" s="4">
        <v>85</v>
      </c>
      <c r="U316" s="7" t="s">
        <v>49</v>
      </c>
      <c r="V316" s="7" t="s">
        <v>49</v>
      </c>
      <c r="W316" s="4">
        <v>3</v>
      </c>
      <c r="X316" s="6">
        <v>1530</v>
      </c>
      <c r="Y316" s="7" t="s">
        <v>49</v>
      </c>
      <c r="Z316" s="4">
        <v>3</v>
      </c>
      <c r="AA316" s="4">
        <v>1</v>
      </c>
      <c r="AB316" s="4" t="s">
        <v>27</v>
      </c>
    </row>
    <row r="317" spans="1:28" x14ac:dyDescent="0.25">
      <c r="A317" s="4">
        <v>1</v>
      </c>
      <c r="B317" s="6">
        <v>34099</v>
      </c>
      <c r="C317" s="4">
        <v>301</v>
      </c>
      <c r="D317" s="7" t="s">
        <v>49</v>
      </c>
      <c r="E317" s="4">
        <v>1</v>
      </c>
      <c r="F317" s="4">
        <v>30</v>
      </c>
      <c r="G317" s="4">
        <v>30</v>
      </c>
      <c r="H317" s="6">
        <v>5000</v>
      </c>
      <c r="I317" s="6">
        <v>5000</v>
      </c>
      <c r="J317" s="6">
        <v>3600</v>
      </c>
      <c r="K317" s="6">
        <v>3600</v>
      </c>
      <c r="L317" s="4">
        <v>9</v>
      </c>
      <c r="M317" s="4">
        <v>9</v>
      </c>
      <c r="N317" s="6">
        <v>1952</v>
      </c>
      <c r="O317" s="6">
        <v>1952</v>
      </c>
      <c r="P317" s="4">
        <v>132</v>
      </c>
      <c r="Q317" s="4">
        <v>132</v>
      </c>
      <c r="R317" s="4">
        <v>1</v>
      </c>
      <c r="S317" s="4">
        <v>85</v>
      </c>
      <c r="T317" s="4">
        <v>85</v>
      </c>
      <c r="U317" s="7" t="s">
        <v>49</v>
      </c>
      <c r="V317" s="7" t="s">
        <v>49</v>
      </c>
      <c r="W317" s="4">
        <v>1</v>
      </c>
      <c r="X317" s="6">
        <v>5607</v>
      </c>
      <c r="Y317" s="4">
        <v>514</v>
      </c>
      <c r="Z317" s="4">
        <v>3</v>
      </c>
      <c r="AA317" s="4">
        <v>1</v>
      </c>
      <c r="AB317" s="4" t="s">
        <v>14</v>
      </c>
    </row>
    <row r="318" spans="1:28" x14ac:dyDescent="0.25">
      <c r="A318" s="4">
        <v>1</v>
      </c>
      <c r="B318" s="6">
        <v>1065</v>
      </c>
      <c r="C318" s="4">
        <v>8</v>
      </c>
      <c r="D318" s="7" t="s">
        <v>49</v>
      </c>
      <c r="E318" s="4">
        <v>1</v>
      </c>
      <c r="F318" s="4">
        <v>31</v>
      </c>
      <c r="G318" s="4">
        <v>31</v>
      </c>
      <c r="H318" s="6">
        <v>8000</v>
      </c>
      <c r="I318" s="6">
        <v>8000</v>
      </c>
      <c r="J318" s="6">
        <v>3350</v>
      </c>
      <c r="K318" s="6">
        <v>3350</v>
      </c>
      <c r="L318" s="4">
        <v>10</v>
      </c>
      <c r="M318" s="4">
        <v>10</v>
      </c>
      <c r="N318" s="4">
        <v>727</v>
      </c>
      <c r="O318" s="4">
        <v>727</v>
      </c>
      <c r="P318" s="4">
        <v>139</v>
      </c>
      <c r="Q318" s="4">
        <v>139</v>
      </c>
      <c r="R318" s="4">
        <v>1</v>
      </c>
      <c r="S318" s="4">
        <v>82</v>
      </c>
      <c r="T318" s="4">
        <v>82</v>
      </c>
      <c r="U318" s="7" t="s">
        <v>49</v>
      </c>
      <c r="V318" s="7" t="s">
        <v>49</v>
      </c>
      <c r="W318" s="4">
        <v>1</v>
      </c>
      <c r="X318" s="6">
        <v>23912</v>
      </c>
      <c r="Y318" s="7" t="s">
        <v>49</v>
      </c>
      <c r="Z318" s="4">
        <v>3</v>
      </c>
      <c r="AA318" s="4">
        <v>1</v>
      </c>
      <c r="AB318" s="4" t="s">
        <v>19</v>
      </c>
    </row>
    <row r="319" spans="1:28" x14ac:dyDescent="0.25">
      <c r="A319" s="4">
        <v>1</v>
      </c>
      <c r="B319" s="4">
        <v>343</v>
      </c>
      <c r="C319" s="4">
        <v>2</v>
      </c>
      <c r="D319" s="7" t="s">
        <v>49</v>
      </c>
      <c r="E319" s="4">
        <v>1</v>
      </c>
      <c r="F319" s="4">
        <v>23</v>
      </c>
      <c r="G319" s="4">
        <v>23</v>
      </c>
      <c r="H319" s="6">
        <v>1500</v>
      </c>
      <c r="I319" s="6">
        <v>1500</v>
      </c>
      <c r="J319" s="6">
        <v>3400</v>
      </c>
      <c r="K319" s="6">
        <v>3400</v>
      </c>
      <c r="L319" s="4">
        <v>14</v>
      </c>
      <c r="M319" s="4">
        <v>14</v>
      </c>
      <c r="N319" s="4">
        <v>185</v>
      </c>
      <c r="O319" s="4">
        <v>185</v>
      </c>
      <c r="P319" s="4">
        <v>135</v>
      </c>
      <c r="Q319" s="4">
        <v>135</v>
      </c>
      <c r="R319" s="4">
        <v>1</v>
      </c>
      <c r="S319" s="4">
        <v>85</v>
      </c>
      <c r="T319" s="4">
        <v>85</v>
      </c>
      <c r="U319" s="7" t="s">
        <v>49</v>
      </c>
      <c r="V319" s="7" t="s">
        <v>49</v>
      </c>
      <c r="W319" s="4">
        <v>1</v>
      </c>
      <c r="X319" s="6">
        <v>32517</v>
      </c>
      <c r="Y319" s="6">
        <v>17997</v>
      </c>
      <c r="Z319" s="4">
        <v>3</v>
      </c>
      <c r="AA319" s="4">
        <v>1</v>
      </c>
      <c r="AB319" s="4" t="s">
        <v>27</v>
      </c>
    </row>
    <row r="320" spans="1:28" x14ac:dyDescent="0.25">
      <c r="A320" s="4">
        <v>1</v>
      </c>
      <c r="B320" s="6">
        <v>9343</v>
      </c>
      <c r="C320" s="4">
        <v>522</v>
      </c>
      <c r="D320" s="4">
        <v>2</v>
      </c>
      <c r="E320" s="4">
        <v>1</v>
      </c>
      <c r="F320" s="4">
        <v>34</v>
      </c>
      <c r="G320" s="4">
        <v>34</v>
      </c>
      <c r="H320" s="6">
        <v>4000</v>
      </c>
      <c r="I320" s="6">
        <v>4000</v>
      </c>
      <c r="J320" s="6">
        <v>2690</v>
      </c>
      <c r="K320" s="6">
        <v>2690</v>
      </c>
      <c r="L320" s="4">
        <v>12</v>
      </c>
      <c r="M320" s="4">
        <v>12</v>
      </c>
      <c r="N320" s="4">
        <v>600</v>
      </c>
      <c r="O320" s="4">
        <v>600</v>
      </c>
      <c r="P320" s="4">
        <v>128</v>
      </c>
      <c r="Q320" s="4">
        <v>128</v>
      </c>
      <c r="R320" s="4">
        <v>1</v>
      </c>
      <c r="S320" s="4">
        <v>84</v>
      </c>
      <c r="T320" s="4">
        <v>84</v>
      </c>
      <c r="U320" s="7" t="s">
        <v>49</v>
      </c>
      <c r="V320" s="15" t="s">
        <v>49</v>
      </c>
      <c r="W320" s="4">
        <v>2</v>
      </c>
      <c r="X320" s="6">
        <v>44219</v>
      </c>
      <c r="Y320" s="6">
        <v>31135</v>
      </c>
      <c r="Z320" s="4">
        <v>3</v>
      </c>
      <c r="AA320" s="4">
        <v>1</v>
      </c>
      <c r="AB320" s="4" t="s">
        <v>14</v>
      </c>
    </row>
    <row r="321" spans="1:28" x14ac:dyDescent="0.25">
      <c r="A321" s="4">
        <v>1</v>
      </c>
      <c r="B321" s="6">
        <v>1692</v>
      </c>
      <c r="C321" s="4">
        <v>25</v>
      </c>
      <c r="D321" s="7" t="s">
        <v>49</v>
      </c>
      <c r="E321" s="4">
        <v>1</v>
      </c>
      <c r="F321" s="4">
        <v>31</v>
      </c>
      <c r="G321" s="4">
        <v>31</v>
      </c>
      <c r="H321" s="6">
        <v>1250</v>
      </c>
      <c r="I321" s="6">
        <v>1250</v>
      </c>
      <c r="J321" s="6">
        <v>2537</v>
      </c>
      <c r="K321" s="6">
        <v>2537</v>
      </c>
      <c r="L321" s="4">
        <v>15</v>
      </c>
      <c r="M321" s="4">
        <v>15</v>
      </c>
      <c r="N321" s="4">
        <v>93</v>
      </c>
      <c r="O321" s="4">
        <v>93</v>
      </c>
      <c r="P321" s="4">
        <v>119</v>
      </c>
      <c r="Q321" s="4">
        <v>119</v>
      </c>
      <c r="R321" s="7" t="s">
        <v>49</v>
      </c>
      <c r="S321" s="4">
        <v>72</v>
      </c>
      <c r="T321" s="4">
        <v>72</v>
      </c>
      <c r="U321" s="7" t="s">
        <v>49</v>
      </c>
      <c r="V321" s="7" t="s">
        <v>49</v>
      </c>
      <c r="W321" s="4">
        <v>2</v>
      </c>
      <c r="X321" s="6">
        <v>5916</v>
      </c>
      <c r="Y321" s="6">
        <v>3815</v>
      </c>
      <c r="Z321" s="4">
        <v>3</v>
      </c>
      <c r="AA321" s="4">
        <v>1</v>
      </c>
      <c r="AB321" s="4" t="s">
        <v>87</v>
      </c>
    </row>
    <row r="322" spans="1:28" x14ac:dyDescent="0.25">
      <c r="A322" s="4">
        <v>1</v>
      </c>
      <c r="B322" s="4">
        <v>420</v>
      </c>
      <c r="C322" s="4">
        <v>59</v>
      </c>
      <c r="D322" s="7" t="s">
        <v>49</v>
      </c>
      <c r="E322" s="4">
        <v>1</v>
      </c>
      <c r="F322" s="4">
        <v>35</v>
      </c>
      <c r="G322" s="4">
        <v>35</v>
      </c>
      <c r="H322" s="7" t="s">
        <v>49</v>
      </c>
      <c r="I322" s="7" t="s">
        <v>49</v>
      </c>
      <c r="J322" s="6">
        <v>2300</v>
      </c>
      <c r="K322" s="6">
        <v>2300</v>
      </c>
      <c r="L322" s="4">
        <v>11.4</v>
      </c>
      <c r="M322" s="4">
        <v>11.4</v>
      </c>
      <c r="N322" s="6">
        <v>3500</v>
      </c>
      <c r="O322" s="6">
        <v>3500</v>
      </c>
      <c r="P322" s="4">
        <v>117</v>
      </c>
      <c r="Q322" s="4">
        <v>117</v>
      </c>
      <c r="R322" s="4">
        <v>1</v>
      </c>
      <c r="S322" s="4">
        <v>75</v>
      </c>
      <c r="T322" s="4">
        <v>75</v>
      </c>
      <c r="U322" s="4">
        <v>44</v>
      </c>
      <c r="V322" s="4">
        <v>44</v>
      </c>
      <c r="W322" s="4">
        <v>3</v>
      </c>
      <c r="X322" s="6">
        <v>2318</v>
      </c>
      <c r="Y322" s="6">
        <v>2318</v>
      </c>
      <c r="Z322" s="4">
        <v>3</v>
      </c>
      <c r="AA322" s="4">
        <v>1</v>
      </c>
      <c r="AB322" s="4" t="s">
        <v>14</v>
      </c>
    </row>
    <row r="323" spans="1:28" x14ac:dyDescent="0.25">
      <c r="A323" s="4">
        <v>1</v>
      </c>
      <c r="B323" s="4">
        <v>76</v>
      </c>
      <c r="C323" s="4">
        <v>7</v>
      </c>
      <c r="D323" s="7" t="s">
        <v>49</v>
      </c>
      <c r="E323" s="4">
        <v>1</v>
      </c>
      <c r="F323" s="4">
        <v>33.700000000000003</v>
      </c>
      <c r="G323" s="4">
        <v>33.700000000000003</v>
      </c>
      <c r="H323" s="7" t="s">
        <v>49</v>
      </c>
      <c r="I323" s="7" t="s">
        <v>49</v>
      </c>
      <c r="J323" s="6">
        <v>2850</v>
      </c>
      <c r="K323" s="6">
        <v>2850</v>
      </c>
      <c r="L323" s="4">
        <v>15.2</v>
      </c>
      <c r="M323" s="4">
        <v>15.2</v>
      </c>
      <c r="N323" s="6">
        <v>2500</v>
      </c>
      <c r="O323" s="6">
        <v>2500</v>
      </c>
      <c r="P323" s="4">
        <v>125</v>
      </c>
      <c r="Q323" s="4">
        <v>125</v>
      </c>
      <c r="R323" s="4">
        <v>1</v>
      </c>
      <c r="S323" s="4">
        <v>80</v>
      </c>
      <c r="T323" s="4">
        <v>80</v>
      </c>
      <c r="U323" s="4">
        <v>50</v>
      </c>
      <c r="V323" s="4">
        <v>50</v>
      </c>
      <c r="W323" s="4">
        <v>3</v>
      </c>
      <c r="X323" s="4">
        <v>257</v>
      </c>
      <c r="Y323" s="4">
        <v>257</v>
      </c>
      <c r="Z323" s="4">
        <v>3</v>
      </c>
      <c r="AA323" s="4">
        <v>1</v>
      </c>
      <c r="AB323" s="4" t="s">
        <v>14</v>
      </c>
    </row>
    <row r="324" spans="1:28" x14ac:dyDescent="0.25">
      <c r="A324" s="4">
        <v>1</v>
      </c>
      <c r="B324" s="4">
        <v>618</v>
      </c>
      <c r="C324" s="4">
        <v>54</v>
      </c>
      <c r="D324" s="7" t="s">
        <v>49</v>
      </c>
      <c r="E324" s="4">
        <v>1</v>
      </c>
      <c r="F324" s="4">
        <v>35</v>
      </c>
      <c r="G324" s="4">
        <v>35</v>
      </c>
      <c r="H324" s="7" t="s">
        <v>49</v>
      </c>
      <c r="I324" s="7" t="s">
        <v>49</v>
      </c>
      <c r="J324" s="6">
        <v>2300</v>
      </c>
      <c r="K324" s="6">
        <v>2300</v>
      </c>
      <c r="L324" s="4">
        <v>11.4</v>
      </c>
      <c r="M324" s="4">
        <v>11.4</v>
      </c>
      <c r="N324" s="6">
        <v>3500</v>
      </c>
      <c r="O324" s="6">
        <v>3500</v>
      </c>
      <c r="P324" s="4">
        <v>117</v>
      </c>
      <c r="Q324" s="4">
        <v>117</v>
      </c>
      <c r="R324" s="4">
        <v>1</v>
      </c>
      <c r="S324" s="4">
        <v>75</v>
      </c>
      <c r="T324" s="4">
        <v>75</v>
      </c>
      <c r="U324" s="4">
        <v>46</v>
      </c>
      <c r="V324" s="4">
        <v>46</v>
      </c>
      <c r="W324" s="4">
        <v>3</v>
      </c>
      <c r="X324" s="6">
        <v>2629</v>
      </c>
      <c r="Y324" s="6">
        <v>2629</v>
      </c>
      <c r="Z324" s="4">
        <v>3</v>
      </c>
      <c r="AA324" s="4">
        <v>1</v>
      </c>
      <c r="AB324" s="4" t="s">
        <v>14</v>
      </c>
    </row>
    <row r="325" spans="1:28" x14ac:dyDescent="0.25">
      <c r="A325" s="4">
        <v>1</v>
      </c>
      <c r="B325" s="6">
        <v>3025</v>
      </c>
      <c r="C325" s="4">
        <v>147</v>
      </c>
      <c r="D325" s="7" t="s">
        <v>49</v>
      </c>
      <c r="E325" s="4">
        <v>1</v>
      </c>
      <c r="F325" s="4">
        <v>33.700000000000003</v>
      </c>
      <c r="G325" s="4">
        <v>33.700000000000003</v>
      </c>
      <c r="H325" s="7" t="s">
        <v>49</v>
      </c>
      <c r="I325" s="7" t="s">
        <v>49</v>
      </c>
      <c r="J325" s="6">
        <v>2850</v>
      </c>
      <c r="K325" s="6">
        <v>2850</v>
      </c>
      <c r="L325" s="4">
        <v>15.2</v>
      </c>
      <c r="M325" s="4">
        <v>15.2</v>
      </c>
      <c r="N325" s="6">
        <v>2500</v>
      </c>
      <c r="O325" s="6">
        <v>2500</v>
      </c>
      <c r="P325" s="4">
        <v>122</v>
      </c>
      <c r="Q325" s="4">
        <v>122</v>
      </c>
      <c r="R325" s="4">
        <v>1</v>
      </c>
      <c r="S325" s="4">
        <v>87</v>
      </c>
      <c r="T325" s="4">
        <v>87</v>
      </c>
      <c r="U325" s="4">
        <v>54</v>
      </c>
      <c r="V325" s="4">
        <v>54</v>
      </c>
      <c r="W325" s="4">
        <v>2</v>
      </c>
      <c r="X325" s="6">
        <v>2675</v>
      </c>
      <c r="Y325" s="6">
        <v>2675</v>
      </c>
      <c r="Z325" s="4">
        <v>3</v>
      </c>
      <c r="AA325" s="4">
        <v>1</v>
      </c>
      <c r="AB325" s="4" t="s">
        <v>14</v>
      </c>
    </row>
    <row r="326" spans="1:28" x14ac:dyDescent="0.25">
      <c r="A326" s="4">
        <v>1</v>
      </c>
      <c r="B326" s="6">
        <v>2565</v>
      </c>
      <c r="C326" s="4">
        <v>220</v>
      </c>
      <c r="D326" s="7" t="s">
        <v>49</v>
      </c>
      <c r="E326" s="4">
        <v>1</v>
      </c>
      <c r="F326" s="4">
        <v>35</v>
      </c>
      <c r="G326" s="4">
        <v>35</v>
      </c>
      <c r="H326" s="7" t="s">
        <v>49</v>
      </c>
      <c r="I326" s="7" t="s">
        <v>49</v>
      </c>
      <c r="J326" s="6">
        <v>2300</v>
      </c>
      <c r="K326" s="6">
        <v>2300</v>
      </c>
      <c r="L326" s="4">
        <v>11.8</v>
      </c>
      <c r="M326" s="4">
        <v>11.8</v>
      </c>
      <c r="N326" s="6">
        <v>7000</v>
      </c>
      <c r="O326" s="6">
        <v>7000</v>
      </c>
      <c r="P326" s="4">
        <v>115</v>
      </c>
      <c r="Q326" s="4">
        <v>115</v>
      </c>
      <c r="R326" s="4">
        <v>1</v>
      </c>
      <c r="S326" s="4">
        <v>75</v>
      </c>
      <c r="T326" s="4">
        <v>75</v>
      </c>
      <c r="U326" s="4">
        <v>54</v>
      </c>
      <c r="V326" s="4">
        <v>54</v>
      </c>
      <c r="W326" s="4">
        <v>2</v>
      </c>
      <c r="X326" s="6">
        <v>21016</v>
      </c>
      <c r="Y326" s="6">
        <v>21016</v>
      </c>
      <c r="Z326" s="4">
        <v>3</v>
      </c>
      <c r="AA326" s="4">
        <v>1</v>
      </c>
      <c r="AB326" s="4" t="s">
        <v>14</v>
      </c>
    </row>
    <row r="327" spans="1:28" x14ac:dyDescent="0.25">
      <c r="A327" s="4">
        <v>1</v>
      </c>
      <c r="B327" s="6">
        <v>2114</v>
      </c>
      <c r="C327" s="4">
        <v>175</v>
      </c>
      <c r="D327" s="7" t="s">
        <v>49</v>
      </c>
      <c r="E327" s="4">
        <v>1</v>
      </c>
      <c r="F327" s="4">
        <v>35</v>
      </c>
      <c r="G327" s="4">
        <v>35</v>
      </c>
      <c r="H327" s="7" t="s">
        <v>49</v>
      </c>
      <c r="I327" s="7" t="s">
        <v>49</v>
      </c>
      <c r="J327" s="6">
        <v>2300</v>
      </c>
      <c r="K327" s="6">
        <v>2300</v>
      </c>
      <c r="L327" s="4">
        <v>11.4</v>
      </c>
      <c r="M327" s="4">
        <v>11.4</v>
      </c>
      <c r="N327" s="6">
        <v>3500</v>
      </c>
      <c r="O327" s="6">
        <v>3500</v>
      </c>
      <c r="P327" s="4">
        <v>118</v>
      </c>
      <c r="Q327" s="4">
        <v>118</v>
      </c>
      <c r="R327" s="4">
        <v>1</v>
      </c>
      <c r="S327" s="4">
        <v>75</v>
      </c>
      <c r="T327" s="4">
        <v>75</v>
      </c>
      <c r="U327" s="4">
        <v>63</v>
      </c>
      <c r="V327" s="4">
        <v>63</v>
      </c>
      <c r="W327" s="4">
        <v>2</v>
      </c>
      <c r="X327" s="6">
        <v>5872</v>
      </c>
      <c r="Y327" s="6">
        <v>5872</v>
      </c>
      <c r="Z327" s="4">
        <v>3</v>
      </c>
      <c r="AA327" s="4">
        <v>1</v>
      </c>
      <c r="AB327" s="4" t="s">
        <v>14</v>
      </c>
    </row>
    <row r="328" spans="1:28" x14ac:dyDescent="0.25">
      <c r="A328" s="4">
        <v>1</v>
      </c>
      <c r="B328" s="6">
        <v>3101</v>
      </c>
      <c r="C328" s="4">
        <v>261</v>
      </c>
      <c r="D328" s="7" t="s">
        <v>49</v>
      </c>
      <c r="E328" s="4">
        <v>1</v>
      </c>
      <c r="F328" s="4">
        <v>33.700000000000003</v>
      </c>
      <c r="G328" s="4">
        <v>33.700000000000003</v>
      </c>
      <c r="H328" s="7" t="s">
        <v>49</v>
      </c>
      <c r="I328" s="7" t="s">
        <v>49</v>
      </c>
      <c r="J328" s="6">
        <v>2850</v>
      </c>
      <c r="K328" s="6">
        <v>2850</v>
      </c>
      <c r="L328" s="4">
        <v>15</v>
      </c>
      <c r="M328" s="4">
        <v>15</v>
      </c>
      <c r="N328" s="4">
        <v>580</v>
      </c>
      <c r="O328" s="4">
        <v>580</v>
      </c>
      <c r="P328" s="4">
        <v>126</v>
      </c>
      <c r="Q328" s="4">
        <v>126</v>
      </c>
      <c r="R328" s="4">
        <v>1</v>
      </c>
      <c r="S328" s="4">
        <v>87</v>
      </c>
      <c r="T328" s="4">
        <v>87</v>
      </c>
      <c r="U328" s="4">
        <v>66</v>
      </c>
      <c r="V328" s="4">
        <v>66</v>
      </c>
      <c r="W328" s="4">
        <v>2</v>
      </c>
      <c r="X328" s="6">
        <v>4399</v>
      </c>
      <c r="Y328" s="6">
        <v>4399</v>
      </c>
      <c r="Z328" s="4">
        <v>3</v>
      </c>
      <c r="AA328" s="4">
        <v>1</v>
      </c>
      <c r="AB328" s="4" t="s">
        <v>14</v>
      </c>
    </row>
    <row r="329" spans="1:28" x14ac:dyDescent="0.25">
      <c r="A329" s="4">
        <v>1</v>
      </c>
      <c r="B329" s="6">
        <v>3565</v>
      </c>
      <c r="C329" s="4">
        <v>297</v>
      </c>
      <c r="D329" s="7" t="s">
        <v>49</v>
      </c>
      <c r="E329" s="4">
        <v>1</v>
      </c>
      <c r="F329" s="4">
        <v>35</v>
      </c>
      <c r="G329" s="4">
        <v>35</v>
      </c>
      <c r="H329" s="7" t="s">
        <v>49</v>
      </c>
      <c r="I329" s="7" t="s">
        <v>49</v>
      </c>
      <c r="J329" s="6">
        <v>2300</v>
      </c>
      <c r="K329" s="6">
        <v>2300</v>
      </c>
      <c r="L329" s="4">
        <v>11</v>
      </c>
      <c r="M329" s="4">
        <v>11</v>
      </c>
      <c r="N329" s="6">
        <v>20000</v>
      </c>
      <c r="O329" s="6">
        <v>20000</v>
      </c>
      <c r="P329" s="4">
        <v>125</v>
      </c>
      <c r="Q329" s="4">
        <v>125</v>
      </c>
      <c r="R329" s="4">
        <v>1</v>
      </c>
      <c r="S329" s="4">
        <v>75</v>
      </c>
      <c r="T329" s="4">
        <v>75</v>
      </c>
      <c r="U329" s="4">
        <v>63</v>
      </c>
      <c r="V329" s="4">
        <v>63</v>
      </c>
      <c r="W329" s="4">
        <v>2</v>
      </c>
      <c r="X329" s="6">
        <v>19920</v>
      </c>
      <c r="Y329" s="6">
        <v>19920</v>
      </c>
      <c r="Z329" s="4">
        <v>3</v>
      </c>
      <c r="AA329" s="4">
        <v>1</v>
      </c>
      <c r="AB329" s="4" t="s">
        <v>14</v>
      </c>
    </row>
    <row r="330" spans="1:28" x14ac:dyDescent="0.25">
      <c r="A330" s="4">
        <v>1</v>
      </c>
      <c r="B330" s="6">
        <v>7795</v>
      </c>
      <c r="C330" s="4">
        <v>640</v>
      </c>
      <c r="D330" s="7" t="s">
        <v>49</v>
      </c>
      <c r="E330" s="4">
        <v>1</v>
      </c>
      <c r="F330" s="4">
        <v>33.5</v>
      </c>
      <c r="G330" s="4">
        <v>33.5</v>
      </c>
      <c r="H330" s="4">
        <v>575</v>
      </c>
      <c r="I330" s="4">
        <v>575</v>
      </c>
      <c r="J330" s="6">
        <v>2000</v>
      </c>
      <c r="K330" s="6">
        <v>2000</v>
      </c>
      <c r="L330" s="4">
        <v>13</v>
      </c>
      <c r="M330" s="4">
        <v>13</v>
      </c>
      <c r="N330" s="4">
        <v>500</v>
      </c>
      <c r="O330" s="4">
        <v>500</v>
      </c>
      <c r="P330" s="4">
        <v>117</v>
      </c>
      <c r="Q330" s="4">
        <v>117</v>
      </c>
      <c r="R330" s="4">
        <v>1</v>
      </c>
      <c r="S330" s="4">
        <v>84.5</v>
      </c>
      <c r="T330" s="4">
        <v>84.5</v>
      </c>
      <c r="U330" s="4">
        <v>40</v>
      </c>
      <c r="V330" s="4">
        <v>40</v>
      </c>
      <c r="W330" s="4">
        <v>1</v>
      </c>
      <c r="X330" s="6">
        <v>15190</v>
      </c>
      <c r="Y330" s="6">
        <v>15190</v>
      </c>
      <c r="Z330" s="4">
        <v>3</v>
      </c>
      <c r="AA330" s="4">
        <v>1</v>
      </c>
      <c r="AB330" s="4" t="s">
        <v>14</v>
      </c>
    </row>
    <row r="331" spans="1:28" x14ac:dyDescent="0.25">
      <c r="A331" s="4">
        <v>1</v>
      </c>
      <c r="B331" s="4">
        <v>341</v>
      </c>
      <c r="C331" s="4">
        <v>32</v>
      </c>
      <c r="D331" s="7" t="s">
        <v>49</v>
      </c>
      <c r="E331" s="4">
        <v>1</v>
      </c>
      <c r="F331" s="4">
        <v>33.5</v>
      </c>
      <c r="G331" s="4">
        <v>33.5</v>
      </c>
      <c r="H331" s="6">
        <v>2500</v>
      </c>
      <c r="I331" s="6">
        <v>2500</v>
      </c>
      <c r="J331" s="6">
        <v>1500</v>
      </c>
      <c r="K331" s="6">
        <v>1500</v>
      </c>
      <c r="L331" s="4">
        <v>12</v>
      </c>
      <c r="M331" s="4">
        <v>12</v>
      </c>
      <c r="N331" s="6">
        <v>1000</v>
      </c>
      <c r="O331" s="6">
        <v>1000</v>
      </c>
      <c r="P331" s="4">
        <v>108</v>
      </c>
      <c r="Q331" s="4">
        <v>108</v>
      </c>
      <c r="R331" s="4">
        <v>1</v>
      </c>
      <c r="S331" s="4">
        <v>85</v>
      </c>
      <c r="T331" s="4">
        <v>85</v>
      </c>
      <c r="U331" s="4">
        <v>48</v>
      </c>
      <c r="V331" s="4">
        <v>48</v>
      </c>
      <c r="W331" s="4">
        <v>2</v>
      </c>
      <c r="X331" s="4">
        <v>470</v>
      </c>
      <c r="Y331" s="4">
        <v>470</v>
      </c>
      <c r="Z331" s="4">
        <v>3</v>
      </c>
      <c r="AA331" s="4">
        <v>1</v>
      </c>
      <c r="AB331" s="4" t="s">
        <v>14</v>
      </c>
    </row>
    <row r="332" spans="1:28" x14ac:dyDescent="0.25">
      <c r="A332" s="4">
        <v>1</v>
      </c>
      <c r="B332" s="4">
        <v>35</v>
      </c>
      <c r="C332" s="4">
        <v>7</v>
      </c>
      <c r="D332" s="7" t="s">
        <v>49</v>
      </c>
      <c r="E332" s="4">
        <v>1</v>
      </c>
      <c r="F332" s="4">
        <v>38.1</v>
      </c>
      <c r="G332" s="4">
        <v>38.1</v>
      </c>
      <c r="H332" s="6">
        <v>1300</v>
      </c>
      <c r="I332" s="6">
        <v>1300</v>
      </c>
      <c r="J332" s="6">
        <v>1746</v>
      </c>
      <c r="K332" s="6">
        <v>1746</v>
      </c>
      <c r="L332" s="4">
        <v>13.6</v>
      </c>
      <c r="M332" s="4">
        <v>13.6</v>
      </c>
      <c r="N332" s="6">
        <v>13000</v>
      </c>
      <c r="O332" s="6">
        <v>13000</v>
      </c>
      <c r="P332" s="4">
        <v>100</v>
      </c>
      <c r="Q332" s="4">
        <v>100</v>
      </c>
      <c r="R332" s="4">
        <v>1</v>
      </c>
      <c r="S332" s="4">
        <v>85</v>
      </c>
      <c r="T332" s="4">
        <v>85</v>
      </c>
      <c r="U332" s="4">
        <v>45</v>
      </c>
      <c r="V332" s="4">
        <v>45</v>
      </c>
      <c r="W332" s="4">
        <v>3</v>
      </c>
      <c r="X332" s="4">
        <v>171</v>
      </c>
      <c r="Y332" s="4">
        <v>171</v>
      </c>
      <c r="Z332" s="4">
        <v>3</v>
      </c>
      <c r="AA332" s="4">
        <v>1</v>
      </c>
      <c r="AB332" s="4" t="s">
        <v>10</v>
      </c>
    </row>
    <row r="333" spans="1:28" x14ac:dyDescent="0.25">
      <c r="A333" s="4">
        <v>1</v>
      </c>
      <c r="B333" s="4">
        <v>411</v>
      </c>
      <c r="C333" s="4">
        <v>36</v>
      </c>
      <c r="D333" s="7" t="s">
        <v>49</v>
      </c>
      <c r="E333" s="4">
        <v>1</v>
      </c>
      <c r="F333" s="4">
        <v>38</v>
      </c>
      <c r="G333" s="4">
        <v>38</v>
      </c>
      <c r="H333" s="6">
        <v>3000</v>
      </c>
      <c r="I333" s="6">
        <v>3000</v>
      </c>
      <c r="J333" s="6">
        <v>1250</v>
      </c>
      <c r="K333" s="6">
        <v>1250</v>
      </c>
      <c r="L333" s="4">
        <v>12</v>
      </c>
      <c r="M333" s="4">
        <v>12</v>
      </c>
      <c r="N333" s="6">
        <v>3000</v>
      </c>
      <c r="O333" s="6">
        <v>3000</v>
      </c>
      <c r="P333" s="4">
        <v>104</v>
      </c>
      <c r="Q333" s="4">
        <v>104</v>
      </c>
      <c r="R333" s="4">
        <v>1</v>
      </c>
      <c r="S333" s="4">
        <v>85</v>
      </c>
      <c r="T333" s="4">
        <v>85</v>
      </c>
      <c r="U333" s="4">
        <v>65</v>
      </c>
      <c r="V333" s="4">
        <v>65</v>
      </c>
      <c r="W333" s="4">
        <v>2</v>
      </c>
      <c r="X333" s="4">
        <v>489</v>
      </c>
      <c r="Y333" s="4">
        <v>375</v>
      </c>
      <c r="Z333" s="4">
        <v>3</v>
      </c>
      <c r="AA333" s="4">
        <v>1</v>
      </c>
      <c r="AB333" s="4" t="s">
        <v>14</v>
      </c>
    </row>
    <row r="334" spans="1:28" x14ac:dyDescent="0.25">
      <c r="A334" s="4">
        <v>1</v>
      </c>
      <c r="B334" s="6">
        <v>2755</v>
      </c>
      <c r="C334" s="4">
        <v>201</v>
      </c>
      <c r="D334" s="7" t="s">
        <v>49</v>
      </c>
      <c r="E334" s="4">
        <v>1</v>
      </c>
      <c r="F334" s="4">
        <v>38.1</v>
      </c>
      <c r="G334" s="4">
        <v>38.1</v>
      </c>
      <c r="H334" s="7" t="s">
        <v>49</v>
      </c>
      <c r="I334" s="7" t="s">
        <v>49</v>
      </c>
      <c r="J334" s="6">
        <v>1200</v>
      </c>
      <c r="K334" s="6">
        <v>1200</v>
      </c>
      <c r="L334" s="4">
        <v>12</v>
      </c>
      <c r="M334" s="4">
        <v>12</v>
      </c>
      <c r="N334" s="4">
        <v>750</v>
      </c>
      <c r="O334" s="4">
        <v>750</v>
      </c>
      <c r="P334" s="4">
        <v>104</v>
      </c>
      <c r="Q334" s="4">
        <v>104</v>
      </c>
      <c r="R334" s="4">
        <v>1</v>
      </c>
      <c r="S334" s="4">
        <v>85</v>
      </c>
      <c r="T334" s="4">
        <v>85</v>
      </c>
      <c r="U334" s="4">
        <v>64</v>
      </c>
      <c r="V334" s="4">
        <v>64</v>
      </c>
      <c r="W334" s="4">
        <v>2</v>
      </c>
      <c r="X334" s="6">
        <v>4806</v>
      </c>
      <c r="Y334" s="6">
        <v>4139</v>
      </c>
      <c r="Z334" s="4">
        <v>3</v>
      </c>
      <c r="AA334" s="4">
        <v>5</v>
      </c>
      <c r="AB334" s="4" t="s">
        <v>14</v>
      </c>
    </row>
    <row r="335" spans="1:28" x14ac:dyDescent="0.25">
      <c r="A335" s="4">
        <v>1</v>
      </c>
      <c r="B335" s="6">
        <v>3218</v>
      </c>
      <c r="C335" s="4">
        <v>250</v>
      </c>
      <c r="D335" s="7" t="s">
        <v>49</v>
      </c>
      <c r="E335" s="4">
        <v>1</v>
      </c>
      <c r="F335" s="4">
        <v>38.1</v>
      </c>
      <c r="G335" s="4">
        <v>38.1</v>
      </c>
      <c r="H335" s="6">
        <v>3000</v>
      </c>
      <c r="I335" s="6">
        <v>3000</v>
      </c>
      <c r="J335" s="4">
        <v>872</v>
      </c>
      <c r="K335" s="4">
        <v>872</v>
      </c>
      <c r="L335" s="4">
        <v>12</v>
      </c>
      <c r="M335" s="4">
        <v>12</v>
      </c>
      <c r="N335" s="6">
        <v>5000</v>
      </c>
      <c r="O335" s="6">
        <v>5000</v>
      </c>
      <c r="P335" s="4">
        <v>104</v>
      </c>
      <c r="Q335" s="4">
        <v>104</v>
      </c>
      <c r="R335" s="4">
        <v>1</v>
      </c>
      <c r="S335" s="4">
        <v>81</v>
      </c>
      <c r="T335" s="4">
        <v>81</v>
      </c>
      <c r="U335" s="4">
        <v>74</v>
      </c>
      <c r="V335" s="4">
        <v>74</v>
      </c>
      <c r="W335" s="4">
        <v>2</v>
      </c>
      <c r="X335" s="6">
        <v>7778</v>
      </c>
      <c r="Y335" s="6">
        <v>7257</v>
      </c>
      <c r="Z335" s="4">
        <v>3</v>
      </c>
      <c r="AA335" s="4">
        <v>1</v>
      </c>
      <c r="AB335" s="4" t="s">
        <v>14</v>
      </c>
    </row>
    <row r="336" spans="1:28" x14ac:dyDescent="0.25">
      <c r="A336" s="4">
        <v>1</v>
      </c>
      <c r="B336" s="6">
        <v>1961</v>
      </c>
      <c r="C336" s="4">
        <v>168</v>
      </c>
      <c r="D336" s="7" t="s">
        <v>49</v>
      </c>
      <c r="E336" s="4">
        <v>1</v>
      </c>
      <c r="F336" s="4">
        <v>38</v>
      </c>
      <c r="G336" s="4">
        <v>38</v>
      </c>
      <c r="H336" s="7" t="s">
        <v>49</v>
      </c>
      <c r="I336" s="7" t="s">
        <v>49</v>
      </c>
      <c r="J336" s="6">
        <v>1250</v>
      </c>
      <c r="K336" s="6">
        <v>1250</v>
      </c>
      <c r="L336" s="4">
        <v>12</v>
      </c>
      <c r="M336" s="4">
        <v>12</v>
      </c>
      <c r="N336" s="6">
        <v>7500</v>
      </c>
      <c r="O336" s="6">
        <v>7500</v>
      </c>
      <c r="P336" s="4">
        <v>106</v>
      </c>
      <c r="Q336" s="4">
        <v>106</v>
      </c>
      <c r="R336" s="4">
        <v>1</v>
      </c>
      <c r="S336" s="4">
        <v>85</v>
      </c>
      <c r="T336" s="4">
        <v>85</v>
      </c>
      <c r="U336" s="4">
        <v>67</v>
      </c>
      <c r="V336" s="4">
        <v>67</v>
      </c>
      <c r="W336" s="4">
        <v>2</v>
      </c>
      <c r="X336" s="6">
        <v>6415</v>
      </c>
      <c r="Y336" s="6">
        <v>6052</v>
      </c>
      <c r="Z336" s="4">
        <v>3</v>
      </c>
      <c r="AA336" s="4">
        <v>1</v>
      </c>
      <c r="AB336" s="4" t="s">
        <v>14</v>
      </c>
    </row>
    <row r="337" spans="1:28" x14ac:dyDescent="0.25">
      <c r="A337" s="4">
        <v>1</v>
      </c>
      <c r="B337" s="6">
        <v>1768</v>
      </c>
      <c r="C337" s="4">
        <v>145</v>
      </c>
      <c r="D337" s="7" t="s">
        <v>49</v>
      </c>
      <c r="E337" s="4">
        <v>1</v>
      </c>
      <c r="F337" s="4">
        <v>38.1</v>
      </c>
      <c r="G337" s="4">
        <v>38.1</v>
      </c>
      <c r="H337" s="4">
        <v>780</v>
      </c>
      <c r="I337" s="4">
        <v>780</v>
      </c>
      <c r="J337" s="6">
        <v>1700</v>
      </c>
      <c r="K337" s="6">
        <v>1700</v>
      </c>
      <c r="L337" s="4">
        <v>12.1</v>
      </c>
      <c r="M337" s="4">
        <v>12.1</v>
      </c>
      <c r="N337" s="6">
        <v>2000</v>
      </c>
      <c r="O337" s="6">
        <v>2000</v>
      </c>
      <c r="P337" s="4">
        <v>111</v>
      </c>
      <c r="Q337" s="4">
        <v>111</v>
      </c>
      <c r="R337" s="4">
        <v>1</v>
      </c>
      <c r="S337" s="4">
        <v>85</v>
      </c>
      <c r="T337" s="4">
        <v>85</v>
      </c>
      <c r="U337" s="4">
        <v>67</v>
      </c>
      <c r="V337" s="4">
        <v>67</v>
      </c>
      <c r="W337" s="4">
        <v>2</v>
      </c>
      <c r="X337" s="6">
        <v>4233</v>
      </c>
      <c r="Y337" s="6">
        <v>3636</v>
      </c>
      <c r="Z337" s="4">
        <v>3</v>
      </c>
      <c r="AA337" s="4">
        <v>1</v>
      </c>
      <c r="AB337" s="4" t="s">
        <v>14</v>
      </c>
    </row>
    <row r="338" spans="1:28" x14ac:dyDescent="0.25">
      <c r="A338" s="4">
        <v>1</v>
      </c>
      <c r="B338" s="6">
        <v>1642</v>
      </c>
      <c r="C338" s="4">
        <v>148</v>
      </c>
      <c r="D338" s="7" t="s">
        <v>49</v>
      </c>
      <c r="E338" s="4">
        <v>1</v>
      </c>
      <c r="F338" s="4">
        <v>38.1</v>
      </c>
      <c r="G338" s="4">
        <v>38.1</v>
      </c>
      <c r="H338" s="6">
        <v>1300</v>
      </c>
      <c r="I338" s="6">
        <v>1300</v>
      </c>
      <c r="J338" s="6">
        <v>1250</v>
      </c>
      <c r="K338" s="6">
        <v>1250</v>
      </c>
      <c r="L338" s="4">
        <v>10</v>
      </c>
      <c r="M338" s="4">
        <v>10</v>
      </c>
      <c r="N338" s="6">
        <v>12000</v>
      </c>
      <c r="O338" s="6">
        <v>12000</v>
      </c>
      <c r="P338" s="4">
        <v>102</v>
      </c>
      <c r="Q338" s="4">
        <v>102</v>
      </c>
      <c r="R338" s="4">
        <v>1</v>
      </c>
      <c r="S338" s="4">
        <v>85</v>
      </c>
      <c r="T338" s="4">
        <v>85</v>
      </c>
      <c r="U338" s="4">
        <v>77</v>
      </c>
      <c r="V338" s="4">
        <v>77</v>
      </c>
      <c r="W338" s="4">
        <v>2</v>
      </c>
      <c r="X338" s="6">
        <v>5316</v>
      </c>
      <c r="Y338" s="6">
        <v>5316</v>
      </c>
      <c r="Z338" s="4">
        <v>3</v>
      </c>
      <c r="AA338" s="4">
        <v>1</v>
      </c>
      <c r="AB338" s="4" t="s">
        <v>14</v>
      </c>
    </row>
    <row r="339" spans="1:28" x14ac:dyDescent="0.25">
      <c r="A339" s="4">
        <v>1</v>
      </c>
      <c r="B339" s="4">
        <v>392</v>
      </c>
      <c r="C339" s="4">
        <v>36</v>
      </c>
      <c r="D339" s="7" t="s">
        <v>49</v>
      </c>
      <c r="E339" s="4">
        <v>1</v>
      </c>
      <c r="F339" s="4">
        <v>38.1</v>
      </c>
      <c r="G339" s="4">
        <v>38.1</v>
      </c>
      <c r="H339" s="7" t="s">
        <v>49</v>
      </c>
      <c r="I339" s="7" t="s">
        <v>49</v>
      </c>
      <c r="J339" s="6">
        <v>1000</v>
      </c>
      <c r="K339" s="6">
        <v>1000</v>
      </c>
      <c r="L339" s="4">
        <v>11.1</v>
      </c>
      <c r="M339" s="4">
        <v>11.1</v>
      </c>
      <c r="N339" s="6">
        <v>10000</v>
      </c>
      <c r="O339" s="6">
        <v>10000</v>
      </c>
      <c r="P339" s="4">
        <v>95</v>
      </c>
      <c r="Q339" s="4">
        <v>95</v>
      </c>
      <c r="R339" s="4">
        <v>1</v>
      </c>
      <c r="S339" s="4">
        <v>85</v>
      </c>
      <c r="T339" s="4">
        <v>85</v>
      </c>
      <c r="U339" s="4">
        <v>72</v>
      </c>
      <c r="V339" s="4">
        <v>72</v>
      </c>
      <c r="W339" s="4">
        <v>2</v>
      </c>
      <c r="X339" s="4">
        <v>963</v>
      </c>
      <c r="Y339" s="4">
        <v>963</v>
      </c>
      <c r="Z339" s="4">
        <v>3</v>
      </c>
      <c r="AA339" s="4">
        <v>1</v>
      </c>
      <c r="AB339" s="4" t="s">
        <v>14</v>
      </c>
    </row>
    <row r="340" spans="1:28" x14ac:dyDescent="0.25">
      <c r="A340" s="4">
        <v>1</v>
      </c>
      <c r="B340" s="6">
        <v>1848</v>
      </c>
      <c r="C340" s="4">
        <v>135</v>
      </c>
      <c r="D340" s="4">
        <v>21</v>
      </c>
      <c r="E340" s="4">
        <v>1</v>
      </c>
      <c r="F340" s="4">
        <v>38.1</v>
      </c>
      <c r="G340" s="4">
        <v>38.1</v>
      </c>
      <c r="H340" s="4">
        <v>780</v>
      </c>
      <c r="I340" s="4">
        <v>780</v>
      </c>
      <c r="J340" s="6">
        <v>1597</v>
      </c>
      <c r="K340" s="6">
        <v>1597</v>
      </c>
      <c r="L340" s="4">
        <v>12</v>
      </c>
      <c r="M340" s="4">
        <v>12</v>
      </c>
      <c r="N340" s="6">
        <v>1000</v>
      </c>
      <c r="O340" s="6">
        <v>1000</v>
      </c>
      <c r="P340" s="4">
        <v>111</v>
      </c>
      <c r="Q340" s="4">
        <v>111</v>
      </c>
      <c r="R340" s="4">
        <v>1</v>
      </c>
      <c r="S340" s="4">
        <v>85</v>
      </c>
      <c r="T340" s="4">
        <v>85</v>
      </c>
      <c r="U340" s="4">
        <v>46</v>
      </c>
      <c r="V340" s="4">
        <v>46</v>
      </c>
      <c r="W340" s="4">
        <v>2</v>
      </c>
      <c r="X340" s="6">
        <v>2100</v>
      </c>
      <c r="Y340" s="6">
        <v>2100</v>
      </c>
      <c r="Z340" s="4">
        <v>3</v>
      </c>
      <c r="AA340" s="4">
        <v>1</v>
      </c>
      <c r="AB340" s="4" t="s">
        <v>14</v>
      </c>
    </row>
    <row r="341" spans="1:28" x14ac:dyDescent="0.25">
      <c r="A341" s="4">
        <v>1</v>
      </c>
      <c r="B341" s="6">
        <v>1380</v>
      </c>
      <c r="C341" s="4">
        <v>144</v>
      </c>
      <c r="D341" s="7" t="s">
        <v>49</v>
      </c>
      <c r="E341" s="4">
        <v>1</v>
      </c>
      <c r="F341" s="4">
        <v>36</v>
      </c>
      <c r="G341" s="4">
        <v>36</v>
      </c>
      <c r="H341" s="6">
        <v>1000</v>
      </c>
      <c r="I341" s="6">
        <v>4000</v>
      </c>
      <c r="J341" s="4">
        <v>760</v>
      </c>
      <c r="K341" s="4">
        <v>760</v>
      </c>
      <c r="L341" s="4">
        <v>9</v>
      </c>
      <c r="M341" s="4">
        <v>11</v>
      </c>
      <c r="N341" s="6">
        <v>5000</v>
      </c>
      <c r="O341" s="6">
        <v>30000</v>
      </c>
      <c r="P341" s="4">
        <v>110</v>
      </c>
      <c r="Q341" s="4">
        <v>110</v>
      </c>
      <c r="R341" s="4">
        <v>1</v>
      </c>
      <c r="S341" s="4">
        <v>85</v>
      </c>
      <c r="T341" s="4">
        <v>85</v>
      </c>
      <c r="U341" s="4">
        <v>82</v>
      </c>
      <c r="V341" s="4">
        <v>82</v>
      </c>
      <c r="W341" s="4">
        <v>2</v>
      </c>
      <c r="X341" s="6">
        <v>6857</v>
      </c>
      <c r="Y341" s="6">
        <v>6857</v>
      </c>
      <c r="Z341" s="4">
        <v>3</v>
      </c>
      <c r="AA341" s="4">
        <v>1</v>
      </c>
      <c r="AB341" s="4" t="s">
        <v>14</v>
      </c>
    </row>
    <row r="342" spans="1:28" x14ac:dyDescent="0.25">
      <c r="A342" s="4">
        <v>1</v>
      </c>
      <c r="B342" s="4">
        <v>867</v>
      </c>
      <c r="C342" s="4">
        <v>82</v>
      </c>
      <c r="D342" s="7" t="s">
        <v>49</v>
      </c>
      <c r="E342" s="4">
        <v>1</v>
      </c>
      <c r="F342" s="4">
        <v>38.1</v>
      </c>
      <c r="G342" s="4">
        <v>38.1</v>
      </c>
      <c r="H342" s="6">
        <v>1400</v>
      </c>
      <c r="I342" s="6">
        <v>1400</v>
      </c>
      <c r="J342" s="6">
        <v>1750</v>
      </c>
      <c r="K342" s="6">
        <v>1750</v>
      </c>
      <c r="L342" s="4">
        <v>13.1</v>
      </c>
      <c r="M342" s="4">
        <v>13.1</v>
      </c>
      <c r="N342" s="4">
        <v>750</v>
      </c>
      <c r="O342" s="4">
        <v>750</v>
      </c>
      <c r="P342" s="4">
        <v>113</v>
      </c>
      <c r="Q342" s="4">
        <v>113</v>
      </c>
      <c r="R342" s="7" t="s">
        <v>49</v>
      </c>
      <c r="S342" s="4">
        <v>85</v>
      </c>
      <c r="T342" s="4">
        <v>85</v>
      </c>
      <c r="U342" s="4">
        <v>57</v>
      </c>
      <c r="V342" s="4">
        <v>57</v>
      </c>
      <c r="W342" s="4">
        <v>3</v>
      </c>
      <c r="X342" s="4">
        <v>842</v>
      </c>
      <c r="Y342" s="4">
        <v>842</v>
      </c>
      <c r="Z342" s="4">
        <v>3</v>
      </c>
      <c r="AA342" s="4">
        <v>1</v>
      </c>
      <c r="AB342" s="4" t="s">
        <v>14</v>
      </c>
    </row>
    <row r="343" spans="1:28" x14ac:dyDescent="0.25">
      <c r="A343" s="4">
        <v>1</v>
      </c>
      <c r="B343" s="4">
        <v>144</v>
      </c>
      <c r="C343" s="4">
        <v>15</v>
      </c>
      <c r="D343" s="7" t="s">
        <v>49</v>
      </c>
      <c r="E343" s="4">
        <v>1</v>
      </c>
      <c r="F343" s="4">
        <v>38.1</v>
      </c>
      <c r="G343" s="4">
        <v>38.1</v>
      </c>
      <c r="H343" s="4">
        <v>675</v>
      </c>
      <c r="I343" s="4">
        <v>675</v>
      </c>
      <c r="J343" s="6">
        <v>1250</v>
      </c>
      <c r="K343" s="6">
        <v>1250</v>
      </c>
      <c r="L343" s="4">
        <v>13.1</v>
      </c>
      <c r="M343" s="4">
        <v>13.1</v>
      </c>
      <c r="N343" s="6">
        <v>1300</v>
      </c>
      <c r="O343" s="6">
        <v>1300</v>
      </c>
      <c r="P343" s="4">
        <v>104</v>
      </c>
      <c r="Q343" s="4">
        <v>104</v>
      </c>
      <c r="R343" s="4">
        <v>1</v>
      </c>
      <c r="S343" s="4">
        <v>85</v>
      </c>
      <c r="T343" s="4">
        <v>85</v>
      </c>
      <c r="U343" s="4">
        <v>65</v>
      </c>
      <c r="V343" s="4">
        <v>65</v>
      </c>
      <c r="W343" s="4">
        <v>3</v>
      </c>
      <c r="X343" s="4">
        <v>120</v>
      </c>
      <c r="Y343" s="4">
        <v>120</v>
      </c>
      <c r="Z343" s="4">
        <v>3</v>
      </c>
      <c r="AA343" s="4">
        <v>1</v>
      </c>
      <c r="AB343" s="4" t="s">
        <v>14</v>
      </c>
    </row>
    <row r="344" spans="1:28" x14ac:dyDescent="0.25">
      <c r="A344" s="4">
        <v>1</v>
      </c>
      <c r="B344" s="6">
        <v>1291</v>
      </c>
      <c r="C344" s="4">
        <v>114</v>
      </c>
      <c r="D344" s="7" t="s">
        <v>49</v>
      </c>
      <c r="E344" s="4">
        <v>1</v>
      </c>
      <c r="F344" s="4">
        <v>38.799999999999997</v>
      </c>
      <c r="G344" s="4">
        <v>38.799999999999997</v>
      </c>
      <c r="H344" s="4">
        <v>675</v>
      </c>
      <c r="I344" s="4">
        <v>675</v>
      </c>
      <c r="J344" s="6">
        <v>1209</v>
      </c>
      <c r="K344" s="6">
        <v>1209</v>
      </c>
      <c r="L344" s="4">
        <v>13.1</v>
      </c>
      <c r="M344" s="4">
        <v>13.1</v>
      </c>
      <c r="N344" s="6">
        <v>5000</v>
      </c>
      <c r="O344" s="6">
        <v>5000</v>
      </c>
      <c r="P344" s="4">
        <v>123</v>
      </c>
      <c r="Q344" s="4">
        <v>123</v>
      </c>
      <c r="R344" s="4">
        <v>1</v>
      </c>
      <c r="S344" s="4">
        <v>85</v>
      </c>
      <c r="T344" s="4">
        <v>85</v>
      </c>
      <c r="U344" s="4">
        <v>61</v>
      </c>
      <c r="V344" s="4">
        <v>61</v>
      </c>
      <c r="W344" s="4">
        <v>2</v>
      </c>
      <c r="X344" s="6">
        <v>3412</v>
      </c>
      <c r="Y344" s="6">
        <v>3412</v>
      </c>
      <c r="Z344" s="4">
        <v>3</v>
      </c>
      <c r="AA344" s="4">
        <v>1</v>
      </c>
      <c r="AB344" s="4" t="s">
        <v>14</v>
      </c>
    </row>
    <row r="345" spans="1:28" x14ac:dyDescent="0.25">
      <c r="A345" s="4">
        <v>1</v>
      </c>
      <c r="B345" s="6">
        <v>1500</v>
      </c>
      <c r="C345" s="4">
        <v>134</v>
      </c>
      <c r="D345" s="7" t="s">
        <v>49</v>
      </c>
      <c r="E345" s="4">
        <v>1</v>
      </c>
      <c r="F345" s="4">
        <v>38.1</v>
      </c>
      <c r="G345" s="4">
        <v>38.1</v>
      </c>
      <c r="H345" s="6">
        <v>1000</v>
      </c>
      <c r="I345" s="6">
        <v>1000</v>
      </c>
      <c r="J345" s="6">
        <v>1400</v>
      </c>
      <c r="K345" s="6">
        <v>1400</v>
      </c>
      <c r="L345" s="4">
        <v>13.1</v>
      </c>
      <c r="M345" s="4">
        <v>13.1</v>
      </c>
      <c r="N345" s="6">
        <v>1000</v>
      </c>
      <c r="O345" s="6">
        <v>1000</v>
      </c>
      <c r="P345" s="4">
        <v>110</v>
      </c>
      <c r="Q345" s="4">
        <v>110</v>
      </c>
      <c r="R345" s="4">
        <v>1</v>
      </c>
      <c r="S345" s="4">
        <v>85</v>
      </c>
      <c r="T345" s="4">
        <v>85</v>
      </c>
      <c r="U345" s="4">
        <v>65</v>
      </c>
      <c r="V345" s="4">
        <v>65</v>
      </c>
      <c r="W345" s="4">
        <v>2</v>
      </c>
      <c r="X345" s="6">
        <v>4224</v>
      </c>
      <c r="Y345" s="6">
        <v>4224</v>
      </c>
      <c r="Z345" s="4">
        <v>3</v>
      </c>
      <c r="AA345" s="4">
        <v>1</v>
      </c>
      <c r="AB345" s="4" t="s">
        <v>14</v>
      </c>
    </row>
    <row r="346" spans="1:28" x14ac:dyDescent="0.25">
      <c r="A346" s="4">
        <v>1</v>
      </c>
      <c r="B346" s="6">
        <v>2323</v>
      </c>
      <c r="C346" s="4">
        <v>197</v>
      </c>
      <c r="D346" s="7" t="s">
        <v>49</v>
      </c>
      <c r="E346" s="4">
        <v>1</v>
      </c>
      <c r="F346" s="4">
        <v>38.1</v>
      </c>
      <c r="G346" s="4">
        <v>38.1</v>
      </c>
      <c r="H346" s="6">
        <v>1000</v>
      </c>
      <c r="I346" s="6">
        <v>1000</v>
      </c>
      <c r="J346" s="6">
        <v>1746</v>
      </c>
      <c r="K346" s="6">
        <v>1746</v>
      </c>
      <c r="L346" s="4">
        <v>13.1</v>
      </c>
      <c r="M346" s="4">
        <v>13.1</v>
      </c>
      <c r="N346" s="6">
        <v>4100</v>
      </c>
      <c r="O346" s="6">
        <v>4100</v>
      </c>
      <c r="P346" s="4">
        <v>110</v>
      </c>
      <c r="Q346" s="4">
        <v>110</v>
      </c>
      <c r="R346" s="4">
        <v>1</v>
      </c>
      <c r="S346" s="4">
        <v>85</v>
      </c>
      <c r="T346" s="4">
        <v>85</v>
      </c>
      <c r="U346" s="4">
        <v>62</v>
      </c>
      <c r="V346" s="4">
        <v>62</v>
      </c>
      <c r="W346" s="4">
        <v>2</v>
      </c>
      <c r="X346" s="6">
        <v>4264</v>
      </c>
      <c r="Y346" s="6">
        <v>3878</v>
      </c>
      <c r="Z346" s="4">
        <v>3</v>
      </c>
      <c r="AA346" s="4">
        <v>1</v>
      </c>
      <c r="AB346" s="4" t="s">
        <v>14</v>
      </c>
    </row>
    <row r="347" spans="1:28" x14ac:dyDescent="0.25">
      <c r="A347" s="4">
        <v>1</v>
      </c>
      <c r="B347" s="6">
        <v>1286</v>
      </c>
      <c r="C347" s="4">
        <v>86</v>
      </c>
      <c r="D347" s="7" t="s">
        <v>49</v>
      </c>
      <c r="E347" s="4">
        <v>1</v>
      </c>
      <c r="F347" s="4">
        <v>38.1</v>
      </c>
      <c r="G347" s="4">
        <v>38.1</v>
      </c>
      <c r="H347" s="6">
        <v>1000</v>
      </c>
      <c r="I347" s="6">
        <v>1000</v>
      </c>
      <c r="J347" s="6">
        <v>1746</v>
      </c>
      <c r="K347" s="6">
        <v>1746</v>
      </c>
      <c r="L347" s="4">
        <v>13.1</v>
      </c>
      <c r="M347" s="4">
        <v>13.1</v>
      </c>
      <c r="N347" s="6">
        <v>1200</v>
      </c>
      <c r="O347" s="6">
        <v>1200</v>
      </c>
      <c r="P347" s="4">
        <v>110</v>
      </c>
      <c r="Q347" s="4">
        <v>110</v>
      </c>
      <c r="R347" s="4">
        <v>1</v>
      </c>
      <c r="S347" s="4">
        <v>85</v>
      </c>
      <c r="T347" s="4">
        <v>85</v>
      </c>
      <c r="U347" s="4">
        <v>76</v>
      </c>
      <c r="V347" s="4">
        <v>76</v>
      </c>
      <c r="W347" s="4">
        <v>2</v>
      </c>
      <c r="X347" s="6">
        <v>1129</v>
      </c>
      <c r="Y347" s="6">
        <v>1129</v>
      </c>
      <c r="Z347" s="4">
        <v>3</v>
      </c>
      <c r="AA347" s="4">
        <v>1</v>
      </c>
      <c r="AB347" s="4" t="s">
        <v>14</v>
      </c>
    </row>
  </sheetData>
  <autoFilter ref="A2:AB347" xr:uid="{A061CCB5-2992-4724-BBEE-B08A0B13B480}"/>
  <mergeCells count="8">
    <mergeCell ref="S1:T1"/>
    <mergeCell ref="U1:V1"/>
    <mergeCell ref="F1:G1"/>
    <mergeCell ref="H1:I1"/>
    <mergeCell ref="J1:K1"/>
    <mergeCell ref="L1:M1"/>
    <mergeCell ref="N1:O1"/>
    <mergeCell ref="P1:Q1"/>
  </mergeCells>
  <conditionalFormatting sqref="A2:G62">
    <cfRule type="cellIs" dxfId="105" priority="18" operator="equal">
      <formula>"-"</formula>
    </cfRule>
  </conditionalFormatting>
  <conditionalFormatting sqref="E63:E134">
    <cfRule type="cellIs" dxfId="104" priority="4" operator="equal">
      <formula>"-"</formula>
    </cfRule>
  </conditionalFormatting>
  <conditionalFormatting sqref="B63:D134">
    <cfRule type="cellIs" dxfId="103" priority="17" operator="equal">
      <formula>"-"</formula>
    </cfRule>
  </conditionalFormatting>
  <conditionalFormatting sqref="F63:K134">
    <cfRule type="cellIs" dxfId="102" priority="16" operator="equal">
      <formula>"-"</formula>
    </cfRule>
  </conditionalFormatting>
  <conditionalFormatting sqref="L63:M134">
    <cfRule type="cellIs" dxfId="101" priority="15" operator="equal">
      <formula>"-"</formula>
    </cfRule>
  </conditionalFormatting>
  <conditionalFormatting sqref="N63:O134">
    <cfRule type="cellIs" dxfId="100" priority="14" operator="equal">
      <formula>"-"</formula>
    </cfRule>
  </conditionalFormatting>
  <conditionalFormatting sqref="P63:Q134">
    <cfRule type="cellIs" dxfId="99" priority="13" operator="equal">
      <formula>"-"</formula>
    </cfRule>
  </conditionalFormatting>
  <conditionalFormatting sqref="S63:T134">
    <cfRule type="cellIs" dxfId="98" priority="12" operator="equal">
      <formula>"-"</formula>
    </cfRule>
  </conditionalFormatting>
  <conditionalFormatting sqref="U63:V134">
    <cfRule type="cellIs" dxfId="97" priority="11" operator="equal">
      <formula>"-"</formula>
    </cfRule>
  </conditionalFormatting>
  <conditionalFormatting sqref="AA63:AA134">
    <cfRule type="cellIs" dxfId="96" priority="10" operator="equal">
      <formula>"-"</formula>
    </cfRule>
  </conditionalFormatting>
  <conditionalFormatting sqref="AB63:AB134">
    <cfRule type="cellIs" dxfId="95" priority="9" operator="equal">
      <formula>"-"</formula>
    </cfRule>
  </conditionalFormatting>
  <conditionalFormatting sqref="Z63:Z134">
    <cfRule type="cellIs" dxfId="94" priority="8" operator="equal">
      <formula>"-"</formula>
    </cfRule>
  </conditionalFormatting>
  <conditionalFormatting sqref="X63:Y134">
    <cfRule type="cellIs" dxfId="93" priority="7" operator="equal">
      <formula>"-"</formula>
    </cfRule>
  </conditionalFormatting>
  <conditionalFormatting sqref="W63:W134">
    <cfRule type="cellIs" dxfId="92" priority="6" operator="equal">
      <formula>"-"</formula>
    </cfRule>
  </conditionalFormatting>
  <conditionalFormatting sqref="R63:R134">
    <cfRule type="cellIs" dxfId="91" priority="5" operator="equal">
      <formula>"-"</formula>
    </cfRule>
  </conditionalFormatting>
  <conditionalFormatting sqref="A208:AB253">
    <cfRule type="cellIs" dxfId="90" priority="3" operator="equal">
      <formula>"-"</formula>
    </cfRule>
  </conditionalFormatting>
  <conditionalFormatting sqref="Z268:AB268 AA267:AB267 Z279:AB279 AB277:AB278 Z284:AB285 AB283 Z289:AB289 AB288 Z291:AB292 AB290 Z259:AB262 Z275:AB276 Z282:AB282 AB263:AB266 Z287:AB287 Z286 AB286 Z273:Z274 AB269:AB274 AA280:AB281">
    <cfRule type="cellIs" dxfId="89" priority="2" operator="equal">
      <formula>"-"</formula>
    </cfRule>
  </conditionalFormatting>
  <conditionalFormatting sqref="AA269:AA274">
    <cfRule type="cellIs" dxfId="88" priority="1" operator="equal">
      <formula>"-"</formula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8BF91-3FB1-4079-A563-BD7EBE12CD91}">
  <sheetPr codeName="Sheet1">
    <tabColor rgb="FF00B0F0"/>
  </sheetPr>
  <dimension ref="A1:Q284"/>
  <sheetViews>
    <sheetView tabSelected="1" workbookViewId="0">
      <selection activeCell="O11" sqref="O11"/>
    </sheetView>
  </sheetViews>
  <sheetFormatPr defaultRowHeight="15" x14ac:dyDescent="0.25"/>
  <cols>
    <col min="1" max="1" width="9.140625" style="16"/>
    <col min="2" max="2" width="10" style="16" customWidth="1"/>
    <col min="3" max="4" width="9.140625" style="16"/>
    <col min="5" max="7" width="9" style="16" customWidth="1"/>
    <col min="8" max="12" width="9.140625" style="16"/>
    <col min="16" max="16" width="20" customWidth="1"/>
  </cols>
  <sheetData>
    <row r="1" spans="1:17" ht="45" x14ac:dyDescent="0.25">
      <c r="A1" s="125" t="s">
        <v>74</v>
      </c>
      <c r="B1" s="125" t="s">
        <v>34</v>
      </c>
      <c r="C1" s="125" t="s">
        <v>342</v>
      </c>
      <c r="D1" s="171" t="s">
        <v>36</v>
      </c>
      <c r="E1" s="171"/>
      <c r="F1" s="125" t="s">
        <v>341</v>
      </c>
      <c r="G1" s="125" t="s">
        <v>346</v>
      </c>
      <c r="H1" s="171" t="s">
        <v>39</v>
      </c>
      <c r="I1" s="171"/>
      <c r="J1" s="125" t="s">
        <v>347</v>
      </c>
      <c r="K1" s="125" t="s">
        <v>356</v>
      </c>
      <c r="L1" s="125" t="s">
        <v>54</v>
      </c>
    </row>
    <row r="2" spans="1:17" x14ac:dyDescent="0.25">
      <c r="A2" s="126">
        <v>155</v>
      </c>
      <c r="B2" s="126">
        <v>5</v>
      </c>
      <c r="C2" s="126">
        <v>60</v>
      </c>
      <c r="D2" s="126">
        <v>1</v>
      </c>
      <c r="E2" s="126">
        <v>5</v>
      </c>
      <c r="F2" s="6">
        <v>1400</v>
      </c>
      <c r="G2" s="126">
        <v>29</v>
      </c>
      <c r="H2" s="126">
        <v>2</v>
      </c>
      <c r="I2" s="126">
        <v>50</v>
      </c>
      <c r="J2" s="126">
        <v>110</v>
      </c>
      <c r="K2" s="126">
        <v>45</v>
      </c>
      <c r="L2" s="126">
        <v>0</v>
      </c>
    </row>
    <row r="3" spans="1:17" x14ac:dyDescent="0.25">
      <c r="A3" s="126">
        <v>540</v>
      </c>
      <c r="B3" s="126">
        <v>1</v>
      </c>
      <c r="C3" s="126">
        <v>32</v>
      </c>
      <c r="D3" s="126">
        <v>200</v>
      </c>
      <c r="E3" s="6">
        <v>2500</v>
      </c>
      <c r="F3" s="126">
        <v>1237.5</v>
      </c>
      <c r="G3" s="126">
        <v>12.5</v>
      </c>
      <c r="H3" s="6">
        <v>2000</v>
      </c>
      <c r="I3" s="6">
        <v>10000</v>
      </c>
      <c r="J3" s="126">
        <v>91</v>
      </c>
      <c r="K3" s="126">
        <v>60</v>
      </c>
      <c r="L3" s="126">
        <v>0</v>
      </c>
      <c r="Q3" s="128"/>
    </row>
    <row r="4" spans="1:17" x14ac:dyDescent="0.25">
      <c r="A4" s="126">
        <v>290</v>
      </c>
      <c r="B4" s="126">
        <v>1</v>
      </c>
      <c r="C4" s="126">
        <v>34</v>
      </c>
      <c r="D4" s="126">
        <v>800</v>
      </c>
      <c r="E4" s="6">
        <v>1000</v>
      </c>
      <c r="F4" s="126">
        <v>825</v>
      </c>
      <c r="G4" s="126">
        <v>9.5</v>
      </c>
      <c r="H4" s="6">
        <v>11500</v>
      </c>
      <c r="I4" s="6">
        <v>28000</v>
      </c>
      <c r="J4" s="126">
        <v>84</v>
      </c>
      <c r="K4" s="126">
        <v>55</v>
      </c>
      <c r="L4" s="126">
        <v>0</v>
      </c>
      <c r="Q4" s="128"/>
    </row>
    <row r="5" spans="1:17" x14ac:dyDescent="0.25">
      <c r="A5" s="126">
        <v>600</v>
      </c>
      <c r="B5" s="126">
        <v>1</v>
      </c>
      <c r="C5" s="126">
        <v>36</v>
      </c>
      <c r="D5" s="6">
        <v>1000</v>
      </c>
      <c r="E5" s="6">
        <v>3000</v>
      </c>
      <c r="F5" s="6">
        <v>1000</v>
      </c>
      <c r="G5" s="126">
        <v>12.5</v>
      </c>
      <c r="H5" s="6">
        <v>1000</v>
      </c>
      <c r="I5" s="6">
        <v>2000</v>
      </c>
      <c r="J5" s="126">
        <v>100</v>
      </c>
      <c r="K5" s="126">
        <v>65</v>
      </c>
      <c r="L5" s="126">
        <v>0</v>
      </c>
      <c r="Q5" s="128"/>
    </row>
    <row r="6" spans="1:17" x14ac:dyDescent="0.25">
      <c r="A6" s="126">
        <v>170</v>
      </c>
      <c r="B6" s="126">
        <v>6</v>
      </c>
      <c r="C6" s="126">
        <v>40</v>
      </c>
      <c r="D6" s="6">
        <v>1000</v>
      </c>
      <c r="E6" s="6">
        <v>3000</v>
      </c>
      <c r="F6" s="126">
        <v>200</v>
      </c>
      <c r="G6" s="126">
        <v>13</v>
      </c>
      <c r="H6" s="6">
        <v>1500</v>
      </c>
      <c r="I6" s="6">
        <v>4000</v>
      </c>
      <c r="J6" s="126">
        <v>82</v>
      </c>
      <c r="K6" s="126">
        <v>60</v>
      </c>
      <c r="L6" s="126">
        <v>0</v>
      </c>
      <c r="Q6" s="128"/>
    </row>
    <row r="7" spans="1:17" x14ac:dyDescent="0.25">
      <c r="A7" s="126">
        <v>160</v>
      </c>
      <c r="B7" s="126">
        <v>1</v>
      </c>
      <c r="C7" s="126">
        <v>36</v>
      </c>
      <c r="D7" s="6">
        <v>1000</v>
      </c>
      <c r="E7" s="6">
        <v>2000</v>
      </c>
      <c r="F7" s="126">
        <v>600</v>
      </c>
      <c r="G7" s="126">
        <v>11</v>
      </c>
      <c r="H7" s="6">
        <v>13000</v>
      </c>
      <c r="I7" s="6">
        <v>51000</v>
      </c>
      <c r="J7" s="126">
        <v>83</v>
      </c>
      <c r="K7" s="126">
        <v>60</v>
      </c>
      <c r="L7" s="126">
        <v>0</v>
      </c>
      <c r="Q7" s="128"/>
    </row>
    <row r="8" spans="1:17" x14ac:dyDescent="0.25">
      <c r="A8" s="6">
        <v>1600</v>
      </c>
      <c r="B8" s="126">
        <v>1</v>
      </c>
      <c r="C8" s="126">
        <v>30</v>
      </c>
      <c r="D8" s="6">
        <v>1000</v>
      </c>
      <c r="E8" s="6">
        <v>4000</v>
      </c>
      <c r="F8" s="126">
        <v>1000</v>
      </c>
      <c r="G8" s="126">
        <v>12</v>
      </c>
      <c r="H8" s="127">
        <v>4000</v>
      </c>
      <c r="I8" s="127">
        <v>4000</v>
      </c>
      <c r="J8" s="126">
        <v>100.5</v>
      </c>
      <c r="K8" s="126">
        <v>67.5</v>
      </c>
      <c r="L8" s="126">
        <v>0</v>
      </c>
      <c r="Q8" s="128"/>
    </row>
    <row r="9" spans="1:17" x14ac:dyDescent="0.25">
      <c r="A9" s="6">
        <v>1230</v>
      </c>
      <c r="B9" s="126">
        <v>1</v>
      </c>
      <c r="C9" s="126">
        <v>28.5</v>
      </c>
      <c r="D9" s="126">
        <v>700</v>
      </c>
      <c r="E9" s="6">
        <v>4000</v>
      </c>
      <c r="F9" s="126">
        <v>1150</v>
      </c>
      <c r="G9" s="126">
        <v>13</v>
      </c>
      <c r="H9" s="6">
        <v>1500</v>
      </c>
      <c r="I9" s="6">
        <v>5000</v>
      </c>
      <c r="J9" s="126">
        <v>92.5</v>
      </c>
      <c r="K9" s="126">
        <v>62.5</v>
      </c>
      <c r="L9" s="126">
        <v>0</v>
      </c>
      <c r="Q9" s="128"/>
    </row>
    <row r="10" spans="1:17" x14ac:dyDescent="0.25">
      <c r="A10" s="126">
        <v>15</v>
      </c>
      <c r="B10" s="126">
        <v>1</v>
      </c>
      <c r="C10" s="126">
        <v>30</v>
      </c>
      <c r="D10" s="6">
        <v>4500</v>
      </c>
      <c r="E10" s="6">
        <v>4500</v>
      </c>
      <c r="F10" s="6">
        <v>1300</v>
      </c>
      <c r="G10" s="126">
        <v>13</v>
      </c>
      <c r="H10" s="6">
        <v>4000</v>
      </c>
      <c r="I10" s="6">
        <v>4000</v>
      </c>
      <c r="J10" s="126">
        <v>90</v>
      </c>
      <c r="K10" s="126">
        <v>60</v>
      </c>
      <c r="L10" s="126">
        <v>0</v>
      </c>
      <c r="Q10" s="128"/>
    </row>
    <row r="11" spans="1:17" x14ac:dyDescent="0.25">
      <c r="A11" s="126">
        <v>50</v>
      </c>
      <c r="B11" s="126">
        <v>1</v>
      </c>
      <c r="C11" s="126">
        <v>30</v>
      </c>
      <c r="D11" s="6">
        <v>3000</v>
      </c>
      <c r="E11" s="6">
        <v>3000</v>
      </c>
      <c r="F11" s="6">
        <v>1100</v>
      </c>
      <c r="G11" s="126">
        <v>11</v>
      </c>
      <c r="H11" s="6">
        <v>10000</v>
      </c>
      <c r="I11" s="6">
        <v>10000</v>
      </c>
      <c r="J11" s="126">
        <v>130</v>
      </c>
      <c r="K11" s="126">
        <v>75</v>
      </c>
      <c r="L11" s="126">
        <v>0</v>
      </c>
      <c r="Q11" s="128"/>
    </row>
    <row r="12" spans="1:17" x14ac:dyDescent="0.25">
      <c r="A12" s="126">
        <v>73</v>
      </c>
      <c r="B12" s="126">
        <v>1</v>
      </c>
      <c r="C12" s="126">
        <v>30</v>
      </c>
      <c r="D12" s="126">
        <v>300</v>
      </c>
      <c r="E12" s="126">
        <v>300</v>
      </c>
      <c r="F12" s="6">
        <v>1100</v>
      </c>
      <c r="G12" s="126">
        <v>13</v>
      </c>
      <c r="H12" s="6">
        <v>3500</v>
      </c>
      <c r="I12" s="6">
        <v>3500</v>
      </c>
      <c r="J12" s="126">
        <v>104</v>
      </c>
      <c r="K12" s="126">
        <v>65</v>
      </c>
      <c r="L12" s="126">
        <v>0</v>
      </c>
      <c r="Q12" s="128"/>
    </row>
    <row r="13" spans="1:17" x14ac:dyDescent="0.25">
      <c r="A13" s="126">
        <v>48</v>
      </c>
      <c r="B13" s="83">
        <v>5</v>
      </c>
      <c r="C13" s="126">
        <v>65</v>
      </c>
      <c r="D13" s="126">
        <v>5</v>
      </c>
      <c r="E13" s="126">
        <v>5</v>
      </c>
      <c r="F13" s="93">
        <v>950</v>
      </c>
      <c r="G13" s="126">
        <v>12.5</v>
      </c>
      <c r="H13" s="6">
        <v>1000</v>
      </c>
      <c r="I13" s="6">
        <v>1000</v>
      </c>
      <c r="J13" s="126">
        <v>90</v>
      </c>
      <c r="K13" s="126">
        <v>75</v>
      </c>
      <c r="L13" s="126">
        <v>0</v>
      </c>
      <c r="Q13" s="128"/>
    </row>
    <row r="14" spans="1:17" x14ac:dyDescent="0.25">
      <c r="A14" s="126">
        <v>510</v>
      </c>
      <c r="B14" s="126">
        <v>1</v>
      </c>
      <c r="C14" s="126">
        <v>31</v>
      </c>
      <c r="D14" s="126">
        <v>300</v>
      </c>
      <c r="E14" s="6">
        <v>6000</v>
      </c>
      <c r="F14" s="6">
        <v>1000</v>
      </c>
      <c r="G14" s="126">
        <v>12.5</v>
      </c>
      <c r="H14" s="6">
        <v>6000</v>
      </c>
      <c r="I14" s="6">
        <v>6000</v>
      </c>
      <c r="J14" s="126">
        <v>90</v>
      </c>
      <c r="K14" s="126">
        <v>60</v>
      </c>
      <c r="L14" s="126">
        <v>0</v>
      </c>
      <c r="Q14" s="128"/>
    </row>
    <row r="15" spans="1:17" x14ac:dyDescent="0.25">
      <c r="A15" s="126">
        <v>125</v>
      </c>
      <c r="B15" s="126">
        <v>1</v>
      </c>
      <c r="C15" s="126">
        <v>34.5</v>
      </c>
      <c r="D15" s="6">
        <v>2000</v>
      </c>
      <c r="E15" s="6">
        <v>2000</v>
      </c>
      <c r="F15" s="6">
        <v>2300</v>
      </c>
      <c r="G15" s="126">
        <v>12</v>
      </c>
      <c r="H15" s="6">
        <v>1000</v>
      </c>
      <c r="I15" s="6">
        <v>1000</v>
      </c>
      <c r="J15" s="126">
        <v>130</v>
      </c>
      <c r="K15" s="126">
        <v>55</v>
      </c>
      <c r="L15" s="126">
        <v>0</v>
      </c>
      <c r="Q15" s="128"/>
    </row>
    <row r="16" spans="1:17" x14ac:dyDescent="0.25">
      <c r="A16" s="126">
        <v>560</v>
      </c>
      <c r="B16" s="126">
        <v>1</v>
      </c>
      <c r="C16" s="126">
        <v>32.5</v>
      </c>
      <c r="D16" s="6">
        <v>2260</v>
      </c>
      <c r="E16" s="6">
        <v>2260</v>
      </c>
      <c r="F16" s="6">
        <v>2100</v>
      </c>
      <c r="G16" s="126">
        <v>11</v>
      </c>
      <c r="H16" s="6">
        <v>3000</v>
      </c>
      <c r="I16" s="6">
        <v>3000</v>
      </c>
      <c r="J16" s="126">
        <v>125</v>
      </c>
      <c r="K16" s="126">
        <v>55</v>
      </c>
      <c r="L16" s="126">
        <v>0</v>
      </c>
      <c r="Q16" s="128"/>
    </row>
    <row r="17" spans="1:15" x14ac:dyDescent="0.25">
      <c r="A17" s="126">
        <v>15</v>
      </c>
      <c r="B17" s="126">
        <v>1</v>
      </c>
      <c r="C17" s="126">
        <v>30</v>
      </c>
      <c r="D17" s="6">
        <v>3500</v>
      </c>
      <c r="E17" s="6">
        <v>3500</v>
      </c>
      <c r="F17" s="126">
        <v>800</v>
      </c>
      <c r="G17" s="126">
        <v>10</v>
      </c>
      <c r="H17" s="6">
        <v>10000</v>
      </c>
      <c r="I17" s="6">
        <v>10000</v>
      </c>
      <c r="J17" s="126">
        <v>90</v>
      </c>
      <c r="K17" s="126">
        <v>60</v>
      </c>
      <c r="L17" s="126">
        <v>0</v>
      </c>
      <c r="N17" s="131"/>
      <c r="O17" s="128"/>
    </row>
    <row r="18" spans="1:15" x14ac:dyDescent="0.25">
      <c r="A18" s="126">
        <v>160</v>
      </c>
      <c r="B18" s="126">
        <v>1</v>
      </c>
      <c r="C18" s="126">
        <v>30</v>
      </c>
      <c r="D18" s="6">
        <v>3000</v>
      </c>
      <c r="E18" s="6">
        <v>3000</v>
      </c>
      <c r="F18" s="6">
        <v>1300</v>
      </c>
      <c r="G18" s="126">
        <v>14</v>
      </c>
      <c r="H18" s="6">
        <v>4000</v>
      </c>
      <c r="I18" s="6">
        <v>4000</v>
      </c>
      <c r="J18" s="126">
        <v>85</v>
      </c>
      <c r="K18" s="126">
        <v>70</v>
      </c>
      <c r="L18" s="126">
        <v>0</v>
      </c>
    </row>
    <row r="19" spans="1:15" x14ac:dyDescent="0.25">
      <c r="A19" s="126">
        <v>600</v>
      </c>
      <c r="B19" s="126">
        <v>1</v>
      </c>
      <c r="C19" s="126">
        <v>30</v>
      </c>
      <c r="D19" s="6">
        <v>2000</v>
      </c>
      <c r="E19" s="6">
        <v>2000</v>
      </c>
      <c r="F19" s="6">
        <v>1000</v>
      </c>
      <c r="G19" s="126">
        <v>13</v>
      </c>
      <c r="H19" s="6">
        <v>8000</v>
      </c>
      <c r="I19" s="6">
        <v>8000</v>
      </c>
      <c r="J19" s="126">
        <v>80</v>
      </c>
      <c r="K19" s="126">
        <v>70</v>
      </c>
      <c r="L19" s="126">
        <v>0</v>
      </c>
    </row>
    <row r="20" spans="1:15" x14ac:dyDescent="0.25">
      <c r="A20" s="126">
        <v>120</v>
      </c>
      <c r="B20" s="126">
        <v>1</v>
      </c>
      <c r="C20" s="126">
        <v>27</v>
      </c>
      <c r="D20" s="6">
        <v>1500</v>
      </c>
      <c r="E20" s="6">
        <v>1500</v>
      </c>
      <c r="F20" s="6">
        <v>1800</v>
      </c>
      <c r="G20" s="126">
        <v>13</v>
      </c>
      <c r="H20" s="6">
        <v>10000</v>
      </c>
      <c r="I20" s="6">
        <v>10000</v>
      </c>
      <c r="J20" s="126">
        <v>90</v>
      </c>
      <c r="K20" s="126">
        <v>60</v>
      </c>
      <c r="L20" s="126">
        <v>0</v>
      </c>
    </row>
    <row r="21" spans="1:15" x14ac:dyDescent="0.25">
      <c r="A21" s="126">
        <v>200</v>
      </c>
      <c r="B21" s="126">
        <v>1</v>
      </c>
      <c r="C21" s="126">
        <v>33</v>
      </c>
      <c r="D21" s="6">
        <v>4000</v>
      </c>
      <c r="E21" s="6">
        <v>4000</v>
      </c>
      <c r="F21" s="6">
        <v>1200</v>
      </c>
      <c r="G21" s="126">
        <v>13</v>
      </c>
      <c r="H21" s="6">
        <v>2800</v>
      </c>
      <c r="I21" s="6">
        <v>2800</v>
      </c>
      <c r="J21" s="126">
        <v>110</v>
      </c>
      <c r="K21" s="126">
        <v>50</v>
      </c>
      <c r="L21" s="126">
        <v>0</v>
      </c>
    </row>
    <row r="22" spans="1:15" x14ac:dyDescent="0.25">
      <c r="A22" s="126">
        <v>380</v>
      </c>
      <c r="B22" s="83">
        <v>1</v>
      </c>
      <c r="C22" s="126">
        <v>58</v>
      </c>
      <c r="D22" s="126">
        <v>5</v>
      </c>
      <c r="E22" s="126">
        <v>5</v>
      </c>
      <c r="F22" s="6">
        <v>1500</v>
      </c>
      <c r="G22" s="126">
        <v>13</v>
      </c>
      <c r="H22" s="127">
        <v>300</v>
      </c>
      <c r="I22" s="127">
        <v>300</v>
      </c>
      <c r="J22" s="126">
        <v>110</v>
      </c>
      <c r="K22" s="126">
        <v>40</v>
      </c>
      <c r="L22" s="126">
        <v>0</v>
      </c>
    </row>
    <row r="23" spans="1:15" x14ac:dyDescent="0.25">
      <c r="A23" s="126">
        <v>552</v>
      </c>
      <c r="B23" s="126">
        <v>1</v>
      </c>
      <c r="C23" s="126">
        <v>34.799999999999997</v>
      </c>
      <c r="D23" s="6">
        <v>2700</v>
      </c>
      <c r="E23" s="6">
        <v>2700</v>
      </c>
      <c r="F23" s="6">
        <v>1200</v>
      </c>
      <c r="G23" s="126">
        <v>12</v>
      </c>
      <c r="H23" s="6">
        <v>5200</v>
      </c>
      <c r="I23" s="6">
        <v>5200</v>
      </c>
      <c r="J23" s="126">
        <v>100</v>
      </c>
      <c r="K23" s="126">
        <v>53</v>
      </c>
      <c r="L23" s="126">
        <v>0</v>
      </c>
    </row>
    <row r="24" spans="1:15" x14ac:dyDescent="0.25">
      <c r="A24" s="6">
        <v>1214</v>
      </c>
      <c r="B24" s="126">
        <v>6</v>
      </c>
      <c r="C24" s="126">
        <v>30</v>
      </c>
      <c r="D24" s="6">
        <v>3000</v>
      </c>
      <c r="E24" s="6">
        <v>3000</v>
      </c>
      <c r="F24" s="6">
        <v>1500</v>
      </c>
      <c r="G24" s="126">
        <v>12</v>
      </c>
      <c r="H24" s="6">
        <v>4000</v>
      </c>
      <c r="I24" s="6">
        <v>4000</v>
      </c>
      <c r="J24" s="126">
        <v>100</v>
      </c>
      <c r="K24" s="126">
        <v>60</v>
      </c>
      <c r="L24" s="126">
        <v>0</v>
      </c>
    </row>
    <row r="25" spans="1:15" x14ac:dyDescent="0.25">
      <c r="A25" s="126">
        <v>80</v>
      </c>
      <c r="B25" s="126">
        <v>6</v>
      </c>
      <c r="C25" s="126">
        <v>31</v>
      </c>
      <c r="D25" s="6">
        <v>1300</v>
      </c>
      <c r="E25" s="6">
        <v>1300</v>
      </c>
      <c r="F25" s="6">
        <v>1500</v>
      </c>
      <c r="G25" s="126">
        <v>11</v>
      </c>
      <c r="H25" s="6">
        <v>5000</v>
      </c>
      <c r="I25" s="6">
        <v>5000</v>
      </c>
      <c r="J25" s="126">
        <v>100</v>
      </c>
      <c r="K25" s="126">
        <v>50</v>
      </c>
      <c r="L25" s="126">
        <v>0</v>
      </c>
    </row>
    <row r="26" spans="1:15" x14ac:dyDescent="0.25">
      <c r="A26" s="6">
        <v>1200</v>
      </c>
      <c r="B26" s="126">
        <v>6</v>
      </c>
      <c r="C26" s="126">
        <v>30</v>
      </c>
      <c r="D26" s="6">
        <v>2250</v>
      </c>
      <c r="E26" s="6">
        <v>2250</v>
      </c>
      <c r="F26" s="6">
        <v>1500</v>
      </c>
      <c r="G26" s="126">
        <v>12</v>
      </c>
      <c r="H26" s="6">
        <v>5000</v>
      </c>
      <c r="I26" s="6">
        <v>5000</v>
      </c>
      <c r="J26" s="126">
        <v>100</v>
      </c>
      <c r="K26" s="126">
        <v>60</v>
      </c>
      <c r="L26" s="126">
        <v>0</v>
      </c>
    </row>
    <row r="27" spans="1:15" x14ac:dyDescent="0.25">
      <c r="A27" s="6">
        <v>1291</v>
      </c>
      <c r="B27" s="126">
        <v>1</v>
      </c>
      <c r="C27" s="126">
        <v>34</v>
      </c>
      <c r="D27" s="6">
        <v>1510</v>
      </c>
      <c r="E27" s="6">
        <v>1510</v>
      </c>
      <c r="F27" s="6">
        <v>1640</v>
      </c>
      <c r="G27" s="126">
        <v>14</v>
      </c>
      <c r="H27" s="6">
        <v>3720</v>
      </c>
      <c r="I27" s="6">
        <v>3720</v>
      </c>
      <c r="J27" s="126">
        <v>100</v>
      </c>
      <c r="K27" s="126">
        <v>44</v>
      </c>
      <c r="L27" s="126">
        <v>0</v>
      </c>
    </row>
    <row r="28" spans="1:15" x14ac:dyDescent="0.25">
      <c r="A28" s="6">
        <v>9660</v>
      </c>
      <c r="B28" s="126">
        <v>1</v>
      </c>
      <c r="C28" s="126">
        <v>32</v>
      </c>
      <c r="D28" s="6">
        <v>2000</v>
      </c>
      <c r="E28" s="6">
        <v>2000</v>
      </c>
      <c r="F28" s="6">
        <v>1000</v>
      </c>
      <c r="G28" s="126">
        <v>13</v>
      </c>
      <c r="H28" s="6">
        <v>4000</v>
      </c>
      <c r="I28" s="6">
        <v>4000</v>
      </c>
      <c r="J28" s="126">
        <v>90</v>
      </c>
      <c r="K28" s="126">
        <v>50</v>
      </c>
      <c r="L28" s="126">
        <v>0</v>
      </c>
    </row>
    <row r="29" spans="1:15" x14ac:dyDescent="0.25">
      <c r="A29" s="126">
        <v>125</v>
      </c>
      <c r="B29" s="126">
        <v>1</v>
      </c>
      <c r="C29" s="126">
        <v>34</v>
      </c>
      <c r="D29" s="6">
        <v>6700</v>
      </c>
      <c r="E29" s="6">
        <v>6700</v>
      </c>
      <c r="F29" s="6">
        <v>1900</v>
      </c>
      <c r="G29" s="126">
        <v>12</v>
      </c>
      <c r="H29" s="6">
        <v>1200</v>
      </c>
      <c r="I29" s="6">
        <v>1200</v>
      </c>
      <c r="J29" s="126">
        <v>135</v>
      </c>
      <c r="K29" s="126">
        <v>46</v>
      </c>
      <c r="L29" s="126">
        <v>0</v>
      </c>
    </row>
    <row r="30" spans="1:15" x14ac:dyDescent="0.25">
      <c r="A30" s="126">
        <v>30</v>
      </c>
      <c r="B30" s="126">
        <v>1</v>
      </c>
      <c r="C30" s="126">
        <v>22</v>
      </c>
      <c r="D30" s="126">
        <v>100</v>
      </c>
      <c r="E30" s="126">
        <v>100</v>
      </c>
      <c r="F30" s="126">
        <v>800</v>
      </c>
      <c r="G30" s="126">
        <v>20</v>
      </c>
      <c r="H30" s="126">
        <v>20</v>
      </c>
      <c r="I30" s="126">
        <v>20</v>
      </c>
      <c r="J30" s="126">
        <v>54</v>
      </c>
      <c r="K30" s="126">
        <v>85</v>
      </c>
      <c r="L30" s="126">
        <v>0</v>
      </c>
    </row>
    <row r="31" spans="1:15" x14ac:dyDescent="0.25">
      <c r="A31" s="126">
        <v>90</v>
      </c>
      <c r="B31" s="126">
        <v>1</v>
      </c>
      <c r="C31" s="126">
        <v>38</v>
      </c>
      <c r="D31" s="6">
        <v>2000</v>
      </c>
      <c r="E31" s="6">
        <v>2000</v>
      </c>
      <c r="F31" s="6">
        <v>1250</v>
      </c>
      <c r="G31" s="126">
        <v>13</v>
      </c>
      <c r="H31" s="126">
        <v>450</v>
      </c>
      <c r="I31" s="126">
        <v>450</v>
      </c>
      <c r="J31" s="126">
        <v>95</v>
      </c>
      <c r="K31" s="127">
        <v>60</v>
      </c>
      <c r="L31" s="126">
        <v>0</v>
      </c>
    </row>
    <row r="32" spans="1:15" x14ac:dyDescent="0.25">
      <c r="A32" s="126">
        <v>30</v>
      </c>
      <c r="B32" s="126">
        <v>1</v>
      </c>
      <c r="C32" s="126">
        <v>30</v>
      </c>
      <c r="D32" s="6">
        <v>2800</v>
      </c>
      <c r="E32" s="6">
        <v>2800</v>
      </c>
      <c r="F32" s="6">
        <v>1000</v>
      </c>
      <c r="G32" s="126">
        <v>14</v>
      </c>
      <c r="H32" s="6">
        <v>2000</v>
      </c>
      <c r="I32" s="6">
        <v>2000</v>
      </c>
      <c r="J32" s="126">
        <v>90</v>
      </c>
      <c r="K32" s="126">
        <v>50</v>
      </c>
      <c r="L32" s="126">
        <v>0</v>
      </c>
    </row>
    <row r="33" spans="1:12" x14ac:dyDescent="0.25">
      <c r="A33" s="6">
        <v>3380</v>
      </c>
      <c r="B33" s="126">
        <v>1</v>
      </c>
      <c r="C33" s="126">
        <v>30</v>
      </c>
      <c r="D33" s="6">
        <v>2000</v>
      </c>
      <c r="E33" s="6">
        <v>2000</v>
      </c>
      <c r="F33" s="6">
        <v>1800</v>
      </c>
      <c r="G33" s="126">
        <v>14.8</v>
      </c>
      <c r="H33" s="6">
        <v>1525</v>
      </c>
      <c r="I33" s="6">
        <v>1525</v>
      </c>
      <c r="J33" s="126">
        <v>95</v>
      </c>
      <c r="K33" s="126">
        <v>45</v>
      </c>
      <c r="L33" s="126">
        <v>0</v>
      </c>
    </row>
    <row r="34" spans="1:12" x14ac:dyDescent="0.25">
      <c r="A34" s="126">
        <v>300</v>
      </c>
      <c r="B34" s="126">
        <v>1</v>
      </c>
      <c r="C34" s="126">
        <v>32</v>
      </c>
      <c r="D34" s="6">
        <v>1500</v>
      </c>
      <c r="E34" s="6">
        <v>1500</v>
      </c>
      <c r="F34" s="6">
        <v>1200</v>
      </c>
      <c r="G34" s="126">
        <v>14</v>
      </c>
      <c r="H34" s="6">
        <v>1400</v>
      </c>
      <c r="I34" s="6">
        <v>1400</v>
      </c>
      <c r="J34" s="126">
        <v>80</v>
      </c>
      <c r="K34" s="126">
        <v>50</v>
      </c>
      <c r="L34" s="126">
        <v>0</v>
      </c>
    </row>
    <row r="35" spans="1:12" x14ac:dyDescent="0.25">
      <c r="A35" s="126">
        <v>324</v>
      </c>
      <c r="B35" s="126">
        <v>6</v>
      </c>
      <c r="C35" s="126">
        <v>40.299999999999997</v>
      </c>
      <c r="D35" s="6">
        <v>3048</v>
      </c>
      <c r="E35" s="6">
        <v>3048</v>
      </c>
      <c r="F35" s="126">
        <v>175</v>
      </c>
      <c r="G35" s="126">
        <v>12.7</v>
      </c>
      <c r="H35" s="6">
        <v>2200</v>
      </c>
      <c r="I35" s="6">
        <v>2200</v>
      </c>
      <c r="J35" s="126">
        <v>75</v>
      </c>
      <c r="K35" s="126">
        <v>55</v>
      </c>
      <c r="L35" s="126">
        <v>0</v>
      </c>
    </row>
    <row r="36" spans="1:12" x14ac:dyDescent="0.25">
      <c r="A36" s="126">
        <v>30</v>
      </c>
      <c r="B36" s="126">
        <v>6</v>
      </c>
      <c r="C36" s="126">
        <v>39.200000000000003</v>
      </c>
      <c r="D36" s="126">
        <v>955</v>
      </c>
      <c r="E36" s="126">
        <v>955</v>
      </c>
      <c r="F36" s="126">
        <v>300</v>
      </c>
      <c r="G36" s="126">
        <v>13.9</v>
      </c>
      <c r="H36" s="6">
        <v>1000</v>
      </c>
      <c r="I36" s="6">
        <v>1000</v>
      </c>
      <c r="J36" s="126">
        <v>80</v>
      </c>
      <c r="K36" s="126">
        <v>48</v>
      </c>
      <c r="L36" s="126">
        <v>0</v>
      </c>
    </row>
    <row r="37" spans="1:12" x14ac:dyDescent="0.25">
      <c r="A37" s="126">
        <v>90</v>
      </c>
      <c r="B37" s="126">
        <v>1</v>
      </c>
      <c r="C37" s="126">
        <v>34</v>
      </c>
      <c r="D37" s="126">
        <v>200</v>
      </c>
      <c r="E37" s="6">
        <v>1500</v>
      </c>
      <c r="F37" s="126">
        <v>1150</v>
      </c>
      <c r="G37" s="126">
        <v>15.5</v>
      </c>
      <c r="H37" s="126">
        <v>345</v>
      </c>
      <c r="I37" s="126">
        <v>345</v>
      </c>
      <c r="J37" s="126">
        <v>100</v>
      </c>
      <c r="K37" s="126">
        <v>80</v>
      </c>
      <c r="L37" s="126">
        <v>0</v>
      </c>
    </row>
    <row r="38" spans="1:12" x14ac:dyDescent="0.25">
      <c r="A38" s="126">
        <v>320</v>
      </c>
      <c r="B38" s="126">
        <v>6</v>
      </c>
      <c r="C38" s="126">
        <v>37</v>
      </c>
      <c r="D38" s="6">
        <v>1000</v>
      </c>
      <c r="E38" s="6">
        <v>10000</v>
      </c>
      <c r="F38" s="6">
        <v>1400</v>
      </c>
      <c r="G38" s="126">
        <v>12</v>
      </c>
      <c r="H38" s="6">
        <v>3000</v>
      </c>
      <c r="I38" s="6">
        <v>3000</v>
      </c>
      <c r="J38" s="126">
        <v>100</v>
      </c>
      <c r="K38" s="126">
        <v>65</v>
      </c>
      <c r="L38" s="126">
        <v>0</v>
      </c>
    </row>
    <row r="39" spans="1:12" x14ac:dyDescent="0.25">
      <c r="A39" s="126">
        <v>160</v>
      </c>
      <c r="B39" s="126">
        <v>1</v>
      </c>
      <c r="C39" s="126">
        <v>30</v>
      </c>
      <c r="D39" s="6">
        <v>1000</v>
      </c>
      <c r="E39" s="6">
        <v>1000</v>
      </c>
      <c r="F39" s="6">
        <v>2000</v>
      </c>
      <c r="G39" s="126">
        <v>13</v>
      </c>
      <c r="H39" s="127">
        <v>1000</v>
      </c>
      <c r="I39" s="127">
        <v>2000</v>
      </c>
      <c r="J39" s="126">
        <v>80</v>
      </c>
      <c r="K39" s="126">
        <v>70</v>
      </c>
      <c r="L39" s="126">
        <v>0</v>
      </c>
    </row>
    <row r="40" spans="1:12" x14ac:dyDescent="0.25">
      <c r="A40" s="126">
        <v>44</v>
      </c>
      <c r="B40" s="126">
        <v>6</v>
      </c>
      <c r="C40" s="126">
        <v>31</v>
      </c>
      <c r="D40" s="6">
        <v>1000</v>
      </c>
      <c r="E40" s="6">
        <v>1000</v>
      </c>
      <c r="F40" s="6">
        <v>2300</v>
      </c>
      <c r="G40" s="126">
        <v>13</v>
      </c>
      <c r="H40" s="126">
        <v>300</v>
      </c>
      <c r="I40" s="126">
        <v>300</v>
      </c>
      <c r="J40" s="126">
        <v>125</v>
      </c>
      <c r="K40" s="126">
        <v>58</v>
      </c>
      <c r="L40" s="126">
        <v>0</v>
      </c>
    </row>
    <row r="41" spans="1:12" x14ac:dyDescent="0.25">
      <c r="A41" s="126">
        <v>700</v>
      </c>
      <c r="B41" s="126">
        <v>1</v>
      </c>
      <c r="C41" s="126">
        <v>32</v>
      </c>
      <c r="D41" s="6">
        <v>2000</v>
      </c>
      <c r="E41" s="6">
        <v>2000</v>
      </c>
      <c r="F41" s="6">
        <v>2100</v>
      </c>
      <c r="G41" s="126">
        <v>12</v>
      </c>
      <c r="H41" s="126">
        <v>900</v>
      </c>
      <c r="I41" s="126">
        <v>900</v>
      </c>
      <c r="J41" s="126">
        <v>135</v>
      </c>
      <c r="K41" s="126">
        <v>15</v>
      </c>
      <c r="L41" s="126">
        <v>1</v>
      </c>
    </row>
    <row r="42" spans="1:12" x14ac:dyDescent="0.25">
      <c r="A42" s="126">
        <v>780</v>
      </c>
      <c r="B42" s="126">
        <v>1</v>
      </c>
      <c r="C42" s="126">
        <v>34</v>
      </c>
      <c r="D42" s="6">
        <v>1500</v>
      </c>
      <c r="E42" s="6">
        <v>1500</v>
      </c>
      <c r="F42" s="6">
        <v>1350.5</v>
      </c>
      <c r="G42" s="126">
        <v>14</v>
      </c>
      <c r="H42" s="6">
        <v>3350</v>
      </c>
      <c r="I42" s="6">
        <v>3350</v>
      </c>
      <c r="J42" s="126">
        <v>100</v>
      </c>
      <c r="K42" s="126">
        <v>48</v>
      </c>
      <c r="L42" s="126">
        <v>1</v>
      </c>
    </row>
    <row r="43" spans="1:12" x14ac:dyDescent="0.25">
      <c r="A43" s="126">
        <v>200</v>
      </c>
      <c r="B43" s="126">
        <v>1</v>
      </c>
      <c r="C43" s="126">
        <v>32</v>
      </c>
      <c r="D43" s="126">
        <v>650</v>
      </c>
      <c r="E43" s="126">
        <v>650</v>
      </c>
      <c r="F43" s="126">
        <v>400.5</v>
      </c>
      <c r="G43" s="126">
        <v>19</v>
      </c>
      <c r="H43" s="126">
        <v>660</v>
      </c>
      <c r="I43" s="126">
        <v>660</v>
      </c>
      <c r="J43" s="127">
        <v>75</v>
      </c>
      <c r="K43" s="126">
        <v>94</v>
      </c>
      <c r="L43" s="126">
        <v>2</v>
      </c>
    </row>
    <row r="44" spans="1:12" x14ac:dyDescent="0.25">
      <c r="A44" s="6">
        <v>8960</v>
      </c>
      <c r="B44" s="126">
        <v>3</v>
      </c>
      <c r="C44" s="126">
        <v>17</v>
      </c>
      <c r="D44" s="126">
        <v>15</v>
      </c>
      <c r="E44" s="126">
        <v>15</v>
      </c>
      <c r="F44" s="6">
        <v>9500</v>
      </c>
      <c r="G44" s="126">
        <v>38</v>
      </c>
      <c r="H44" s="126">
        <v>2</v>
      </c>
      <c r="I44" s="126">
        <v>2</v>
      </c>
      <c r="J44" s="126">
        <v>230</v>
      </c>
      <c r="K44" s="126">
        <v>52</v>
      </c>
      <c r="L44" s="126">
        <v>2</v>
      </c>
    </row>
    <row r="45" spans="1:12" x14ac:dyDescent="0.25">
      <c r="A45" s="6">
        <v>14335</v>
      </c>
      <c r="B45" s="126">
        <v>3</v>
      </c>
      <c r="C45" s="126">
        <v>17</v>
      </c>
      <c r="D45" s="126">
        <v>10</v>
      </c>
      <c r="E45" s="126">
        <v>10</v>
      </c>
      <c r="F45" s="6">
        <v>9500</v>
      </c>
      <c r="G45" s="126">
        <v>33</v>
      </c>
      <c r="H45" s="126">
        <v>2</v>
      </c>
      <c r="I45" s="126">
        <v>2</v>
      </c>
      <c r="J45" s="126">
        <v>215</v>
      </c>
      <c r="K45" s="126">
        <v>50</v>
      </c>
      <c r="L45" s="126">
        <v>2</v>
      </c>
    </row>
    <row r="46" spans="1:12" x14ac:dyDescent="0.25">
      <c r="A46" s="6">
        <v>11500</v>
      </c>
      <c r="B46" s="126">
        <v>3</v>
      </c>
      <c r="C46" s="126">
        <v>17</v>
      </c>
      <c r="D46" s="126">
        <v>10</v>
      </c>
      <c r="E46" s="126">
        <v>10</v>
      </c>
      <c r="F46" s="6">
        <v>9200</v>
      </c>
      <c r="G46" s="126">
        <v>33</v>
      </c>
      <c r="H46" s="126">
        <v>2</v>
      </c>
      <c r="I46" s="126">
        <v>2</v>
      </c>
      <c r="J46" s="126">
        <v>220</v>
      </c>
      <c r="K46" s="126">
        <v>50</v>
      </c>
      <c r="L46" s="126">
        <v>2</v>
      </c>
    </row>
    <row r="47" spans="1:12" x14ac:dyDescent="0.25">
      <c r="A47" s="6">
        <v>51200</v>
      </c>
      <c r="B47" s="126">
        <v>3</v>
      </c>
      <c r="C47" s="126">
        <v>18</v>
      </c>
      <c r="D47" s="126">
        <v>10</v>
      </c>
      <c r="E47" s="126">
        <v>10</v>
      </c>
      <c r="F47" s="6">
        <v>9000</v>
      </c>
      <c r="G47" s="126">
        <v>33</v>
      </c>
      <c r="H47" s="126">
        <v>2</v>
      </c>
      <c r="I47" s="126">
        <v>2</v>
      </c>
      <c r="J47" s="126">
        <v>215</v>
      </c>
      <c r="K47" s="126">
        <v>55</v>
      </c>
      <c r="L47" s="126">
        <v>2</v>
      </c>
    </row>
    <row r="48" spans="1:12" x14ac:dyDescent="0.25">
      <c r="A48" s="6">
        <v>7800</v>
      </c>
      <c r="B48" s="126">
        <v>3</v>
      </c>
      <c r="C48" s="126">
        <v>17</v>
      </c>
      <c r="D48" s="126">
        <v>10</v>
      </c>
      <c r="E48" s="126">
        <v>10</v>
      </c>
      <c r="F48" s="6">
        <v>9000</v>
      </c>
      <c r="G48" s="126">
        <v>33</v>
      </c>
      <c r="H48" s="126">
        <v>2</v>
      </c>
      <c r="I48" s="126">
        <v>2</v>
      </c>
      <c r="J48" s="126">
        <v>215</v>
      </c>
      <c r="K48" s="126">
        <v>55</v>
      </c>
      <c r="L48" s="126">
        <v>2</v>
      </c>
    </row>
    <row r="49" spans="1:12" x14ac:dyDescent="0.25">
      <c r="A49" s="6">
        <v>7680</v>
      </c>
      <c r="B49" s="126">
        <v>3</v>
      </c>
      <c r="C49" s="126">
        <v>20</v>
      </c>
      <c r="D49" s="126">
        <v>10</v>
      </c>
      <c r="E49" s="126">
        <v>10</v>
      </c>
      <c r="F49" s="6">
        <v>8450</v>
      </c>
      <c r="G49" s="126">
        <v>31</v>
      </c>
      <c r="H49" s="126">
        <v>2</v>
      </c>
      <c r="I49" s="126">
        <v>2</v>
      </c>
      <c r="J49" s="126">
        <v>215</v>
      </c>
      <c r="K49" s="126">
        <v>55</v>
      </c>
      <c r="L49" s="126">
        <v>2</v>
      </c>
    </row>
    <row r="50" spans="1:12" x14ac:dyDescent="0.25">
      <c r="A50" s="6">
        <v>4640</v>
      </c>
      <c r="B50" s="126">
        <v>3</v>
      </c>
      <c r="C50" s="126">
        <v>20</v>
      </c>
      <c r="D50" s="126">
        <v>10</v>
      </c>
      <c r="E50" s="126">
        <v>10</v>
      </c>
      <c r="F50" s="6">
        <v>8450</v>
      </c>
      <c r="G50" s="126">
        <v>32</v>
      </c>
      <c r="H50" s="126">
        <v>2</v>
      </c>
      <c r="I50" s="126">
        <v>2</v>
      </c>
      <c r="J50" s="126">
        <v>215</v>
      </c>
      <c r="K50" s="126">
        <v>55</v>
      </c>
      <c r="L50" s="126">
        <v>2</v>
      </c>
    </row>
    <row r="51" spans="1:12" x14ac:dyDescent="0.25">
      <c r="A51" s="6">
        <v>20800</v>
      </c>
      <c r="B51" s="126">
        <v>3</v>
      </c>
      <c r="C51" s="126">
        <v>20</v>
      </c>
      <c r="D51" s="126">
        <v>10</v>
      </c>
      <c r="E51" s="126">
        <v>10</v>
      </c>
      <c r="F51" s="6">
        <v>8450</v>
      </c>
      <c r="G51" s="126">
        <v>31</v>
      </c>
      <c r="H51" s="126">
        <v>2</v>
      </c>
      <c r="I51" s="126">
        <v>2</v>
      </c>
      <c r="J51" s="126">
        <v>215</v>
      </c>
      <c r="K51" s="126">
        <v>55</v>
      </c>
      <c r="L51" s="126">
        <v>2</v>
      </c>
    </row>
    <row r="52" spans="1:12" x14ac:dyDescent="0.25">
      <c r="A52" s="6">
        <v>2924</v>
      </c>
      <c r="B52" s="126">
        <v>3</v>
      </c>
      <c r="C52" s="126">
        <v>17</v>
      </c>
      <c r="D52" s="126">
        <v>10</v>
      </c>
      <c r="E52" s="126">
        <v>10</v>
      </c>
      <c r="F52" s="6">
        <v>8800</v>
      </c>
      <c r="G52" s="126">
        <v>33</v>
      </c>
      <c r="H52" s="126">
        <v>1.44</v>
      </c>
      <c r="I52" s="126">
        <v>1.44</v>
      </c>
      <c r="J52" s="126">
        <v>200</v>
      </c>
      <c r="K52" s="126">
        <v>75</v>
      </c>
      <c r="L52" s="126">
        <v>2</v>
      </c>
    </row>
    <row r="53" spans="1:12" x14ac:dyDescent="0.25">
      <c r="A53" s="6">
        <v>10010</v>
      </c>
      <c r="B53" s="126">
        <v>3</v>
      </c>
      <c r="C53" s="126">
        <v>17</v>
      </c>
      <c r="D53" s="126">
        <v>10</v>
      </c>
      <c r="E53" s="126">
        <v>10</v>
      </c>
      <c r="F53" s="6">
        <v>8800</v>
      </c>
      <c r="G53" s="126">
        <v>33</v>
      </c>
      <c r="H53" s="126">
        <v>1.44</v>
      </c>
      <c r="I53" s="126">
        <v>1.44</v>
      </c>
      <c r="J53" s="126">
        <v>200</v>
      </c>
      <c r="K53" s="126">
        <v>85</v>
      </c>
      <c r="L53" s="126">
        <v>2</v>
      </c>
    </row>
    <row r="54" spans="1:12" x14ac:dyDescent="0.25">
      <c r="A54" s="6">
        <v>10400</v>
      </c>
      <c r="B54" s="126">
        <v>3</v>
      </c>
      <c r="C54" s="126">
        <v>17</v>
      </c>
      <c r="D54" s="126">
        <v>10</v>
      </c>
      <c r="E54" s="126">
        <v>10</v>
      </c>
      <c r="F54" s="6">
        <v>8300</v>
      </c>
      <c r="G54" s="126">
        <v>33</v>
      </c>
      <c r="H54" s="126">
        <v>1.44</v>
      </c>
      <c r="I54" s="126">
        <v>1.44</v>
      </c>
      <c r="J54" s="126">
        <v>200</v>
      </c>
      <c r="K54" s="126">
        <v>83</v>
      </c>
      <c r="L54" s="126">
        <v>2</v>
      </c>
    </row>
    <row r="55" spans="1:12" x14ac:dyDescent="0.25">
      <c r="A55" s="126">
        <v>570</v>
      </c>
      <c r="B55" s="29">
        <v>8</v>
      </c>
      <c r="C55" s="126">
        <v>17</v>
      </c>
      <c r="D55" s="126">
        <v>25</v>
      </c>
      <c r="E55" s="126">
        <v>25</v>
      </c>
      <c r="F55" s="126">
        <v>1750</v>
      </c>
      <c r="G55" s="126">
        <v>39</v>
      </c>
      <c r="H55" s="126">
        <v>0.6</v>
      </c>
      <c r="I55" s="126">
        <v>0.6</v>
      </c>
      <c r="J55" s="126">
        <v>105</v>
      </c>
      <c r="K55" s="126">
        <v>32</v>
      </c>
      <c r="L55" s="126">
        <v>3</v>
      </c>
    </row>
    <row r="56" spans="1:12" x14ac:dyDescent="0.25">
      <c r="A56" s="126">
        <v>2000</v>
      </c>
      <c r="B56" s="29">
        <v>8</v>
      </c>
      <c r="C56" s="126">
        <v>18</v>
      </c>
      <c r="D56" s="126">
        <v>30</v>
      </c>
      <c r="E56" s="126">
        <v>30</v>
      </c>
      <c r="F56" s="126">
        <v>2200</v>
      </c>
      <c r="G56" s="126">
        <v>39</v>
      </c>
      <c r="H56" s="126">
        <v>0.6</v>
      </c>
      <c r="I56" s="126">
        <v>0.6</v>
      </c>
      <c r="J56" s="126">
        <v>112</v>
      </c>
      <c r="K56" s="126">
        <v>32</v>
      </c>
      <c r="L56" s="126">
        <v>3</v>
      </c>
    </row>
    <row r="57" spans="1:12" x14ac:dyDescent="0.25">
      <c r="A57" s="126">
        <v>6800</v>
      </c>
      <c r="B57" s="29">
        <v>1</v>
      </c>
      <c r="C57" s="126">
        <v>18</v>
      </c>
      <c r="D57" s="126">
        <v>75</v>
      </c>
      <c r="E57" s="126">
        <v>75</v>
      </c>
      <c r="F57" s="126">
        <v>1900</v>
      </c>
      <c r="G57" s="126">
        <v>37</v>
      </c>
      <c r="H57" s="126">
        <v>0.6</v>
      </c>
      <c r="I57" s="126">
        <v>0.6</v>
      </c>
      <c r="J57" s="126">
        <v>105</v>
      </c>
      <c r="K57" s="126">
        <v>39</v>
      </c>
      <c r="L57" s="126">
        <v>3</v>
      </c>
    </row>
    <row r="58" spans="1:12" x14ac:dyDescent="0.25">
      <c r="A58" s="126">
        <v>600</v>
      </c>
      <c r="B58" s="29">
        <v>8</v>
      </c>
      <c r="C58" s="126">
        <v>17</v>
      </c>
      <c r="D58" s="126">
        <v>30</v>
      </c>
      <c r="E58" s="126">
        <v>30</v>
      </c>
      <c r="F58" s="126">
        <v>1600</v>
      </c>
      <c r="G58" s="126">
        <v>35</v>
      </c>
      <c r="H58" s="126">
        <v>0.6</v>
      </c>
      <c r="I58" s="126">
        <v>0.6</v>
      </c>
      <c r="J58" s="126">
        <v>99</v>
      </c>
      <c r="K58" s="126">
        <v>32</v>
      </c>
      <c r="L58" s="126">
        <v>3</v>
      </c>
    </row>
    <row r="59" spans="1:12" x14ac:dyDescent="0.25">
      <c r="A59" s="126">
        <v>26</v>
      </c>
      <c r="B59" s="29">
        <v>1</v>
      </c>
      <c r="C59" s="126">
        <v>10</v>
      </c>
      <c r="D59" s="126">
        <v>16</v>
      </c>
      <c r="E59" s="126">
        <v>16</v>
      </c>
      <c r="F59" s="126">
        <v>9000</v>
      </c>
      <c r="G59" s="126">
        <v>30</v>
      </c>
      <c r="H59" s="126">
        <v>0.2</v>
      </c>
      <c r="I59" s="126">
        <v>0.2</v>
      </c>
      <c r="J59" s="126">
        <v>200</v>
      </c>
      <c r="K59" s="86">
        <v>60</v>
      </c>
      <c r="L59" s="126">
        <v>3</v>
      </c>
    </row>
    <row r="60" spans="1:12" x14ac:dyDescent="0.25">
      <c r="A60" s="126">
        <v>5338</v>
      </c>
      <c r="B60" s="29">
        <v>3</v>
      </c>
      <c r="C60" s="126">
        <v>14.1</v>
      </c>
      <c r="D60" s="126">
        <v>4</v>
      </c>
      <c r="E60" s="126">
        <v>4</v>
      </c>
      <c r="F60" s="126">
        <v>4789</v>
      </c>
      <c r="G60" s="126">
        <v>34</v>
      </c>
      <c r="H60" s="86">
        <v>1</v>
      </c>
      <c r="I60" s="86">
        <v>3</v>
      </c>
      <c r="J60" s="126">
        <v>104</v>
      </c>
      <c r="K60" s="86">
        <v>60</v>
      </c>
      <c r="L60" s="126">
        <v>3</v>
      </c>
    </row>
    <row r="61" spans="1:12" x14ac:dyDescent="0.25">
      <c r="A61" s="126">
        <v>2550</v>
      </c>
      <c r="B61" s="29">
        <v>3</v>
      </c>
      <c r="C61" s="126">
        <v>12.4</v>
      </c>
      <c r="D61" s="126">
        <v>28</v>
      </c>
      <c r="E61" s="126">
        <v>28</v>
      </c>
      <c r="F61" s="126">
        <v>8500</v>
      </c>
      <c r="G61" s="126">
        <v>42</v>
      </c>
      <c r="H61" s="94">
        <v>0.5</v>
      </c>
      <c r="I61" s="94">
        <v>0.5</v>
      </c>
      <c r="J61" s="126">
        <v>126</v>
      </c>
      <c r="K61" s="86">
        <v>60</v>
      </c>
      <c r="L61" s="126">
        <v>3</v>
      </c>
    </row>
    <row r="62" spans="1:12" x14ac:dyDescent="0.25">
      <c r="A62" s="126">
        <v>8559</v>
      </c>
      <c r="B62" s="29">
        <v>3</v>
      </c>
      <c r="C62" s="126">
        <v>10</v>
      </c>
      <c r="D62" s="126">
        <v>3</v>
      </c>
      <c r="E62" s="126">
        <v>3</v>
      </c>
      <c r="F62" s="126">
        <v>5000</v>
      </c>
      <c r="G62" s="126">
        <v>32</v>
      </c>
      <c r="H62" s="126">
        <v>1.6</v>
      </c>
      <c r="I62" s="126">
        <v>1.6</v>
      </c>
      <c r="J62" s="126">
        <v>107</v>
      </c>
      <c r="K62" s="126">
        <v>45</v>
      </c>
      <c r="L62" s="126">
        <v>3</v>
      </c>
    </row>
    <row r="63" spans="1:12" x14ac:dyDescent="0.25">
      <c r="A63" s="126">
        <v>4032</v>
      </c>
      <c r="B63" s="29">
        <v>8</v>
      </c>
      <c r="C63" s="126">
        <v>16</v>
      </c>
      <c r="D63" s="126">
        <v>10</v>
      </c>
      <c r="E63" s="126">
        <v>40</v>
      </c>
      <c r="F63" s="126">
        <v>6200</v>
      </c>
      <c r="G63" s="126">
        <v>40</v>
      </c>
      <c r="H63" s="126">
        <v>1.3</v>
      </c>
      <c r="I63" s="126">
        <v>1.3</v>
      </c>
      <c r="J63" s="126">
        <v>145</v>
      </c>
      <c r="K63" s="126">
        <v>75</v>
      </c>
      <c r="L63" s="126">
        <v>3</v>
      </c>
    </row>
    <row r="64" spans="1:12" x14ac:dyDescent="0.25">
      <c r="A64" s="126">
        <v>3396</v>
      </c>
      <c r="B64" s="29">
        <v>8</v>
      </c>
      <c r="C64" s="126">
        <v>16</v>
      </c>
      <c r="D64" s="126">
        <v>10</v>
      </c>
      <c r="E64" s="126">
        <v>40</v>
      </c>
      <c r="F64" s="126">
        <v>6200</v>
      </c>
      <c r="G64" s="126">
        <v>40</v>
      </c>
      <c r="H64" s="126">
        <v>1.3</v>
      </c>
      <c r="I64" s="126">
        <v>1.3</v>
      </c>
      <c r="J64" s="126">
        <v>145</v>
      </c>
      <c r="K64" s="126">
        <v>75</v>
      </c>
      <c r="L64" s="126">
        <v>3</v>
      </c>
    </row>
    <row r="65" spans="1:12" x14ac:dyDescent="0.25">
      <c r="A65" s="126">
        <v>7724</v>
      </c>
      <c r="B65" s="29">
        <v>8</v>
      </c>
      <c r="C65" s="126">
        <v>16</v>
      </c>
      <c r="D65" s="126">
        <v>10</v>
      </c>
      <c r="E65" s="126">
        <v>40</v>
      </c>
      <c r="F65" s="126">
        <v>6200</v>
      </c>
      <c r="G65" s="126">
        <v>40</v>
      </c>
      <c r="H65" s="126">
        <v>1.3</v>
      </c>
      <c r="I65" s="126">
        <v>1.3</v>
      </c>
      <c r="J65" s="126">
        <v>145</v>
      </c>
      <c r="K65" s="126">
        <v>75</v>
      </c>
      <c r="L65" s="126">
        <v>3</v>
      </c>
    </row>
    <row r="66" spans="1:12" x14ac:dyDescent="0.25">
      <c r="A66" s="126">
        <v>5415</v>
      </c>
      <c r="B66" s="29">
        <v>8</v>
      </c>
      <c r="C66" s="126">
        <v>16</v>
      </c>
      <c r="D66" s="126">
        <v>10</v>
      </c>
      <c r="E66" s="126">
        <v>40</v>
      </c>
      <c r="F66" s="126">
        <v>6200</v>
      </c>
      <c r="G66" s="126">
        <v>40</v>
      </c>
      <c r="H66" s="126">
        <v>1.3</v>
      </c>
      <c r="I66" s="126">
        <v>1.3</v>
      </c>
      <c r="J66" s="126">
        <v>145</v>
      </c>
      <c r="K66" s="126">
        <v>75</v>
      </c>
      <c r="L66" s="126">
        <v>3</v>
      </c>
    </row>
    <row r="67" spans="1:12" x14ac:dyDescent="0.25">
      <c r="A67" s="126">
        <v>410</v>
      </c>
      <c r="B67" s="29">
        <v>1</v>
      </c>
      <c r="C67" s="126">
        <v>26</v>
      </c>
      <c r="D67" s="126">
        <v>280</v>
      </c>
      <c r="E67" s="126">
        <v>280</v>
      </c>
      <c r="F67" s="126">
        <v>2228</v>
      </c>
      <c r="G67" s="126">
        <v>27</v>
      </c>
      <c r="H67" s="126">
        <v>2.4</v>
      </c>
      <c r="I67" s="126">
        <v>2.4</v>
      </c>
      <c r="J67" s="126">
        <v>84</v>
      </c>
      <c r="K67" s="126">
        <v>77</v>
      </c>
      <c r="L67" s="126">
        <v>3</v>
      </c>
    </row>
    <row r="68" spans="1:12" x14ac:dyDescent="0.25">
      <c r="A68" s="126">
        <v>2320</v>
      </c>
      <c r="B68" s="29">
        <v>1</v>
      </c>
      <c r="C68" s="126">
        <v>15</v>
      </c>
      <c r="D68" s="126">
        <v>63</v>
      </c>
      <c r="E68" s="126">
        <v>63</v>
      </c>
      <c r="F68" s="126">
        <v>7260</v>
      </c>
      <c r="G68" s="126">
        <v>39</v>
      </c>
      <c r="H68" s="126">
        <v>2.2000000000000002</v>
      </c>
      <c r="I68" s="126">
        <v>2.2000000000000002</v>
      </c>
      <c r="J68" s="126">
        <v>152</v>
      </c>
      <c r="K68" s="126">
        <v>52</v>
      </c>
      <c r="L68" s="126">
        <v>3</v>
      </c>
    </row>
    <row r="69" spans="1:12" x14ac:dyDescent="0.25">
      <c r="A69" s="126">
        <v>10300</v>
      </c>
      <c r="B69" s="29">
        <v>1</v>
      </c>
      <c r="C69" s="126">
        <v>14</v>
      </c>
      <c r="D69" s="126">
        <v>48</v>
      </c>
      <c r="E69" s="126">
        <v>48</v>
      </c>
      <c r="F69" s="126">
        <v>7940</v>
      </c>
      <c r="G69" s="126">
        <v>38</v>
      </c>
      <c r="H69" s="126">
        <v>1</v>
      </c>
      <c r="I69" s="126">
        <v>1</v>
      </c>
      <c r="J69" s="126">
        <v>170</v>
      </c>
      <c r="K69" s="126">
        <v>60</v>
      </c>
      <c r="L69" s="126">
        <v>3</v>
      </c>
    </row>
    <row r="70" spans="1:12" x14ac:dyDescent="0.25">
      <c r="A70" s="126">
        <v>18000</v>
      </c>
      <c r="B70" s="29">
        <v>1</v>
      </c>
      <c r="C70" s="126">
        <v>12</v>
      </c>
      <c r="D70" s="126">
        <v>10</v>
      </c>
      <c r="E70" s="126">
        <v>10</v>
      </c>
      <c r="F70" s="126">
        <v>6000</v>
      </c>
      <c r="G70" s="126">
        <v>35</v>
      </c>
      <c r="H70" s="126">
        <v>1.7</v>
      </c>
      <c r="I70" s="126">
        <v>1.7</v>
      </c>
      <c r="J70" s="126">
        <v>160</v>
      </c>
      <c r="K70" s="126">
        <v>38</v>
      </c>
      <c r="L70" s="126">
        <v>3</v>
      </c>
    </row>
    <row r="71" spans="1:12" x14ac:dyDescent="0.25">
      <c r="A71" s="126">
        <v>3600</v>
      </c>
      <c r="B71" s="29">
        <v>3</v>
      </c>
      <c r="C71" s="126">
        <v>9</v>
      </c>
      <c r="D71" s="126">
        <v>4</v>
      </c>
      <c r="E71" s="126">
        <v>4</v>
      </c>
      <c r="F71" s="126">
        <v>4700</v>
      </c>
      <c r="G71" s="126">
        <v>32</v>
      </c>
      <c r="H71" s="126">
        <v>2.2999999999999998</v>
      </c>
      <c r="I71" s="126">
        <v>2.2999999999999998</v>
      </c>
      <c r="J71" s="126">
        <v>104</v>
      </c>
      <c r="K71" s="126">
        <v>36</v>
      </c>
      <c r="L71" s="126">
        <v>3</v>
      </c>
    </row>
    <row r="72" spans="1:12" x14ac:dyDescent="0.25">
      <c r="A72" s="126">
        <v>5500</v>
      </c>
      <c r="B72" s="29">
        <v>3</v>
      </c>
      <c r="C72" s="126">
        <v>11</v>
      </c>
      <c r="D72" s="126">
        <v>6</v>
      </c>
      <c r="E72" s="126">
        <v>6</v>
      </c>
      <c r="F72" s="126">
        <v>4950</v>
      </c>
      <c r="G72" s="126">
        <v>33</v>
      </c>
      <c r="H72" s="126">
        <v>1.4</v>
      </c>
      <c r="I72" s="126">
        <v>1.4</v>
      </c>
      <c r="J72" s="126">
        <v>105</v>
      </c>
      <c r="K72" s="126">
        <v>41</v>
      </c>
      <c r="L72" s="126">
        <v>3</v>
      </c>
    </row>
    <row r="73" spans="1:12" x14ac:dyDescent="0.25">
      <c r="A73" s="126">
        <v>1084</v>
      </c>
      <c r="B73" s="29">
        <v>3</v>
      </c>
      <c r="C73" s="126">
        <v>12</v>
      </c>
      <c r="D73" s="126">
        <v>22</v>
      </c>
      <c r="E73" s="126">
        <v>22</v>
      </c>
      <c r="F73" s="126">
        <v>4550</v>
      </c>
      <c r="G73" s="126">
        <v>38</v>
      </c>
      <c r="H73" s="126">
        <v>1</v>
      </c>
      <c r="I73" s="126">
        <v>1</v>
      </c>
      <c r="J73" s="126">
        <v>101</v>
      </c>
      <c r="K73" s="126">
        <v>36</v>
      </c>
      <c r="L73" s="126">
        <v>3</v>
      </c>
    </row>
    <row r="74" spans="1:12" x14ac:dyDescent="0.25">
      <c r="A74" s="126">
        <v>6183</v>
      </c>
      <c r="B74" s="34">
        <v>35</v>
      </c>
      <c r="C74" s="126">
        <v>13.5</v>
      </c>
      <c r="D74" s="126">
        <v>9</v>
      </c>
      <c r="E74" s="126">
        <v>9</v>
      </c>
      <c r="F74" s="126">
        <v>8000</v>
      </c>
      <c r="G74" s="126">
        <v>40</v>
      </c>
      <c r="H74" s="126">
        <v>0.4</v>
      </c>
      <c r="I74" s="126">
        <v>0.4</v>
      </c>
      <c r="J74" s="126">
        <v>122</v>
      </c>
      <c r="K74" s="126">
        <v>35</v>
      </c>
      <c r="L74" s="126">
        <v>3</v>
      </c>
    </row>
    <row r="75" spans="1:12" x14ac:dyDescent="0.25">
      <c r="A75" s="126">
        <v>160</v>
      </c>
      <c r="B75" s="29">
        <v>3</v>
      </c>
      <c r="C75" s="126">
        <v>11.5</v>
      </c>
      <c r="D75" s="126">
        <v>4</v>
      </c>
      <c r="E75" s="126">
        <v>4</v>
      </c>
      <c r="F75" s="126">
        <v>6500</v>
      </c>
      <c r="G75" s="126">
        <v>40</v>
      </c>
      <c r="H75" s="126">
        <v>0.5</v>
      </c>
      <c r="I75" s="126">
        <v>0.5</v>
      </c>
      <c r="J75" s="126">
        <v>113</v>
      </c>
      <c r="K75" s="126">
        <v>30</v>
      </c>
      <c r="L75" s="126">
        <v>3</v>
      </c>
    </row>
    <row r="76" spans="1:12" x14ac:dyDescent="0.25">
      <c r="A76" s="126">
        <v>700</v>
      </c>
      <c r="B76" s="29">
        <v>23</v>
      </c>
      <c r="C76" s="126">
        <v>10.4</v>
      </c>
      <c r="D76" s="126">
        <v>170</v>
      </c>
      <c r="E76" s="126">
        <v>170</v>
      </c>
      <c r="F76" s="126">
        <v>6700</v>
      </c>
      <c r="G76" s="126">
        <v>44</v>
      </c>
      <c r="H76" s="126">
        <v>0.4</v>
      </c>
      <c r="I76" s="126">
        <v>0.4</v>
      </c>
      <c r="J76" s="126">
        <v>139</v>
      </c>
      <c r="K76" s="126">
        <v>35</v>
      </c>
      <c r="L76" s="126">
        <v>3</v>
      </c>
    </row>
    <row r="77" spans="1:12" x14ac:dyDescent="0.25">
      <c r="A77" s="126">
        <v>4900</v>
      </c>
      <c r="B77" s="29">
        <v>3</v>
      </c>
      <c r="C77" s="126">
        <v>11.7</v>
      </c>
      <c r="D77" s="126">
        <v>11</v>
      </c>
      <c r="E77" s="126">
        <v>11</v>
      </c>
      <c r="F77" s="126">
        <v>4500</v>
      </c>
      <c r="G77" s="126">
        <v>38</v>
      </c>
      <c r="H77" s="126">
        <v>0.1</v>
      </c>
      <c r="I77" s="126">
        <v>0.1</v>
      </c>
      <c r="J77" s="126">
        <v>101</v>
      </c>
      <c r="K77" s="126">
        <v>70</v>
      </c>
      <c r="L77" s="126">
        <v>3</v>
      </c>
    </row>
    <row r="78" spans="1:12" x14ac:dyDescent="0.25">
      <c r="A78" s="126">
        <v>4900</v>
      </c>
      <c r="B78" s="29">
        <v>3</v>
      </c>
      <c r="C78" s="126">
        <v>11.7</v>
      </c>
      <c r="D78" s="126">
        <v>11</v>
      </c>
      <c r="E78" s="126">
        <v>11</v>
      </c>
      <c r="F78" s="126">
        <v>4500</v>
      </c>
      <c r="G78" s="126">
        <v>38</v>
      </c>
      <c r="H78" s="126">
        <v>0.1</v>
      </c>
      <c r="I78" s="126">
        <v>0.1</v>
      </c>
      <c r="J78" s="126">
        <v>101</v>
      </c>
      <c r="K78" s="126">
        <v>70</v>
      </c>
      <c r="L78" s="126">
        <v>3</v>
      </c>
    </row>
    <row r="79" spans="1:12" x14ac:dyDescent="0.25">
      <c r="A79" s="126">
        <v>60</v>
      </c>
      <c r="B79" s="29">
        <v>23</v>
      </c>
      <c r="C79" s="126">
        <v>8</v>
      </c>
      <c r="D79" s="126">
        <v>0.1</v>
      </c>
      <c r="E79" s="126">
        <v>100</v>
      </c>
      <c r="F79" s="126">
        <v>5450</v>
      </c>
      <c r="G79" s="126">
        <v>43</v>
      </c>
      <c r="H79" s="126">
        <v>0.8</v>
      </c>
      <c r="I79" s="126">
        <v>0.8</v>
      </c>
      <c r="J79" s="126">
        <v>103</v>
      </c>
      <c r="K79" s="126">
        <v>54</v>
      </c>
      <c r="L79" s="126">
        <v>3</v>
      </c>
    </row>
    <row r="80" spans="1:12" x14ac:dyDescent="0.25">
      <c r="A80" s="126">
        <v>285</v>
      </c>
      <c r="B80" s="29">
        <v>23</v>
      </c>
      <c r="C80" s="126">
        <v>8</v>
      </c>
      <c r="D80" s="126">
        <v>0.1</v>
      </c>
      <c r="E80" s="126">
        <v>100</v>
      </c>
      <c r="F80" s="126">
        <v>5450</v>
      </c>
      <c r="G80" s="126">
        <v>42</v>
      </c>
      <c r="H80" s="126">
        <v>0.8</v>
      </c>
      <c r="I80" s="126">
        <v>0.8</v>
      </c>
      <c r="J80" s="126">
        <v>103</v>
      </c>
      <c r="K80" s="126">
        <v>47</v>
      </c>
      <c r="L80" s="126">
        <v>3</v>
      </c>
    </row>
    <row r="81" spans="1:12" x14ac:dyDescent="0.25">
      <c r="A81" s="126">
        <v>85</v>
      </c>
      <c r="B81" s="29">
        <v>23</v>
      </c>
      <c r="C81" s="126">
        <v>5</v>
      </c>
      <c r="D81" s="126">
        <v>0.1</v>
      </c>
      <c r="E81" s="126">
        <v>100</v>
      </c>
      <c r="F81" s="126">
        <v>5500</v>
      </c>
      <c r="G81" s="126">
        <v>43</v>
      </c>
      <c r="H81" s="126">
        <v>0.8</v>
      </c>
      <c r="I81" s="126">
        <v>0.8</v>
      </c>
      <c r="J81" s="126">
        <v>100</v>
      </c>
      <c r="K81" s="126">
        <v>51</v>
      </c>
      <c r="L81" s="126">
        <v>3</v>
      </c>
    </row>
    <row r="82" spans="1:12" x14ac:dyDescent="0.25">
      <c r="A82" s="126">
        <v>70</v>
      </c>
      <c r="B82" s="29">
        <v>23</v>
      </c>
      <c r="C82" s="126">
        <v>7</v>
      </c>
      <c r="D82" s="126">
        <v>0.1</v>
      </c>
      <c r="E82" s="126">
        <v>100</v>
      </c>
      <c r="F82" s="126">
        <v>5500</v>
      </c>
      <c r="G82" s="126">
        <v>41</v>
      </c>
      <c r="H82" s="126">
        <v>0.8</v>
      </c>
      <c r="I82" s="126">
        <v>0.8</v>
      </c>
      <c r="J82" s="126">
        <v>101</v>
      </c>
      <c r="K82" s="126">
        <v>51</v>
      </c>
      <c r="L82" s="126">
        <v>3</v>
      </c>
    </row>
    <row r="83" spans="1:12" x14ac:dyDescent="0.25">
      <c r="A83" s="126">
        <v>190</v>
      </c>
      <c r="B83" s="29">
        <v>23</v>
      </c>
      <c r="C83" s="126">
        <v>7</v>
      </c>
      <c r="D83" s="126">
        <v>0.1</v>
      </c>
      <c r="E83" s="126">
        <v>100</v>
      </c>
      <c r="F83" s="126">
        <v>5600</v>
      </c>
      <c r="G83" s="126">
        <v>42</v>
      </c>
      <c r="H83" s="126">
        <v>0.8</v>
      </c>
      <c r="I83" s="126">
        <v>0.8</v>
      </c>
      <c r="J83" s="126">
        <v>102</v>
      </c>
      <c r="K83" s="126">
        <v>52</v>
      </c>
      <c r="L83" s="126">
        <v>3</v>
      </c>
    </row>
    <row r="84" spans="1:12" x14ac:dyDescent="0.25">
      <c r="A84" s="126">
        <v>120</v>
      </c>
      <c r="B84" s="29">
        <v>23</v>
      </c>
      <c r="C84" s="126">
        <v>11</v>
      </c>
      <c r="D84" s="126">
        <v>0.1</v>
      </c>
      <c r="E84" s="126">
        <v>100</v>
      </c>
      <c r="F84" s="126">
        <v>5500</v>
      </c>
      <c r="G84" s="126">
        <v>42</v>
      </c>
      <c r="H84" s="126">
        <v>0.8</v>
      </c>
      <c r="I84" s="126">
        <v>0.8</v>
      </c>
      <c r="J84" s="126">
        <v>101</v>
      </c>
      <c r="K84" s="126">
        <v>50</v>
      </c>
      <c r="L84" s="126">
        <v>3</v>
      </c>
    </row>
    <row r="85" spans="1:12" x14ac:dyDescent="0.25">
      <c r="A85" s="126">
        <v>6200</v>
      </c>
      <c r="B85" s="29">
        <v>1</v>
      </c>
      <c r="C85" s="126">
        <v>23</v>
      </c>
      <c r="D85" s="126">
        <v>90</v>
      </c>
      <c r="E85" s="126">
        <v>90</v>
      </c>
      <c r="F85" s="126">
        <v>10750</v>
      </c>
      <c r="G85" s="126">
        <v>40</v>
      </c>
      <c r="H85" s="94">
        <v>0.2</v>
      </c>
      <c r="I85" s="94">
        <v>0.7</v>
      </c>
      <c r="J85" s="126">
        <v>250</v>
      </c>
      <c r="K85" s="126">
        <v>44</v>
      </c>
      <c r="L85" s="126">
        <v>3</v>
      </c>
    </row>
    <row r="86" spans="1:12" x14ac:dyDescent="0.25">
      <c r="A86" s="126">
        <v>840</v>
      </c>
      <c r="B86" s="29">
        <v>1</v>
      </c>
      <c r="C86" s="126">
        <v>23.4</v>
      </c>
      <c r="D86" s="126">
        <v>65</v>
      </c>
      <c r="E86" s="126">
        <v>65</v>
      </c>
      <c r="F86" s="126">
        <v>10400</v>
      </c>
      <c r="G86" s="126">
        <v>39</v>
      </c>
      <c r="H86" s="94">
        <v>0.2</v>
      </c>
      <c r="I86" s="94">
        <v>0.7</v>
      </c>
      <c r="J86" s="126">
        <v>242</v>
      </c>
      <c r="K86" s="126">
        <v>27.4</v>
      </c>
      <c r="L86" s="126">
        <v>3</v>
      </c>
    </row>
    <row r="87" spans="1:12" x14ac:dyDescent="0.25">
      <c r="A87" s="126">
        <v>8240</v>
      </c>
      <c r="B87" s="29">
        <v>1</v>
      </c>
      <c r="C87" s="126">
        <v>26</v>
      </c>
      <c r="D87" s="126">
        <v>75</v>
      </c>
      <c r="E87" s="126">
        <v>75</v>
      </c>
      <c r="F87" s="126">
        <v>10550</v>
      </c>
      <c r="G87" s="126">
        <v>40</v>
      </c>
      <c r="H87" s="94">
        <v>0.2</v>
      </c>
      <c r="I87" s="94">
        <v>0.7</v>
      </c>
      <c r="J87" s="126">
        <v>248</v>
      </c>
      <c r="K87" s="126">
        <v>44</v>
      </c>
      <c r="L87" s="126">
        <v>3</v>
      </c>
    </row>
    <row r="88" spans="1:12" x14ac:dyDescent="0.25">
      <c r="A88" s="126">
        <v>880</v>
      </c>
      <c r="B88" s="29">
        <v>1</v>
      </c>
      <c r="C88" s="126">
        <v>26</v>
      </c>
      <c r="D88" s="126">
        <v>75</v>
      </c>
      <c r="E88" s="126">
        <v>75</v>
      </c>
      <c r="F88" s="126">
        <v>10550</v>
      </c>
      <c r="G88" s="126">
        <v>40</v>
      </c>
      <c r="H88" s="94">
        <v>0.2</v>
      </c>
      <c r="I88" s="94">
        <v>0.7</v>
      </c>
      <c r="J88" s="126">
        <v>248</v>
      </c>
      <c r="K88" s="126">
        <v>52</v>
      </c>
      <c r="L88" s="126">
        <v>3</v>
      </c>
    </row>
    <row r="89" spans="1:12" x14ac:dyDescent="0.25">
      <c r="A89" s="126">
        <v>12600</v>
      </c>
      <c r="B89" s="29">
        <v>1</v>
      </c>
      <c r="C89" s="126">
        <v>26</v>
      </c>
      <c r="D89" s="126">
        <v>90</v>
      </c>
      <c r="E89" s="126">
        <v>90</v>
      </c>
      <c r="F89" s="126">
        <v>10900</v>
      </c>
      <c r="G89" s="126">
        <v>40</v>
      </c>
      <c r="H89" s="94">
        <v>0.2</v>
      </c>
      <c r="I89" s="94">
        <v>0.7</v>
      </c>
      <c r="J89" s="126">
        <v>250</v>
      </c>
      <c r="K89" s="126">
        <v>52</v>
      </c>
      <c r="L89" s="126">
        <v>3</v>
      </c>
    </row>
    <row r="90" spans="1:12" x14ac:dyDescent="0.25">
      <c r="A90" s="126">
        <v>4100</v>
      </c>
      <c r="B90" s="29">
        <v>1</v>
      </c>
      <c r="C90" s="126">
        <v>23</v>
      </c>
      <c r="D90" s="126">
        <v>90</v>
      </c>
      <c r="E90" s="126">
        <v>90</v>
      </c>
      <c r="F90" s="126">
        <v>11000</v>
      </c>
      <c r="G90" s="126">
        <v>41</v>
      </c>
      <c r="H90" s="94">
        <v>0.2</v>
      </c>
      <c r="I90" s="94">
        <v>0.7</v>
      </c>
      <c r="J90" s="126">
        <v>250</v>
      </c>
      <c r="K90" s="126">
        <v>50</v>
      </c>
      <c r="L90" s="126">
        <v>3</v>
      </c>
    </row>
    <row r="91" spans="1:12" x14ac:dyDescent="0.25">
      <c r="A91" s="126">
        <v>10800</v>
      </c>
      <c r="B91" s="29">
        <v>1</v>
      </c>
      <c r="C91" s="126">
        <v>25.5</v>
      </c>
      <c r="D91" s="126">
        <v>60</v>
      </c>
      <c r="E91" s="126">
        <v>60</v>
      </c>
      <c r="F91" s="126">
        <v>10300</v>
      </c>
      <c r="G91" s="126">
        <v>40</v>
      </c>
      <c r="H91" s="94">
        <v>0.2</v>
      </c>
      <c r="I91" s="94">
        <v>0.7</v>
      </c>
      <c r="J91" s="126">
        <v>250</v>
      </c>
      <c r="K91" s="126">
        <v>47</v>
      </c>
      <c r="L91" s="126">
        <v>3</v>
      </c>
    </row>
    <row r="92" spans="1:12" x14ac:dyDescent="0.25">
      <c r="A92" s="126">
        <v>280</v>
      </c>
      <c r="B92" s="29">
        <v>1</v>
      </c>
      <c r="C92" s="126">
        <v>18</v>
      </c>
      <c r="D92" s="126">
        <v>40</v>
      </c>
      <c r="E92" s="126">
        <v>40</v>
      </c>
      <c r="F92" s="126">
        <v>11550</v>
      </c>
      <c r="G92" s="126">
        <v>38</v>
      </c>
      <c r="H92" s="94">
        <v>0.2</v>
      </c>
      <c r="I92" s="94">
        <v>0.7</v>
      </c>
      <c r="J92" s="126">
        <v>244</v>
      </c>
      <c r="K92" s="126">
        <v>55</v>
      </c>
      <c r="L92" s="126">
        <v>3</v>
      </c>
    </row>
    <row r="93" spans="1:12" x14ac:dyDescent="0.25">
      <c r="A93" s="126">
        <v>200</v>
      </c>
      <c r="B93" s="29">
        <v>1</v>
      </c>
      <c r="C93" s="126">
        <v>12</v>
      </c>
      <c r="D93" s="126">
        <v>200</v>
      </c>
      <c r="E93" s="126">
        <v>200</v>
      </c>
      <c r="F93" s="126">
        <v>11600</v>
      </c>
      <c r="G93" s="126">
        <v>42</v>
      </c>
      <c r="H93" s="94">
        <v>0.2</v>
      </c>
      <c r="I93" s="94">
        <v>0.7</v>
      </c>
      <c r="J93" s="126">
        <v>250</v>
      </c>
      <c r="K93" s="126">
        <v>64</v>
      </c>
      <c r="L93" s="126">
        <v>3</v>
      </c>
    </row>
    <row r="94" spans="1:12" x14ac:dyDescent="0.25">
      <c r="A94" s="126">
        <v>1800</v>
      </c>
      <c r="B94" s="29">
        <v>1</v>
      </c>
      <c r="C94" s="126">
        <v>17</v>
      </c>
      <c r="D94" s="126">
        <v>171</v>
      </c>
      <c r="E94" s="126">
        <v>171</v>
      </c>
      <c r="F94" s="126">
        <v>11500</v>
      </c>
      <c r="G94" s="126">
        <v>45</v>
      </c>
      <c r="H94" s="94">
        <v>0.2</v>
      </c>
      <c r="I94" s="94">
        <v>0.7</v>
      </c>
      <c r="J94" s="126">
        <v>228</v>
      </c>
      <c r="K94" s="126">
        <v>55</v>
      </c>
      <c r="L94" s="126">
        <v>3</v>
      </c>
    </row>
    <row r="95" spans="1:12" x14ac:dyDescent="0.25">
      <c r="A95" s="126">
        <v>2600</v>
      </c>
      <c r="B95" s="29">
        <v>1</v>
      </c>
      <c r="C95" s="126">
        <v>17</v>
      </c>
      <c r="D95" s="126">
        <v>273</v>
      </c>
      <c r="E95" s="126">
        <v>273</v>
      </c>
      <c r="F95" s="126">
        <v>11950</v>
      </c>
      <c r="G95" s="126">
        <v>43</v>
      </c>
      <c r="H95" s="94">
        <v>0.2</v>
      </c>
      <c r="I95" s="94">
        <v>0.7</v>
      </c>
      <c r="J95" s="126">
        <v>234</v>
      </c>
      <c r="K95" s="126">
        <v>50</v>
      </c>
      <c r="L95" s="126">
        <v>3</v>
      </c>
    </row>
    <row r="96" spans="1:12" x14ac:dyDescent="0.25">
      <c r="A96" s="126">
        <v>7754</v>
      </c>
      <c r="B96" s="29">
        <v>1</v>
      </c>
      <c r="C96" s="126">
        <v>23</v>
      </c>
      <c r="D96" s="126">
        <v>100</v>
      </c>
      <c r="E96" s="126">
        <v>100</v>
      </c>
      <c r="F96" s="126">
        <v>10300</v>
      </c>
      <c r="G96" s="126">
        <v>39</v>
      </c>
      <c r="H96" s="94">
        <v>0.2</v>
      </c>
      <c r="I96" s="94">
        <v>0.7</v>
      </c>
      <c r="J96" s="126">
        <v>260</v>
      </c>
      <c r="K96" s="126">
        <v>32</v>
      </c>
      <c r="L96" s="126">
        <v>3</v>
      </c>
    </row>
    <row r="97" spans="1:12" x14ac:dyDescent="0.25">
      <c r="A97" s="126">
        <v>3500</v>
      </c>
      <c r="B97" s="29">
        <v>1</v>
      </c>
      <c r="C97" s="126">
        <v>20</v>
      </c>
      <c r="D97" s="126">
        <v>30</v>
      </c>
      <c r="E97" s="126">
        <v>30</v>
      </c>
      <c r="F97" s="126">
        <v>10100</v>
      </c>
      <c r="G97" s="126">
        <v>40</v>
      </c>
      <c r="H97" s="94">
        <v>0.2</v>
      </c>
      <c r="I97" s="94">
        <v>0.7</v>
      </c>
      <c r="J97" s="126">
        <v>212</v>
      </c>
      <c r="K97" s="126">
        <v>32</v>
      </c>
      <c r="L97" s="126">
        <v>3</v>
      </c>
    </row>
    <row r="98" spans="1:12" x14ac:dyDescent="0.25">
      <c r="A98" s="126">
        <v>980</v>
      </c>
      <c r="B98" s="29">
        <v>3</v>
      </c>
      <c r="C98" s="126">
        <v>10</v>
      </c>
      <c r="D98" s="126">
        <v>10</v>
      </c>
      <c r="E98" s="126">
        <v>10</v>
      </c>
      <c r="F98" s="126">
        <v>11100</v>
      </c>
      <c r="G98" s="126">
        <v>40</v>
      </c>
      <c r="H98" s="126">
        <v>0.6</v>
      </c>
      <c r="I98" s="126">
        <v>0.6</v>
      </c>
      <c r="J98" s="126">
        <v>232</v>
      </c>
      <c r="K98" s="126">
        <v>60</v>
      </c>
      <c r="L98" s="126">
        <v>3</v>
      </c>
    </row>
    <row r="99" spans="1:12" x14ac:dyDescent="0.25">
      <c r="A99" s="126">
        <v>1020</v>
      </c>
      <c r="B99" s="29">
        <v>3</v>
      </c>
      <c r="C99" s="126">
        <v>10</v>
      </c>
      <c r="D99" s="126">
        <v>4</v>
      </c>
      <c r="E99" s="126">
        <v>4</v>
      </c>
      <c r="F99" s="126">
        <v>4000</v>
      </c>
      <c r="G99" s="126">
        <v>34</v>
      </c>
      <c r="H99" s="126">
        <v>2</v>
      </c>
      <c r="I99" s="126">
        <v>2</v>
      </c>
      <c r="J99" s="126">
        <v>86</v>
      </c>
      <c r="K99" s="126">
        <v>55</v>
      </c>
      <c r="L99" s="126">
        <v>3</v>
      </c>
    </row>
    <row r="100" spans="1:12" x14ac:dyDescent="0.25">
      <c r="A100" s="126">
        <v>8500</v>
      </c>
      <c r="B100" s="29">
        <v>3</v>
      </c>
      <c r="C100" s="126">
        <v>9</v>
      </c>
      <c r="D100" s="126">
        <v>20</v>
      </c>
      <c r="E100" s="126">
        <v>20</v>
      </c>
      <c r="F100" s="126">
        <v>4300</v>
      </c>
      <c r="G100" s="126">
        <v>29</v>
      </c>
      <c r="H100" s="126">
        <v>6</v>
      </c>
      <c r="I100" s="126">
        <v>6</v>
      </c>
      <c r="J100" s="126">
        <v>97</v>
      </c>
      <c r="K100" s="86">
        <v>60</v>
      </c>
      <c r="L100" s="126">
        <v>3</v>
      </c>
    </row>
    <row r="101" spans="1:12" x14ac:dyDescent="0.25">
      <c r="A101" s="126">
        <v>809</v>
      </c>
      <c r="B101" s="29">
        <v>5</v>
      </c>
      <c r="C101" s="126">
        <v>21.9</v>
      </c>
      <c r="D101" s="126">
        <v>3</v>
      </c>
      <c r="E101" s="126">
        <v>3</v>
      </c>
      <c r="F101" s="126">
        <v>5300</v>
      </c>
      <c r="G101" s="126">
        <v>42</v>
      </c>
      <c r="H101" s="126">
        <v>0.5</v>
      </c>
      <c r="I101" s="126">
        <v>0.5</v>
      </c>
      <c r="J101" s="126">
        <v>105</v>
      </c>
      <c r="K101" s="126">
        <v>45</v>
      </c>
      <c r="L101" s="126">
        <v>3</v>
      </c>
    </row>
    <row r="102" spans="1:12" x14ac:dyDescent="0.25">
      <c r="A102" s="126">
        <v>1120</v>
      </c>
      <c r="B102" s="29">
        <v>3</v>
      </c>
      <c r="C102" s="126">
        <v>10.5</v>
      </c>
      <c r="D102" s="126">
        <v>4</v>
      </c>
      <c r="E102" s="126">
        <v>4</v>
      </c>
      <c r="F102" s="126">
        <v>5500</v>
      </c>
      <c r="G102" s="126">
        <v>32</v>
      </c>
      <c r="H102" s="126">
        <v>1.4</v>
      </c>
      <c r="I102" s="126">
        <v>1.4</v>
      </c>
      <c r="J102" s="126">
        <v>104</v>
      </c>
      <c r="K102" s="126">
        <v>60.7</v>
      </c>
      <c r="L102" s="126">
        <v>3</v>
      </c>
    </row>
    <row r="103" spans="1:12" x14ac:dyDescent="0.25">
      <c r="A103" s="126">
        <v>340</v>
      </c>
      <c r="B103" s="29">
        <v>3</v>
      </c>
      <c r="C103" s="126">
        <v>10</v>
      </c>
      <c r="D103" s="126">
        <v>4</v>
      </c>
      <c r="E103" s="126">
        <v>4</v>
      </c>
      <c r="F103" s="126">
        <v>5500</v>
      </c>
      <c r="G103" s="126">
        <v>32</v>
      </c>
      <c r="H103" s="126">
        <v>1.4</v>
      </c>
      <c r="I103" s="126">
        <v>1.4</v>
      </c>
      <c r="J103" s="126">
        <v>105</v>
      </c>
      <c r="K103" s="126">
        <v>45</v>
      </c>
      <c r="L103" s="126">
        <v>3</v>
      </c>
    </row>
    <row r="104" spans="1:12" x14ac:dyDescent="0.25">
      <c r="A104" s="126">
        <v>400</v>
      </c>
      <c r="B104" s="29">
        <v>5</v>
      </c>
      <c r="C104" s="126">
        <v>23.7</v>
      </c>
      <c r="D104" s="126">
        <v>5</v>
      </c>
      <c r="E104" s="126">
        <v>5</v>
      </c>
      <c r="F104" s="126">
        <v>5500</v>
      </c>
      <c r="G104" s="126">
        <v>42</v>
      </c>
      <c r="H104" s="126">
        <v>0.5</v>
      </c>
      <c r="I104" s="126">
        <v>0.5</v>
      </c>
      <c r="J104" s="126">
        <v>105</v>
      </c>
      <c r="K104" s="126">
        <v>55</v>
      </c>
      <c r="L104" s="126">
        <v>3</v>
      </c>
    </row>
    <row r="105" spans="1:12" x14ac:dyDescent="0.25">
      <c r="A105" s="126">
        <v>4392</v>
      </c>
      <c r="B105" s="29">
        <v>1</v>
      </c>
      <c r="C105" s="126">
        <v>19.5</v>
      </c>
      <c r="D105" s="126">
        <v>32</v>
      </c>
      <c r="E105" s="126">
        <v>32</v>
      </c>
      <c r="F105" s="126">
        <v>4900</v>
      </c>
      <c r="G105" s="126">
        <v>36</v>
      </c>
      <c r="H105" s="126">
        <v>1.5</v>
      </c>
      <c r="I105" s="126">
        <v>1.5</v>
      </c>
      <c r="J105" s="126">
        <v>105</v>
      </c>
      <c r="K105" s="126">
        <v>50</v>
      </c>
      <c r="L105" s="126">
        <v>3</v>
      </c>
    </row>
    <row r="106" spans="1:12" x14ac:dyDescent="0.25">
      <c r="A106" s="126">
        <v>15699</v>
      </c>
      <c r="B106" s="29">
        <v>3</v>
      </c>
      <c r="C106" s="126">
        <v>12</v>
      </c>
      <c r="D106" s="126">
        <v>1.3</v>
      </c>
      <c r="E106" s="126">
        <v>123</v>
      </c>
      <c r="F106" s="126">
        <v>5300</v>
      </c>
      <c r="G106" s="126">
        <v>35</v>
      </c>
      <c r="H106" s="126">
        <v>1.1000000000000001</v>
      </c>
      <c r="I106" s="126">
        <v>1.1000000000000001</v>
      </c>
      <c r="J106" s="126">
        <v>104</v>
      </c>
      <c r="K106" s="126">
        <v>84</v>
      </c>
      <c r="L106" s="126">
        <v>3</v>
      </c>
    </row>
    <row r="107" spans="1:12" x14ac:dyDescent="0.25">
      <c r="A107" s="126">
        <v>500</v>
      </c>
      <c r="B107" s="29">
        <v>3</v>
      </c>
      <c r="C107" s="126">
        <v>12</v>
      </c>
      <c r="D107" s="126">
        <v>1.3</v>
      </c>
      <c r="E107" s="126">
        <v>123</v>
      </c>
      <c r="F107" s="126">
        <v>5300</v>
      </c>
      <c r="G107" s="126">
        <v>35</v>
      </c>
      <c r="H107" s="126">
        <v>1.1000000000000001</v>
      </c>
      <c r="I107" s="126">
        <v>1.1000000000000001</v>
      </c>
      <c r="J107" s="126">
        <v>104</v>
      </c>
      <c r="K107" s="126">
        <v>30</v>
      </c>
      <c r="L107" s="126">
        <v>3</v>
      </c>
    </row>
    <row r="108" spans="1:12" x14ac:dyDescent="0.25">
      <c r="A108" s="126">
        <v>480</v>
      </c>
      <c r="B108" s="29">
        <v>3</v>
      </c>
      <c r="C108" s="126">
        <v>12</v>
      </c>
      <c r="D108" s="126">
        <v>1.3</v>
      </c>
      <c r="E108" s="126">
        <v>123</v>
      </c>
      <c r="F108" s="126">
        <v>5300</v>
      </c>
      <c r="G108" s="126">
        <v>35</v>
      </c>
      <c r="H108" s="126">
        <v>1.1000000000000001</v>
      </c>
      <c r="I108" s="126">
        <v>1.1000000000000001</v>
      </c>
      <c r="J108" s="126">
        <v>104</v>
      </c>
      <c r="K108" s="126">
        <v>30</v>
      </c>
      <c r="L108" s="126">
        <v>3</v>
      </c>
    </row>
    <row r="109" spans="1:12" x14ac:dyDescent="0.25">
      <c r="A109" s="14">
        <v>2320</v>
      </c>
      <c r="B109" s="14">
        <v>3</v>
      </c>
      <c r="C109" s="14">
        <v>12</v>
      </c>
      <c r="D109" s="14">
        <v>1.3</v>
      </c>
      <c r="E109" s="14">
        <v>123</v>
      </c>
      <c r="F109" s="14">
        <v>5500</v>
      </c>
      <c r="G109" s="14">
        <v>35</v>
      </c>
      <c r="H109" s="14">
        <v>1.1000000000000001</v>
      </c>
      <c r="I109" s="14">
        <v>1.1000000000000001</v>
      </c>
      <c r="J109" s="14">
        <v>104</v>
      </c>
      <c r="K109" s="14">
        <v>30</v>
      </c>
      <c r="L109" s="126">
        <v>3</v>
      </c>
    </row>
    <row r="110" spans="1:12" x14ac:dyDescent="0.25">
      <c r="A110" s="14">
        <v>49900</v>
      </c>
      <c r="B110" s="14">
        <v>2</v>
      </c>
      <c r="C110" s="14">
        <v>4</v>
      </c>
      <c r="D110" s="14">
        <v>19</v>
      </c>
      <c r="E110" s="14">
        <v>19</v>
      </c>
      <c r="F110" s="14">
        <v>6700</v>
      </c>
      <c r="G110" s="14">
        <v>39</v>
      </c>
      <c r="H110" s="14">
        <v>0.7</v>
      </c>
      <c r="I110" s="14">
        <v>0.7</v>
      </c>
      <c r="J110" s="14">
        <v>135</v>
      </c>
      <c r="K110" s="14">
        <v>78</v>
      </c>
      <c r="L110" s="126">
        <v>3</v>
      </c>
    </row>
    <row r="111" spans="1:12" x14ac:dyDescent="0.25">
      <c r="A111" s="14">
        <v>5000</v>
      </c>
      <c r="B111" s="14">
        <v>2</v>
      </c>
      <c r="C111" s="14">
        <v>17</v>
      </c>
      <c r="D111" s="14">
        <v>75</v>
      </c>
      <c r="E111" s="14">
        <v>75</v>
      </c>
      <c r="F111" s="14">
        <v>4950</v>
      </c>
      <c r="G111" s="14">
        <v>38</v>
      </c>
      <c r="H111" s="14">
        <v>2.2000000000000002</v>
      </c>
      <c r="I111" s="14">
        <v>2.2000000000000002</v>
      </c>
      <c r="J111" s="14">
        <v>117</v>
      </c>
      <c r="K111" s="14">
        <v>70</v>
      </c>
      <c r="L111" s="126">
        <v>3</v>
      </c>
    </row>
    <row r="112" spans="1:12" x14ac:dyDescent="0.25">
      <c r="A112" s="14">
        <v>21205</v>
      </c>
      <c r="B112" s="14">
        <v>7</v>
      </c>
      <c r="C112" s="14">
        <v>12</v>
      </c>
      <c r="D112" s="14">
        <v>32</v>
      </c>
      <c r="E112" s="14">
        <v>32</v>
      </c>
      <c r="F112" s="14">
        <v>4100</v>
      </c>
      <c r="G112" s="14">
        <v>35</v>
      </c>
      <c r="H112" s="14">
        <v>1.3</v>
      </c>
      <c r="I112" s="14">
        <v>1.3</v>
      </c>
      <c r="J112" s="14">
        <v>95</v>
      </c>
      <c r="K112" s="14">
        <v>80</v>
      </c>
      <c r="L112" s="126">
        <v>3</v>
      </c>
    </row>
    <row r="113" spans="1:12" x14ac:dyDescent="0.25">
      <c r="A113" s="14">
        <v>1345</v>
      </c>
      <c r="B113" s="14">
        <v>1</v>
      </c>
      <c r="C113" s="14">
        <v>9.9</v>
      </c>
      <c r="D113" s="14">
        <v>31</v>
      </c>
      <c r="E113" s="14">
        <v>31</v>
      </c>
      <c r="F113" s="14">
        <v>5000</v>
      </c>
      <c r="G113" s="14">
        <v>35</v>
      </c>
      <c r="H113" s="14">
        <v>1.3</v>
      </c>
      <c r="I113" s="14">
        <v>1.3</v>
      </c>
      <c r="J113" s="14">
        <v>178</v>
      </c>
      <c r="K113" s="87">
        <v>60</v>
      </c>
      <c r="L113" s="126">
        <v>3</v>
      </c>
    </row>
    <row r="114" spans="1:12" x14ac:dyDescent="0.25">
      <c r="A114" s="14">
        <v>790</v>
      </c>
      <c r="B114" s="14">
        <v>123</v>
      </c>
      <c r="C114" s="14">
        <v>10.3</v>
      </c>
      <c r="D114" s="14">
        <v>4</v>
      </c>
      <c r="E114" s="14">
        <v>4</v>
      </c>
      <c r="F114" s="14">
        <v>5400</v>
      </c>
      <c r="G114" s="14">
        <v>35</v>
      </c>
      <c r="H114" s="14">
        <v>1.4</v>
      </c>
      <c r="I114" s="14">
        <v>1.4</v>
      </c>
      <c r="J114" s="14">
        <v>181</v>
      </c>
      <c r="K114" s="87">
        <v>60</v>
      </c>
      <c r="L114" s="126">
        <v>3</v>
      </c>
    </row>
    <row r="115" spans="1:12" x14ac:dyDescent="0.25">
      <c r="A115" s="14">
        <v>120</v>
      </c>
      <c r="B115" s="14">
        <v>1</v>
      </c>
      <c r="C115" s="14">
        <v>7</v>
      </c>
      <c r="D115" s="14">
        <v>10</v>
      </c>
      <c r="E115" s="14">
        <v>10</v>
      </c>
      <c r="F115" s="14">
        <v>7000</v>
      </c>
      <c r="G115" s="14">
        <v>35</v>
      </c>
      <c r="H115" s="87">
        <v>1</v>
      </c>
      <c r="I115" s="95">
        <v>1.5</v>
      </c>
      <c r="J115" s="87">
        <v>165</v>
      </c>
      <c r="K115" s="87">
        <v>60</v>
      </c>
      <c r="L115" s="126">
        <v>3</v>
      </c>
    </row>
    <row r="116" spans="1:12" x14ac:dyDescent="0.25">
      <c r="A116" s="14">
        <v>1400</v>
      </c>
      <c r="B116" s="14">
        <v>1</v>
      </c>
      <c r="C116" s="14">
        <v>10</v>
      </c>
      <c r="D116" s="14">
        <v>20</v>
      </c>
      <c r="E116" s="14">
        <v>20</v>
      </c>
      <c r="F116" s="14">
        <v>6000</v>
      </c>
      <c r="G116" s="14">
        <v>35</v>
      </c>
      <c r="H116" s="14">
        <v>1.2</v>
      </c>
      <c r="I116" s="14">
        <v>1.2</v>
      </c>
      <c r="J116" s="14">
        <v>163</v>
      </c>
      <c r="K116" s="87">
        <v>60</v>
      </c>
      <c r="L116" s="126">
        <v>3</v>
      </c>
    </row>
    <row r="117" spans="1:12" x14ac:dyDescent="0.25">
      <c r="A117" s="14">
        <v>810</v>
      </c>
      <c r="B117" s="14">
        <v>123</v>
      </c>
      <c r="C117" s="14">
        <v>10</v>
      </c>
      <c r="D117" s="14">
        <v>5</v>
      </c>
      <c r="E117" s="14">
        <v>5</v>
      </c>
      <c r="F117" s="14">
        <v>6400</v>
      </c>
      <c r="G117" s="14">
        <v>35</v>
      </c>
      <c r="H117" s="14">
        <v>1</v>
      </c>
      <c r="I117" s="14">
        <v>1</v>
      </c>
      <c r="J117" s="14">
        <v>170</v>
      </c>
      <c r="K117" s="87">
        <v>60</v>
      </c>
      <c r="L117" s="126">
        <v>3</v>
      </c>
    </row>
    <row r="118" spans="1:12" x14ac:dyDescent="0.25">
      <c r="A118" s="14">
        <v>3400</v>
      </c>
      <c r="B118" s="14">
        <v>1</v>
      </c>
      <c r="C118" s="14">
        <v>13</v>
      </c>
      <c r="D118" s="14">
        <v>44</v>
      </c>
      <c r="E118" s="14">
        <v>44</v>
      </c>
      <c r="F118" s="14">
        <v>9400</v>
      </c>
      <c r="G118" s="14">
        <v>38</v>
      </c>
      <c r="H118" s="14">
        <v>1.2</v>
      </c>
      <c r="I118" s="14">
        <v>1.2</v>
      </c>
      <c r="J118" s="14">
        <v>148</v>
      </c>
      <c r="K118" s="87">
        <v>60</v>
      </c>
      <c r="L118" s="126">
        <v>3</v>
      </c>
    </row>
    <row r="119" spans="1:12" x14ac:dyDescent="0.25">
      <c r="A119" s="14">
        <v>700</v>
      </c>
      <c r="B119" s="14">
        <v>1</v>
      </c>
      <c r="C119" s="14">
        <v>14</v>
      </c>
      <c r="D119" s="14">
        <v>50</v>
      </c>
      <c r="E119" s="14">
        <v>50</v>
      </c>
      <c r="F119" s="14">
        <v>9400</v>
      </c>
      <c r="G119" s="14">
        <v>38</v>
      </c>
      <c r="H119" s="14">
        <v>1</v>
      </c>
      <c r="I119" s="14">
        <v>1</v>
      </c>
      <c r="J119" s="14">
        <v>150</v>
      </c>
      <c r="K119" s="87">
        <v>60</v>
      </c>
      <c r="L119" s="126">
        <v>3</v>
      </c>
    </row>
    <row r="120" spans="1:12" x14ac:dyDescent="0.25">
      <c r="A120" s="14">
        <v>4437</v>
      </c>
      <c r="B120" s="14">
        <v>3</v>
      </c>
      <c r="C120" s="14">
        <v>7</v>
      </c>
      <c r="D120" s="14">
        <v>4</v>
      </c>
      <c r="E120" s="14">
        <v>4</v>
      </c>
      <c r="F120" s="14">
        <v>5800</v>
      </c>
      <c r="G120" s="14">
        <v>30</v>
      </c>
      <c r="H120" s="14">
        <v>3</v>
      </c>
      <c r="I120" s="14">
        <v>3</v>
      </c>
      <c r="J120" s="14">
        <v>109</v>
      </c>
      <c r="K120" s="14">
        <v>50</v>
      </c>
      <c r="L120" s="126">
        <v>3</v>
      </c>
    </row>
    <row r="121" spans="1:12" x14ac:dyDescent="0.25">
      <c r="A121" s="14">
        <v>2870</v>
      </c>
      <c r="B121" s="14">
        <v>3</v>
      </c>
      <c r="C121" s="14">
        <v>14</v>
      </c>
      <c r="D121" s="14">
        <v>5</v>
      </c>
      <c r="E121" s="14">
        <v>5</v>
      </c>
      <c r="F121" s="14">
        <v>4800</v>
      </c>
      <c r="G121" s="14">
        <v>32</v>
      </c>
      <c r="H121" s="14">
        <v>2.2999999999999998</v>
      </c>
      <c r="I121" s="14">
        <v>2.2999999999999998</v>
      </c>
      <c r="J121" s="14">
        <v>102</v>
      </c>
      <c r="K121" s="14">
        <v>50</v>
      </c>
      <c r="L121" s="126">
        <v>3</v>
      </c>
    </row>
    <row r="122" spans="1:12" x14ac:dyDescent="0.25">
      <c r="A122" s="14">
        <v>2684</v>
      </c>
      <c r="B122" s="14">
        <v>2</v>
      </c>
      <c r="C122" s="14">
        <v>13</v>
      </c>
      <c r="D122" s="14">
        <v>6</v>
      </c>
      <c r="E122" s="14">
        <v>6</v>
      </c>
      <c r="F122" s="14">
        <v>6800</v>
      </c>
      <c r="G122" s="14">
        <v>40</v>
      </c>
      <c r="H122" s="14">
        <v>0.7</v>
      </c>
      <c r="I122" s="14">
        <v>0.7</v>
      </c>
      <c r="J122" s="14">
        <v>130</v>
      </c>
      <c r="K122" s="14">
        <v>46</v>
      </c>
      <c r="L122" s="126">
        <v>3</v>
      </c>
    </row>
    <row r="123" spans="1:12" x14ac:dyDescent="0.25">
      <c r="A123" s="14">
        <v>1143</v>
      </c>
      <c r="B123" s="14">
        <v>3</v>
      </c>
      <c r="C123" s="14">
        <v>10</v>
      </c>
      <c r="D123" s="14">
        <v>3</v>
      </c>
      <c r="E123" s="14">
        <v>3</v>
      </c>
      <c r="F123" s="14">
        <v>5400</v>
      </c>
      <c r="G123" s="14">
        <v>30</v>
      </c>
      <c r="H123" s="14">
        <v>3</v>
      </c>
      <c r="I123" s="14">
        <v>3</v>
      </c>
      <c r="J123" s="14">
        <v>101</v>
      </c>
      <c r="K123" s="14">
        <v>55</v>
      </c>
      <c r="L123" s="126">
        <v>3</v>
      </c>
    </row>
    <row r="124" spans="1:12" x14ac:dyDescent="0.25">
      <c r="A124" s="14">
        <v>1179</v>
      </c>
      <c r="B124" s="14">
        <v>3</v>
      </c>
      <c r="C124" s="14">
        <v>12</v>
      </c>
      <c r="D124" s="14">
        <v>2</v>
      </c>
      <c r="E124" s="14">
        <v>2</v>
      </c>
      <c r="F124" s="14">
        <v>4900</v>
      </c>
      <c r="G124" s="14">
        <v>34</v>
      </c>
      <c r="H124" s="14">
        <v>1.4</v>
      </c>
      <c r="I124" s="14">
        <v>1.4</v>
      </c>
      <c r="J124" s="14">
        <v>108</v>
      </c>
      <c r="K124" s="14">
        <v>45</v>
      </c>
      <c r="L124" s="126">
        <v>3</v>
      </c>
    </row>
    <row r="125" spans="1:12" x14ac:dyDescent="0.25">
      <c r="A125" s="14">
        <v>1155</v>
      </c>
      <c r="B125" s="14">
        <v>5</v>
      </c>
      <c r="C125" s="14">
        <v>22</v>
      </c>
      <c r="D125" s="14">
        <v>5</v>
      </c>
      <c r="E125" s="14">
        <v>5</v>
      </c>
      <c r="F125" s="14">
        <v>5300</v>
      </c>
      <c r="G125" s="14">
        <v>44</v>
      </c>
      <c r="H125" s="14">
        <v>0.4</v>
      </c>
      <c r="I125" s="14">
        <v>0.4</v>
      </c>
      <c r="J125" s="14">
        <v>104</v>
      </c>
      <c r="K125" s="14">
        <v>49</v>
      </c>
      <c r="L125" s="126">
        <v>3</v>
      </c>
    </row>
    <row r="126" spans="1:12" x14ac:dyDescent="0.25">
      <c r="A126" s="14">
        <v>1280</v>
      </c>
      <c r="B126" s="14">
        <v>5</v>
      </c>
      <c r="C126" s="14">
        <v>22</v>
      </c>
      <c r="D126" s="14">
        <v>5</v>
      </c>
      <c r="E126" s="14">
        <v>5</v>
      </c>
      <c r="F126" s="14">
        <v>7500</v>
      </c>
      <c r="G126" s="14">
        <v>40</v>
      </c>
      <c r="H126" s="14">
        <v>0.5</v>
      </c>
      <c r="I126" s="14">
        <v>0.5</v>
      </c>
      <c r="J126" s="14">
        <v>123</v>
      </c>
      <c r="K126" s="14">
        <v>38</v>
      </c>
      <c r="L126" s="126">
        <v>3</v>
      </c>
    </row>
    <row r="127" spans="1:12" x14ac:dyDescent="0.25">
      <c r="A127" s="14">
        <v>3300</v>
      </c>
      <c r="B127" s="14">
        <v>3</v>
      </c>
      <c r="C127" s="14">
        <v>15</v>
      </c>
      <c r="D127" s="14">
        <v>15</v>
      </c>
      <c r="E127" s="14">
        <v>15</v>
      </c>
      <c r="F127" s="14">
        <v>4200</v>
      </c>
      <c r="G127" s="14">
        <v>35</v>
      </c>
      <c r="H127" s="14">
        <v>0.9</v>
      </c>
      <c r="I127" s="14">
        <v>0.9</v>
      </c>
      <c r="J127" s="14">
        <v>102</v>
      </c>
      <c r="K127" s="14">
        <v>35</v>
      </c>
      <c r="L127" s="126">
        <v>3</v>
      </c>
    </row>
    <row r="128" spans="1:12" x14ac:dyDescent="0.25">
      <c r="A128" s="14">
        <v>2090</v>
      </c>
      <c r="B128" s="14">
        <v>5</v>
      </c>
      <c r="C128" s="14">
        <v>21</v>
      </c>
      <c r="D128" s="14">
        <v>4</v>
      </c>
      <c r="E128" s="14">
        <v>4</v>
      </c>
      <c r="F128" s="14">
        <v>5200</v>
      </c>
      <c r="G128" s="14">
        <v>43</v>
      </c>
      <c r="H128" s="14">
        <v>0.6</v>
      </c>
      <c r="I128" s="14">
        <v>0.6</v>
      </c>
      <c r="J128" s="14">
        <v>104</v>
      </c>
      <c r="K128" s="14">
        <v>43</v>
      </c>
      <c r="L128" s="126">
        <v>3</v>
      </c>
    </row>
    <row r="129" spans="1:12" x14ac:dyDescent="0.25">
      <c r="A129" s="14">
        <v>12000</v>
      </c>
      <c r="B129" s="14">
        <v>2</v>
      </c>
      <c r="C129" s="14">
        <v>20</v>
      </c>
      <c r="D129" s="14">
        <v>12</v>
      </c>
      <c r="E129" s="14">
        <v>12</v>
      </c>
      <c r="F129" s="14">
        <v>6300</v>
      </c>
      <c r="G129" s="14">
        <v>39</v>
      </c>
      <c r="H129" s="14">
        <v>1</v>
      </c>
      <c r="I129" s="14">
        <v>1</v>
      </c>
      <c r="J129" s="14">
        <v>125</v>
      </c>
      <c r="K129" s="14">
        <v>89</v>
      </c>
      <c r="L129" s="126">
        <v>3</v>
      </c>
    </row>
    <row r="130" spans="1:12" x14ac:dyDescent="0.25">
      <c r="A130" s="14">
        <v>1400</v>
      </c>
      <c r="B130" s="14">
        <v>2</v>
      </c>
      <c r="C130" s="14">
        <v>10</v>
      </c>
      <c r="D130" s="14">
        <v>70</v>
      </c>
      <c r="E130" s="14">
        <v>70</v>
      </c>
      <c r="F130" s="14">
        <v>6600</v>
      </c>
      <c r="G130" s="14">
        <v>43</v>
      </c>
      <c r="H130" s="14">
        <v>0.4</v>
      </c>
      <c r="I130" s="14">
        <v>0.4</v>
      </c>
      <c r="J130" s="14">
        <v>125</v>
      </c>
      <c r="K130" s="14">
        <v>39</v>
      </c>
      <c r="L130" s="126">
        <v>3</v>
      </c>
    </row>
    <row r="131" spans="1:12" x14ac:dyDescent="0.25">
      <c r="A131" s="14">
        <v>246</v>
      </c>
      <c r="B131" s="14">
        <v>32</v>
      </c>
      <c r="C131" s="14">
        <v>10</v>
      </c>
      <c r="D131" s="14">
        <v>5</v>
      </c>
      <c r="E131" s="14">
        <v>5</v>
      </c>
      <c r="F131" s="14">
        <v>4950</v>
      </c>
      <c r="G131" s="14">
        <v>31</v>
      </c>
      <c r="H131" s="14">
        <v>1.8</v>
      </c>
      <c r="I131" s="14">
        <v>1.8</v>
      </c>
      <c r="J131" s="14">
        <v>105</v>
      </c>
      <c r="K131" s="14">
        <v>40</v>
      </c>
      <c r="L131" s="126">
        <v>3</v>
      </c>
    </row>
    <row r="132" spans="1:12" x14ac:dyDescent="0.25">
      <c r="A132" s="14">
        <v>6412</v>
      </c>
      <c r="B132" s="14">
        <v>3</v>
      </c>
      <c r="C132" s="14">
        <v>10</v>
      </c>
      <c r="D132" s="14">
        <v>2</v>
      </c>
      <c r="E132" s="14">
        <v>2</v>
      </c>
      <c r="F132" s="14">
        <v>4900</v>
      </c>
      <c r="G132" s="14">
        <v>31</v>
      </c>
      <c r="H132" s="14">
        <v>1.8</v>
      </c>
      <c r="I132" s="14">
        <v>1.8</v>
      </c>
      <c r="J132" s="14">
        <v>105</v>
      </c>
      <c r="K132" s="14">
        <v>48</v>
      </c>
      <c r="L132" s="126">
        <v>3</v>
      </c>
    </row>
    <row r="133" spans="1:12" x14ac:dyDescent="0.25">
      <c r="A133" s="14">
        <v>1600</v>
      </c>
      <c r="B133" s="14">
        <v>32</v>
      </c>
      <c r="C133" s="14">
        <v>12</v>
      </c>
      <c r="D133" s="14">
        <v>8</v>
      </c>
      <c r="E133" s="14">
        <v>8</v>
      </c>
      <c r="F133" s="14">
        <v>4950</v>
      </c>
      <c r="G133" s="14">
        <v>31</v>
      </c>
      <c r="H133" s="14">
        <v>1.8</v>
      </c>
      <c r="I133" s="14">
        <v>1.8</v>
      </c>
      <c r="J133" s="14">
        <v>105</v>
      </c>
      <c r="K133" s="14">
        <v>38</v>
      </c>
      <c r="L133" s="126">
        <v>3</v>
      </c>
    </row>
    <row r="134" spans="1:12" x14ac:dyDescent="0.25">
      <c r="A134" s="14">
        <v>1240</v>
      </c>
      <c r="B134" s="14">
        <v>3</v>
      </c>
      <c r="C134" s="14">
        <v>10</v>
      </c>
      <c r="D134" s="14">
        <v>4</v>
      </c>
      <c r="E134" s="14">
        <v>4</v>
      </c>
      <c r="F134" s="14">
        <v>5000</v>
      </c>
      <c r="G134" s="14">
        <v>31</v>
      </c>
      <c r="H134" s="14">
        <v>1.6</v>
      </c>
      <c r="I134" s="14">
        <v>1.6</v>
      </c>
      <c r="J134" s="14">
        <v>108</v>
      </c>
      <c r="K134" s="14">
        <v>47</v>
      </c>
      <c r="L134" s="126">
        <v>3</v>
      </c>
    </row>
    <row r="135" spans="1:12" x14ac:dyDescent="0.25">
      <c r="A135" s="14">
        <v>1048</v>
      </c>
      <c r="B135" s="14">
        <v>3</v>
      </c>
      <c r="C135" s="14">
        <v>10</v>
      </c>
      <c r="D135" s="14">
        <v>2</v>
      </c>
      <c r="E135" s="14">
        <v>2</v>
      </c>
      <c r="F135" s="14">
        <v>4950</v>
      </c>
      <c r="G135" s="14">
        <v>32</v>
      </c>
      <c r="H135" s="14">
        <v>2</v>
      </c>
      <c r="I135" s="14">
        <v>2</v>
      </c>
      <c r="J135" s="14">
        <v>105</v>
      </c>
      <c r="K135" s="14">
        <v>47</v>
      </c>
      <c r="L135" s="126">
        <v>3</v>
      </c>
    </row>
    <row r="136" spans="1:12" x14ac:dyDescent="0.25">
      <c r="A136" s="14">
        <v>5700</v>
      </c>
      <c r="B136" s="14">
        <v>32</v>
      </c>
      <c r="C136" s="14">
        <v>12</v>
      </c>
      <c r="D136" s="14">
        <v>5</v>
      </c>
      <c r="E136" s="14">
        <v>5</v>
      </c>
      <c r="F136" s="14">
        <v>4950</v>
      </c>
      <c r="G136" s="14">
        <v>31</v>
      </c>
      <c r="H136" s="14">
        <v>1.8</v>
      </c>
      <c r="I136" s="14">
        <v>1.8</v>
      </c>
      <c r="J136" s="14">
        <v>105</v>
      </c>
      <c r="K136" s="14">
        <v>40</v>
      </c>
      <c r="L136" s="126">
        <v>3</v>
      </c>
    </row>
    <row r="137" spans="1:12" x14ac:dyDescent="0.25">
      <c r="A137" s="14">
        <v>177</v>
      </c>
      <c r="B137" s="14">
        <v>3</v>
      </c>
      <c r="C137" s="14">
        <v>10</v>
      </c>
      <c r="D137" s="14">
        <v>4</v>
      </c>
      <c r="E137" s="14">
        <v>4</v>
      </c>
      <c r="F137" s="14">
        <v>5000</v>
      </c>
      <c r="G137" s="14">
        <v>31</v>
      </c>
      <c r="H137" s="14">
        <v>1.6</v>
      </c>
      <c r="I137" s="14">
        <v>1.6</v>
      </c>
      <c r="J137" s="14">
        <v>108</v>
      </c>
      <c r="K137" s="14">
        <v>47</v>
      </c>
      <c r="L137" s="126">
        <v>3</v>
      </c>
    </row>
    <row r="138" spans="1:12" x14ac:dyDescent="0.25">
      <c r="A138" s="14">
        <v>1561</v>
      </c>
      <c r="B138" s="14">
        <v>3</v>
      </c>
      <c r="C138" s="14">
        <v>9</v>
      </c>
      <c r="D138" s="14">
        <v>4</v>
      </c>
      <c r="E138" s="14">
        <v>4</v>
      </c>
      <c r="F138" s="14">
        <v>4900</v>
      </c>
      <c r="G138" s="14">
        <v>32</v>
      </c>
      <c r="H138" s="14">
        <v>2</v>
      </c>
      <c r="I138" s="14">
        <v>2</v>
      </c>
      <c r="J138" s="14">
        <v>105</v>
      </c>
      <c r="K138" s="14">
        <v>42</v>
      </c>
      <c r="L138" s="126">
        <v>3</v>
      </c>
    </row>
    <row r="139" spans="1:12" x14ac:dyDescent="0.25">
      <c r="A139" s="14">
        <v>1160</v>
      </c>
      <c r="B139" s="14">
        <v>3</v>
      </c>
      <c r="C139" s="14">
        <v>11</v>
      </c>
      <c r="D139" s="14">
        <v>4</v>
      </c>
      <c r="E139" s="14">
        <v>4</v>
      </c>
      <c r="F139" s="14">
        <v>4900</v>
      </c>
      <c r="G139" s="14">
        <v>34</v>
      </c>
      <c r="H139" s="14">
        <v>2.2999999999999998</v>
      </c>
      <c r="I139" s="14">
        <v>2.2999999999999998</v>
      </c>
      <c r="J139" s="14">
        <v>98</v>
      </c>
      <c r="K139" s="14">
        <v>50</v>
      </c>
      <c r="L139" s="126">
        <v>3</v>
      </c>
    </row>
    <row r="140" spans="1:12" x14ac:dyDescent="0.25">
      <c r="A140" s="14">
        <v>1700</v>
      </c>
      <c r="B140" s="14">
        <v>3</v>
      </c>
      <c r="C140" s="14">
        <v>7</v>
      </c>
      <c r="D140" s="14">
        <v>2</v>
      </c>
      <c r="E140" s="14">
        <v>2</v>
      </c>
      <c r="F140" s="14">
        <v>7850</v>
      </c>
      <c r="G140" s="14">
        <v>28</v>
      </c>
      <c r="H140" s="14">
        <v>1.9</v>
      </c>
      <c r="I140" s="14">
        <v>1.9</v>
      </c>
      <c r="J140" s="14">
        <v>134</v>
      </c>
      <c r="K140" s="14">
        <v>75</v>
      </c>
      <c r="L140" s="126">
        <v>3</v>
      </c>
    </row>
    <row r="141" spans="1:12" x14ac:dyDescent="0.25">
      <c r="A141" s="14">
        <v>2154</v>
      </c>
      <c r="B141" s="14">
        <v>3</v>
      </c>
      <c r="C141" s="14">
        <v>11</v>
      </c>
      <c r="D141" s="14">
        <v>8</v>
      </c>
      <c r="E141" s="14">
        <v>8</v>
      </c>
      <c r="F141" s="14">
        <v>5250</v>
      </c>
      <c r="G141" s="14">
        <v>34</v>
      </c>
      <c r="H141" s="14">
        <v>1.2</v>
      </c>
      <c r="I141" s="14">
        <v>1.2</v>
      </c>
      <c r="J141" s="14">
        <v>105</v>
      </c>
      <c r="K141" s="14">
        <v>55</v>
      </c>
      <c r="L141" s="126">
        <v>3</v>
      </c>
    </row>
    <row r="142" spans="1:12" x14ac:dyDescent="0.25">
      <c r="A142" s="14">
        <v>27848</v>
      </c>
      <c r="B142" s="14">
        <v>3</v>
      </c>
      <c r="C142" s="14">
        <v>12</v>
      </c>
      <c r="D142" s="14">
        <v>8</v>
      </c>
      <c r="E142" s="14">
        <v>8</v>
      </c>
      <c r="F142" s="14">
        <v>5200</v>
      </c>
      <c r="G142" s="14">
        <v>33</v>
      </c>
      <c r="H142" s="14">
        <v>1.2</v>
      </c>
      <c r="I142" s="14">
        <v>1.2</v>
      </c>
      <c r="J142" s="14">
        <v>105</v>
      </c>
      <c r="K142" s="14">
        <v>51</v>
      </c>
      <c r="L142" s="126">
        <v>3</v>
      </c>
    </row>
    <row r="143" spans="1:12" x14ac:dyDescent="0.25">
      <c r="A143" s="14">
        <v>7800</v>
      </c>
      <c r="B143" s="14">
        <v>32</v>
      </c>
      <c r="C143" s="14">
        <v>10</v>
      </c>
      <c r="D143" s="14">
        <v>5</v>
      </c>
      <c r="E143" s="14">
        <v>5</v>
      </c>
      <c r="F143" s="14">
        <v>5100</v>
      </c>
      <c r="G143" s="14">
        <v>34</v>
      </c>
      <c r="H143" s="14">
        <v>1.3</v>
      </c>
      <c r="I143" s="14">
        <v>1.3</v>
      </c>
      <c r="J143" s="14">
        <v>110</v>
      </c>
      <c r="K143" s="14">
        <v>49</v>
      </c>
      <c r="L143" s="126">
        <v>3</v>
      </c>
    </row>
    <row r="144" spans="1:12" x14ac:dyDescent="0.25">
      <c r="A144" s="14">
        <v>8020</v>
      </c>
      <c r="B144" s="14">
        <v>3</v>
      </c>
      <c r="C144" s="14">
        <v>9</v>
      </c>
      <c r="D144" s="14">
        <v>2</v>
      </c>
      <c r="E144" s="14">
        <v>2</v>
      </c>
      <c r="F144" s="14">
        <v>5100</v>
      </c>
      <c r="G144" s="14">
        <v>32</v>
      </c>
      <c r="H144" s="14">
        <v>1.2</v>
      </c>
      <c r="I144" s="14">
        <v>1.2</v>
      </c>
      <c r="J144" s="14">
        <v>105</v>
      </c>
      <c r="K144" s="14">
        <v>56</v>
      </c>
      <c r="L144" s="126">
        <v>3</v>
      </c>
    </row>
    <row r="145" spans="1:12" x14ac:dyDescent="0.25">
      <c r="A145" s="14">
        <v>1184</v>
      </c>
      <c r="B145" s="14">
        <v>3</v>
      </c>
      <c r="C145" s="14">
        <v>10</v>
      </c>
      <c r="D145" s="14">
        <v>2</v>
      </c>
      <c r="E145" s="14">
        <v>2</v>
      </c>
      <c r="F145" s="14">
        <v>4850</v>
      </c>
      <c r="G145" s="14">
        <v>32</v>
      </c>
      <c r="H145" s="14">
        <v>1.4</v>
      </c>
      <c r="I145" s="14">
        <v>1.4</v>
      </c>
      <c r="J145" s="14">
        <v>108</v>
      </c>
      <c r="K145" s="14">
        <v>30</v>
      </c>
      <c r="L145" s="126">
        <v>3</v>
      </c>
    </row>
    <row r="146" spans="1:12" x14ac:dyDescent="0.25">
      <c r="A146" s="14">
        <v>11000</v>
      </c>
      <c r="B146" s="14">
        <v>2</v>
      </c>
      <c r="C146" s="14">
        <v>12</v>
      </c>
      <c r="D146" s="14">
        <v>5</v>
      </c>
      <c r="E146" s="14">
        <v>5</v>
      </c>
      <c r="F146" s="14">
        <v>5700</v>
      </c>
      <c r="G146" s="14">
        <v>42</v>
      </c>
      <c r="H146" s="14">
        <v>0.6</v>
      </c>
      <c r="I146" s="14">
        <v>0.6</v>
      </c>
      <c r="J146" s="14">
        <v>129</v>
      </c>
      <c r="K146" s="14">
        <v>80</v>
      </c>
      <c r="L146" s="126">
        <v>3</v>
      </c>
    </row>
    <row r="147" spans="1:12" x14ac:dyDescent="0.25">
      <c r="A147" s="14">
        <v>13000</v>
      </c>
      <c r="B147" s="14">
        <v>2</v>
      </c>
      <c r="C147" s="14">
        <v>14</v>
      </c>
      <c r="D147" s="14">
        <v>5</v>
      </c>
      <c r="E147" s="14">
        <v>5</v>
      </c>
      <c r="F147" s="14">
        <v>5600</v>
      </c>
      <c r="G147" s="14">
        <v>41</v>
      </c>
      <c r="H147" s="14">
        <v>0.6</v>
      </c>
      <c r="I147" s="14">
        <v>0.6</v>
      </c>
      <c r="J147" s="14">
        <v>125</v>
      </c>
      <c r="K147" s="14">
        <v>80</v>
      </c>
      <c r="L147" s="126">
        <v>3</v>
      </c>
    </row>
    <row r="148" spans="1:12" x14ac:dyDescent="0.25">
      <c r="A148" s="14">
        <v>1400</v>
      </c>
      <c r="B148" s="14">
        <v>2</v>
      </c>
      <c r="C148" s="14">
        <v>9.1999999999999993</v>
      </c>
      <c r="D148" s="14">
        <v>100</v>
      </c>
      <c r="E148" s="14">
        <v>100</v>
      </c>
      <c r="F148" s="14">
        <v>9800</v>
      </c>
      <c r="G148" s="14">
        <v>43.5</v>
      </c>
      <c r="H148" s="14">
        <v>0.5</v>
      </c>
      <c r="I148" s="14">
        <v>0.5</v>
      </c>
      <c r="J148" s="14">
        <v>151</v>
      </c>
      <c r="K148" s="14">
        <v>35</v>
      </c>
      <c r="L148" s="126">
        <v>3</v>
      </c>
    </row>
    <row r="149" spans="1:12" x14ac:dyDescent="0.25">
      <c r="A149" s="14">
        <v>16300</v>
      </c>
      <c r="B149" s="14">
        <v>8</v>
      </c>
      <c r="C149" s="14">
        <v>16</v>
      </c>
      <c r="D149" s="14">
        <v>37</v>
      </c>
      <c r="E149" s="14">
        <v>37</v>
      </c>
      <c r="F149" s="14">
        <v>2600</v>
      </c>
      <c r="G149" s="14">
        <v>36</v>
      </c>
      <c r="H149" s="14">
        <v>1.6</v>
      </c>
      <c r="I149" s="14">
        <v>1.6</v>
      </c>
      <c r="J149" s="14">
        <v>83</v>
      </c>
      <c r="K149" s="14">
        <v>26.5</v>
      </c>
      <c r="L149" s="126">
        <v>3</v>
      </c>
    </row>
    <row r="150" spans="1:12" x14ac:dyDescent="0.25">
      <c r="A150" s="14">
        <v>2084</v>
      </c>
      <c r="B150" s="14">
        <v>5</v>
      </c>
      <c r="C150" s="14">
        <v>22</v>
      </c>
      <c r="D150" s="14">
        <v>4</v>
      </c>
      <c r="E150" s="14">
        <v>4</v>
      </c>
      <c r="F150" s="14">
        <v>5500</v>
      </c>
      <c r="G150" s="14">
        <v>40</v>
      </c>
      <c r="H150" s="14">
        <v>0.5</v>
      </c>
      <c r="I150" s="14">
        <v>0.5</v>
      </c>
      <c r="J150" s="14">
        <v>101</v>
      </c>
      <c r="K150" s="87">
        <v>60</v>
      </c>
      <c r="L150" s="126">
        <v>3</v>
      </c>
    </row>
    <row r="151" spans="1:12" x14ac:dyDescent="0.25">
      <c r="A151" s="14">
        <v>1923</v>
      </c>
      <c r="B151" s="14">
        <v>3</v>
      </c>
      <c r="C151" s="14">
        <v>8.6</v>
      </c>
      <c r="D151" s="14">
        <v>2</v>
      </c>
      <c r="E151" s="14">
        <v>2</v>
      </c>
      <c r="F151" s="14">
        <v>4500</v>
      </c>
      <c r="G151" s="14">
        <v>33</v>
      </c>
      <c r="H151" s="14">
        <v>1</v>
      </c>
      <c r="I151" s="14">
        <v>1</v>
      </c>
      <c r="J151" s="14">
        <v>106</v>
      </c>
      <c r="K151" s="87">
        <v>60</v>
      </c>
      <c r="L151" s="126">
        <v>3</v>
      </c>
    </row>
    <row r="152" spans="1:12" x14ac:dyDescent="0.25">
      <c r="A152" s="14">
        <v>640</v>
      </c>
      <c r="B152" s="14">
        <v>3</v>
      </c>
      <c r="C152" s="14">
        <v>13</v>
      </c>
      <c r="D152" s="14">
        <v>6</v>
      </c>
      <c r="E152" s="14">
        <v>6</v>
      </c>
      <c r="F152" s="14">
        <v>5100</v>
      </c>
      <c r="G152" s="14">
        <v>33</v>
      </c>
      <c r="H152" s="14">
        <v>1</v>
      </c>
      <c r="I152" s="14">
        <v>1</v>
      </c>
      <c r="J152" s="14">
        <v>110</v>
      </c>
      <c r="K152" s="14">
        <v>54.4</v>
      </c>
      <c r="L152" s="126">
        <v>3</v>
      </c>
    </row>
    <row r="153" spans="1:12" x14ac:dyDescent="0.25">
      <c r="A153" s="14">
        <v>5</v>
      </c>
      <c r="B153" s="14">
        <v>1</v>
      </c>
      <c r="C153" s="14">
        <v>17</v>
      </c>
      <c r="D153" s="14">
        <v>30</v>
      </c>
      <c r="E153" s="14">
        <v>30</v>
      </c>
      <c r="F153" s="14">
        <v>1150</v>
      </c>
      <c r="G153" s="14">
        <v>35</v>
      </c>
      <c r="H153" s="14">
        <v>0.6</v>
      </c>
      <c r="I153" s="14">
        <v>0.6</v>
      </c>
      <c r="J153" s="14">
        <v>99</v>
      </c>
      <c r="K153" s="14">
        <v>32</v>
      </c>
      <c r="L153" s="14">
        <v>4</v>
      </c>
    </row>
    <row r="154" spans="1:12" x14ac:dyDescent="0.25">
      <c r="A154" s="14">
        <v>2100</v>
      </c>
      <c r="B154" s="14">
        <v>1</v>
      </c>
      <c r="C154" s="14">
        <v>27</v>
      </c>
      <c r="D154" s="14">
        <v>250</v>
      </c>
      <c r="E154" s="14">
        <v>250</v>
      </c>
      <c r="F154" s="14">
        <v>5050</v>
      </c>
      <c r="G154" s="14">
        <v>22</v>
      </c>
      <c r="H154" s="95">
        <v>17.399999999999999</v>
      </c>
      <c r="I154" s="95">
        <v>17.399999999999999</v>
      </c>
      <c r="J154" s="14">
        <v>152</v>
      </c>
      <c r="K154" s="14">
        <v>42</v>
      </c>
      <c r="L154" s="14">
        <v>4</v>
      </c>
    </row>
    <row r="155" spans="1:12" x14ac:dyDescent="0.25">
      <c r="A155" s="14">
        <v>180</v>
      </c>
      <c r="B155" s="14">
        <v>1</v>
      </c>
      <c r="C155" s="14">
        <v>27</v>
      </c>
      <c r="D155" s="14">
        <v>107</v>
      </c>
      <c r="E155" s="14">
        <v>107</v>
      </c>
      <c r="F155" s="14">
        <v>8500</v>
      </c>
      <c r="G155" s="14">
        <v>11</v>
      </c>
      <c r="H155" s="87">
        <v>1</v>
      </c>
      <c r="I155" s="87">
        <v>10</v>
      </c>
      <c r="J155" s="14">
        <v>198</v>
      </c>
      <c r="K155" s="14">
        <v>86</v>
      </c>
      <c r="L155" s="14">
        <v>4</v>
      </c>
    </row>
    <row r="156" spans="1:12" x14ac:dyDescent="0.25">
      <c r="A156" s="14">
        <v>10104</v>
      </c>
      <c r="B156" s="14">
        <v>1</v>
      </c>
      <c r="C156" s="14">
        <v>23</v>
      </c>
      <c r="D156" s="14">
        <v>500</v>
      </c>
      <c r="E156" s="14">
        <v>500</v>
      </c>
      <c r="F156" s="14">
        <v>5000</v>
      </c>
      <c r="G156" s="14">
        <v>34</v>
      </c>
      <c r="H156" s="87">
        <v>1</v>
      </c>
      <c r="I156" s="87">
        <v>10</v>
      </c>
      <c r="J156" s="14">
        <v>164</v>
      </c>
      <c r="K156" s="14">
        <v>30</v>
      </c>
      <c r="L156" s="14">
        <v>4</v>
      </c>
    </row>
    <row r="157" spans="1:12" x14ac:dyDescent="0.25">
      <c r="A157" s="14">
        <v>2500</v>
      </c>
      <c r="B157" s="14">
        <v>1</v>
      </c>
      <c r="C157" s="14">
        <v>28</v>
      </c>
      <c r="D157" s="14">
        <v>300</v>
      </c>
      <c r="E157" s="14">
        <v>300</v>
      </c>
      <c r="F157" s="14">
        <v>4800</v>
      </c>
      <c r="G157" s="14">
        <v>22</v>
      </c>
      <c r="H157" s="95">
        <v>17.399999999999999</v>
      </c>
      <c r="I157" s="95">
        <v>17.399999999999999</v>
      </c>
      <c r="J157" s="14">
        <v>152</v>
      </c>
      <c r="K157" s="14">
        <v>37</v>
      </c>
      <c r="L157" s="14">
        <v>4</v>
      </c>
    </row>
    <row r="158" spans="1:12" x14ac:dyDescent="0.25">
      <c r="A158" s="14">
        <v>857</v>
      </c>
      <c r="B158" s="14">
        <v>1</v>
      </c>
      <c r="C158" s="50">
        <v>28</v>
      </c>
      <c r="D158" s="14">
        <v>10</v>
      </c>
      <c r="E158" s="14">
        <v>700</v>
      </c>
      <c r="F158" s="14">
        <v>5050</v>
      </c>
      <c r="G158" s="14">
        <v>22.8</v>
      </c>
      <c r="H158" s="14">
        <v>17.399999999999999</v>
      </c>
      <c r="I158" s="14">
        <v>17.399999999999999</v>
      </c>
      <c r="J158" s="14">
        <v>152</v>
      </c>
      <c r="K158" s="87">
        <v>60</v>
      </c>
      <c r="L158" s="14">
        <v>4</v>
      </c>
    </row>
    <row r="159" spans="1:12" x14ac:dyDescent="0.25">
      <c r="A159" s="14">
        <v>480</v>
      </c>
      <c r="B159" s="14">
        <v>1</v>
      </c>
      <c r="C159" s="14">
        <v>27.5</v>
      </c>
      <c r="D159" s="14">
        <v>160</v>
      </c>
      <c r="E159" s="14">
        <v>1800</v>
      </c>
      <c r="F159" s="14">
        <v>5000</v>
      </c>
      <c r="G159" s="14">
        <v>22.8</v>
      </c>
      <c r="H159" s="14">
        <v>17.399999999999999</v>
      </c>
      <c r="I159" s="14">
        <v>17.399999999999999</v>
      </c>
      <c r="J159" s="14">
        <v>152</v>
      </c>
      <c r="K159" s="87">
        <v>60</v>
      </c>
      <c r="L159" s="14">
        <v>4</v>
      </c>
    </row>
    <row r="160" spans="1:12" x14ac:dyDescent="0.25">
      <c r="A160" s="14">
        <v>4420</v>
      </c>
      <c r="B160" s="14">
        <v>1</v>
      </c>
      <c r="C160" s="14">
        <v>30</v>
      </c>
      <c r="D160" s="14">
        <v>1000</v>
      </c>
      <c r="E160" s="14">
        <v>1000</v>
      </c>
      <c r="F160" s="14">
        <v>5700</v>
      </c>
      <c r="G160" s="14">
        <v>31</v>
      </c>
      <c r="H160" s="14">
        <v>1.2</v>
      </c>
      <c r="I160" s="14">
        <v>1.2</v>
      </c>
      <c r="J160" s="14">
        <v>165</v>
      </c>
      <c r="K160" s="14">
        <v>30</v>
      </c>
      <c r="L160" s="14">
        <v>4</v>
      </c>
    </row>
    <row r="161" spans="1:12" x14ac:dyDescent="0.25">
      <c r="A161" s="14">
        <v>26000</v>
      </c>
      <c r="B161" s="14">
        <v>3</v>
      </c>
      <c r="C161" s="14">
        <v>17</v>
      </c>
      <c r="D161" s="14">
        <v>175</v>
      </c>
      <c r="E161" s="14">
        <v>175</v>
      </c>
      <c r="F161" s="14">
        <v>1400</v>
      </c>
      <c r="G161" s="14">
        <v>30</v>
      </c>
      <c r="H161" s="14">
        <v>6</v>
      </c>
      <c r="I161" s="14">
        <v>6</v>
      </c>
      <c r="J161" s="14">
        <v>82</v>
      </c>
      <c r="K161" s="14">
        <v>75</v>
      </c>
      <c r="L161" s="14">
        <v>4</v>
      </c>
    </row>
    <row r="162" spans="1:12" x14ac:dyDescent="0.25">
      <c r="A162" s="14">
        <v>55000</v>
      </c>
      <c r="B162" s="14">
        <v>1</v>
      </c>
      <c r="C162" s="14">
        <v>22</v>
      </c>
      <c r="D162" s="14">
        <v>400</v>
      </c>
      <c r="E162" s="14">
        <v>400</v>
      </c>
      <c r="F162" s="14">
        <v>8800</v>
      </c>
      <c r="G162" s="14">
        <v>27</v>
      </c>
      <c r="H162" s="14">
        <v>0.9</v>
      </c>
      <c r="I162" s="14">
        <v>0.9</v>
      </c>
      <c r="J162" s="14">
        <v>210</v>
      </c>
      <c r="K162" s="14">
        <v>50</v>
      </c>
      <c r="L162" s="14">
        <v>5</v>
      </c>
    </row>
    <row r="163" spans="1:12" x14ac:dyDescent="0.25">
      <c r="A163" s="14">
        <v>4000</v>
      </c>
      <c r="B163" s="14">
        <v>1</v>
      </c>
      <c r="C163" s="14">
        <v>19</v>
      </c>
      <c r="D163" s="14">
        <v>130</v>
      </c>
      <c r="E163" s="14">
        <v>130</v>
      </c>
      <c r="F163" s="14">
        <v>8800</v>
      </c>
      <c r="G163" s="14">
        <v>26</v>
      </c>
      <c r="H163" s="14">
        <v>1</v>
      </c>
      <c r="I163" s="14">
        <v>1</v>
      </c>
      <c r="J163" s="14">
        <v>235</v>
      </c>
      <c r="K163" s="14">
        <v>45</v>
      </c>
      <c r="L163" s="14">
        <v>5</v>
      </c>
    </row>
    <row r="164" spans="1:12" x14ac:dyDescent="0.25">
      <c r="A164" s="14">
        <v>10000</v>
      </c>
      <c r="B164" s="14">
        <v>1</v>
      </c>
      <c r="C164" s="14">
        <v>20</v>
      </c>
      <c r="D164" s="14">
        <v>50</v>
      </c>
      <c r="E164" s="14">
        <v>50</v>
      </c>
      <c r="F164" s="14">
        <v>6700</v>
      </c>
      <c r="G164" s="14">
        <v>24</v>
      </c>
      <c r="H164" s="14">
        <v>2</v>
      </c>
      <c r="I164" s="14">
        <v>2</v>
      </c>
      <c r="J164" s="14">
        <v>150</v>
      </c>
      <c r="K164" s="14">
        <v>80</v>
      </c>
      <c r="L164" s="14">
        <v>5</v>
      </c>
    </row>
    <row r="165" spans="1:12" x14ac:dyDescent="0.25">
      <c r="A165" s="14">
        <v>9000</v>
      </c>
      <c r="B165" s="14">
        <v>1</v>
      </c>
      <c r="C165" s="14">
        <v>20</v>
      </c>
      <c r="D165" s="14">
        <v>100</v>
      </c>
      <c r="E165" s="14">
        <v>100</v>
      </c>
      <c r="F165" s="14">
        <v>6600</v>
      </c>
      <c r="G165" s="14">
        <v>26</v>
      </c>
      <c r="H165" s="14">
        <v>2</v>
      </c>
      <c r="I165" s="14">
        <v>2</v>
      </c>
      <c r="J165" s="14">
        <v>160</v>
      </c>
      <c r="K165" s="14">
        <v>80</v>
      </c>
      <c r="L165" s="14">
        <v>5</v>
      </c>
    </row>
    <row r="166" spans="1:12" x14ac:dyDescent="0.25">
      <c r="A166" s="14">
        <v>6240</v>
      </c>
      <c r="B166" s="14">
        <v>1</v>
      </c>
      <c r="C166" s="14">
        <v>23</v>
      </c>
      <c r="D166" s="14">
        <v>200</v>
      </c>
      <c r="E166" s="14">
        <v>200</v>
      </c>
      <c r="F166" s="14">
        <v>8800</v>
      </c>
      <c r="G166" s="14">
        <v>27</v>
      </c>
      <c r="H166" s="14">
        <v>0.9</v>
      </c>
      <c r="I166" s="14">
        <v>0.9</v>
      </c>
      <c r="J166" s="14">
        <v>182</v>
      </c>
      <c r="K166" s="14">
        <v>70</v>
      </c>
      <c r="L166" s="14">
        <v>5</v>
      </c>
    </row>
    <row r="167" spans="1:12" x14ac:dyDescent="0.25">
      <c r="A167" s="14">
        <v>204</v>
      </c>
      <c r="B167" s="14">
        <v>1</v>
      </c>
      <c r="C167" s="14">
        <v>26</v>
      </c>
      <c r="D167" s="14">
        <v>1000</v>
      </c>
      <c r="E167" s="14">
        <v>1500</v>
      </c>
      <c r="F167" s="14">
        <v>10000</v>
      </c>
      <c r="G167" s="14">
        <v>38</v>
      </c>
      <c r="H167" s="14">
        <v>0.4</v>
      </c>
      <c r="I167" s="14">
        <v>0.6</v>
      </c>
      <c r="J167" s="14">
        <v>180</v>
      </c>
      <c r="K167" s="87">
        <v>60</v>
      </c>
      <c r="L167" s="14">
        <v>5</v>
      </c>
    </row>
    <row r="168" spans="1:12" x14ac:dyDescent="0.25">
      <c r="A168" s="14">
        <v>20</v>
      </c>
      <c r="B168" s="14">
        <v>1</v>
      </c>
      <c r="C168" s="14">
        <v>26</v>
      </c>
      <c r="D168" s="14">
        <v>1000</v>
      </c>
      <c r="E168" s="14">
        <v>1000</v>
      </c>
      <c r="F168" s="14">
        <v>11000</v>
      </c>
      <c r="G168" s="14">
        <v>38</v>
      </c>
      <c r="H168" s="14">
        <v>0.7</v>
      </c>
      <c r="I168" s="14">
        <v>0.7</v>
      </c>
      <c r="J168" s="14">
        <v>165</v>
      </c>
      <c r="K168" s="87">
        <v>60</v>
      </c>
      <c r="L168" s="14">
        <v>5</v>
      </c>
    </row>
    <row r="169" spans="1:12" x14ac:dyDescent="0.25">
      <c r="A169" s="126">
        <v>70000</v>
      </c>
      <c r="B169" s="126">
        <v>1</v>
      </c>
      <c r="C169" s="126">
        <v>24</v>
      </c>
      <c r="D169" s="126">
        <v>50</v>
      </c>
      <c r="E169" s="126">
        <v>500</v>
      </c>
      <c r="F169" s="126">
        <v>6000</v>
      </c>
      <c r="G169" s="126">
        <v>24</v>
      </c>
      <c r="H169" s="126">
        <v>2</v>
      </c>
      <c r="I169" s="126">
        <v>2</v>
      </c>
      <c r="J169" s="126">
        <v>160</v>
      </c>
      <c r="K169" s="126">
        <v>75</v>
      </c>
      <c r="L169" s="14">
        <v>5</v>
      </c>
    </row>
    <row r="170" spans="1:12" x14ac:dyDescent="0.25">
      <c r="A170" s="126">
        <v>2400</v>
      </c>
      <c r="B170" s="126">
        <v>1</v>
      </c>
      <c r="C170" s="126">
        <v>21</v>
      </c>
      <c r="D170" s="126">
        <v>20</v>
      </c>
      <c r="E170" s="126">
        <v>20</v>
      </c>
      <c r="F170" s="126">
        <v>5200</v>
      </c>
      <c r="G170" s="126">
        <v>37</v>
      </c>
      <c r="H170" s="126">
        <v>0.6</v>
      </c>
      <c r="I170" s="126">
        <v>0.6</v>
      </c>
      <c r="J170" s="126">
        <v>142</v>
      </c>
      <c r="K170" s="126">
        <v>65</v>
      </c>
      <c r="L170" s="14">
        <v>5</v>
      </c>
    </row>
    <row r="171" spans="1:12" x14ac:dyDescent="0.25">
      <c r="A171" s="126">
        <v>40000</v>
      </c>
      <c r="B171" s="126">
        <v>1</v>
      </c>
      <c r="C171" s="126">
        <v>19</v>
      </c>
      <c r="D171" s="126">
        <v>20</v>
      </c>
      <c r="E171" s="126">
        <v>20</v>
      </c>
      <c r="F171" s="126">
        <v>7000</v>
      </c>
      <c r="G171" s="126">
        <v>40</v>
      </c>
      <c r="H171" s="126">
        <v>0.5</v>
      </c>
      <c r="I171" s="126">
        <v>0.5</v>
      </c>
      <c r="J171" s="126">
        <v>160</v>
      </c>
      <c r="K171" s="126">
        <v>80</v>
      </c>
      <c r="L171" s="14">
        <v>5</v>
      </c>
    </row>
    <row r="172" spans="1:12" x14ac:dyDescent="0.25">
      <c r="A172" s="126">
        <v>50000</v>
      </c>
      <c r="B172" s="126">
        <v>1</v>
      </c>
      <c r="C172" s="126">
        <v>20</v>
      </c>
      <c r="D172" s="126">
        <v>50</v>
      </c>
      <c r="E172" s="126">
        <v>5000</v>
      </c>
      <c r="F172" s="126">
        <v>8700</v>
      </c>
      <c r="G172" s="126">
        <v>27</v>
      </c>
      <c r="H172" s="126">
        <v>0.8</v>
      </c>
      <c r="I172" s="126">
        <v>0.8</v>
      </c>
      <c r="J172" s="126">
        <v>220</v>
      </c>
      <c r="K172" s="127">
        <v>60</v>
      </c>
      <c r="L172" s="126">
        <v>6</v>
      </c>
    </row>
    <row r="173" spans="1:12" x14ac:dyDescent="0.25">
      <c r="A173" s="126">
        <v>20000</v>
      </c>
      <c r="B173" s="126">
        <v>1</v>
      </c>
      <c r="C173" s="126">
        <v>22</v>
      </c>
      <c r="D173" s="126">
        <v>40</v>
      </c>
      <c r="E173" s="126">
        <v>40</v>
      </c>
      <c r="F173" s="126">
        <v>7000</v>
      </c>
      <c r="G173" s="126">
        <v>22</v>
      </c>
      <c r="H173" s="126">
        <v>4</v>
      </c>
      <c r="I173" s="126">
        <v>4</v>
      </c>
      <c r="J173" s="126">
        <v>170</v>
      </c>
      <c r="K173" s="126">
        <v>75.5</v>
      </c>
      <c r="L173" s="126">
        <v>6</v>
      </c>
    </row>
    <row r="174" spans="1:12" x14ac:dyDescent="0.25">
      <c r="A174" s="126">
        <v>2800</v>
      </c>
      <c r="B174" s="126">
        <v>1</v>
      </c>
      <c r="C174" s="126">
        <v>28</v>
      </c>
      <c r="D174" s="126">
        <v>2800</v>
      </c>
      <c r="E174" s="126">
        <v>2800</v>
      </c>
      <c r="F174" s="126">
        <v>4600</v>
      </c>
      <c r="G174" s="126">
        <v>16</v>
      </c>
      <c r="H174" s="126">
        <v>25</v>
      </c>
      <c r="I174" s="126">
        <v>25</v>
      </c>
      <c r="J174" s="126">
        <v>168</v>
      </c>
      <c r="K174" s="127">
        <v>60</v>
      </c>
      <c r="L174" s="126">
        <v>7</v>
      </c>
    </row>
    <row r="175" spans="1:12" x14ac:dyDescent="0.25">
      <c r="A175" s="126">
        <v>7790</v>
      </c>
      <c r="B175" s="126">
        <v>1</v>
      </c>
      <c r="C175" s="126">
        <v>28</v>
      </c>
      <c r="D175" s="126">
        <v>2800</v>
      </c>
      <c r="E175" s="126">
        <v>2800</v>
      </c>
      <c r="F175" s="126">
        <v>4600</v>
      </c>
      <c r="G175" s="126">
        <v>24</v>
      </c>
      <c r="H175" s="126">
        <v>3.7</v>
      </c>
      <c r="I175" s="126">
        <v>3.7</v>
      </c>
      <c r="J175" s="126">
        <v>168</v>
      </c>
      <c r="K175" s="127">
        <v>60</v>
      </c>
      <c r="L175" s="126">
        <v>7</v>
      </c>
    </row>
    <row r="176" spans="1:12" x14ac:dyDescent="0.25">
      <c r="A176" s="126">
        <v>10000</v>
      </c>
      <c r="B176" s="126">
        <v>1</v>
      </c>
      <c r="C176" s="126">
        <v>28</v>
      </c>
      <c r="D176" s="126">
        <v>1500</v>
      </c>
      <c r="E176" s="126">
        <v>1500</v>
      </c>
      <c r="F176" s="126">
        <v>3000</v>
      </c>
      <c r="G176" s="126">
        <v>20</v>
      </c>
      <c r="H176" s="126">
        <v>20</v>
      </c>
      <c r="I176" s="126">
        <v>20</v>
      </c>
      <c r="J176" s="126">
        <v>130</v>
      </c>
      <c r="K176" s="126">
        <v>60.5</v>
      </c>
      <c r="L176" s="126">
        <v>7</v>
      </c>
    </row>
    <row r="177" spans="1:12" x14ac:dyDescent="0.25">
      <c r="A177" s="126">
        <v>3840</v>
      </c>
      <c r="B177" s="126">
        <v>3</v>
      </c>
      <c r="C177" s="126">
        <v>8</v>
      </c>
      <c r="D177" s="126">
        <v>10</v>
      </c>
      <c r="E177" s="126">
        <v>100</v>
      </c>
      <c r="F177" s="126">
        <v>4900</v>
      </c>
      <c r="G177" s="126">
        <v>36</v>
      </c>
      <c r="H177" s="126">
        <v>0.6</v>
      </c>
      <c r="I177" s="126">
        <v>1.5</v>
      </c>
      <c r="J177" s="126">
        <v>166</v>
      </c>
      <c r="K177" s="126">
        <v>40</v>
      </c>
      <c r="L177" s="126">
        <v>9</v>
      </c>
    </row>
    <row r="178" spans="1:12" x14ac:dyDescent="0.25">
      <c r="A178" s="126">
        <v>30483</v>
      </c>
      <c r="B178" s="126">
        <v>32</v>
      </c>
      <c r="C178" s="126">
        <v>16.3</v>
      </c>
      <c r="D178" s="126">
        <v>7.5</v>
      </c>
      <c r="E178" s="126">
        <v>7.5</v>
      </c>
      <c r="F178" s="126">
        <v>4600</v>
      </c>
      <c r="G178" s="126">
        <v>30</v>
      </c>
      <c r="H178" s="126">
        <v>3</v>
      </c>
      <c r="I178" s="126">
        <v>3</v>
      </c>
      <c r="J178" s="126">
        <v>149</v>
      </c>
      <c r="K178" s="126">
        <v>45</v>
      </c>
      <c r="L178" s="126">
        <v>3</v>
      </c>
    </row>
    <row r="179" spans="1:12" x14ac:dyDescent="0.25">
      <c r="A179" s="126">
        <v>17280</v>
      </c>
      <c r="B179" s="126">
        <v>23</v>
      </c>
      <c r="C179" s="126">
        <v>15</v>
      </c>
      <c r="D179" s="126">
        <v>10</v>
      </c>
      <c r="E179" s="126">
        <v>10</v>
      </c>
      <c r="F179" s="126">
        <v>4655</v>
      </c>
      <c r="G179" s="126">
        <v>28</v>
      </c>
      <c r="H179" s="126">
        <v>3</v>
      </c>
      <c r="I179" s="126">
        <v>3</v>
      </c>
      <c r="J179" s="126">
        <v>140</v>
      </c>
      <c r="K179" s="126">
        <v>45</v>
      </c>
      <c r="L179" s="126">
        <v>3</v>
      </c>
    </row>
    <row r="180" spans="1:12" x14ac:dyDescent="0.25">
      <c r="A180" s="126">
        <v>6625</v>
      </c>
      <c r="B180" s="126">
        <v>1</v>
      </c>
      <c r="C180" s="126">
        <v>13</v>
      </c>
      <c r="D180" s="126">
        <v>500</v>
      </c>
      <c r="E180" s="126">
        <v>500</v>
      </c>
      <c r="F180" s="126">
        <v>4900</v>
      </c>
      <c r="G180" s="126">
        <v>42</v>
      </c>
      <c r="H180" s="126">
        <v>1.1399999999999999</v>
      </c>
      <c r="I180" s="126">
        <v>1.1399999999999999</v>
      </c>
      <c r="J180" s="126">
        <v>133</v>
      </c>
      <c r="K180" s="126">
        <v>38.5</v>
      </c>
      <c r="L180" s="126">
        <v>3</v>
      </c>
    </row>
    <row r="181" spans="1:12" x14ac:dyDescent="0.25">
      <c r="A181" s="126">
        <v>19440</v>
      </c>
      <c r="B181" s="126">
        <v>2</v>
      </c>
      <c r="C181" s="126">
        <v>8.5</v>
      </c>
      <c r="D181" s="126">
        <v>54</v>
      </c>
      <c r="E181" s="126">
        <v>54</v>
      </c>
      <c r="F181" s="126">
        <v>8300</v>
      </c>
      <c r="G181" s="126">
        <v>41</v>
      </c>
      <c r="H181" s="126">
        <v>0.4</v>
      </c>
      <c r="I181" s="126">
        <v>0.4</v>
      </c>
      <c r="J181" s="126">
        <v>225</v>
      </c>
      <c r="K181" s="126">
        <v>30</v>
      </c>
      <c r="L181" s="14">
        <v>5</v>
      </c>
    </row>
    <row r="182" spans="1:12" x14ac:dyDescent="0.25">
      <c r="A182" s="126">
        <v>320</v>
      </c>
      <c r="B182" s="126">
        <v>32</v>
      </c>
      <c r="C182" s="126">
        <v>8.5</v>
      </c>
      <c r="D182" s="126">
        <v>100</v>
      </c>
      <c r="E182" s="126">
        <v>5000</v>
      </c>
      <c r="F182" s="126">
        <v>5500</v>
      </c>
      <c r="G182" s="126">
        <v>39</v>
      </c>
      <c r="H182" s="126">
        <v>0.46</v>
      </c>
      <c r="I182" s="126">
        <v>0.46</v>
      </c>
      <c r="J182" s="126">
        <v>190</v>
      </c>
      <c r="K182" s="126">
        <v>45</v>
      </c>
      <c r="L182" s="14">
        <v>5</v>
      </c>
    </row>
    <row r="183" spans="1:12" x14ac:dyDescent="0.25">
      <c r="A183" s="126">
        <v>800</v>
      </c>
      <c r="B183" s="126">
        <v>32</v>
      </c>
      <c r="C183" s="126">
        <v>8.6</v>
      </c>
      <c r="D183" s="126">
        <v>100</v>
      </c>
      <c r="E183" s="126">
        <v>5000</v>
      </c>
      <c r="F183" s="126">
        <v>5500</v>
      </c>
      <c r="G183" s="126">
        <v>39</v>
      </c>
      <c r="H183" s="126">
        <v>0.47</v>
      </c>
      <c r="I183" s="126">
        <v>0.47</v>
      </c>
      <c r="J183" s="126">
        <v>184</v>
      </c>
      <c r="K183" s="126">
        <v>92</v>
      </c>
      <c r="L183" s="14">
        <v>5</v>
      </c>
    </row>
    <row r="184" spans="1:12" x14ac:dyDescent="0.25">
      <c r="A184" s="126">
        <v>490</v>
      </c>
      <c r="B184" s="126">
        <v>3</v>
      </c>
      <c r="C184" s="126">
        <v>6</v>
      </c>
      <c r="D184" s="126">
        <v>40</v>
      </c>
      <c r="E184" s="126">
        <v>40</v>
      </c>
      <c r="F184" s="126">
        <v>6200</v>
      </c>
      <c r="G184" s="126">
        <v>40</v>
      </c>
      <c r="H184" s="126">
        <v>0.3</v>
      </c>
      <c r="I184" s="126">
        <v>0.3</v>
      </c>
      <c r="J184" s="126">
        <v>183</v>
      </c>
      <c r="K184" s="127">
        <v>60</v>
      </c>
      <c r="L184" s="14">
        <v>5</v>
      </c>
    </row>
    <row r="185" spans="1:12" x14ac:dyDescent="0.25">
      <c r="A185" s="126">
        <v>2500</v>
      </c>
      <c r="B185" s="126">
        <v>3</v>
      </c>
      <c r="C185" s="126">
        <v>8</v>
      </c>
      <c r="D185" s="126">
        <v>300</v>
      </c>
      <c r="E185" s="126">
        <v>300</v>
      </c>
      <c r="F185" s="126">
        <v>6000</v>
      </c>
      <c r="G185" s="126">
        <v>38</v>
      </c>
      <c r="H185" s="126">
        <v>0.83</v>
      </c>
      <c r="I185" s="126">
        <v>0.83</v>
      </c>
      <c r="J185" s="126">
        <v>188</v>
      </c>
      <c r="K185" s="126">
        <v>52</v>
      </c>
      <c r="L185" s="14">
        <v>5</v>
      </c>
    </row>
    <row r="186" spans="1:12" x14ac:dyDescent="0.25">
      <c r="A186" s="126">
        <v>1920</v>
      </c>
      <c r="B186" s="126">
        <v>3</v>
      </c>
      <c r="C186" s="126">
        <v>6</v>
      </c>
      <c r="D186" s="126">
        <v>1000</v>
      </c>
      <c r="E186" s="126">
        <v>1000</v>
      </c>
      <c r="F186" s="126">
        <v>6000</v>
      </c>
      <c r="G186" s="126">
        <v>48</v>
      </c>
      <c r="H186" s="126">
        <v>0.25</v>
      </c>
      <c r="I186" s="126">
        <v>0.25</v>
      </c>
      <c r="J186" s="126">
        <v>180</v>
      </c>
      <c r="K186" s="126">
        <v>50</v>
      </c>
      <c r="L186" s="14">
        <v>5</v>
      </c>
    </row>
    <row r="187" spans="1:12" x14ac:dyDescent="0.25">
      <c r="A187" s="126">
        <v>328</v>
      </c>
      <c r="B187" s="126">
        <v>3</v>
      </c>
      <c r="C187" s="126">
        <v>8</v>
      </c>
      <c r="D187" s="126">
        <v>900</v>
      </c>
      <c r="E187" s="126">
        <v>900</v>
      </c>
      <c r="F187" s="126">
        <v>9541</v>
      </c>
      <c r="G187" s="126">
        <v>43.2</v>
      </c>
      <c r="H187" s="126">
        <v>0.33</v>
      </c>
      <c r="I187" s="126">
        <v>0.33</v>
      </c>
      <c r="J187" s="126">
        <v>204</v>
      </c>
      <c r="K187" s="126">
        <v>80</v>
      </c>
      <c r="L187" s="14">
        <v>5</v>
      </c>
    </row>
    <row r="188" spans="1:12" x14ac:dyDescent="0.25">
      <c r="A188" s="126">
        <v>126</v>
      </c>
      <c r="B188" s="126">
        <v>3</v>
      </c>
      <c r="C188" s="126">
        <v>12.7</v>
      </c>
      <c r="D188" s="126">
        <v>2020</v>
      </c>
      <c r="E188" s="126">
        <v>2020</v>
      </c>
      <c r="F188" s="126">
        <v>9469</v>
      </c>
      <c r="G188" s="126">
        <v>43.6</v>
      </c>
      <c r="H188" s="126">
        <v>0.37</v>
      </c>
      <c r="I188" s="126">
        <v>0.37</v>
      </c>
      <c r="J188" s="126">
        <v>198</v>
      </c>
      <c r="K188" s="126">
        <v>82</v>
      </c>
      <c r="L188" s="14">
        <v>5</v>
      </c>
    </row>
    <row r="189" spans="1:12" x14ac:dyDescent="0.25">
      <c r="A189" s="126">
        <v>625</v>
      </c>
      <c r="B189" s="126">
        <v>3</v>
      </c>
      <c r="C189" s="126">
        <v>10.5</v>
      </c>
      <c r="D189" s="126">
        <v>1060</v>
      </c>
      <c r="E189" s="126">
        <v>1060</v>
      </c>
      <c r="F189" s="126">
        <v>9415</v>
      </c>
      <c r="G189" s="126">
        <v>40.9</v>
      </c>
      <c r="H189" s="126">
        <v>0.42</v>
      </c>
      <c r="I189" s="126">
        <v>0.42</v>
      </c>
      <c r="J189" s="126">
        <v>199</v>
      </c>
      <c r="K189" s="126">
        <v>88</v>
      </c>
      <c r="L189" s="14">
        <v>5</v>
      </c>
    </row>
    <row r="190" spans="1:12" x14ac:dyDescent="0.25">
      <c r="A190" s="126">
        <v>192</v>
      </c>
      <c r="B190" s="126">
        <v>3</v>
      </c>
      <c r="C190" s="126">
        <v>9</v>
      </c>
      <c r="D190" s="126">
        <v>540</v>
      </c>
      <c r="E190" s="126">
        <v>540</v>
      </c>
      <c r="F190" s="126">
        <v>9333</v>
      </c>
      <c r="G190" s="126">
        <v>41.1</v>
      </c>
      <c r="H190" s="126">
        <v>0.14000000000000001</v>
      </c>
      <c r="I190" s="126">
        <v>0.14000000000000001</v>
      </c>
      <c r="J190" s="126">
        <v>198</v>
      </c>
      <c r="K190" s="126">
        <v>93</v>
      </c>
      <c r="L190" s="14">
        <v>5</v>
      </c>
    </row>
    <row r="191" spans="1:12" x14ac:dyDescent="0.25">
      <c r="A191" s="126">
        <v>346</v>
      </c>
      <c r="B191" s="126">
        <v>3</v>
      </c>
      <c r="C191" s="126">
        <v>11.8</v>
      </c>
      <c r="D191" s="126">
        <v>3100</v>
      </c>
      <c r="E191" s="126">
        <v>3100</v>
      </c>
      <c r="F191" s="126">
        <v>9332</v>
      </c>
      <c r="G191" s="126">
        <v>43.4</v>
      </c>
      <c r="H191" s="126">
        <v>0.32</v>
      </c>
      <c r="I191" s="126">
        <v>0.32</v>
      </c>
      <c r="J191" s="126">
        <v>190</v>
      </c>
      <c r="K191" s="126">
        <v>84</v>
      </c>
      <c r="L191" s="14">
        <v>5</v>
      </c>
    </row>
    <row r="192" spans="1:12" x14ac:dyDescent="0.25">
      <c r="A192" s="126">
        <v>420</v>
      </c>
      <c r="B192" s="126">
        <v>3</v>
      </c>
      <c r="C192" s="126">
        <v>10.3</v>
      </c>
      <c r="D192" s="126">
        <v>2400</v>
      </c>
      <c r="E192" s="126">
        <v>2400</v>
      </c>
      <c r="F192" s="126">
        <v>9531</v>
      </c>
      <c r="G192" s="126">
        <v>45.4</v>
      </c>
      <c r="H192" s="126">
        <v>0.36</v>
      </c>
      <c r="I192" s="126">
        <v>0.36</v>
      </c>
      <c r="J192" s="126">
        <v>200</v>
      </c>
      <c r="K192" s="126">
        <v>87</v>
      </c>
      <c r="L192" s="14">
        <v>5</v>
      </c>
    </row>
    <row r="193" spans="1:12" x14ac:dyDescent="0.25">
      <c r="A193" s="126">
        <v>301</v>
      </c>
      <c r="B193" s="126">
        <v>3</v>
      </c>
      <c r="C193" s="126">
        <v>9.8000000000000007</v>
      </c>
      <c r="D193" s="126">
        <v>1970</v>
      </c>
      <c r="E193" s="126">
        <v>1970</v>
      </c>
      <c r="F193" s="126">
        <v>9421</v>
      </c>
      <c r="G193" s="126">
        <v>41.3</v>
      </c>
      <c r="H193" s="126">
        <v>0.42</v>
      </c>
      <c r="I193" s="126">
        <v>0.42</v>
      </c>
      <c r="J193" s="126">
        <v>196</v>
      </c>
      <c r="K193" s="126">
        <v>91</v>
      </c>
      <c r="L193" s="14">
        <v>5</v>
      </c>
    </row>
    <row r="194" spans="1:12" x14ac:dyDescent="0.25">
      <c r="A194" s="126">
        <v>2725</v>
      </c>
      <c r="B194" s="126">
        <v>3</v>
      </c>
      <c r="C194" s="126">
        <v>10.5</v>
      </c>
      <c r="D194" s="126">
        <v>1375</v>
      </c>
      <c r="E194" s="126">
        <v>1375</v>
      </c>
      <c r="F194" s="126">
        <v>6500</v>
      </c>
      <c r="G194" s="126">
        <v>38</v>
      </c>
      <c r="H194" s="126">
        <v>0.54</v>
      </c>
      <c r="I194" s="126">
        <v>0.54</v>
      </c>
      <c r="J194" s="126">
        <v>167</v>
      </c>
      <c r="K194" s="126">
        <v>93</v>
      </c>
      <c r="L194" s="14">
        <v>5</v>
      </c>
    </row>
    <row r="195" spans="1:12" x14ac:dyDescent="0.25">
      <c r="A195" s="126">
        <v>102</v>
      </c>
      <c r="B195" s="126">
        <v>3</v>
      </c>
      <c r="C195" s="126">
        <v>7.3</v>
      </c>
      <c r="D195" s="126">
        <v>180</v>
      </c>
      <c r="E195" s="126">
        <v>180</v>
      </c>
      <c r="F195" s="126">
        <v>4160</v>
      </c>
      <c r="G195" s="126">
        <v>37</v>
      </c>
      <c r="H195" s="126">
        <v>0.59</v>
      </c>
      <c r="I195" s="126">
        <v>0.59</v>
      </c>
      <c r="J195" s="126">
        <v>188</v>
      </c>
      <c r="K195" s="126">
        <v>90</v>
      </c>
      <c r="L195" s="14">
        <v>5</v>
      </c>
    </row>
    <row r="196" spans="1:12" x14ac:dyDescent="0.25">
      <c r="A196" s="126">
        <v>222</v>
      </c>
      <c r="B196" s="126">
        <v>3</v>
      </c>
      <c r="C196" s="126">
        <v>8.6</v>
      </c>
      <c r="D196" s="126">
        <v>320</v>
      </c>
      <c r="E196" s="126">
        <v>320</v>
      </c>
      <c r="F196" s="126">
        <v>4330</v>
      </c>
      <c r="G196" s="126">
        <v>40</v>
      </c>
      <c r="H196" s="126">
        <v>0.69</v>
      </c>
      <c r="I196" s="126">
        <v>0.69</v>
      </c>
      <c r="J196" s="126">
        <v>188</v>
      </c>
      <c r="K196" s="126">
        <v>88</v>
      </c>
      <c r="L196" s="14">
        <v>5</v>
      </c>
    </row>
    <row r="197" spans="1:12" x14ac:dyDescent="0.25">
      <c r="A197" s="126">
        <v>221</v>
      </c>
      <c r="B197" s="126">
        <v>3</v>
      </c>
      <c r="C197" s="126">
        <v>4.25</v>
      </c>
      <c r="D197" s="126">
        <v>160</v>
      </c>
      <c r="E197" s="126">
        <v>160</v>
      </c>
      <c r="F197" s="126">
        <v>4040</v>
      </c>
      <c r="G197" s="126">
        <v>38</v>
      </c>
      <c r="H197" s="126">
        <v>0.54700000000000004</v>
      </c>
      <c r="I197" s="126">
        <v>0.54700000000000004</v>
      </c>
      <c r="J197" s="126">
        <v>190</v>
      </c>
      <c r="K197" s="126">
        <v>73.5</v>
      </c>
      <c r="L197" s="14">
        <v>5</v>
      </c>
    </row>
    <row r="198" spans="1:12" x14ac:dyDescent="0.25">
      <c r="A198" s="126">
        <v>285</v>
      </c>
      <c r="B198" s="126">
        <v>1</v>
      </c>
      <c r="C198" s="126">
        <v>32.5</v>
      </c>
      <c r="D198" s="126">
        <v>3000</v>
      </c>
      <c r="E198" s="126">
        <v>5000</v>
      </c>
      <c r="F198" s="126">
        <v>1480</v>
      </c>
      <c r="G198" s="126">
        <v>13</v>
      </c>
      <c r="H198" s="126">
        <v>13000</v>
      </c>
      <c r="I198" s="126">
        <v>13000</v>
      </c>
      <c r="J198" s="126">
        <v>66</v>
      </c>
      <c r="K198" s="126">
        <v>90</v>
      </c>
      <c r="L198" s="126">
        <v>0</v>
      </c>
    </row>
    <row r="199" spans="1:12" x14ac:dyDescent="0.25">
      <c r="A199" s="126">
        <v>160000</v>
      </c>
      <c r="B199" s="126">
        <v>1</v>
      </c>
      <c r="C199" s="126">
        <v>32</v>
      </c>
      <c r="D199" s="126">
        <v>2000</v>
      </c>
      <c r="E199" s="126">
        <v>4000</v>
      </c>
      <c r="F199" s="126">
        <v>1600</v>
      </c>
      <c r="G199" s="126">
        <v>11</v>
      </c>
      <c r="H199" s="126">
        <v>40000</v>
      </c>
      <c r="I199" s="126">
        <v>300000</v>
      </c>
      <c r="J199" s="126">
        <v>60</v>
      </c>
      <c r="K199" s="126">
        <v>60</v>
      </c>
      <c r="L199" s="126">
        <v>0</v>
      </c>
    </row>
    <row r="200" spans="1:12" x14ac:dyDescent="0.25">
      <c r="A200" s="126">
        <v>400</v>
      </c>
      <c r="B200" s="126">
        <v>6</v>
      </c>
      <c r="C200" s="126">
        <v>33</v>
      </c>
      <c r="D200" s="126">
        <v>7500</v>
      </c>
      <c r="E200" s="126">
        <v>7500</v>
      </c>
      <c r="F200" s="126">
        <v>1640</v>
      </c>
      <c r="G200" s="126">
        <v>12</v>
      </c>
      <c r="H200" s="126">
        <v>25000</v>
      </c>
      <c r="I200" s="126">
        <v>25000</v>
      </c>
      <c r="J200" s="126">
        <v>70</v>
      </c>
      <c r="K200" s="126">
        <v>85</v>
      </c>
      <c r="L200" s="126">
        <v>0</v>
      </c>
    </row>
    <row r="201" spans="1:12" x14ac:dyDescent="0.25">
      <c r="A201" s="127">
        <v>6000</v>
      </c>
      <c r="B201" s="126">
        <v>6</v>
      </c>
      <c r="C201" s="126">
        <v>35</v>
      </c>
      <c r="D201" s="126">
        <v>1500</v>
      </c>
      <c r="E201" s="126">
        <v>1500</v>
      </c>
      <c r="F201" s="126">
        <v>1509</v>
      </c>
      <c r="G201" s="126">
        <v>10.199999999999999</v>
      </c>
      <c r="H201" s="126">
        <v>100000</v>
      </c>
      <c r="I201" s="126">
        <v>100000</v>
      </c>
      <c r="J201" s="126">
        <v>55</v>
      </c>
      <c r="K201" s="126">
        <v>70</v>
      </c>
      <c r="L201" s="126">
        <v>0</v>
      </c>
    </row>
    <row r="202" spans="1:12" x14ac:dyDescent="0.25">
      <c r="A202" s="126">
        <v>32</v>
      </c>
      <c r="B202" s="126">
        <v>6</v>
      </c>
      <c r="C202" s="126">
        <v>32</v>
      </c>
      <c r="D202" s="126">
        <v>2000</v>
      </c>
      <c r="E202" s="126">
        <v>2000</v>
      </c>
      <c r="F202" s="126">
        <v>1395</v>
      </c>
      <c r="G202" s="126">
        <v>10</v>
      </c>
      <c r="H202" s="126">
        <v>200000</v>
      </c>
      <c r="I202" s="126">
        <v>200000</v>
      </c>
      <c r="J202" s="126">
        <v>55</v>
      </c>
      <c r="K202" s="126">
        <v>70</v>
      </c>
      <c r="L202" s="126">
        <v>0</v>
      </c>
    </row>
    <row r="203" spans="1:12" x14ac:dyDescent="0.25">
      <c r="A203" s="6">
        <v>4900</v>
      </c>
      <c r="B203" s="126">
        <v>1</v>
      </c>
      <c r="C203" s="126">
        <v>26.5</v>
      </c>
      <c r="D203" s="6">
        <v>2000</v>
      </c>
      <c r="E203" s="6">
        <v>4000</v>
      </c>
      <c r="F203" s="6">
        <v>1800</v>
      </c>
      <c r="G203" s="126">
        <v>8</v>
      </c>
      <c r="H203" s="6">
        <v>40000</v>
      </c>
      <c r="I203" s="6">
        <v>400000</v>
      </c>
      <c r="J203" s="126">
        <v>63</v>
      </c>
      <c r="K203" s="12">
        <v>80</v>
      </c>
      <c r="L203" s="126">
        <v>0</v>
      </c>
    </row>
    <row r="204" spans="1:12" x14ac:dyDescent="0.25">
      <c r="A204" s="6">
        <v>3000</v>
      </c>
      <c r="B204" s="126">
        <v>1</v>
      </c>
      <c r="C204" s="126">
        <v>28.5</v>
      </c>
      <c r="D204" s="126">
        <v>100</v>
      </c>
      <c r="E204" s="6">
        <v>2000</v>
      </c>
      <c r="F204" s="6">
        <v>1800</v>
      </c>
      <c r="G204" s="126">
        <v>8</v>
      </c>
      <c r="H204" s="6">
        <v>100000</v>
      </c>
      <c r="I204" s="6">
        <v>100000</v>
      </c>
      <c r="J204" s="126">
        <v>62</v>
      </c>
      <c r="K204" s="126">
        <v>80</v>
      </c>
      <c r="L204" s="126">
        <v>0</v>
      </c>
    </row>
    <row r="205" spans="1:12" x14ac:dyDescent="0.25">
      <c r="A205" s="6">
        <v>187000</v>
      </c>
      <c r="B205" s="126">
        <v>1</v>
      </c>
      <c r="C205" s="126">
        <v>29</v>
      </c>
      <c r="D205" s="6">
        <v>1000</v>
      </c>
      <c r="E205" s="6">
        <v>4000</v>
      </c>
      <c r="F205" s="6">
        <v>1500</v>
      </c>
      <c r="G205" s="126">
        <v>13</v>
      </c>
      <c r="H205" s="6">
        <v>1000</v>
      </c>
      <c r="I205" s="6">
        <v>4000</v>
      </c>
      <c r="J205" s="126">
        <v>60</v>
      </c>
      <c r="K205" s="126">
        <v>70</v>
      </c>
      <c r="L205" s="126">
        <v>8</v>
      </c>
    </row>
    <row r="206" spans="1:12" x14ac:dyDescent="0.25">
      <c r="A206" s="6">
        <v>397000</v>
      </c>
      <c r="B206" s="126">
        <v>1</v>
      </c>
      <c r="C206" s="126">
        <v>30</v>
      </c>
      <c r="D206" s="126">
        <v>500</v>
      </c>
      <c r="E206" s="6">
        <v>5000</v>
      </c>
      <c r="F206" s="6">
        <v>1150</v>
      </c>
      <c r="G206" s="126">
        <v>15</v>
      </c>
      <c r="H206" s="6">
        <v>1000</v>
      </c>
      <c r="I206" s="6">
        <v>5000</v>
      </c>
      <c r="J206" s="126">
        <v>63</v>
      </c>
      <c r="K206" s="126">
        <v>75</v>
      </c>
      <c r="L206" s="126">
        <v>8</v>
      </c>
    </row>
    <row r="207" spans="1:12" x14ac:dyDescent="0.25">
      <c r="A207" s="6">
        <v>1670</v>
      </c>
      <c r="B207" s="126">
        <v>1</v>
      </c>
      <c r="C207" s="126">
        <v>22</v>
      </c>
      <c r="D207" s="127">
        <v>150</v>
      </c>
      <c r="E207" s="127">
        <v>150</v>
      </c>
      <c r="F207" s="6">
        <v>1970</v>
      </c>
      <c r="G207" s="126">
        <v>35</v>
      </c>
      <c r="H207" s="126">
        <v>10.5</v>
      </c>
      <c r="I207" s="126">
        <v>10.5</v>
      </c>
      <c r="J207" s="126">
        <v>120</v>
      </c>
      <c r="K207" s="127">
        <v>60</v>
      </c>
      <c r="L207" s="14">
        <v>4</v>
      </c>
    </row>
    <row r="208" spans="1:12" x14ac:dyDescent="0.25">
      <c r="A208" s="127">
        <v>1000</v>
      </c>
      <c r="B208" s="126">
        <v>14</v>
      </c>
      <c r="C208" s="126">
        <v>17</v>
      </c>
      <c r="D208" s="126">
        <v>200</v>
      </c>
      <c r="E208" s="126">
        <v>200</v>
      </c>
      <c r="F208" s="6">
        <v>1970</v>
      </c>
      <c r="G208" s="126">
        <v>23</v>
      </c>
      <c r="H208" s="126">
        <v>28</v>
      </c>
      <c r="I208" s="126">
        <v>28</v>
      </c>
      <c r="J208" s="126">
        <v>122</v>
      </c>
      <c r="K208" s="127">
        <v>60</v>
      </c>
      <c r="L208" s="126">
        <v>10</v>
      </c>
    </row>
    <row r="209" spans="1:12" x14ac:dyDescent="0.25">
      <c r="A209" s="6">
        <v>1255</v>
      </c>
      <c r="B209" s="126">
        <v>1</v>
      </c>
      <c r="C209" s="126">
        <v>27</v>
      </c>
      <c r="D209" s="126">
        <v>500</v>
      </c>
      <c r="E209" s="6">
        <v>2000</v>
      </c>
      <c r="F209" s="6">
        <v>2300</v>
      </c>
      <c r="G209" s="126">
        <v>13</v>
      </c>
      <c r="H209" s="126">
        <v>825</v>
      </c>
      <c r="I209" s="126">
        <v>825</v>
      </c>
      <c r="J209" s="126">
        <v>124</v>
      </c>
      <c r="K209" s="126">
        <v>76</v>
      </c>
      <c r="L209" s="126">
        <v>0</v>
      </c>
    </row>
    <row r="210" spans="1:12" x14ac:dyDescent="0.25">
      <c r="A210" s="127">
        <v>10000</v>
      </c>
      <c r="B210" s="126">
        <v>1</v>
      </c>
      <c r="C210" s="126">
        <v>25</v>
      </c>
      <c r="D210" s="6">
        <v>4000</v>
      </c>
      <c r="E210" s="6">
        <v>4000</v>
      </c>
      <c r="F210" s="6">
        <v>1150</v>
      </c>
      <c r="G210" s="126">
        <v>15</v>
      </c>
      <c r="H210" s="6">
        <v>1700</v>
      </c>
      <c r="I210" s="6">
        <v>1700</v>
      </c>
      <c r="J210" s="126">
        <v>100</v>
      </c>
      <c r="K210" s="127">
        <v>60</v>
      </c>
      <c r="L210" s="126">
        <v>0</v>
      </c>
    </row>
    <row r="211" spans="1:12" x14ac:dyDescent="0.25">
      <c r="A211" s="127">
        <v>10000</v>
      </c>
      <c r="B211" s="126">
        <v>1</v>
      </c>
      <c r="C211" s="126">
        <v>25</v>
      </c>
      <c r="D211" s="6">
        <v>3000</v>
      </c>
      <c r="E211" s="6">
        <v>3000</v>
      </c>
      <c r="F211" s="6">
        <v>1480</v>
      </c>
      <c r="G211" s="126">
        <v>15</v>
      </c>
      <c r="H211" s="126">
        <v>2500</v>
      </c>
      <c r="I211" s="126">
        <v>2500</v>
      </c>
      <c r="J211" s="126">
        <v>100</v>
      </c>
      <c r="K211" s="127">
        <v>60</v>
      </c>
      <c r="L211" s="126">
        <v>0</v>
      </c>
    </row>
    <row r="212" spans="1:12" x14ac:dyDescent="0.25">
      <c r="A212" s="127">
        <v>10000</v>
      </c>
      <c r="B212" s="126">
        <v>14</v>
      </c>
      <c r="C212" s="126">
        <v>22</v>
      </c>
      <c r="D212" s="126">
        <v>200</v>
      </c>
      <c r="E212" s="126">
        <v>200</v>
      </c>
      <c r="F212" s="6">
        <v>2460</v>
      </c>
      <c r="G212" s="126">
        <v>21</v>
      </c>
      <c r="H212" s="126">
        <v>500</v>
      </c>
      <c r="I212" s="126">
        <v>500</v>
      </c>
      <c r="J212" s="126">
        <v>122</v>
      </c>
      <c r="K212" s="127">
        <v>60</v>
      </c>
      <c r="L212" s="126">
        <v>0</v>
      </c>
    </row>
    <row r="213" spans="1:12" x14ac:dyDescent="0.25">
      <c r="A213" s="127">
        <v>5000</v>
      </c>
      <c r="B213" s="3">
        <v>321</v>
      </c>
      <c r="C213" s="126">
        <v>22.5</v>
      </c>
      <c r="D213" s="126">
        <v>20</v>
      </c>
      <c r="E213" s="126">
        <v>2000</v>
      </c>
      <c r="F213" s="126">
        <v>1350</v>
      </c>
      <c r="G213" s="126">
        <v>10</v>
      </c>
      <c r="H213" s="126">
        <v>72</v>
      </c>
      <c r="I213" s="126">
        <v>72</v>
      </c>
      <c r="J213" s="126">
        <v>110</v>
      </c>
      <c r="K213" s="126">
        <v>77.5</v>
      </c>
      <c r="L213" s="126">
        <v>11</v>
      </c>
    </row>
    <row r="214" spans="1:12" x14ac:dyDescent="0.25">
      <c r="A214" s="126">
        <v>55</v>
      </c>
      <c r="B214" s="126">
        <v>6</v>
      </c>
      <c r="C214" s="126">
        <v>30</v>
      </c>
      <c r="D214" s="126">
        <v>300</v>
      </c>
      <c r="E214" s="6">
        <v>15000</v>
      </c>
      <c r="F214" s="6">
        <v>2600</v>
      </c>
      <c r="G214" s="126">
        <v>25</v>
      </c>
      <c r="H214" s="126">
        <v>175</v>
      </c>
      <c r="I214" s="126">
        <v>175</v>
      </c>
      <c r="J214" s="126">
        <v>100</v>
      </c>
      <c r="K214" s="126">
        <v>50</v>
      </c>
      <c r="L214" s="126">
        <v>0</v>
      </c>
    </row>
    <row r="215" spans="1:12" x14ac:dyDescent="0.25">
      <c r="A215" s="126">
        <v>22</v>
      </c>
      <c r="B215" s="126">
        <v>6</v>
      </c>
      <c r="C215" s="126">
        <v>30</v>
      </c>
      <c r="D215" s="126">
        <v>300</v>
      </c>
      <c r="E215" s="6">
        <v>15000</v>
      </c>
      <c r="F215" s="6">
        <v>2600</v>
      </c>
      <c r="G215" s="126">
        <v>25</v>
      </c>
      <c r="H215" s="126">
        <v>175</v>
      </c>
      <c r="I215" s="126">
        <v>175</v>
      </c>
      <c r="J215" s="126">
        <v>100</v>
      </c>
      <c r="K215" s="126">
        <v>50</v>
      </c>
      <c r="L215" s="126">
        <v>0</v>
      </c>
    </row>
    <row r="216" spans="1:12" x14ac:dyDescent="0.25">
      <c r="A216" s="126">
        <v>50</v>
      </c>
      <c r="B216" s="126">
        <v>6</v>
      </c>
      <c r="C216" s="126">
        <v>30</v>
      </c>
      <c r="D216" s="126">
        <v>300</v>
      </c>
      <c r="E216" s="6">
        <v>15000</v>
      </c>
      <c r="F216" s="6">
        <v>2600</v>
      </c>
      <c r="G216" s="126">
        <v>25</v>
      </c>
      <c r="H216" s="126">
        <v>175</v>
      </c>
      <c r="I216" s="126">
        <v>175</v>
      </c>
      <c r="J216" s="126">
        <v>100</v>
      </c>
      <c r="K216" s="126">
        <v>50</v>
      </c>
      <c r="L216" s="126">
        <v>0</v>
      </c>
    </row>
    <row r="217" spans="1:12" x14ac:dyDescent="0.25">
      <c r="A217" s="126">
        <v>22</v>
      </c>
      <c r="B217" s="126">
        <v>6</v>
      </c>
      <c r="C217" s="126">
        <v>30</v>
      </c>
      <c r="D217" s="126">
        <v>300</v>
      </c>
      <c r="E217" s="6">
        <v>15000</v>
      </c>
      <c r="F217" s="6">
        <v>2600</v>
      </c>
      <c r="G217" s="126">
        <v>25</v>
      </c>
      <c r="H217" s="126">
        <v>175</v>
      </c>
      <c r="I217" s="126">
        <v>175</v>
      </c>
      <c r="J217" s="126">
        <v>100</v>
      </c>
      <c r="K217" s="126">
        <v>50</v>
      </c>
      <c r="L217" s="126">
        <v>0</v>
      </c>
    </row>
    <row r="218" spans="1:12" x14ac:dyDescent="0.25">
      <c r="A218" s="126">
        <v>58</v>
      </c>
      <c r="B218" s="126">
        <v>6</v>
      </c>
      <c r="C218" s="126">
        <v>30</v>
      </c>
      <c r="D218" s="126">
        <v>300</v>
      </c>
      <c r="E218" s="6">
        <v>15000</v>
      </c>
      <c r="F218" s="6">
        <v>2600</v>
      </c>
      <c r="G218" s="126">
        <v>25</v>
      </c>
      <c r="H218" s="126">
        <v>175</v>
      </c>
      <c r="I218" s="126">
        <v>175</v>
      </c>
      <c r="J218" s="126">
        <v>100</v>
      </c>
      <c r="K218" s="126">
        <v>50</v>
      </c>
      <c r="L218" s="126">
        <v>0</v>
      </c>
    </row>
    <row r="219" spans="1:12" x14ac:dyDescent="0.25">
      <c r="A219" s="126">
        <v>295</v>
      </c>
      <c r="B219" s="126">
        <v>1</v>
      </c>
      <c r="C219" s="126">
        <v>30</v>
      </c>
      <c r="D219" s="126">
        <v>300</v>
      </c>
      <c r="E219" s="6">
        <v>15000</v>
      </c>
      <c r="F219" s="6">
        <v>2600</v>
      </c>
      <c r="G219" s="126">
        <v>25</v>
      </c>
      <c r="H219" s="126">
        <v>175</v>
      </c>
      <c r="I219" s="126">
        <v>175</v>
      </c>
      <c r="J219" s="126">
        <v>100</v>
      </c>
      <c r="K219" s="126">
        <v>50</v>
      </c>
      <c r="L219" s="126">
        <v>0</v>
      </c>
    </row>
    <row r="220" spans="1:12" x14ac:dyDescent="0.25">
      <c r="A220" s="126">
        <v>15</v>
      </c>
      <c r="B220" s="126">
        <v>1</v>
      </c>
      <c r="C220" s="126">
        <v>24</v>
      </c>
      <c r="D220" s="6">
        <v>2000</v>
      </c>
      <c r="E220" s="6">
        <v>2000</v>
      </c>
      <c r="F220" s="6">
        <v>3950</v>
      </c>
      <c r="G220" s="126">
        <v>24.7</v>
      </c>
      <c r="H220" s="126">
        <v>29</v>
      </c>
      <c r="I220" s="126">
        <v>29</v>
      </c>
      <c r="J220" s="126">
        <v>129</v>
      </c>
      <c r="K220" s="126">
        <v>45</v>
      </c>
      <c r="L220" s="126">
        <v>8</v>
      </c>
    </row>
    <row r="221" spans="1:12" x14ac:dyDescent="0.25">
      <c r="A221" s="6">
        <v>30878</v>
      </c>
      <c r="B221" s="126">
        <v>6</v>
      </c>
      <c r="C221" s="126">
        <v>34</v>
      </c>
      <c r="D221" s="6">
        <v>1600</v>
      </c>
      <c r="E221" s="6">
        <v>1600</v>
      </c>
      <c r="F221" s="126">
        <v>550</v>
      </c>
      <c r="G221" s="126">
        <v>22</v>
      </c>
      <c r="H221" s="126">
        <v>350</v>
      </c>
      <c r="I221" s="126">
        <v>350</v>
      </c>
      <c r="J221" s="126">
        <v>100</v>
      </c>
      <c r="K221" s="126">
        <v>62</v>
      </c>
      <c r="L221" s="126">
        <v>0</v>
      </c>
    </row>
    <row r="222" spans="1:12" x14ac:dyDescent="0.25">
      <c r="A222" s="6">
        <v>27000</v>
      </c>
      <c r="B222" s="126">
        <v>6</v>
      </c>
      <c r="C222" s="126">
        <v>38</v>
      </c>
      <c r="D222" s="6">
        <v>1600</v>
      </c>
      <c r="E222" s="6">
        <v>1600</v>
      </c>
      <c r="F222" s="126">
        <v>350</v>
      </c>
      <c r="G222" s="126">
        <v>22</v>
      </c>
      <c r="H222" s="126">
        <v>350</v>
      </c>
      <c r="I222" s="126">
        <v>350</v>
      </c>
      <c r="J222" s="126">
        <v>100</v>
      </c>
      <c r="K222" s="126">
        <v>60</v>
      </c>
      <c r="L222" s="126">
        <v>0</v>
      </c>
    </row>
    <row r="223" spans="1:12" x14ac:dyDescent="0.25">
      <c r="A223" s="6">
        <v>5659</v>
      </c>
      <c r="B223" s="126">
        <v>1</v>
      </c>
      <c r="C223" s="126">
        <v>16.399999999999999</v>
      </c>
      <c r="D223" s="127">
        <v>300</v>
      </c>
      <c r="E223" s="127">
        <v>300</v>
      </c>
      <c r="F223" s="6">
        <v>11319</v>
      </c>
      <c r="G223" s="126">
        <v>41</v>
      </c>
      <c r="H223" s="126">
        <v>0.3</v>
      </c>
      <c r="I223" s="126">
        <v>0.3</v>
      </c>
      <c r="J223" s="126">
        <v>250</v>
      </c>
      <c r="K223" s="12">
        <v>50</v>
      </c>
      <c r="L223" s="14">
        <v>5</v>
      </c>
    </row>
    <row r="224" spans="1:12" x14ac:dyDescent="0.25">
      <c r="A224" s="6">
        <v>10700</v>
      </c>
      <c r="B224" s="126">
        <v>1</v>
      </c>
      <c r="C224" s="126">
        <v>20</v>
      </c>
      <c r="D224" s="126">
        <v>420</v>
      </c>
      <c r="E224" s="126">
        <v>420</v>
      </c>
      <c r="F224" s="6">
        <v>9500</v>
      </c>
      <c r="G224" s="126">
        <v>39</v>
      </c>
      <c r="H224" s="126">
        <v>0.3</v>
      </c>
      <c r="I224" s="126">
        <v>0.3</v>
      </c>
      <c r="J224" s="126">
        <v>240</v>
      </c>
      <c r="K224" s="126">
        <v>25</v>
      </c>
      <c r="L224" s="14">
        <v>5</v>
      </c>
    </row>
    <row r="225" spans="1:12" x14ac:dyDescent="0.25">
      <c r="A225" s="126">
        <v>58</v>
      </c>
      <c r="B225" s="126">
        <v>1</v>
      </c>
      <c r="C225" s="126">
        <v>32</v>
      </c>
      <c r="D225" s="126">
        <v>175</v>
      </c>
      <c r="E225" s="126">
        <v>175</v>
      </c>
      <c r="F225" s="6">
        <v>3000</v>
      </c>
      <c r="G225" s="126">
        <v>19</v>
      </c>
      <c r="H225" s="126">
        <v>16</v>
      </c>
      <c r="I225" s="126">
        <v>16</v>
      </c>
      <c r="J225" s="126">
        <v>120</v>
      </c>
      <c r="K225" s="126">
        <v>56</v>
      </c>
      <c r="L225" s="14">
        <v>4</v>
      </c>
    </row>
    <row r="226" spans="1:12" x14ac:dyDescent="0.25">
      <c r="A226" s="126">
        <v>29</v>
      </c>
      <c r="B226" s="126">
        <v>1</v>
      </c>
      <c r="C226" s="126">
        <v>30</v>
      </c>
      <c r="D226" s="126">
        <v>150</v>
      </c>
      <c r="E226" s="126">
        <v>150</v>
      </c>
      <c r="F226" s="6">
        <v>2600</v>
      </c>
      <c r="G226" s="126">
        <v>17</v>
      </c>
      <c r="H226" s="126">
        <v>32</v>
      </c>
      <c r="I226" s="126">
        <v>32</v>
      </c>
      <c r="J226" s="126">
        <v>120</v>
      </c>
      <c r="K226" s="126">
        <v>60</v>
      </c>
      <c r="L226" s="14">
        <v>4</v>
      </c>
    </row>
    <row r="227" spans="1:12" x14ac:dyDescent="0.25">
      <c r="A227" s="126">
        <v>184</v>
      </c>
      <c r="B227" s="126">
        <v>1</v>
      </c>
      <c r="C227" s="126">
        <v>31</v>
      </c>
      <c r="D227" s="126">
        <v>300</v>
      </c>
      <c r="E227" s="126">
        <v>300</v>
      </c>
      <c r="F227" s="6">
        <v>4200</v>
      </c>
      <c r="G227" s="126">
        <v>25</v>
      </c>
      <c r="H227" s="126">
        <v>6</v>
      </c>
      <c r="I227" s="126">
        <v>6</v>
      </c>
      <c r="J227" s="126">
        <v>130</v>
      </c>
      <c r="K227" s="126">
        <v>44</v>
      </c>
      <c r="L227" s="14">
        <v>4</v>
      </c>
    </row>
    <row r="228" spans="1:12" x14ac:dyDescent="0.25">
      <c r="A228" s="127">
        <v>200</v>
      </c>
      <c r="B228" s="126">
        <v>1</v>
      </c>
      <c r="C228" s="126">
        <v>29</v>
      </c>
      <c r="D228" s="126">
        <v>150</v>
      </c>
      <c r="E228" s="126">
        <v>150</v>
      </c>
      <c r="F228" s="6">
        <v>2025</v>
      </c>
      <c r="G228" s="126">
        <v>17</v>
      </c>
      <c r="H228" s="126">
        <v>11</v>
      </c>
      <c r="I228" s="126">
        <v>145</v>
      </c>
      <c r="J228" s="126">
        <v>120</v>
      </c>
      <c r="K228" s="127">
        <v>60</v>
      </c>
      <c r="L228" s="14">
        <v>4</v>
      </c>
    </row>
    <row r="229" spans="1:12" x14ac:dyDescent="0.25">
      <c r="A229" s="126">
        <v>175</v>
      </c>
      <c r="B229" s="126">
        <v>1</v>
      </c>
      <c r="C229" s="126">
        <v>30</v>
      </c>
      <c r="D229" s="126">
        <v>36</v>
      </c>
      <c r="E229" s="126">
        <v>36</v>
      </c>
      <c r="F229" s="6">
        <v>2400</v>
      </c>
      <c r="G229" s="126">
        <v>29</v>
      </c>
      <c r="H229" s="126">
        <v>5</v>
      </c>
      <c r="I229" s="126">
        <v>5</v>
      </c>
      <c r="J229" s="126">
        <v>120</v>
      </c>
      <c r="K229" s="126">
        <v>53</v>
      </c>
      <c r="L229" s="14">
        <v>4</v>
      </c>
    </row>
    <row r="230" spans="1:12" x14ac:dyDescent="0.25">
      <c r="A230" s="126">
        <v>400</v>
      </c>
      <c r="B230" s="126">
        <v>1</v>
      </c>
      <c r="C230" s="126">
        <v>25</v>
      </c>
      <c r="D230" s="126">
        <v>300</v>
      </c>
      <c r="E230" s="126">
        <v>300</v>
      </c>
      <c r="F230" s="6">
        <v>2400</v>
      </c>
      <c r="G230" s="126">
        <v>11</v>
      </c>
      <c r="H230" s="6">
        <v>5500</v>
      </c>
      <c r="I230" s="6">
        <v>5500</v>
      </c>
      <c r="J230" s="126">
        <v>100</v>
      </c>
      <c r="K230" s="126">
        <v>75</v>
      </c>
      <c r="L230" s="126">
        <v>0</v>
      </c>
    </row>
    <row r="231" spans="1:12" x14ac:dyDescent="0.25">
      <c r="A231" s="126">
        <v>66</v>
      </c>
      <c r="B231" s="126">
        <v>1</v>
      </c>
      <c r="C231" s="126">
        <v>31</v>
      </c>
      <c r="D231" s="126">
        <v>95</v>
      </c>
      <c r="E231" s="126">
        <v>95</v>
      </c>
      <c r="F231" s="6">
        <v>1400</v>
      </c>
      <c r="G231" s="126">
        <v>17</v>
      </c>
      <c r="H231" s="126">
        <v>175</v>
      </c>
      <c r="I231" s="126">
        <v>175</v>
      </c>
      <c r="J231" s="126">
        <v>110</v>
      </c>
      <c r="K231" s="126">
        <v>58</v>
      </c>
      <c r="L231" s="126">
        <v>0</v>
      </c>
    </row>
    <row r="232" spans="1:12" x14ac:dyDescent="0.25">
      <c r="A232" s="126">
        <v>86</v>
      </c>
      <c r="B232" s="126">
        <v>1</v>
      </c>
      <c r="C232" s="126">
        <v>30</v>
      </c>
      <c r="D232" s="126">
        <v>500</v>
      </c>
      <c r="E232" s="126">
        <v>500</v>
      </c>
      <c r="F232" s="6">
        <v>1100</v>
      </c>
      <c r="G232" s="126">
        <v>11</v>
      </c>
      <c r="H232" s="6">
        <v>5500</v>
      </c>
      <c r="I232" s="6">
        <v>5500</v>
      </c>
      <c r="J232" s="126">
        <v>104</v>
      </c>
      <c r="K232" s="126">
        <v>75</v>
      </c>
      <c r="L232" s="126">
        <v>0</v>
      </c>
    </row>
    <row r="233" spans="1:12" x14ac:dyDescent="0.25">
      <c r="A233" s="126">
        <v>300</v>
      </c>
      <c r="B233" s="126">
        <v>1</v>
      </c>
      <c r="C233" s="126">
        <v>29</v>
      </c>
      <c r="D233" s="126">
        <v>265</v>
      </c>
      <c r="E233" s="126">
        <v>265</v>
      </c>
      <c r="F233" s="6">
        <v>2100</v>
      </c>
      <c r="G233" s="126">
        <v>17</v>
      </c>
      <c r="H233" s="126">
        <v>200</v>
      </c>
      <c r="I233" s="126">
        <v>200</v>
      </c>
      <c r="J233" s="126">
        <v>110</v>
      </c>
      <c r="K233" s="126">
        <v>75</v>
      </c>
      <c r="L233" s="126">
        <v>0</v>
      </c>
    </row>
    <row r="234" spans="1:12" x14ac:dyDescent="0.25">
      <c r="A234" s="126">
        <v>300</v>
      </c>
      <c r="B234" s="126">
        <v>1</v>
      </c>
      <c r="C234" s="126">
        <v>33</v>
      </c>
      <c r="D234" s="126">
        <v>260</v>
      </c>
      <c r="E234" s="126">
        <v>260</v>
      </c>
      <c r="F234" s="6">
        <v>1200</v>
      </c>
      <c r="G234" s="126">
        <v>15</v>
      </c>
      <c r="H234" s="126">
        <v>500</v>
      </c>
      <c r="I234" s="126">
        <v>500</v>
      </c>
      <c r="J234" s="126">
        <v>100</v>
      </c>
      <c r="K234" s="126">
        <v>71</v>
      </c>
      <c r="L234" s="126">
        <v>0</v>
      </c>
    </row>
    <row r="235" spans="1:12" x14ac:dyDescent="0.25">
      <c r="A235" s="6">
        <v>12890</v>
      </c>
      <c r="B235" s="126">
        <v>2</v>
      </c>
      <c r="C235" s="126">
        <v>18</v>
      </c>
      <c r="D235" s="126">
        <v>58</v>
      </c>
      <c r="E235" s="126">
        <v>58</v>
      </c>
      <c r="F235" s="6">
        <v>4265</v>
      </c>
      <c r="G235" s="126">
        <v>13</v>
      </c>
      <c r="H235" s="126">
        <v>592</v>
      </c>
      <c r="I235" s="126">
        <v>592</v>
      </c>
      <c r="J235" s="126">
        <v>129</v>
      </c>
      <c r="K235" s="126">
        <v>78</v>
      </c>
      <c r="L235" s="14">
        <v>4</v>
      </c>
    </row>
    <row r="236" spans="1:12" x14ac:dyDescent="0.25">
      <c r="A236" s="6">
        <v>12000</v>
      </c>
      <c r="B236" s="126">
        <v>1</v>
      </c>
      <c r="C236" s="126">
        <v>14</v>
      </c>
      <c r="D236" s="126">
        <v>10</v>
      </c>
      <c r="E236" s="6">
        <v>1000</v>
      </c>
      <c r="F236" s="6">
        <v>13750</v>
      </c>
      <c r="G236" s="126">
        <v>27</v>
      </c>
      <c r="H236" s="126">
        <v>0.1</v>
      </c>
      <c r="I236" s="126">
        <v>0.5</v>
      </c>
      <c r="J236" s="126">
        <v>290</v>
      </c>
      <c r="K236" s="126">
        <v>80</v>
      </c>
      <c r="L236" s="14">
        <v>5</v>
      </c>
    </row>
    <row r="237" spans="1:12" x14ac:dyDescent="0.25">
      <c r="A237" s="6">
        <v>9500</v>
      </c>
      <c r="B237" s="126">
        <v>1</v>
      </c>
      <c r="C237" s="126">
        <v>15</v>
      </c>
      <c r="D237" s="126">
        <v>10</v>
      </c>
      <c r="E237" s="6">
        <v>1000</v>
      </c>
      <c r="F237" s="6">
        <v>13750</v>
      </c>
      <c r="G237" s="126">
        <v>30</v>
      </c>
      <c r="H237" s="126">
        <v>0.1</v>
      </c>
      <c r="I237" s="126">
        <v>0.5</v>
      </c>
      <c r="J237" s="126">
        <v>290</v>
      </c>
      <c r="K237" s="126">
        <v>80</v>
      </c>
      <c r="L237" s="14">
        <v>5</v>
      </c>
    </row>
    <row r="238" spans="1:12" x14ac:dyDescent="0.25">
      <c r="A238" s="6">
        <v>36769</v>
      </c>
      <c r="B238" s="126">
        <v>1</v>
      </c>
      <c r="C238" s="126">
        <v>15</v>
      </c>
      <c r="D238" s="126">
        <v>600</v>
      </c>
      <c r="E238" s="126">
        <v>600</v>
      </c>
      <c r="F238" s="6">
        <v>13750</v>
      </c>
      <c r="G238" s="126">
        <v>26</v>
      </c>
      <c r="H238" s="126">
        <v>0.5</v>
      </c>
      <c r="I238" s="126">
        <v>0.5</v>
      </c>
      <c r="J238" s="126">
        <v>290</v>
      </c>
      <c r="K238" s="126">
        <v>75</v>
      </c>
      <c r="L238" s="126">
        <v>12</v>
      </c>
    </row>
    <row r="239" spans="1:12" x14ac:dyDescent="0.25">
      <c r="A239" s="126">
        <v>43</v>
      </c>
      <c r="B239" s="126">
        <v>1</v>
      </c>
      <c r="C239" s="126">
        <v>14</v>
      </c>
      <c r="D239" s="126">
        <v>60</v>
      </c>
      <c r="E239" s="126">
        <v>800</v>
      </c>
      <c r="F239" s="126">
        <v>15440</v>
      </c>
      <c r="G239" s="126">
        <v>24</v>
      </c>
      <c r="H239" s="126">
        <v>0.5</v>
      </c>
      <c r="I239" s="126">
        <v>0.5</v>
      </c>
      <c r="J239" s="126">
        <v>290</v>
      </c>
      <c r="K239" s="126">
        <v>36</v>
      </c>
      <c r="L239" s="126">
        <v>13</v>
      </c>
    </row>
    <row r="240" spans="1:12" x14ac:dyDescent="0.25">
      <c r="A240" s="126">
        <v>634</v>
      </c>
      <c r="B240" s="126">
        <v>1</v>
      </c>
      <c r="C240" s="126">
        <v>12</v>
      </c>
      <c r="D240" s="126">
        <v>45</v>
      </c>
      <c r="E240" s="126">
        <v>45</v>
      </c>
      <c r="F240" s="6">
        <v>14500</v>
      </c>
      <c r="G240" s="126">
        <v>27</v>
      </c>
      <c r="H240" s="126">
        <v>0.5</v>
      </c>
      <c r="I240" s="126">
        <v>0.5</v>
      </c>
      <c r="J240" s="126">
        <v>300</v>
      </c>
      <c r="K240" s="126">
        <v>36</v>
      </c>
      <c r="L240" s="126">
        <v>8</v>
      </c>
    </row>
    <row r="241" spans="1:12" x14ac:dyDescent="0.25">
      <c r="A241" s="6">
        <v>22776</v>
      </c>
      <c r="B241" s="126">
        <v>6</v>
      </c>
      <c r="C241" s="126">
        <v>30</v>
      </c>
      <c r="D241" s="126">
        <v>400</v>
      </c>
      <c r="E241" s="6">
        <v>1200</v>
      </c>
      <c r="F241" s="6">
        <v>2600</v>
      </c>
      <c r="G241" s="126">
        <v>12</v>
      </c>
      <c r="H241" s="126">
        <v>563</v>
      </c>
      <c r="I241" s="126">
        <v>563</v>
      </c>
      <c r="J241" s="126">
        <v>115</v>
      </c>
      <c r="K241" s="126">
        <v>72</v>
      </c>
      <c r="L241" s="126">
        <v>0</v>
      </c>
    </row>
    <row r="242" spans="1:12" x14ac:dyDescent="0.25">
      <c r="A242" s="6">
        <v>16452</v>
      </c>
      <c r="B242" s="126">
        <v>6</v>
      </c>
      <c r="C242" s="126">
        <v>31.9</v>
      </c>
      <c r="D242" s="6">
        <v>6600</v>
      </c>
      <c r="E242" s="6">
        <v>6600</v>
      </c>
      <c r="F242" s="6">
        <v>2650</v>
      </c>
      <c r="G242" s="126">
        <v>9.3000000000000007</v>
      </c>
      <c r="H242" s="126">
        <v>376</v>
      </c>
      <c r="I242" s="126">
        <v>376</v>
      </c>
      <c r="J242" s="126">
        <v>131</v>
      </c>
      <c r="K242" s="126">
        <v>88</v>
      </c>
      <c r="L242" s="126">
        <v>0</v>
      </c>
    </row>
    <row r="243" spans="1:12" x14ac:dyDescent="0.25">
      <c r="A243" s="6">
        <v>8066</v>
      </c>
      <c r="B243" s="126">
        <v>6</v>
      </c>
      <c r="C243" s="126">
        <v>28.6</v>
      </c>
      <c r="D243" s="6">
        <v>5000</v>
      </c>
      <c r="E243" s="6">
        <v>5000</v>
      </c>
      <c r="F243" s="6">
        <v>3050</v>
      </c>
      <c r="G243" s="126">
        <v>9.1999999999999993</v>
      </c>
      <c r="H243" s="126">
        <v>351</v>
      </c>
      <c r="I243" s="126">
        <v>351</v>
      </c>
      <c r="J243" s="126">
        <v>136</v>
      </c>
      <c r="K243" s="126">
        <v>83</v>
      </c>
      <c r="L243" s="126">
        <v>0</v>
      </c>
    </row>
    <row r="244" spans="1:12" x14ac:dyDescent="0.25">
      <c r="A244" s="126">
        <v>300</v>
      </c>
      <c r="B244" s="126">
        <v>6</v>
      </c>
      <c r="C244" s="126">
        <v>25</v>
      </c>
      <c r="D244" s="6">
        <v>3500</v>
      </c>
      <c r="E244" s="6">
        <v>3500</v>
      </c>
      <c r="F244" s="6">
        <v>3000</v>
      </c>
      <c r="G244" s="126">
        <v>9</v>
      </c>
      <c r="H244" s="6">
        <v>2325</v>
      </c>
      <c r="I244" s="6">
        <v>2325</v>
      </c>
      <c r="J244" s="126">
        <v>130</v>
      </c>
      <c r="K244" s="126">
        <v>85</v>
      </c>
      <c r="L244" s="126">
        <v>14</v>
      </c>
    </row>
    <row r="245" spans="1:12" x14ac:dyDescent="0.25">
      <c r="A245" s="6">
        <v>1544</v>
      </c>
      <c r="B245" s="126">
        <v>6</v>
      </c>
      <c r="C245" s="126">
        <v>30.6</v>
      </c>
      <c r="D245" s="6">
        <v>4500</v>
      </c>
      <c r="E245" s="6">
        <v>4500</v>
      </c>
      <c r="F245" s="6">
        <v>3150</v>
      </c>
      <c r="G245" s="126">
        <v>9.8000000000000007</v>
      </c>
      <c r="H245" s="126">
        <v>560</v>
      </c>
      <c r="I245" s="126">
        <v>560</v>
      </c>
      <c r="J245" s="126">
        <v>140</v>
      </c>
      <c r="K245" s="126">
        <v>80</v>
      </c>
      <c r="L245" s="126">
        <v>0</v>
      </c>
    </row>
    <row r="246" spans="1:12" x14ac:dyDescent="0.25">
      <c r="A246" s="6">
        <v>39909</v>
      </c>
      <c r="B246" s="126">
        <v>1</v>
      </c>
      <c r="C246" s="126">
        <v>30</v>
      </c>
      <c r="D246" s="6">
        <v>1500</v>
      </c>
      <c r="E246" s="6">
        <v>1500</v>
      </c>
      <c r="F246" s="6">
        <v>3820</v>
      </c>
      <c r="G246" s="126">
        <v>11</v>
      </c>
      <c r="H246" s="126">
        <v>270</v>
      </c>
      <c r="I246" s="126">
        <v>270</v>
      </c>
      <c r="J246" s="126">
        <v>159</v>
      </c>
      <c r="K246" s="126">
        <v>80</v>
      </c>
      <c r="L246" s="126">
        <v>0</v>
      </c>
    </row>
    <row r="247" spans="1:12" x14ac:dyDescent="0.25">
      <c r="A247" s="6">
        <v>26249</v>
      </c>
      <c r="B247" s="126">
        <v>1</v>
      </c>
      <c r="C247" s="126">
        <v>28</v>
      </c>
      <c r="D247" s="126">
        <v>792</v>
      </c>
      <c r="E247" s="126">
        <v>792</v>
      </c>
      <c r="F247" s="6">
        <v>3515</v>
      </c>
      <c r="G247" s="126">
        <v>14.5</v>
      </c>
      <c r="H247" s="126">
        <v>260</v>
      </c>
      <c r="I247" s="126">
        <v>260</v>
      </c>
      <c r="J247" s="126">
        <v>154</v>
      </c>
      <c r="K247" s="126">
        <v>80</v>
      </c>
      <c r="L247" s="126">
        <v>0</v>
      </c>
    </row>
    <row r="248" spans="1:12" x14ac:dyDescent="0.25">
      <c r="A248" s="6">
        <v>49090</v>
      </c>
      <c r="B248" s="126">
        <v>1</v>
      </c>
      <c r="C248" s="126">
        <v>35</v>
      </c>
      <c r="D248" s="6">
        <v>10000</v>
      </c>
      <c r="E248" s="6">
        <v>10000</v>
      </c>
      <c r="F248" s="6">
        <v>2000</v>
      </c>
      <c r="G248" s="126">
        <v>8.5</v>
      </c>
      <c r="H248" s="6">
        <v>5500</v>
      </c>
      <c r="I248" s="6">
        <v>5500</v>
      </c>
      <c r="J248" s="126">
        <v>125</v>
      </c>
      <c r="K248" s="126">
        <v>80</v>
      </c>
      <c r="L248" s="126">
        <v>0</v>
      </c>
    </row>
    <row r="249" spans="1:12" x14ac:dyDescent="0.25">
      <c r="A249" s="6">
        <v>25410</v>
      </c>
      <c r="B249" s="126">
        <v>1</v>
      </c>
      <c r="C249" s="126">
        <v>31</v>
      </c>
      <c r="D249" s="6">
        <v>2500</v>
      </c>
      <c r="E249" s="6">
        <v>2500</v>
      </c>
      <c r="F249" s="6">
        <v>3260</v>
      </c>
      <c r="G249" s="126">
        <v>13.5</v>
      </c>
      <c r="H249" s="126">
        <v>138</v>
      </c>
      <c r="I249" s="126">
        <v>138</v>
      </c>
      <c r="J249" s="126">
        <v>130</v>
      </c>
      <c r="K249" s="126">
        <v>80</v>
      </c>
      <c r="L249" s="126">
        <v>0</v>
      </c>
    </row>
    <row r="250" spans="1:12" x14ac:dyDescent="0.25">
      <c r="A250" s="126">
        <v>267</v>
      </c>
      <c r="B250" s="126">
        <v>1</v>
      </c>
      <c r="C250" s="126">
        <v>30</v>
      </c>
      <c r="D250" s="6">
        <v>5000</v>
      </c>
      <c r="E250" s="6">
        <v>5000</v>
      </c>
      <c r="F250" s="6">
        <v>3600</v>
      </c>
      <c r="G250" s="126">
        <v>9</v>
      </c>
      <c r="H250" s="6">
        <v>1952</v>
      </c>
      <c r="I250" s="6">
        <v>1952</v>
      </c>
      <c r="J250" s="126">
        <v>132</v>
      </c>
      <c r="K250" s="126">
        <v>85</v>
      </c>
      <c r="L250" s="126">
        <v>0</v>
      </c>
    </row>
    <row r="251" spans="1:12" x14ac:dyDescent="0.25">
      <c r="A251" s="6">
        <v>34099</v>
      </c>
      <c r="B251" s="126">
        <v>1</v>
      </c>
      <c r="C251" s="126">
        <v>30</v>
      </c>
      <c r="D251" s="6">
        <v>5000</v>
      </c>
      <c r="E251" s="6">
        <v>5000</v>
      </c>
      <c r="F251" s="6">
        <v>3600</v>
      </c>
      <c r="G251" s="126">
        <v>9</v>
      </c>
      <c r="H251" s="6">
        <v>1952</v>
      </c>
      <c r="I251" s="6">
        <v>1952</v>
      </c>
      <c r="J251" s="126">
        <v>132</v>
      </c>
      <c r="K251" s="126">
        <v>85</v>
      </c>
      <c r="L251" s="126">
        <v>0</v>
      </c>
    </row>
    <row r="252" spans="1:12" x14ac:dyDescent="0.25">
      <c r="A252" s="6">
        <v>1065</v>
      </c>
      <c r="B252" s="126">
        <v>1</v>
      </c>
      <c r="C252" s="126">
        <v>31</v>
      </c>
      <c r="D252" s="6">
        <v>8000</v>
      </c>
      <c r="E252" s="6">
        <v>8000</v>
      </c>
      <c r="F252" s="6">
        <v>3350</v>
      </c>
      <c r="G252" s="126">
        <v>10</v>
      </c>
      <c r="H252" s="126">
        <v>727</v>
      </c>
      <c r="I252" s="126">
        <v>727</v>
      </c>
      <c r="J252" s="126">
        <v>139</v>
      </c>
      <c r="K252" s="126">
        <v>82</v>
      </c>
      <c r="L252" s="126">
        <v>0</v>
      </c>
    </row>
    <row r="253" spans="1:12" x14ac:dyDescent="0.25">
      <c r="A253" s="126">
        <v>343</v>
      </c>
      <c r="B253" s="126">
        <v>1</v>
      </c>
      <c r="C253" s="126">
        <v>23</v>
      </c>
      <c r="D253" s="6">
        <v>1500</v>
      </c>
      <c r="E253" s="6">
        <v>1500</v>
      </c>
      <c r="F253" s="6">
        <v>3400</v>
      </c>
      <c r="G253" s="126">
        <v>14</v>
      </c>
      <c r="H253" s="126">
        <v>185</v>
      </c>
      <c r="I253" s="126">
        <v>185</v>
      </c>
      <c r="J253" s="126">
        <v>135</v>
      </c>
      <c r="K253" s="126">
        <v>85</v>
      </c>
      <c r="L253" s="126">
        <v>0</v>
      </c>
    </row>
    <row r="254" spans="1:12" x14ac:dyDescent="0.25">
      <c r="A254" s="6">
        <v>9343</v>
      </c>
      <c r="B254" s="126">
        <v>1</v>
      </c>
      <c r="C254" s="126">
        <v>34</v>
      </c>
      <c r="D254" s="6">
        <v>4000</v>
      </c>
      <c r="E254" s="6">
        <v>4000</v>
      </c>
      <c r="F254" s="6">
        <v>2690</v>
      </c>
      <c r="G254" s="126">
        <v>12</v>
      </c>
      <c r="H254" s="126">
        <v>600</v>
      </c>
      <c r="I254" s="126">
        <v>600</v>
      </c>
      <c r="J254" s="126">
        <v>128</v>
      </c>
      <c r="K254" s="126">
        <v>84</v>
      </c>
      <c r="L254" s="126">
        <v>0</v>
      </c>
    </row>
    <row r="255" spans="1:12" x14ac:dyDescent="0.25">
      <c r="A255" s="6">
        <v>1692</v>
      </c>
      <c r="B255" s="126">
        <v>1</v>
      </c>
      <c r="C255" s="126">
        <v>31</v>
      </c>
      <c r="D255" s="6">
        <v>1250</v>
      </c>
      <c r="E255" s="6">
        <v>1250</v>
      </c>
      <c r="F255" s="6">
        <v>2537</v>
      </c>
      <c r="G255" s="126">
        <v>15</v>
      </c>
      <c r="H255" s="126">
        <v>93</v>
      </c>
      <c r="I255" s="126">
        <v>93</v>
      </c>
      <c r="J255" s="126">
        <v>119</v>
      </c>
      <c r="K255" s="126">
        <v>72</v>
      </c>
      <c r="L255" s="126">
        <v>0</v>
      </c>
    </row>
    <row r="256" spans="1:12" x14ac:dyDescent="0.25">
      <c r="A256" s="126">
        <v>420</v>
      </c>
      <c r="B256" s="126">
        <v>1</v>
      </c>
      <c r="C256" s="126">
        <v>35</v>
      </c>
      <c r="D256" s="127">
        <v>1400</v>
      </c>
      <c r="E256" s="127">
        <v>1400</v>
      </c>
      <c r="F256" s="6">
        <v>2300</v>
      </c>
      <c r="G256" s="126">
        <v>11.4</v>
      </c>
      <c r="H256" s="6">
        <v>3500</v>
      </c>
      <c r="I256" s="6">
        <v>3500</v>
      </c>
      <c r="J256" s="126">
        <v>117</v>
      </c>
      <c r="K256" s="126">
        <v>75</v>
      </c>
      <c r="L256" s="126">
        <v>0</v>
      </c>
    </row>
    <row r="257" spans="1:12" x14ac:dyDescent="0.25">
      <c r="A257" s="126">
        <v>76</v>
      </c>
      <c r="B257" s="126">
        <v>1</v>
      </c>
      <c r="C257" s="126">
        <v>33.700000000000003</v>
      </c>
      <c r="D257" s="127">
        <v>1400</v>
      </c>
      <c r="E257" s="127">
        <v>1400</v>
      </c>
      <c r="F257" s="6">
        <v>2850</v>
      </c>
      <c r="G257" s="126">
        <v>15.2</v>
      </c>
      <c r="H257" s="6">
        <v>2500</v>
      </c>
      <c r="I257" s="6">
        <v>2500</v>
      </c>
      <c r="J257" s="126">
        <v>125</v>
      </c>
      <c r="K257" s="126">
        <v>80</v>
      </c>
      <c r="L257" s="126">
        <v>0</v>
      </c>
    </row>
    <row r="258" spans="1:12" x14ac:dyDescent="0.25">
      <c r="A258" s="126">
        <v>618</v>
      </c>
      <c r="B258" s="126">
        <v>1</v>
      </c>
      <c r="C258" s="126">
        <v>35</v>
      </c>
      <c r="D258" s="127">
        <v>1400</v>
      </c>
      <c r="E258" s="127">
        <v>1400</v>
      </c>
      <c r="F258" s="6">
        <v>2300</v>
      </c>
      <c r="G258" s="126">
        <v>11.4</v>
      </c>
      <c r="H258" s="6">
        <v>3500</v>
      </c>
      <c r="I258" s="6">
        <v>3500</v>
      </c>
      <c r="J258" s="126">
        <v>117</v>
      </c>
      <c r="K258" s="126">
        <v>75</v>
      </c>
      <c r="L258" s="126">
        <v>0</v>
      </c>
    </row>
    <row r="259" spans="1:12" x14ac:dyDescent="0.25">
      <c r="A259" s="6">
        <v>3025</v>
      </c>
      <c r="B259" s="126">
        <v>1</v>
      </c>
      <c r="C259" s="126">
        <v>33.700000000000003</v>
      </c>
      <c r="D259" s="127">
        <v>1400</v>
      </c>
      <c r="E259" s="127">
        <v>1400</v>
      </c>
      <c r="F259" s="6">
        <v>2850</v>
      </c>
      <c r="G259" s="126">
        <v>15.2</v>
      </c>
      <c r="H259" s="6">
        <v>2500</v>
      </c>
      <c r="I259" s="6">
        <v>2500</v>
      </c>
      <c r="J259" s="126">
        <v>122</v>
      </c>
      <c r="K259" s="126">
        <v>87</v>
      </c>
      <c r="L259" s="126">
        <v>0</v>
      </c>
    </row>
    <row r="260" spans="1:12" x14ac:dyDescent="0.25">
      <c r="A260" s="6">
        <v>2565</v>
      </c>
      <c r="B260" s="126">
        <v>1</v>
      </c>
      <c r="C260" s="126">
        <v>35</v>
      </c>
      <c r="D260" s="127">
        <v>1400</v>
      </c>
      <c r="E260" s="127">
        <v>1400</v>
      </c>
      <c r="F260" s="6">
        <v>2300</v>
      </c>
      <c r="G260" s="126">
        <v>11.8</v>
      </c>
      <c r="H260" s="6">
        <v>7000</v>
      </c>
      <c r="I260" s="6">
        <v>7000</v>
      </c>
      <c r="J260" s="126">
        <v>115</v>
      </c>
      <c r="K260" s="126">
        <v>75</v>
      </c>
      <c r="L260" s="126">
        <v>0</v>
      </c>
    </row>
    <row r="261" spans="1:12" x14ac:dyDescent="0.25">
      <c r="A261" s="6">
        <v>2114</v>
      </c>
      <c r="B261" s="126">
        <v>1</v>
      </c>
      <c r="C261" s="126">
        <v>35</v>
      </c>
      <c r="D261" s="127">
        <v>1400</v>
      </c>
      <c r="E261" s="127">
        <v>1400</v>
      </c>
      <c r="F261" s="6">
        <v>2300</v>
      </c>
      <c r="G261" s="126">
        <v>11.4</v>
      </c>
      <c r="H261" s="6">
        <v>3500</v>
      </c>
      <c r="I261" s="6">
        <v>3500</v>
      </c>
      <c r="J261" s="126">
        <v>118</v>
      </c>
      <c r="K261" s="126">
        <v>75</v>
      </c>
      <c r="L261" s="126">
        <v>0</v>
      </c>
    </row>
    <row r="262" spans="1:12" x14ac:dyDescent="0.25">
      <c r="A262" s="6">
        <v>3101</v>
      </c>
      <c r="B262" s="126">
        <v>1</v>
      </c>
      <c r="C262" s="126">
        <v>33.700000000000003</v>
      </c>
      <c r="D262" s="127">
        <v>1400</v>
      </c>
      <c r="E262" s="127">
        <v>1400</v>
      </c>
      <c r="F262" s="6">
        <v>2850</v>
      </c>
      <c r="G262" s="126">
        <v>15</v>
      </c>
      <c r="H262" s="126">
        <v>580</v>
      </c>
      <c r="I262" s="126">
        <v>580</v>
      </c>
      <c r="J262" s="126">
        <v>126</v>
      </c>
      <c r="K262" s="126">
        <v>87</v>
      </c>
      <c r="L262" s="126">
        <v>0</v>
      </c>
    </row>
    <row r="263" spans="1:12" x14ac:dyDescent="0.25">
      <c r="A263" s="6">
        <v>3565</v>
      </c>
      <c r="B263" s="126">
        <v>1</v>
      </c>
      <c r="C263" s="126">
        <v>35</v>
      </c>
      <c r="D263" s="127">
        <v>1400</v>
      </c>
      <c r="E263" s="127">
        <v>1400</v>
      </c>
      <c r="F263" s="6">
        <v>2300</v>
      </c>
      <c r="G263" s="126">
        <v>11</v>
      </c>
      <c r="H263" s="6">
        <v>20000</v>
      </c>
      <c r="I263" s="6">
        <v>20000</v>
      </c>
      <c r="J263" s="126">
        <v>125</v>
      </c>
      <c r="K263" s="126">
        <v>75</v>
      </c>
      <c r="L263" s="126">
        <v>0</v>
      </c>
    </row>
    <row r="264" spans="1:12" x14ac:dyDescent="0.25">
      <c r="A264" s="6">
        <v>7795</v>
      </c>
      <c r="B264" s="126">
        <v>1</v>
      </c>
      <c r="C264" s="126">
        <v>33.5</v>
      </c>
      <c r="D264" s="126">
        <v>575</v>
      </c>
      <c r="E264" s="126">
        <v>575</v>
      </c>
      <c r="F264" s="6">
        <v>2000</v>
      </c>
      <c r="G264" s="126">
        <v>13</v>
      </c>
      <c r="H264" s="126">
        <v>500</v>
      </c>
      <c r="I264" s="126">
        <v>500</v>
      </c>
      <c r="J264" s="126">
        <v>117</v>
      </c>
      <c r="K264" s="126">
        <v>84.5</v>
      </c>
      <c r="L264" s="126">
        <v>0</v>
      </c>
    </row>
    <row r="265" spans="1:12" x14ac:dyDescent="0.25">
      <c r="A265" s="126">
        <v>341</v>
      </c>
      <c r="B265" s="126">
        <v>1</v>
      </c>
      <c r="C265" s="126">
        <v>33.5</v>
      </c>
      <c r="D265" s="6">
        <v>2500</v>
      </c>
      <c r="E265" s="6">
        <v>2500</v>
      </c>
      <c r="F265" s="6">
        <v>1500</v>
      </c>
      <c r="G265" s="126">
        <v>12</v>
      </c>
      <c r="H265" s="6">
        <v>1000</v>
      </c>
      <c r="I265" s="6">
        <v>1000</v>
      </c>
      <c r="J265" s="126">
        <v>108</v>
      </c>
      <c r="K265" s="126">
        <v>85</v>
      </c>
      <c r="L265" s="126">
        <v>0</v>
      </c>
    </row>
    <row r="266" spans="1:12" x14ac:dyDescent="0.25">
      <c r="A266" s="126">
        <v>35</v>
      </c>
      <c r="B266" s="126">
        <v>1</v>
      </c>
      <c r="C266" s="126">
        <v>38.1</v>
      </c>
      <c r="D266" s="6">
        <v>1300</v>
      </c>
      <c r="E266" s="6">
        <v>1300</v>
      </c>
      <c r="F266" s="6">
        <v>1746</v>
      </c>
      <c r="G266" s="126">
        <v>13.6</v>
      </c>
      <c r="H266" s="6">
        <v>13000</v>
      </c>
      <c r="I266" s="6">
        <v>13000</v>
      </c>
      <c r="J266" s="126">
        <v>100</v>
      </c>
      <c r="K266" s="126">
        <v>85</v>
      </c>
      <c r="L266" s="126">
        <v>0</v>
      </c>
    </row>
    <row r="267" spans="1:12" x14ac:dyDescent="0.25">
      <c r="A267" s="126">
        <v>411</v>
      </c>
      <c r="B267" s="126">
        <v>1</v>
      </c>
      <c r="C267" s="126">
        <v>38</v>
      </c>
      <c r="D267" s="6">
        <v>3000</v>
      </c>
      <c r="E267" s="6">
        <v>3000</v>
      </c>
      <c r="F267" s="6">
        <v>1250</v>
      </c>
      <c r="G267" s="126">
        <v>12</v>
      </c>
      <c r="H267" s="6">
        <v>3000</v>
      </c>
      <c r="I267" s="6">
        <v>3000</v>
      </c>
      <c r="J267" s="126">
        <v>104</v>
      </c>
      <c r="K267" s="126">
        <v>85</v>
      </c>
      <c r="L267" s="126">
        <v>0</v>
      </c>
    </row>
    <row r="268" spans="1:12" x14ac:dyDescent="0.25">
      <c r="A268" s="6">
        <v>2755</v>
      </c>
      <c r="B268" s="126">
        <v>1</v>
      </c>
      <c r="C268" s="126">
        <v>38.1</v>
      </c>
      <c r="D268" s="127">
        <v>1400</v>
      </c>
      <c r="E268" s="127">
        <v>1400</v>
      </c>
      <c r="F268" s="6">
        <v>1200</v>
      </c>
      <c r="G268" s="126">
        <v>12</v>
      </c>
      <c r="H268" s="126">
        <v>750</v>
      </c>
      <c r="I268" s="126">
        <v>750</v>
      </c>
      <c r="J268" s="126">
        <v>104</v>
      </c>
      <c r="K268" s="126">
        <v>85</v>
      </c>
      <c r="L268" s="126">
        <v>0</v>
      </c>
    </row>
    <row r="269" spans="1:12" x14ac:dyDescent="0.25">
      <c r="A269" s="6">
        <v>3218</v>
      </c>
      <c r="B269" s="126">
        <v>1</v>
      </c>
      <c r="C269" s="126">
        <v>38.1</v>
      </c>
      <c r="D269" s="6">
        <v>3000</v>
      </c>
      <c r="E269" s="6">
        <v>3000</v>
      </c>
      <c r="F269" s="126">
        <v>872</v>
      </c>
      <c r="G269" s="126">
        <v>12</v>
      </c>
      <c r="H269" s="6">
        <v>5000</v>
      </c>
      <c r="I269" s="6">
        <v>5000</v>
      </c>
      <c r="J269" s="126">
        <v>104</v>
      </c>
      <c r="K269" s="126">
        <v>81</v>
      </c>
      <c r="L269" s="126">
        <v>0</v>
      </c>
    </row>
    <row r="270" spans="1:12" x14ac:dyDescent="0.25">
      <c r="A270" s="6">
        <v>1961</v>
      </c>
      <c r="B270" s="126">
        <v>1</v>
      </c>
      <c r="C270" s="126">
        <v>38</v>
      </c>
      <c r="D270" s="127">
        <v>1400</v>
      </c>
      <c r="E270" s="127">
        <v>1400</v>
      </c>
      <c r="F270" s="6">
        <v>1250</v>
      </c>
      <c r="G270" s="126">
        <v>12</v>
      </c>
      <c r="H270" s="6">
        <v>7500</v>
      </c>
      <c r="I270" s="6">
        <v>7500</v>
      </c>
      <c r="J270" s="126">
        <v>106</v>
      </c>
      <c r="K270" s="126">
        <v>85</v>
      </c>
      <c r="L270" s="126">
        <v>0</v>
      </c>
    </row>
    <row r="271" spans="1:12" x14ac:dyDescent="0.25">
      <c r="A271" s="6">
        <v>1768</v>
      </c>
      <c r="B271" s="126">
        <v>1</v>
      </c>
      <c r="C271" s="126">
        <v>38.1</v>
      </c>
      <c r="D271" s="126">
        <v>780</v>
      </c>
      <c r="E271" s="126">
        <v>780</v>
      </c>
      <c r="F271" s="6">
        <v>1700</v>
      </c>
      <c r="G271" s="126">
        <v>12.1</v>
      </c>
      <c r="H271" s="6">
        <v>2000</v>
      </c>
      <c r="I271" s="6">
        <v>2000</v>
      </c>
      <c r="J271" s="126">
        <v>111</v>
      </c>
      <c r="K271" s="126">
        <v>85</v>
      </c>
      <c r="L271" s="126">
        <v>0</v>
      </c>
    </row>
    <row r="272" spans="1:12" x14ac:dyDescent="0.25">
      <c r="A272" s="6">
        <v>1642</v>
      </c>
      <c r="B272" s="126">
        <v>1</v>
      </c>
      <c r="C272" s="126">
        <v>38.1</v>
      </c>
      <c r="D272" s="6">
        <v>1300</v>
      </c>
      <c r="E272" s="6">
        <v>1300</v>
      </c>
      <c r="F272" s="6">
        <v>1250</v>
      </c>
      <c r="G272" s="126">
        <v>10</v>
      </c>
      <c r="H272" s="6">
        <v>12000</v>
      </c>
      <c r="I272" s="6">
        <v>12000</v>
      </c>
      <c r="J272" s="126">
        <v>102</v>
      </c>
      <c r="K272" s="126">
        <v>85</v>
      </c>
      <c r="L272" s="126">
        <v>0</v>
      </c>
    </row>
    <row r="273" spans="1:12" x14ac:dyDescent="0.25">
      <c r="A273" s="126">
        <v>392</v>
      </c>
      <c r="B273" s="126">
        <v>1</v>
      </c>
      <c r="C273" s="126">
        <v>38.1</v>
      </c>
      <c r="D273" s="127">
        <v>1200</v>
      </c>
      <c r="E273" s="127">
        <v>1200</v>
      </c>
      <c r="F273" s="6">
        <v>1000</v>
      </c>
      <c r="G273" s="126">
        <v>11.1</v>
      </c>
      <c r="H273" s="6">
        <v>10000</v>
      </c>
      <c r="I273" s="6">
        <v>10000</v>
      </c>
      <c r="J273" s="126">
        <v>95</v>
      </c>
      <c r="K273" s="126">
        <v>85</v>
      </c>
      <c r="L273" s="126">
        <v>0</v>
      </c>
    </row>
    <row r="274" spans="1:12" x14ac:dyDescent="0.25">
      <c r="A274" s="6">
        <v>1848</v>
      </c>
      <c r="B274" s="126">
        <v>1</v>
      </c>
      <c r="C274" s="126">
        <v>38.1</v>
      </c>
      <c r="D274" s="126">
        <v>780</v>
      </c>
      <c r="E274" s="126">
        <v>780</v>
      </c>
      <c r="F274" s="6">
        <v>1597</v>
      </c>
      <c r="G274" s="126">
        <v>12</v>
      </c>
      <c r="H274" s="6">
        <v>1000</v>
      </c>
      <c r="I274" s="6">
        <v>1000</v>
      </c>
      <c r="J274" s="126">
        <v>111</v>
      </c>
      <c r="K274" s="126">
        <v>85</v>
      </c>
      <c r="L274" s="126">
        <v>0</v>
      </c>
    </row>
    <row r="275" spans="1:12" x14ac:dyDescent="0.25">
      <c r="A275" s="6">
        <v>1380</v>
      </c>
      <c r="B275" s="126">
        <v>1</v>
      </c>
      <c r="C275" s="126">
        <v>36</v>
      </c>
      <c r="D275" s="6">
        <v>1000</v>
      </c>
      <c r="E275" s="6">
        <v>4000</v>
      </c>
      <c r="F275" s="126">
        <v>760</v>
      </c>
      <c r="G275" s="126">
        <v>10</v>
      </c>
      <c r="H275" s="6">
        <v>5000</v>
      </c>
      <c r="I275" s="6">
        <v>30000</v>
      </c>
      <c r="J275" s="126">
        <v>110</v>
      </c>
      <c r="K275" s="126">
        <v>85</v>
      </c>
      <c r="L275" s="126">
        <v>0</v>
      </c>
    </row>
    <row r="276" spans="1:12" x14ac:dyDescent="0.25">
      <c r="A276" s="126">
        <v>867</v>
      </c>
      <c r="B276" s="126">
        <v>1</v>
      </c>
      <c r="C276" s="126">
        <v>38.1</v>
      </c>
      <c r="D276" s="6">
        <v>1400</v>
      </c>
      <c r="E276" s="6">
        <v>1400</v>
      </c>
      <c r="F276" s="6">
        <v>1750</v>
      </c>
      <c r="G276" s="126">
        <v>13.1</v>
      </c>
      <c r="H276" s="126">
        <v>750</v>
      </c>
      <c r="I276" s="126">
        <v>750</v>
      </c>
      <c r="J276" s="126">
        <v>113</v>
      </c>
      <c r="K276" s="126">
        <v>85</v>
      </c>
      <c r="L276" s="126">
        <v>0</v>
      </c>
    </row>
    <row r="277" spans="1:12" x14ac:dyDescent="0.25">
      <c r="A277" s="126">
        <v>144</v>
      </c>
      <c r="B277" s="126">
        <v>1</v>
      </c>
      <c r="C277" s="126">
        <v>38.1</v>
      </c>
      <c r="D277" s="126">
        <v>675</v>
      </c>
      <c r="E277" s="126">
        <v>675</v>
      </c>
      <c r="F277" s="6">
        <v>1250</v>
      </c>
      <c r="G277" s="126">
        <v>13.1</v>
      </c>
      <c r="H277" s="6">
        <v>1300</v>
      </c>
      <c r="I277" s="6">
        <v>1300</v>
      </c>
      <c r="J277" s="126">
        <v>104</v>
      </c>
      <c r="K277" s="126">
        <v>85</v>
      </c>
      <c r="L277" s="126">
        <v>0</v>
      </c>
    </row>
    <row r="278" spans="1:12" x14ac:dyDescent="0.25">
      <c r="A278" s="6">
        <v>1291</v>
      </c>
      <c r="B278" s="126">
        <v>1</v>
      </c>
      <c r="C278" s="126">
        <v>38.799999999999997</v>
      </c>
      <c r="D278" s="126">
        <v>675</v>
      </c>
      <c r="E278" s="126">
        <v>675</v>
      </c>
      <c r="F278" s="6">
        <v>1209</v>
      </c>
      <c r="G278" s="126">
        <v>13.1</v>
      </c>
      <c r="H278" s="6">
        <v>5000</v>
      </c>
      <c r="I278" s="6">
        <v>5000</v>
      </c>
      <c r="J278" s="126">
        <v>123</v>
      </c>
      <c r="K278" s="126">
        <v>85</v>
      </c>
      <c r="L278" s="126">
        <v>0</v>
      </c>
    </row>
    <row r="279" spans="1:12" x14ac:dyDescent="0.25">
      <c r="A279" s="6">
        <v>1500</v>
      </c>
      <c r="B279" s="126">
        <v>1</v>
      </c>
      <c r="C279" s="126">
        <v>38.1</v>
      </c>
      <c r="D279" s="6">
        <v>1000</v>
      </c>
      <c r="E279" s="6">
        <v>1000</v>
      </c>
      <c r="F279" s="6">
        <v>1400</v>
      </c>
      <c r="G279" s="126">
        <v>13.1</v>
      </c>
      <c r="H279" s="6">
        <v>1000</v>
      </c>
      <c r="I279" s="6">
        <v>1000</v>
      </c>
      <c r="J279" s="126">
        <v>110</v>
      </c>
      <c r="K279" s="126">
        <v>85</v>
      </c>
      <c r="L279" s="126">
        <v>0</v>
      </c>
    </row>
    <row r="280" spans="1:12" x14ac:dyDescent="0.25">
      <c r="A280" s="6">
        <v>2323</v>
      </c>
      <c r="B280" s="126">
        <v>1</v>
      </c>
      <c r="C280" s="126">
        <v>38.1</v>
      </c>
      <c r="D280" s="6">
        <v>1000</v>
      </c>
      <c r="E280" s="6">
        <v>1000</v>
      </c>
      <c r="F280" s="6">
        <v>1746</v>
      </c>
      <c r="G280" s="126">
        <v>13.1</v>
      </c>
      <c r="H280" s="6">
        <v>4100</v>
      </c>
      <c r="I280" s="6">
        <v>4100</v>
      </c>
      <c r="J280" s="126">
        <v>110</v>
      </c>
      <c r="K280" s="126">
        <v>85</v>
      </c>
      <c r="L280" s="126">
        <v>0</v>
      </c>
    </row>
    <row r="281" spans="1:12" x14ac:dyDescent="0.25">
      <c r="A281" s="6">
        <v>1286</v>
      </c>
      <c r="B281" s="126">
        <v>1</v>
      </c>
      <c r="C281" s="126">
        <v>38.1</v>
      </c>
      <c r="D281" s="6">
        <v>1000</v>
      </c>
      <c r="E281" s="6">
        <v>1000</v>
      </c>
      <c r="F281" s="6">
        <v>1746</v>
      </c>
      <c r="G281" s="126">
        <v>13.1</v>
      </c>
      <c r="H281" s="6">
        <v>1200</v>
      </c>
      <c r="I281" s="6">
        <v>1200</v>
      </c>
      <c r="J281" s="126">
        <v>110</v>
      </c>
      <c r="K281" s="126">
        <v>85</v>
      </c>
      <c r="L281" s="126">
        <v>0</v>
      </c>
    </row>
    <row r="283" spans="1:12" x14ac:dyDescent="0.25">
      <c r="E283" s="6"/>
    </row>
    <row r="284" spans="1:12" x14ac:dyDescent="0.25">
      <c r="F284" s="130"/>
    </row>
  </sheetData>
  <autoFilter ref="A1:L281" xr:uid="{2A88BF91-3FB1-4079-A563-BD7EBE12CD91}">
    <filterColumn colId="3" showButton="0"/>
    <filterColumn colId="7" showButton="0"/>
  </autoFilter>
  <mergeCells count="2">
    <mergeCell ref="D1:E1"/>
    <mergeCell ref="H1:I1"/>
  </mergeCells>
  <conditionalFormatting sqref="A2:C54 A55:K108 A172:L177 L2:L54 A178:K202 A169:K171 N17">
    <cfRule type="cellIs" dxfId="87" priority="2" operator="equal">
      <formula>"-"</formula>
    </cfRule>
  </conditionalFormatting>
  <conditionalFormatting sqref="L245:L281 L241:L243 L230:L234 L221:L222 L214:L219 L209:L212 L198:L204">
    <cfRule type="cellIs" dxfId="86" priority="1" operator="equal">
      <formula>"-"</formula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895EA-E812-49D5-A899-28CD636F2F1A}">
  <sheetPr>
    <tabColor rgb="FF00B0F0"/>
  </sheetPr>
  <dimension ref="A1:J284"/>
  <sheetViews>
    <sheetView workbookViewId="0">
      <selection sqref="A1:J1048576"/>
    </sheetView>
  </sheetViews>
  <sheetFormatPr defaultRowHeight="15" x14ac:dyDescent="0.25"/>
  <cols>
    <col min="1" max="1" width="9.140625" style="16"/>
    <col min="2" max="2" width="10" style="16" customWidth="1"/>
    <col min="3" max="3" width="9.140625" style="16"/>
    <col min="4" max="4" width="13.140625" style="16" customWidth="1"/>
    <col min="5" max="6" width="9" style="16" customWidth="1"/>
    <col min="7" max="10" width="9.140625" style="16"/>
  </cols>
  <sheetData>
    <row r="1" spans="1:10" ht="45" x14ac:dyDescent="0.25">
      <c r="A1" s="136" t="s">
        <v>74</v>
      </c>
      <c r="B1" s="136" t="s">
        <v>34</v>
      </c>
      <c r="C1" s="136" t="s">
        <v>342</v>
      </c>
      <c r="D1" s="136" t="s">
        <v>36</v>
      </c>
      <c r="E1" s="136" t="s">
        <v>341</v>
      </c>
      <c r="F1" s="136" t="s">
        <v>346</v>
      </c>
      <c r="G1" s="136" t="s">
        <v>39</v>
      </c>
      <c r="H1" s="136" t="s">
        <v>347</v>
      </c>
      <c r="I1" s="136" t="s">
        <v>356</v>
      </c>
      <c r="J1" s="136" t="s">
        <v>54</v>
      </c>
    </row>
    <row r="2" spans="1:10" x14ac:dyDescent="0.25">
      <c r="A2" s="138">
        <v>155</v>
      </c>
      <c r="B2" s="138">
        <v>5</v>
      </c>
      <c r="C2" s="138">
        <v>60</v>
      </c>
      <c r="D2" s="138">
        <v>3</v>
      </c>
      <c r="E2" s="6">
        <v>1400</v>
      </c>
      <c r="F2" s="138">
        <v>29</v>
      </c>
      <c r="G2" s="138">
        <v>26</v>
      </c>
      <c r="H2" s="138">
        <v>110</v>
      </c>
      <c r="I2" s="138">
        <v>45</v>
      </c>
      <c r="J2" s="138">
        <v>0</v>
      </c>
    </row>
    <row r="3" spans="1:10" x14ac:dyDescent="0.25">
      <c r="A3" s="138">
        <v>540</v>
      </c>
      <c r="B3" s="138">
        <v>1</v>
      </c>
      <c r="C3" s="138">
        <v>32</v>
      </c>
      <c r="D3" s="138">
        <v>1350</v>
      </c>
      <c r="E3" s="138">
        <v>1237.5</v>
      </c>
      <c r="F3" s="138">
        <v>12.5</v>
      </c>
      <c r="G3" s="6">
        <v>6000</v>
      </c>
      <c r="H3" s="138">
        <v>91</v>
      </c>
      <c r="I3" s="138">
        <v>60</v>
      </c>
      <c r="J3" s="138">
        <v>0</v>
      </c>
    </row>
    <row r="4" spans="1:10" x14ac:dyDescent="0.25">
      <c r="A4" s="138">
        <v>290</v>
      </c>
      <c r="B4" s="138">
        <v>1</v>
      </c>
      <c r="C4" s="138">
        <v>34</v>
      </c>
      <c r="D4" s="138">
        <v>900</v>
      </c>
      <c r="E4" s="138">
        <v>825</v>
      </c>
      <c r="F4" s="138">
        <v>9.5</v>
      </c>
      <c r="G4" s="6">
        <v>19750</v>
      </c>
      <c r="H4" s="138">
        <v>84</v>
      </c>
      <c r="I4" s="138">
        <v>55</v>
      </c>
      <c r="J4" s="138">
        <v>0</v>
      </c>
    </row>
    <row r="5" spans="1:10" x14ac:dyDescent="0.25">
      <c r="A5" s="138">
        <v>600</v>
      </c>
      <c r="B5" s="138">
        <v>1</v>
      </c>
      <c r="C5" s="138">
        <v>36</v>
      </c>
      <c r="D5" s="6">
        <v>2000</v>
      </c>
      <c r="E5" s="6">
        <v>1000</v>
      </c>
      <c r="F5" s="138">
        <v>12.5</v>
      </c>
      <c r="G5" s="6">
        <v>1500</v>
      </c>
      <c r="H5" s="138">
        <v>100</v>
      </c>
      <c r="I5" s="138">
        <v>65</v>
      </c>
      <c r="J5" s="138">
        <v>0</v>
      </c>
    </row>
    <row r="6" spans="1:10" x14ac:dyDescent="0.25">
      <c r="A6" s="138">
        <v>170</v>
      </c>
      <c r="B6" s="138">
        <v>6</v>
      </c>
      <c r="C6" s="138">
        <v>40</v>
      </c>
      <c r="D6" s="6">
        <v>2000</v>
      </c>
      <c r="E6" s="138">
        <v>200</v>
      </c>
      <c r="F6" s="138">
        <v>13</v>
      </c>
      <c r="G6" s="6">
        <v>2750</v>
      </c>
      <c r="H6" s="138">
        <v>82</v>
      </c>
      <c r="I6" s="138">
        <v>60</v>
      </c>
      <c r="J6" s="138">
        <v>0</v>
      </c>
    </row>
    <row r="7" spans="1:10" x14ac:dyDescent="0.25">
      <c r="A7" s="138">
        <v>160</v>
      </c>
      <c r="B7" s="138">
        <v>1</v>
      </c>
      <c r="C7" s="138">
        <v>36</v>
      </c>
      <c r="D7" s="6">
        <v>1500</v>
      </c>
      <c r="E7" s="138">
        <v>600</v>
      </c>
      <c r="F7" s="138">
        <v>11</v>
      </c>
      <c r="G7" s="6">
        <v>32000</v>
      </c>
      <c r="H7" s="138">
        <v>83</v>
      </c>
      <c r="I7" s="138">
        <v>60</v>
      </c>
      <c r="J7" s="138">
        <v>0</v>
      </c>
    </row>
    <row r="8" spans="1:10" x14ac:dyDescent="0.25">
      <c r="A8" s="6">
        <v>1600</v>
      </c>
      <c r="B8" s="138">
        <v>1</v>
      </c>
      <c r="C8" s="138">
        <v>30</v>
      </c>
      <c r="D8" s="6">
        <v>2500</v>
      </c>
      <c r="E8" s="138">
        <v>1000</v>
      </c>
      <c r="F8" s="138">
        <v>12</v>
      </c>
      <c r="G8" s="137">
        <v>4000</v>
      </c>
      <c r="H8" s="138">
        <v>100.5</v>
      </c>
      <c r="I8" s="138">
        <v>67.5</v>
      </c>
      <c r="J8" s="138">
        <v>0</v>
      </c>
    </row>
    <row r="9" spans="1:10" x14ac:dyDescent="0.25">
      <c r="A9" s="6">
        <v>1230</v>
      </c>
      <c r="B9" s="138">
        <v>1</v>
      </c>
      <c r="C9" s="138">
        <v>28.5</v>
      </c>
      <c r="D9" s="138">
        <v>2350</v>
      </c>
      <c r="E9" s="138">
        <v>1150</v>
      </c>
      <c r="F9" s="138">
        <v>13</v>
      </c>
      <c r="G9" s="6">
        <v>3250</v>
      </c>
      <c r="H9" s="138">
        <v>92.5</v>
      </c>
      <c r="I9" s="138">
        <v>62.5</v>
      </c>
      <c r="J9" s="138">
        <v>0</v>
      </c>
    </row>
    <row r="10" spans="1:10" x14ac:dyDescent="0.25">
      <c r="A10" s="138">
        <v>15</v>
      </c>
      <c r="B10" s="138">
        <v>1</v>
      </c>
      <c r="C10" s="138">
        <v>30</v>
      </c>
      <c r="D10" s="6">
        <v>4500</v>
      </c>
      <c r="E10" s="6">
        <v>1300</v>
      </c>
      <c r="F10" s="138">
        <v>13</v>
      </c>
      <c r="G10" s="6">
        <v>4000</v>
      </c>
      <c r="H10" s="138">
        <v>90</v>
      </c>
      <c r="I10" s="138">
        <v>60</v>
      </c>
      <c r="J10" s="138">
        <v>0</v>
      </c>
    </row>
    <row r="11" spans="1:10" x14ac:dyDescent="0.25">
      <c r="A11" s="138">
        <v>50</v>
      </c>
      <c r="B11" s="138">
        <v>1</v>
      </c>
      <c r="C11" s="138">
        <v>30</v>
      </c>
      <c r="D11" s="6">
        <v>3000</v>
      </c>
      <c r="E11" s="6">
        <v>1100</v>
      </c>
      <c r="F11" s="138">
        <v>11</v>
      </c>
      <c r="G11" s="6">
        <v>10000</v>
      </c>
      <c r="H11" s="138">
        <v>130</v>
      </c>
      <c r="I11" s="138">
        <v>75</v>
      </c>
      <c r="J11" s="138">
        <v>0</v>
      </c>
    </row>
    <row r="12" spans="1:10" x14ac:dyDescent="0.25">
      <c r="A12" s="138">
        <v>73</v>
      </c>
      <c r="B12" s="138">
        <v>1</v>
      </c>
      <c r="C12" s="138">
        <v>30</v>
      </c>
      <c r="D12" s="138">
        <v>300</v>
      </c>
      <c r="E12" s="6">
        <v>1100</v>
      </c>
      <c r="F12" s="138">
        <v>13</v>
      </c>
      <c r="G12" s="6">
        <v>3500</v>
      </c>
      <c r="H12" s="138">
        <v>104</v>
      </c>
      <c r="I12" s="138">
        <v>65</v>
      </c>
      <c r="J12" s="138">
        <v>0</v>
      </c>
    </row>
    <row r="13" spans="1:10" x14ac:dyDescent="0.25">
      <c r="A13" s="138">
        <v>48</v>
      </c>
      <c r="B13" s="83">
        <v>5</v>
      </c>
      <c r="C13" s="138">
        <v>65</v>
      </c>
      <c r="D13" s="138">
        <v>5</v>
      </c>
      <c r="E13" s="93">
        <v>950</v>
      </c>
      <c r="F13" s="138">
        <v>12.5</v>
      </c>
      <c r="G13" s="6">
        <v>1000</v>
      </c>
      <c r="H13" s="138">
        <v>90</v>
      </c>
      <c r="I13" s="138">
        <v>75</v>
      </c>
      <c r="J13" s="138">
        <v>0</v>
      </c>
    </row>
    <row r="14" spans="1:10" x14ac:dyDescent="0.25">
      <c r="A14" s="138">
        <v>510</v>
      </c>
      <c r="B14" s="138">
        <v>1</v>
      </c>
      <c r="C14" s="138">
        <v>31</v>
      </c>
      <c r="D14" s="138">
        <v>3150</v>
      </c>
      <c r="E14" s="6">
        <v>1000</v>
      </c>
      <c r="F14" s="138">
        <v>12.5</v>
      </c>
      <c r="G14" s="6">
        <v>6000</v>
      </c>
      <c r="H14" s="138">
        <v>90</v>
      </c>
      <c r="I14" s="138">
        <v>60</v>
      </c>
      <c r="J14" s="138">
        <v>0</v>
      </c>
    </row>
    <row r="15" spans="1:10" x14ac:dyDescent="0.25">
      <c r="A15" s="138">
        <v>125</v>
      </c>
      <c r="B15" s="138">
        <v>1</v>
      </c>
      <c r="C15" s="138">
        <v>34.5</v>
      </c>
      <c r="D15" s="6">
        <v>2000</v>
      </c>
      <c r="E15" s="6">
        <v>2300</v>
      </c>
      <c r="F15" s="138">
        <v>12</v>
      </c>
      <c r="G15" s="6">
        <v>1000</v>
      </c>
      <c r="H15" s="138">
        <v>130</v>
      </c>
      <c r="I15" s="138">
        <v>55</v>
      </c>
      <c r="J15" s="138">
        <v>0</v>
      </c>
    </row>
    <row r="16" spans="1:10" x14ac:dyDescent="0.25">
      <c r="A16" s="138">
        <v>560</v>
      </c>
      <c r="B16" s="138">
        <v>1</v>
      </c>
      <c r="C16" s="138">
        <v>32.5</v>
      </c>
      <c r="D16" s="6">
        <v>2260</v>
      </c>
      <c r="E16" s="6">
        <v>2100</v>
      </c>
      <c r="F16" s="138">
        <v>11</v>
      </c>
      <c r="G16" s="6">
        <v>3000</v>
      </c>
      <c r="H16" s="138">
        <v>125</v>
      </c>
      <c r="I16" s="138">
        <v>55</v>
      </c>
      <c r="J16" s="138">
        <v>0</v>
      </c>
    </row>
    <row r="17" spans="1:10" x14ac:dyDescent="0.25">
      <c r="A17" s="138">
        <v>15</v>
      </c>
      <c r="B17" s="138">
        <v>1</v>
      </c>
      <c r="C17" s="138">
        <v>30</v>
      </c>
      <c r="D17" s="6">
        <v>3500</v>
      </c>
      <c r="E17" s="138">
        <v>800</v>
      </c>
      <c r="F17" s="138">
        <v>10</v>
      </c>
      <c r="G17" s="6">
        <v>10000</v>
      </c>
      <c r="H17" s="138">
        <v>90</v>
      </c>
      <c r="I17" s="138">
        <v>60</v>
      </c>
      <c r="J17" s="138">
        <v>0</v>
      </c>
    </row>
    <row r="18" spans="1:10" x14ac:dyDescent="0.25">
      <c r="A18" s="138">
        <v>160</v>
      </c>
      <c r="B18" s="138">
        <v>1</v>
      </c>
      <c r="C18" s="138">
        <v>30</v>
      </c>
      <c r="D18" s="6">
        <v>3000</v>
      </c>
      <c r="E18" s="6">
        <v>1300</v>
      </c>
      <c r="F18" s="138">
        <v>14</v>
      </c>
      <c r="G18" s="6">
        <v>4000</v>
      </c>
      <c r="H18" s="138">
        <v>85</v>
      </c>
      <c r="I18" s="138">
        <v>70</v>
      </c>
      <c r="J18" s="138">
        <v>0</v>
      </c>
    </row>
    <row r="19" spans="1:10" x14ac:dyDescent="0.25">
      <c r="A19" s="138">
        <v>600</v>
      </c>
      <c r="B19" s="138">
        <v>1</v>
      </c>
      <c r="C19" s="138">
        <v>30</v>
      </c>
      <c r="D19" s="6">
        <v>2000</v>
      </c>
      <c r="E19" s="6">
        <v>1000</v>
      </c>
      <c r="F19" s="138">
        <v>13</v>
      </c>
      <c r="G19" s="6">
        <v>8000</v>
      </c>
      <c r="H19" s="138">
        <v>80</v>
      </c>
      <c r="I19" s="138">
        <v>70</v>
      </c>
      <c r="J19" s="138">
        <v>0</v>
      </c>
    </row>
    <row r="20" spans="1:10" x14ac:dyDescent="0.25">
      <c r="A20" s="138">
        <v>120</v>
      </c>
      <c r="B20" s="138">
        <v>1</v>
      </c>
      <c r="C20" s="138">
        <v>27</v>
      </c>
      <c r="D20" s="6">
        <v>1500</v>
      </c>
      <c r="E20" s="6">
        <v>1800</v>
      </c>
      <c r="F20" s="138">
        <v>13</v>
      </c>
      <c r="G20" s="6">
        <v>10000</v>
      </c>
      <c r="H20" s="138">
        <v>90</v>
      </c>
      <c r="I20" s="138">
        <v>60</v>
      </c>
      <c r="J20" s="138">
        <v>0</v>
      </c>
    </row>
    <row r="21" spans="1:10" x14ac:dyDescent="0.25">
      <c r="A21" s="138">
        <v>200</v>
      </c>
      <c r="B21" s="138">
        <v>1</v>
      </c>
      <c r="C21" s="138">
        <v>33</v>
      </c>
      <c r="D21" s="6">
        <v>4000</v>
      </c>
      <c r="E21" s="6">
        <v>1200</v>
      </c>
      <c r="F21" s="138">
        <v>13</v>
      </c>
      <c r="G21" s="6">
        <v>2800</v>
      </c>
      <c r="H21" s="138">
        <v>110</v>
      </c>
      <c r="I21" s="138">
        <v>50</v>
      </c>
      <c r="J21" s="138">
        <v>0</v>
      </c>
    </row>
    <row r="22" spans="1:10" x14ac:dyDescent="0.25">
      <c r="A22" s="138">
        <v>380</v>
      </c>
      <c r="B22" s="83">
        <v>1</v>
      </c>
      <c r="C22" s="138">
        <v>58</v>
      </c>
      <c r="D22" s="138">
        <v>5</v>
      </c>
      <c r="E22" s="6">
        <v>1500</v>
      </c>
      <c r="F22" s="138">
        <v>13</v>
      </c>
      <c r="G22" s="137">
        <v>300</v>
      </c>
      <c r="H22" s="138">
        <v>110</v>
      </c>
      <c r="I22" s="138">
        <v>40</v>
      </c>
      <c r="J22" s="138">
        <v>0</v>
      </c>
    </row>
    <row r="23" spans="1:10" x14ac:dyDescent="0.25">
      <c r="A23" s="138">
        <v>552</v>
      </c>
      <c r="B23" s="138">
        <v>1</v>
      </c>
      <c r="C23" s="138">
        <v>34.799999999999997</v>
      </c>
      <c r="D23" s="6">
        <v>2700</v>
      </c>
      <c r="E23" s="6">
        <v>1200</v>
      </c>
      <c r="F23" s="138">
        <v>12</v>
      </c>
      <c r="G23" s="6">
        <v>5200</v>
      </c>
      <c r="H23" s="138">
        <v>100</v>
      </c>
      <c r="I23" s="138">
        <v>53</v>
      </c>
      <c r="J23" s="138">
        <v>0</v>
      </c>
    </row>
    <row r="24" spans="1:10" x14ac:dyDescent="0.25">
      <c r="A24" s="6">
        <v>1214</v>
      </c>
      <c r="B24" s="138">
        <v>6</v>
      </c>
      <c r="C24" s="138">
        <v>30</v>
      </c>
      <c r="D24" s="6">
        <v>3000</v>
      </c>
      <c r="E24" s="6">
        <v>1500</v>
      </c>
      <c r="F24" s="138">
        <v>12</v>
      </c>
      <c r="G24" s="6">
        <v>4000</v>
      </c>
      <c r="H24" s="138">
        <v>100</v>
      </c>
      <c r="I24" s="138">
        <v>60</v>
      </c>
      <c r="J24" s="138">
        <v>0</v>
      </c>
    </row>
    <row r="25" spans="1:10" x14ac:dyDescent="0.25">
      <c r="A25" s="138">
        <v>80</v>
      </c>
      <c r="B25" s="138">
        <v>6</v>
      </c>
      <c r="C25" s="138">
        <v>31</v>
      </c>
      <c r="D25" s="6">
        <v>1300</v>
      </c>
      <c r="E25" s="6">
        <v>1500</v>
      </c>
      <c r="F25" s="138">
        <v>11</v>
      </c>
      <c r="G25" s="6">
        <v>5000</v>
      </c>
      <c r="H25" s="138">
        <v>100</v>
      </c>
      <c r="I25" s="138">
        <v>50</v>
      </c>
      <c r="J25" s="138">
        <v>0</v>
      </c>
    </row>
    <row r="26" spans="1:10" x14ac:dyDescent="0.25">
      <c r="A26" s="6">
        <v>1200</v>
      </c>
      <c r="B26" s="138">
        <v>6</v>
      </c>
      <c r="C26" s="138">
        <v>30</v>
      </c>
      <c r="D26" s="6">
        <v>2250</v>
      </c>
      <c r="E26" s="6">
        <v>1500</v>
      </c>
      <c r="F26" s="138">
        <v>12</v>
      </c>
      <c r="G26" s="6">
        <v>5000</v>
      </c>
      <c r="H26" s="138">
        <v>100</v>
      </c>
      <c r="I26" s="138">
        <v>60</v>
      </c>
      <c r="J26" s="138">
        <v>0</v>
      </c>
    </row>
    <row r="27" spans="1:10" x14ac:dyDescent="0.25">
      <c r="A27" s="6">
        <v>1291</v>
      </c>
      <c r="B27" s="138">
        <v>1</v>
      </c>
      <c r="C27" s="138">
        <v>34</v>
      </c>
      <c r="D27" s="6">
        <v>1510</v>
      </c>
      <c r="E27" s="6">
        <v>1640</v>
      </c>
      <c r="F27" s="138">
        <v>14</v>
      </c>
      <c r="G27" s="6">
        <v>3720</v>
      </c>
      <c r="H27" s="138">
        <v>100</v>
      </c>
      <c r="I27" s="138">
        <v>44</v>
      </c>
      <c r="J27" s="138">
        <v>0</v>
      </c>
    </row>
    <row r="28" spans="1:10" x14ac:dyDescent="0.25">
      <c r="A28" s="6">
        <v>9660</v>
      </c>
      <c r="B28" s="138">
        <v>1</v>
      </c>
      <c r="C28" s="138">
        <v>32</v>
      </c>
      <c r="D28" s="6">
        <v>2000</v>
      </c>
      <c r="E28" s="6">
        <v>1000</v>
      </c>
      <c r="F28" s="138">
        <v>13</v>
      </c>
      <c r="G28" s="6">
        <v>4000</v>
      </c>
      <c r="H28" s="138">
        <v>90</v>
      </c>
      <c r="I28" s="138">
        <v>50</v>
      </c>
      <c r="J28" s="138">
        <v>0</v>
      </c>
    </row>
    <row r="29" spans="1:10" x14ac:dyDescent="0.25">
      <c r="A29" s="138">
        <v>125</v>
      </c>
      <c r="B29" s="138">
        <v>1</v>
      </c>
      <c r="C29" s="138">
        <v>34</v>
      </c>
      <c r="D29" s="6">
        <v>6700</v>
      </c>
      <c r="E29" s="6">
        <v>1900</v>
      </c>
      <c r="F29" s="138">
        <v>12</v>
      </c>
      <c r="G29" s="6">
        <v>1200</v>
      </c>
      <c r="H29" s="138">
        <v>135</v>
      </c>
      <c r="I29" s="138">
        <v>46</v>
      </c>
      <c r="J29" s="138">
        <v>0</v>
      </c>
    </row>
    <row r="30" spans="1:10" x14ac:dyDescent="0.25">
      <c r="A30" s="138">
        <v>30</v>
      </c>
      <c r="B30" s="138">
        <v>1</v>
      </c>
      <c r="C30" s="138">
        <v>22</v>
      </c>
      <c r="D30" s="138">
        <v>100</v>
      </c>
      <c r="E30" s="138">
        <v>800</v>
      </c>
      <c r="F30" s="138">
        <v>20</v>
      </c>
      <c r="G30" s="138">
        <v>20</v>
      </c>
      <c r="H30" s="138">
        <v>54</v>
      </c>
      <c r="I30" s="138">
        <v>85</v>
      </c>
      <c r="J30" s="138">
        <v>0</v>
      </c>
    </row>
    <row r="31" spans="1:10" x14ac:dyDescent="0.25">
      <c r="A31" s="138">
        <v>90</v>
      </c>
      <c r="B31" s="138">
        <v>1</v>
      </c>
      <c r="C31" s="138">
        <v>38</v>
      </c>
      <c r="D31" s="6">
        <v>2000</v>
      </c>
      <c r="E31" s="6">
        <v>1250</v>
      </c>
      <c r="F31" s="138">
        <v>13</v>
      </c>
      <c r="G31" s="138">
        <v>450</v>
      </c>
      <c r="H31" s="138">
        <v>95</v>
      </c>
      <c r="I31" s="137">
        <v>60</v>
      </c>
      <c r="J31" s="138">
        <v>0</v>
      </c>
    </row>
    <row r="32" spans="1:10" x14ac:dyDescent="0.25">
      <c r="A32" s="138">
        <v>30</v>
      </c>
      <c r="B32" s="138">
        <v>1</v>
      </c>
      <c r="C32" s="138">
        <v>30</v>
      </c>
      <c r="D32" s="6">
        <v>2800</v>
      </c>
      <c r="E32" s="6">
        <v>1000</v>
      </c>
      <c r="F32" s="138">
        <v>14</v>
      </c>
      <c r="G32" s="6">
        <v>2000</v>
      </c>
      <c r="H32" s="138">
        <v>90</v>
      </c>
      <c r="I32" s="138">
        <v>50</v>
      </c>
      <c r="J32" s="138">
        <v>0</v>
      </c>
    </row>
    <row r="33" spans="1:10" x14ac:dyDescent="0.25">
      <c r="A33" s="6">
        <v>3380</v>
      </c>
      <c r="B33" s="138">
        <v>1</v>
      </c>
      <c r="C33" s="138">
        <v>30</v>
      </c>
      <c r="D33" s="6">
        <v>2000</v>
      </c>
      <c r="E33" s="6">
        <v>1800</v>
      </c>
      <c r="F33" s="138">
        <v>14.8</v>
      </c>
      <c r="G33" s="6">
        <v>1525</v>
      </c>
      <c r="H33" s="138">
        <v>95</v>
      </c>
      <c r="I33" s="138">
        <v>45</v>
      </c>
      <c r="J33" s="138">
        <v>0</v>
      </c>
    </row>
    <row r="34" spans="1:10" x14ac:dyDescent="0.25">
      <c r="A34" s="138">
        <v>300</v>
      </c>
      <c r="B34" s="138">
        <v>1</v>
      </c>
      <c r="C34" s="138">
        <v>32</v>
      </c>
      <c r="D34" s="6">
        <v>1500</v>
      </c>
      <c r="E34" s="6">
        <v>1200</v>
      </c>
      <c r="F34" s="138">
        <v>14</v>
      </c>
      <c r="G34" s="6">
        <v>1400</v>
      </c>
      <c r="H34" s="138">
        <v>80</v>
      </c>
      <c r="I34" s="138">
        <v>50</v>
      </c>
      <c r="J34" s="138">
        <v>0</v>
      </c>
    </row>
    <row r="35" spans="1:10" x14ac:dyDescent="0.25">
      <c r="A35" s="138">
        <v>324</v>
      </c>
      <c r="B35" s="138">
        <v>6</v>
      </c>
      <c r="C35" s="138">
        <v>40.299999999999997</v>
      </c>
      <c r="D35" s="6">
        <v>3048</v>
      </c>
      <c r="E35" s="138">
        <v>175</v>
      </c>
      <c r="F35" s="138">
        <v>12.7</v>
      </c>
      <c r="G35" s="6">
        <v>2200</v>
      </c>
      <c r="H35" s="138">
        <v>75</v>
      </c>
      <c r="I35" s="138">
        <v>55</v>
      </c>
      <c r="J35" s="138">
        <v>0</v>
      </c>
    </row>
    <row r="36" spans="1:10" x14ac:dyDescent="0.25">
      <c r="A36" s="138">
        <v>30</v>
      </c>
      <c r="B36" s="138">
        <v>6</v>
      </c>
      <c r="C36" s="138">
        <v>39.200000000000003</v>
      </c>
      <c r="D36" s="138">
        <v>955</v>
      </c>
      <c r="E36" s="138">
        <v>300</v>
      </c>
      <c r="F36" s="138">
        <v>13.9</v>
      </c>
      <c r="G36" s="6">
        <v>1000</v>
      </c>
      <c r="H36" s="138">
        <v>80</v>
      </c>
      <c r="I36" s="138">
        <v>48</v>
      </c>
      <c r="J36" s="138">
        <v>0</v>
      </c>
    </row>
    <row r="37" spans="1:10" x14ac:dyDescent="0.25">
      <c r="A37" s="138">
        <v>90</v>
      </c>
      <c r="B37" s="138">
        <v>1</v>
      </c>
      <c r="C37" s="138">
        <v>34</v>
      </c>
      <c r="D37" s="138">
        <v>850</v>
      </c>
      <c r="E37" s="138">
        <v>1150</v>
      </c>
      <c r="F37" s="138">
        <v>15.5</v>
      </c>
      <c r="G37" s="138">
        <v>345</v>
      </c>
      <c r="H37" s="138">
        <v>100</v>
      </c>
      <c r="I37" s="138">
        <v>80</v>
      </c>
      <c r="J37" s="138">
        <v>0</v>
      </c>
    </row>
    <row r="38" spans="1:10" x14ac:dyDescent="0.25">
      <c r="A38" s="138">
        <v>320</v>
      </c>
      <c r="B38" s="138">
        <v>6</v>
      </c>
      <c r="C38" s="138">
        <v>37</v>
      </c>
      <c r="D38" s="6">
        <v>5500</v>
      </c>
      <c r="E38" s="6">
        <v>1400</v>
      </c>
      <c r="F38" s="138">
        <v>12</v>
      </c>
      <c r="G38" s="6">
        <v>3000</v>
      </c>
      <c r="H38" s="138">
        <v>100</v>
      </c>
      <c r="I38" s="138">
        <v>65</v>
      </c>
      <c r="J38" s="138">
        <v>0</v>
      </c>
    </row>
    <row r="39" spans="1:10" x14ac:dyDescent="0.25">
      <c r="A39" s="138">
        <v>160</v>
      </c>
      <c r="B39" s="138">
        <v>1</v>
      </c>
      <c r="C39" s="138">
        <v>30</v>
      </c>
      <c r="D39" s="6">
        <v>1000</v>
      </c>
      <c r="E39" s="6">
        <v>2000</v>
      </c>
      <c r="F39" s="138">
        <v>13</v>
      </c>
      <c r="G39" s="137">
        <v>1500</v>
      </c>
      <c r="H39" s="138">
        <v>80</v>
      </c>
      <c r="I39" s="138">
        <v>70</v>
      </c>
      <c r="J39" s="138">
        <v>0</v>
      </c>
    </row>
    <row r="40" spans="1:10" x14ac:dyDescent="0.25">
      <c r="A40" s="138">
        <v>44</v>
      </c>
      <c r="B40" s="138">
        <v>6</v>
      </c>
      <c r="C40" s="138">
        <v>31</v>
      </c>
      <c r="D40" s="6">
        <v>1000</v>
      </c>
      <c r="E40" s="6">
        <v>2300</v>
      </c>
      <c r="F40" s="138">
        <v>13</v>
      </c>
      <c r="G40" s="138">
        <v>300</v>
      </c>
      <c r="H40" s="138">
        <v>125</v>
      </c>
      <c r="I40" s="138">
        <v>58</v>
      </c>
      <c r="J40" s="138">
        <v>0</v>
      </c>
    </row>
    <row r="41" spans="1:10" x14ac:dyDescent="0.25">
      <c r="A41" s="138">
        <v>700</v>
      </c>
      <c r="B41" s="138">
        <v>1</v>
      </c>
      <c r="C41" s="138">
        <v>32</v>
      </c>
      <c r="D41" s="6">
        <v>2000</v>
      </c>
      <c r="E41" s="6">
        <v>2100</v>
      </c>
      <c r="F41" s="138">
        <v>12</v>
      </c>
      <c r="G41" s="138">
        <v>900</v>
      </c>
      <c r="H41" s="138">
        <v>135</v>
      </c>
      <c r="I41" s="138">
        <v>15</v>
      </c>
      <c r="J41" s="138">
        <v>1</v>
      </c>
    </row>
    <row r="42" spans="1:10" x14ac:dyDescent="0.25">
      <c r="A42" s="138">
        <v>780</v>
      </c>
      <c r="B42" s="138">
        <v>1</v>
      </c>
      <c r="C42" s="138">
        <v>34</v>
      </c>
      <c r="D42" s="6">
        <v>1500</v>
      </c>
      <c r="E42" s="6">
        <v>1350.5</v>
      </c>
      <c r="F42" s="138">
        <v>14</v>
      </c>
      <c r="G42" s="6">
        <v>3350</v>
      </c>
      <c r="H42" s="138">
        <v>100</v>
      </c>
      <c r="I42" s="138">
        <v>48</v>
      </c>
      <c r="J42" s="138">
        <v>1</v>
      </c>
    </row>
    <row r="43" spans="1:10" x14ac:dyDescent="0.25">
      <c r="A43" s="138">
        <v>200</v>
      </c>
      <c r="B43" s="138">
        <v>1</v>
      </c>
      <c r="C43" s="138">
        <v>32</v>
      </c>
      <c r="D43" s="138">
        <v>650</v>
      </c>
      <c r="E43" s="138">
        <v>400.5</v>
      </c>
      <c r="F43" s="138">
        <v>19</v>
      </c>
      <c r="G43" s="138">
        <v>660</v>
      </c>
      <c r="H43" s="137">
        <v>75</v>
      </c>
      <c r="I43" s="138">
        <v>94</v>
      </c>
      <c r="J43" s="138">
        <v>2</v>
      </c>
    </row>
    <row r="44" spans="1:10" x14ac:dyDescent="0.25">
      <c r="A44" s="6">
        <v>8960</v>
      </c>
      <c r="B44" s="138">
        <v>3</v>
      </c>
      <c r="C44" s="138">
        <v>17</v>
      </c>
      <c r="D44" s="138">
        <v>15</v>
      </c>
      <c r="E44" s="6">
        <v>9500</v>
      </c>
      <c r="F44" s="138">
        <v>38</v>
      </c>
      <c r="G44" s="138">
        <v>2</v>
      </c>
      <c r="H44" s="138">
        <v>230</v>
      </c>
      <c r="I44" s="138">
        <v>52</v>
      </c>
      <c r="J44" s="138">
        <v>2</v>
      </c>
    </row>
    <row r="45" spans="1:10" x14ac:dyDescent="0.25">
      <c r="A45" s="6">
        <v>14335</v>
      </c>
      <c r="B45" s="138">
        <v>3</v>
      </c>
      <c r="C45" s="138">
        <v>17</v>
      </c>
      <c r="D45" s="138">
        <v>10</v>
      </c>
      <c r="E45" s="6">
        <v>9500</v>
      </c>
      <c r="F45" s="138">
        <v>33</v>
      </c>
      <c r="G45" s="138">
        <v>2</v>
      </c>
      <c r="H45" s="138">
        <v>215</v>
      </c>
      <c r="I45" s="138">
        <v>50</v>
      </c>
      <c r="J45" s="138">
        <v>2</v>
      </c>
    </row>
    <row r="46" spans="1:10" x14ac:dyDescent="0.25">
      <c r="A46" s="6">
        <v>11500</v>
      </c>
      <c r="B46" s="138">
        <v>3</v>
      </c>
      <c r="C46" s="138">
        <v>17</v>
      </c>
      <c r="D46" s="138">
        <v>10</v>
      </c>
      <c r="E46" s="6">
        <v>9200</v>
      </c>
      <c r="F46" s="138">
        <v>33</v>
      </c>
      <c r="G46" s="138">
        <v>2</v>
      </c>
      <c r="H46" s="138">
        <v>220</v>
      </c>
      <c r="I46" s="138">
        <v>50</v>
      </c>
      <c r="J46" s="138">
        <v>2</v>
      </c>
    </row>
    <row r="47" spans="1:10" x14ac:dyDescent="0.25">
      <c r="A47" s="6">
        <v>51200</v>
      </c>
      <c r="B47" s="138">
        <v>3</v>
      </c>
      <c r="C47" s="138">
        <v>18</v>
      </c>
      <c r="D47" s="138">
        <v>10</v>
      </c>
      <c r="E47" s="6">
        <v>9000</v>
      </c>
      <c r="F47" s="138">
        <v>33</v>
      </c>
      <c r="G47" s="138">
        <v>2</v>
      </c>
      <c r="H47" s="138">
        <v>215</v>
      </c>
      <c r="I47" s="138">
        <v>55</v>
      </c>
      <c r="J47" s="138">
        <v>2</v>
      </c>
    </row>
    <row r="48" spans="1:10" x14ac:dyDescent="0.25">
      <c r="A48" s="6">
        <v>7800</v>
      </c>
      <c r="B48" s="138">
        <v>3</v>
      </c>
      <c r="C48" s="138">
        <v>17</v>
      </c>
      <c r="D48" s="138">
        <v>10</v>
      </c>
      <c r="E48" s="6">
        <v>9000</v>
      </c>
      <c r="F48" s="138">
        <v>33</v>
      </c>
      <c r="G48" s="138">
        <v>2</v>
      </c>
      <c r="H48" s="138">
        <v>215</v>
      </c>
      <c r="I48" s="138">
        <v>55</v>
      </c>
      <c r="J48" s="138">
        <v>2</v>
      </c>
    </row>
    <row r="49" spans="1:10" x14ac:dyDescent="0.25">
      <c r="A49" s="6">
        <v>7680</v>
      </c>
      <c r="B49" s="138">
        <v>3</v>
      </c>
      <c r="C49" s="138">
        <v>20</v>
      </c>
      <c r="D49" s="138">
        <v>10</v>
      </c>
      <c r="E49" s="6">
        <v>8450</v>
      </c>
      <c r="F49" s="138">
        <v>31</v>
      </c>
      <c r="G49" s="138">
        <v>2</v>
      </c>
      <c r="H49" s="138">
        <v>215</v>
      </c>
      <c r="I49" s="138">
        <v>55</v>
      </c>
      <c r="J49" s="138">
        <v>2</v>
      </c>
    </row>
    <row r="50" spans="1:10" x14ac:dyDescent="0.25">
      <c r="A50" s="6">
        <v>4640</v>
      </c>
      <c r="B50" s="138">
        <v>3</v>
      </c>
      <c r="C50" s="138">
        <v>20</v>
      </c>
      <c r="D50" s="138">
        <v>10</v>
      </c>
      <c r="E50" s="6">
        <v>8450</v>
      </c>
      <c r="F50" s="138">
        <v>32</v>
      </c>
      <c r="G50" s="138">
        <v>2</v>
      </c>
      <c r="H50" s="138">
        <v>215</v>
      </c>
      <c r="I50" s="138">
        <v>55</v>
      </c>
      <c r="J50" s="138">
        <v>2</v>
      </c>
    </row>
    <row r="51" spans="1:10" x14ac:dyDescent="0.25">
      <c r="A51" s="6">
        <v>20800</v>
      </c>
      <c r="B51" s="138">
        <v>3</v>
      </c>
      <c r="C51" s="138">
        <v>20</v>
      </c>
      <c r="D51" s="138">
        <v>10</v>
      </c>
      <c r="E51" s="6">
        <v>8450</v>
      </c>
      <c r="F51" s="138">
        <v>31</v>
      </c>
      <c r="G51" s="138">
        <v>2</v>
      </c>
      <c r="H51" s="138">
        <v>215</v>
      </c>
      <c r="I51" s="138">
        <v>55</v>
      </c>
      <c r="J51" s="138">
        <v>2</v>
      </c>
    </row>
    <row r="52" spans="1:10" x14ac:dyDescent="0.25">
      <c r="A52" s="6">
        <v>2924</v>
      </c>
      <c r="B52" s="138">
        <v>3</v>
      </c>
      <c r="C52" s="138">
        <v>17</v>
      </c>
      <c r="D52" s="138">
        <v>10</v>
      </c>
      <c r="E52" s="6">
        <v>8800</v>
      </c>
      <c r="F52" s="138">
        <v>33</v>
      </c>
      <c r="G52" s="138">
        <v>1.44</v>
      </c>
      <c r="H52" s="138">
        <v>200</v>
      </c>
      <c r="I52" s="138">
        <v>75</v>
      </c>
      <c r="J52" s="138">
        <v>2</v>
      </c>
    </row>
    <row r="53" spans="1:10" x14ac:dyDescent="0.25">
      <c r="A53" s="6">
        <v>10010</v>
      </c>
      <c r="B53" s="138">
        <v>3</v>
      </c>
      <c r="C53" s="138">
        <v>17</v>
      </c>
      <c r="D53" s="138">
        <v>10</v>
      </c>
      <c r="E53" s="6">
        <v>8800</v>
      </c>
      <c r="F53" s="138">
        <v>33</v>
      </c>
      <c r="G53" s="138">
        <v>1.44</v>
      </c>
      <c r="H53" s="138">
        <v>200</v>
      </c>
      <c r="I53" s="138">
        <v>85</v>
      </c>
      <c r="J53" s="138">
        <v>2</v>
      </c>
    </row>
    <row r="54" spans="1:10" x14ac:dyDescent="0.25">
      <c r="A54" s="6">
        <v>10400</v>
      </c>
      <c r="B54" s="138">
        <v>3</v>
      </c>
      <c r="C54" s="138">
        <v>17</v>
      </c>
      <c r="D54" s="138">
        <v>10</v>
      </c>
      <c r="E54" s="6">
        <v>8300</v>
      </c>
      <c r="F54" s="138">
        <v>33</v>
      </c>
      <c r="G54" s="138">
        <v>1.44</v>
      </c>
      <c r="H54" s="138">
        <v>200</v>
      </c>
      <c r="I54" s="138">
        <v>83</v>
      </c>
      <c r="J54" s="138">
        <v>2</v>
      </c>
    </row>
    <row r="55" spans="1:10" x14ac:dyDescent="0.25">
      <c r="A55" s="138">
        <v>570</v>
      </c>
      <c r="B55" s="29">
        <v>8</v>
      </c>
      <c r="C55" s="138">
        <v>17</v>
      </c>
      <c r="D55" s="138">
        <v>25</v>
      </c>
      <c r="E55" s="138">
        <v>1750</v>
      </c>
      <c r="F55" s="138">
        <v>39</v>
      </c>
      <c r="G55" s="138">
        <v>0.6</v>
      </c>
      <c r="H55" s="138">
        <v>105</v>
      </c>
      <c r="I55" s="138">
        <v>32</v>
      </c>
      <c r="J55" s="138">
        <v>3</v>
      </c>
    </row>
    <row r="56" spans="1:10" x14ac:dyDescent="0.25">
      <c r="A56" s="138">
        <v>2000</v>
      </c>
      <c r="B56" s="29">
        <v>8</v>
      </c>
      <c r="C56" s="138">
        <v>18</v>
      </c>
      <c r="D56" s="138">
        <v>30</v>
      </c>
      <c r="E56" s="138">
        <v>2200</v>
      </c>
      <c r="F56" s="138">
        <v>39</v>
      </c>
      <c r="G56" s="138">
        <v>0.6</v>
      </c>
      <c r="H56" s="138">
        <v>112</v>
      </c>
      <c r="I56" s="138">
        <v>32</v>
      </c>
      <c r="J56" s="138">
        <v>3</v>
      </c>
    </row>
    <row r="57" spans="1:10" x14ac:dyDescent="0.25">
      <c r="A57" s="138">
        <v>6800</v>
      </c>
      <c r="B57" s="29">
        <v>1</v>
      </c>
      <c r="C57" s="138">
        <v>18</v>
      </c>
      <c r="D57" s="138">
        <v>75</v>
      </c>
      <c r="E57" s="138">
        <v>1900</v>
      </c>
      <c r="F57" s="138">
        <v>37</v>
      </c>
      <c r="G57" s="138">
        <v>0.6</v>
      </c>
      <c r="H57" s="138">
        <v>105</v>
      </c>
      <c r="I57" s="138">
        <v>39</v>
      </c>
      <c r="J57" s="138">
        <v>3</v>
      </c>
    </row>
    <row r="58" spans="1:10" x14ac:dyDescent="0.25">
      <c r="A58" s="138">
        <v>600</v>
      </c>
      <c r="B58" s="29">
        <v>8</v>
      </c>
      <c r="C58" s="138">
        <v>17</v>
      </c>
      <c r="D58" s="138">
        <v>30</v>
      </c>
      <c r="E58" s="138">
        <v>1600</v>
      </c>
      <c r="F58" s="138">
        <v>35</v>
      </c>
      <c r="G58" s="138">
        <v>0.6</v>
      </c>
      <c r="H58" s="138">
        <v>99</v>
      </c>
      <c r="I58" s="138">
        <v>32</v>
      </c>
      <c r="J58" s="138">
        <v>3</v>
      </c>
    </row>
    <row r="59" spans="1:10" x14ac:dyDescent="0.25">
      <c r="A59" s="138">
        <v>26</v>
      </c>
      <c r="B59" s="29">
        <v>1</v>
      </c>
      <c r="C59" s="138">
        <v>10</v>
      </c>
      <c r="D59" s="138">
        <v>16</v>
      </c>
      <c r="E59" s="138">
        <v>9000</v>
      </c>
      <c r="F59" s="138">
        <v>30</v>
      </c>
      <c r="G59" s="138">
        <v>0.2</v>
      </c>
      <c r="H59" s="138">
        <v>200</v>
      </c>
      <c r="I59" s="86">
        <v>60</v>
      </c>
      <c r="J59" s="138">
        <v>3</v>
      </c>
    </row>
    <row r="60" spans="1:10" x14ac:dyDescent="0.25">
      <c r="A60" s="138">
        <v>5338</v>
      </c>
      <c r="B60" s="29">
        <v>3</v>
      </c>
      <c r="C60" s="138">
        <v>14.1</v>
      </c>
      <c r="D60" s="138">
        <v>4</v>
      </c>
      <c r="E60" s="138">
        <v>4789</v>
      </c>
      <c r="F60" s="138">
        <v>34</v>
      </c>
      <c r="G60" s="86">
        <v>2</v>
      </c>
      <c r="H60" s="138">
        <v>104</v>
      </c>
      <c r="I60" s="86">
        <v>60</v>
      </c>
      <c r="J60" s="138">
        <v>3</v>
      </c>
    </row>
    <row r="61" spans="1:10" x14ac:dyDescent="0.25">
      <c r="A61" s="138">
        <v>2550</v>
      </c>
      <c r="B61" s="29">
        <v>3</v>
      </c>
      <c r="C61" s="138">
        <v>12.4</v>
      </c>
      <c r="D61" s="138">
        <v>28</v>
      </c>
      <c r="E61" s="138">
        <v>8500</v>
      </c>
      <c r="F61" s="138">
        <v>42</v>
      </c>
      <c r="G61" s="86">
        <v>0.5</v>
      </c>
      <c r="H61" s="138">
        <v>126</v>
      </c>
      <c r="I61" s="86">
        <v>60</v>
      </c>
      <c r="J61" s="138">
        <v>3</v>
      </c>
    </row>
    <row r="62" spans="1:10" x14ac:dyDescent="0.25">
      <c r="A62" s="138">
        <v>8559</v>
      </c>
      <c r="B62" s="29">
        <v>3</v>
      </c>
      <c r="C62" s="138">
        <v>10</v>
      </c>
      <c r="D62" s="138">
        <v>3</v>
      </c>
      <c r="E62" s="138">
        <v>5000</v>
      </c>
      <c r="F62" s="138">
        <v>32</v>
      </c>
      <c r="G62" s="138">
        <v>1.6</v>
      </c>
      <c r="H62" s="138">
        <v>107</v>
      </c>
      <c r="I62" s="138">
        <v>45</v>
      </c>
      <c r="J62" s="138">
        <v>3</v>
      </c>
    </row>
    <row r="63" spans="1:10" x14ac:dyDescent="0.25">
      <c r="A63" s="138">
        <v>4032</v>
      </c>
      <c r="B63" s="29">
        <v>8</v>
      </c>
      <c r="C63" s="138">
        <v>16</v>
      </c>
      <c r="D63" s="138">
        <v>25</v>
      </c>
      <c r="E63" s="138">
        <v>6200</v>
      </c>
      <c r="F63" s="138">
        <v>40</v>
      </c>
      <c r="G63" s="138">
        <v>1.3</v>
      </c>
      <c r="H63" s="138">
        <v>145</v>
      </c>
      <c r="I63" s="138">
        <v>75</v>
      </c>
      <c r="J63" s="138">
        <v>3</v>
      </c>
    </row>
    <row r="64" spans="1:10" x14ac:dyDescent="0.25">
      <c r="A64" s="138">
        <v>3396</v>
      </c>
      <c r="B64" s="29">
        <v>8</v>
      </c>
      <c r="C64" s="138">
        <v>16</v>
      </c>
      <c r="D64" s="138">
        <v>25</v>
      </c>
      <c r="E64" s="138">
        <v>6200</v>
      </c>
      <c r="F64" s="138">
        <v>40</v>
      </c>
      <c r="G64" s="138">
        <v>1.3</v>
      </c>
      <c r="H64" s="138">
        <v>145</v>
      </c>
      <c r="I64" s="138">
        <v>75</v>
      </c>
      <c r="J64" s="138">
        <v>3</v>
      </c>
    </row>
    <row r="65" spans="1:10" x14ac:dyDescent="0.25">
      <c r="A65" s="138">
        <v>7724</v>
      </c>
      <c r="B65" s="29">
        <v>8</v>
      </c>
      <c r="C65" s="138">
        <v>16</v>
      </c>
      <c r="D65" s="138">
        <v>25</v>
      </c>
      <c r="E65" s="138">
        <v>6200</v>
      </c>
      <c r="F65" s="138">
        <v>40</v>
      </c>
      <c r="G65" s="138">
        <v>1.3</v>
      </c>
      <c r="H65" s="138">
        <v>145</v>
      </c>
      <c r="I65" s="138">
        <v>75</v>
      </c>
      <c r="J65" s="138">
        <v>3</v>
      </c>
    </row>
    <row r="66" spans="1:10" x14ac:dyDescent="0.25">
      <c r="A66" s="138">
        <v>5415</v>
      </c>
      <c r="B66" s="29">
        <v>8</v>
      </c>
      <c r="C66" s="138">
        <v>16</v>
      </c>
      <c r="D66" s="138">
        <v>25</v>
      </c>
      <c r="E66" s="138">
        <v>6200</v>
      </c>
      <c r="F66" s="138">
        <v>40</v>
      </c>
      <c r="G66" s="138">
        <v>1.3</v>
      </c>
      <c r="H66" s="138">
        <v>145</v>
      </c>
      <c r="I66" s="138">
        <v>75</v>
      </c>
      <c r="J66" s="138">
        <v>3</v>
      </c>
    </row>
    <row r="67" spans="1:10" x14ac:dyDescent="0.25">
      <c r="A67" s="138">
        <v>410</v>
      </c>
      <c r="B67" s="29">
        <v>1</v>
      </c>
      <c r="C67" s="138">
        <v>26</v>
      </c>
      <c r="D67" s="138">
        <v>280</v>
      </c>
      <c r="E67" s="138">
        <v>2228</v>
      </c>
      <c r="F67" s="138">
        <v>27</v>
      </c>
      <c r="G67" s="138">
        <v>2.4</v>
      </c>
      <c r="H67" s="138">
        <v>84</v>
      </c>
      <c r="I67" s="138">
        <v>77</v>
      </c>
      <c r="J67" s="138">
        <v>3</v>
      </c>
    </row>
    <row r="68" spans="1:10" x14ac:dyDescent="0.25">
      <c r="A68" s="138">
        <v>2320</v>
      </c>
      <c r="B68" s="29">
        <v>1</v>
      </c>
      <c r="C68" s="138">
        <v>15</v>
      </c>
      <c r="D68" s="138">
        <v>63</v>
      </c>
      <c r="E68" s="138">
        <v>7260</v>
      </c>
      <c r="F68" s="138">
        <v>39</v>
      </c>
      <c r="G68" s="138">
        <v>2.2000000000000002</v>
      </c>
      <c r="H68" s="138">
        <v>152</v>
      </c>
      <c r="I68" s="138">
        <v>52</v>
      </c>
      <c r="J68" s="138">
        <v>3</v>
      </c>
    </row>
    <row r="69" spans="1:10" x14ac:dyDescent="0.25">
      <c r="A69" s="138">
        <v>10300</v>
      </c>
      <c r="B69" s="29">
        <v>1</v>
      </c>
      <c r="C69" s="138">
        <v>14</v>
      </c>
      <c r="D69" s="138">
        <v>48</v>
      </c>
      <c r="E69" s="138">
        <v>7940</v>
      </c>
      <c r="F69" s="138">
        <v>38</v>
      </c>
      <c r="G69" s="138">
        <v>1</v>
      </c>
      <c r="H69" s="138">
        <v>170</v>
      </c>
      <c r="I69" s="138">
        <v>60</v>
      </c>
      <c r="J69" s="138">
        <v>3</v>
      </c>
    </row>
    <row r="70" spans="1:10" x14ac:dyDescent="0.25">
      <c r="A70" s="138">
        <v>18000</v>
      </c>
      <c r="B70" s="29">
        <v>1</v>
      </c>
      <c r="C70" s="138">
        <v>12</v>
      </c>
      <c r="D70" s="138">
        <v>10</v>
      </c>
      <c r="E70" s="138">
        <v>6000</v>
      </c>
      <c r="F70" s="138">
        <v>35</v>
      </c>
      <c r="G70" s="138">
        <v>1.7</v>
      </c>
      <c r="H70" s="138">
        <v>160</v>
      </c>
      <c r="I70" s="138">
        <v>38</v>
      </c>
      <c r="J70" s="138">
        <v>3</v>
      </c>
    </row>
    <row r="71" spans="1:10" x14ac:dyDescent="0.25">
      <c r="A71" s="138">
        <v>3600</v>
      </c>
      <c r="B71" s="29">
        <v>3</v>
      </c>
      <c r="C71" s="138">
        <v>9</v>
      </c>
      <c r="D71" s="138">
        <v>4</v>
      </c>
      <c r="E71" s="138">
        <v>4700</v>
      </c>
      <c r="F71" s="138">
        <v>32</v>
      </c>
      <c r="G71" s="138">
        <v>2.2999999999999998</v>
      </c>
      <c r="H71" s="138">
        <v>104</v>
      </c>
      <c r="I71" s="138">
        <v>36</v>
      </c>
      <c r="J71" s="138">
        <v>3</v>
      </c>
    </row>
    <row r="72" spans="1:10" x14ac:dyDescent="0.25">
      <c r="A72" s="138">
        <v>5500</v>
      </c>
      <c r="B72" s="29">
        <v>3</v>
      </c>
      <c r="C72" s="138">
        <v>11</v>
      </c>
      <c r="D72" s="138">
        <v>6</v>
      </c>
      <c r="E72" s="138">
        <v>4950</v>
      </c>
      <c r="F72" s="138">
        <v>33</v>
      </c>
      <c r="G72" s="138">
        <v>1.4</v>
      </c>
      <c r="H72" s="138">
        <v>105</v>
      </c>
      <c r="I72" s="138">
        <v>41</v>
      </c>
      <c r="J72" s="138">
        <v>3</v>
      </c>
    </row>
    <row r="73" spans="1:10" x14ac:dyDescent="0.25">
      <c r="A73" s="138">
        <v>1084</v>
      </c>
      <c r="B73" s="29">
        <v>3</v>
      </c>
      <c r="C73" s="138">
        <v>12</v>
      </c>
      <c r="D73" s="138">
        <v>22</v>
      </c>
      <c r="E73" s="138">
        <v>4550</v>
      </c>
      <c r="F73" s="138">
        <v>38</v>
      </c>
      <c r="G73" s="138">
        <v>1</v>
      </c>
      <c r="H73" s="138">
        <v>101</v>
      </c>
      <c r="I73" s="138">
        <v>36</v>
      </c>
      <c r="J73" s="138">
        <v>3</v>
      </c>
    </row>
    <row r="74" spans="1:10" x14ac:dyDescent="0.25">
      <c r="A74" s="138">
        <v>6183</v>
      </c>
      <c r="B74" s="34">
        <v>35</v>
      </c>
      <c r="C74" s="138">
        <v>13.5</v>
      </c>
      <c r="D74" s="138">
        <v>9</v>
      </c>
      <c r="E74" s="138">
        <v>8000</v>
      </c>
      <c r="F74" s="138">
        <v>40</v>
      </c>
      <c r="G74" s="138">
        <v>0.4</v>
      </c>
      <c r="H74" s="138">
        <v>122</v>
      </c>
      <c r="I74" s="138">
        <v>35</v>
      </c>
      <c r="J74" s="138">
        <v>3</v>
      </c>
    </row>
    <row r="75" spans="1:10" x14ac:dyDescent="0.25">
      <c r="A75" s="138">
        <v>160</v>
      </c>
      <c r="B75" s="29">
        <v>3</v>
      </c>
      <c r="C75" s="138">
        <v>11.5</v>
      </c>
      <c r="D75" s="138">
        <v>4</v>
      </c>
      <c r="E75" s="138">
        <v>6500</v>
      </c>
      <c r="F75" s="138">
        <v>40</v>
      </c>
      <c r="G75" s="138">
        <v>0.5</v>
      </c>
      <c r="H75" s="138">
        <v>113</v>
      </c>
      <c r="I75" s="138">
        <v>30</v>
      </c>
      <c r="J75" s="138">
        <v>3</v>
      </c>
    </row>
    <row r="76" spans="1:10" x14ac:dyDescent="0.25">
      <c r="A76" s="138">
        <v>700</v>
      </c>
      <c r="B76" s="29">
        <v>23</v>
      </c>
      <c r="C76" s="138">
        <v>10.4</v>
      </c>
      <c r="D76" s="138">
        <v>170</v>
      </c>
      <c r="E76" s="138">
        <v>6700</v>
      </c>
      <c r="F76" s="138">
        <v>44</v>
      </c>
      <c r="G76" s="138">
        <v>0.4</v>
      </c>
      <c r="H76" s="138">
        <v>139</v>
      </c>
      <c r="I76" s="138">
        <v>35</v>
      </c>
      <c r="J76" s="138">
        <v>3</v>
      </c>
    </row>
    <row r="77" spans="1:10" x14ac:dyDescent="0.25">
      <c r="A77" s="138">
        <v>4900</v>
      </c>
      <c r="B77" s="29">
        <v>3</v>
      </c>
      <c r="C77" s="138">
        <v>11.7</v>
      </c>
      <c r="D77" s="138">
        <v>11</v>
      </c>
      <c r="E77" s="138">
        <v>4500</v>
      </c>
      <c r="F77" s="138">
        <v>38</v>
      </c>
      <c r="G77" s="138">
        <v>0.1</v>
      </c>
      <c r="H77" s="138">
        <v>101</v>
      </c>
      <c r="I77" s="138">
        <v>70</v>
      </c>
      <c r="J77" s="138">
        <v>3</v>
      </c>
    </row>
    <row r="78" spans="1:10" x14ac:dyDescent="0.25">
      <c r="A78" s="138">
        <v>4900</v>
      </c>
      <c r="B78" s="29">
        <v>3</v>
      </c>
      <c r="C78" s="138">
        <v>11.7</v>
      </c>
      <c r="D78" s="138">
        <v>11</v>
      </c>
      <c r="E78" s="138">
        <v>4500</v>
      </c>
      <c r="F78" s="138">
        <v>38</v>
      </c>
      <c r="G78" s="138">
        <v>0.1</v>
      </c>
      <c r="H78" s="138">
        <v>101</v>
      </c>
      <c r="I78" s="138">
        <v>70</v>
      </c>
      <c r="J78" s="138">
        <v>3</v>
      </c>
    </row>
    <row r="79" spans="1:10" x14ac:dyDescent="0.25">
      <c r="A79" s="138">
        <v>60</v>
      </c>
      <c r="B79" s="29">
        <v>23</v>
      </c>
      <c r="C79" s="138">
        <v>8</v>
      </c>
      <c r="D79" s="138">
        <v>50.05</v>
      </c>
      <c r="E79" s="138">
        <v>5450</v>
      </c>
      <c r="F79" s="138">
        <v>43</v>
      </c>
      <c r="G79" s="138">
        <v>0.8</v>
      </c>
      <c r="H79" s="138">
        <v>103</v>
      </c>
      <c r="I79" s="138">
        <v>54</v>
      </c>
      <c r="J79" s="138">
        <v>3</v>
      </c>
    </row>
    <row r="80" spans="1:10" x14ac:dyDescent="0.25">
      <c r="A80" s="138">
        <v>285</v>
      </c>
      <c r="B80" s="29">
        <v>23</v>
      </c>
      <c r="C80" s="138">
        <v>8</v>
      </c>
      <c r="D80" s="138">
        <v>50.05</v>
      </c>
      <c r="E80" s="138">
        <v>5450</v>
      </c>
      <c r="F80" s="138">
        <v>42</v>
      </c>
      <c r="G80" s="138">
        <v>0.8</v>
      </c>
      <c r="H80" s="138">
        <v>103</v>
      </c>
      <c r="I80" s="138">
        <v>47</v>
      </c>
      <c r="J80" s="138">
        <v>3</v>
      </c>
    </row>
    <row r="81" spans="1:10" x14ac:dyDescent="0.25">
      <c r="A81" s="138">
        <v>85</v>
      </c>
      <c r="B81" s="29">
        <v>23</v>
      </c>
      <c r="C81" s="138">
        <v>5</v>
      </c>
      <c r="D81" s="138">
        <v>50.05</v>
      </c>
      <c r="E81" s="138">
        <v>5500</v>
      </c>
      <c r="F81" s="138">
        <v>43</v>
      </c>
      <c r="G81" s="138">
        <v>0.8</v>
      </c>
      <c r="H81" s="138">
        <v>100</v>
      </c>
      <c r="I81" s="138">
        <v>51</v>
      </c>
      <c r="J81" s="138">
        <v>3</v>
      </c>
    </row>
    <row r="82" spans="1:10" x14ac:dyDescent="0.25">
      <c r="A82" s="138">
        <v>70</v>
      </c>
      <c r="B82" s="29">
        <v>23</v>
      </c>
      <c r="C82" s="138">
        <v>7</v>
      </c>
      <c r="D82" s="138">
        <v>50.05</v>
      </c>
      <c r="E82" s="138">
        <v>5500</v>
      </c>
      <c r="F82" s="138">
        <v>41</v>
      </c>
      <c r="G82" s="138">
        <v>0.8</v>
      </c>
      <c r="H82" s="138">
        <v>101</v>
      </c>
      <c r="I82" s="138">
        <v>51</v>
      </c>
      <c r="J82" s="138">
        <v>3</v>
      </c>
    </row>
    <row r="83" spans="1:10" x14ac:dyDescent="0.25">
      <c r="A83" s="138">
        <v>190</v>
      </c>
      <c r="B83" s="29">
        <v>23</v>
      </c>
      <c r="C83" s="138">
        <v>7</v>
      </c>
      <c r="D83" s="138">
        <v>50.05</v>
      </c>
      <c r="E83" s="138">
        <v>5600</v>
      </c>
      <c r="F83" s="138">
        <v>42</v>
      </c>
      <c r="G83" s="138">
        <v>0.8</v>
      </c>
      <c r="H83" s="138">
        <v>102</v>
      </c>
      <c r="I83" s="138">
        <v>52</v>
      </c>
      <c r="J83" s="138">
        <v>3</v>
      </c>
    </row>
    <row r="84" spans="1:10" x14ac:dyDescent="0.25">
      <c r="A84" s="138">
        <v>120</v>
      </c>
      <c r="B84" s="29">
        <v>23</v>
      </c>
      <c r="C84" s="138">
        <v>11</v>
      </c>
      <c r="D84" s="138">
        <v>50.05</v>
      </c>
      <c r="E84" s="138">
        <v>5500</v>
      </c>
      <c r="F84" s="138">
        <v>42</v>
      </c>
      <c r="G84" s="138">
        <v>0.8</v>
      </c>
      <c r="H84" s="138">
        <v>101</v>
      </c>
      <c r="I84" s="138">
        <v>50</v>
      </c>
      <c r="J84" s="138">
        <v>3</v>
      </c>
    </row>
    <row r="85" spans="1:10" x14ac:dyDescent="0.25">
      <c r="A85" s="138">
        <v>6200</v>
      </c>
      <c r="B85" s="29">
        <v>1</v>
      </c>
      <c r="C85" s="138">
        <v>23</v>
      </c>
      <c r="D85" s="138">
        <v>90</v>
      </c>
      <c r="E85" s="138">
        <v>10750</v>
      </c>
      <c r="F85" s="138">
        <v>40</v>
      </c>
      <c r="G85" s="86">
        <v>0.44999999999999996</v>
      </c>
      <c r="H85" s="138">
        <v>250</v>
      </c>
      <c r="I85" s="138">
        <v>44</v>
      </c>
      <c r="J85" s="138">
        <v>3</v>
      </c>
    </row>
    <row r="86" spans="1:10" x14ac:dyDescent="0.25">
      <c r="A86" s="138">
        <v>840</v>
      </c>
      <c r="B86" s="29">
        <v>1</v>
      </c>
      <c r="C86" s="138">
        <v>23.4</v>
      </c>
      <c r="D86" s="138">
        <v>65</v>
      </c>
      <c r="E86" s="138">
        <v>10400</v>
      </c>
      <c r="F86" s="138">
        <v>39</v>
      </c>
      <c r="G86" s="86">
        <v>0.44999999999999996</v>
      </c>
      <c r="H86" s="138">
        <v>242</v>
      </c>
      <c r="I86" s="138">
        <v>27.4</v>
      </c>
      <c r="J86" s="138">
        <v>3</v>
      </c>
    </row>
    <row r="87" spans="1:10" x14ac:dyDescent="0.25">
      <c r="A87" s="138">
        <v>8240</v>
      </c>
      <c r="B87" s="29">
        <v>1</v>
      </c>
      <c r="C87" s="138">
        <v>26</v>
      </c>
      <c r="D87" s="138">
        <v>75</v>
      </c>
      <c r="E87" s="138">
        <v>10550</v>
      </c>
      <c r="F87" s="138">
        <v>40</v>
      </c>
      <c r="G87" s="86">
        <v>0.44999999999999996</v>
      </c>
      <c r="H87" s="138">
        <v>248</v>
      </c>
      <c r="I87" s="138">
        <v>44</v>
      </c>
      <c r="J87" s="138">
        <v>3</v>
      </c>
    </row>
    <row r="88" spans="1:10" x14ac:dyDescent="0.25">
      <c r="A88" s="138">
        <v>880</v>
      </c>
      <c r="B88" s="29">
        <v>1</v>
      </c>
      <c r="C88" s="138">
        <v>26</v>
      </c>
      <c r="D88" s="138">
        <v>75</v>
      </c>
      <c r="E88" s="138">
        <v>10550</v>
      </c>
      <c r="F88" s="138">
        <v>40</v>
      </c>
      <c r="G88" s="86">
        <v>0.44999999999999996</v>
      </c>
      <c r="H88" s="138">
        <v>248</v>
      </c>
      <c r="I88" s="138">
        <v>52</v>
      </c>
      <c r="J88" s="138">
        <v>3</v>
      </c>
    </row>
    <row r="89" spans="1:10" x14ac:dyDescent="0.25">
      <c r="A89" s="138">
        <v>12600</v>
      </c>
      <c r="B89" s="29">
        <v>1</v>
      </c>
      <c r="C89" s="138">
        <v>26</v>
      </c>
      <c r="D89" s="138">
        <v>90</v>
      </c>
      <c r="E89" s="138">
        <v>10900</v>
      </c>
      <c r="F89" s="138">
        <v>40</v>
      </c>
      <c r="G89" s="86">
        <v>0.44999999999999996</v>
      </c>
      <c r="H89" s="138">
        <v>250</v>
      </c>
      <c r="I89" s="138">
        <v>52</v>
      </c>
      <c r="J89" s="138">
        <v>3</v>
      </c>
    </row>
    <row r="90" spans="1:10" x14ac:dyDescent="0.25">
      <c r="A90" s="138">
        <v>4100</v>
      </c>
      <c r="B90" s="29">
        <v>1</v>
      </c>
      <c r="C90" s="138">
        <v>23</v>
      </c>
      <c r="D90" s="138">
        <v>90</v>
      </c>
      <c r="E90" s="138">
        <v>11000</v>
      </c>
      <c r="F90" s="138">
        <v>41</v>
      </c>
      <c r="G90" s="86">
        <v>0.44999999999999996</v>
      </c>
      <c r="H90" s="138">
        <v>250</v>
      </c>
      <c r="I90" s="138">
        <v>50</v>
      </c>
      <c r="J90" s="138">
        <v>3</v>
      </c>
    </row>
    <row r="91" spans="1:10" x14ac:dyDescent="0.25">
      <c r="A91" s="138">
        <v>10800</v>
      </c>
      <c r="B91" s="29">
        <v>1</v>
      </c>
      <c r="C91" s="138">
        <v>25.5</v>
      </c>
      <c r="D91" s="138">
        <v>60</v>
      </c>
      <c r="E91" s="138">
        <v>10300</v>
      </c>
      <c r="F91" s="138">
        <v>40</v>
      </c>
      <c r="G91" s="86">
        <v>0.44999999999999996</v>
      </c>
      <c r="H91" s="138">
        <v>250</v>
      </c>
      <c r="I91" s="138">
        <v>47</v>
      </c>
      <c r="J91" s="138">
        <v>3</v>
      </c>
    </row>
    <row r="92" spans="1:10" x14ac:dyDescent="0.25">
      <c r="A92" s="138">
        <v>280</v>
      </c>
      <c r="B92" s="29">
        <v>1</v>
      </c>
      <c r="C92" s="138">
        <v>18</v>
      </c>
      <c r="D92" s="138">
        <v>40</v>
      </c>
      <c r="E92" s="138">
        <v>11550</v>
      </c>
      <c r="F92" s="138">
        <v>38</v>
      </c>
      <c r="G92" s="86">
        <v>0.44999999999999996</v>
      </c>
      <c r="H92" s="138">
        <v>244</v>
      </c>
      <c r="I92" s="138">
        <v>55</v>
      </c>
      <c r="J92" s="138">
        <v>3</v>
      </c>
    </row>
    <row r="93" spans="1:10" x14ac:dyDescent="0.25">
      <c r="A93" s="138">
        <v>200</v>
      </c>
      <c r="B93" s="29">
        <v>1</v>
      </c>
      <c r="C93" s="138">
        <v>12</v>
      </c>
      <c r="D93" s="138">
        <v>200</v>
      </c>
      <c r="E93" s="138">
        <v>11600</v>
      </c>
      <c r="F93" s="138">
        <v>42</v>
      </c>
      <c r="G93" s="86">
        <v>0.44999999999999996</v>
      </c>
      <c r="H93" s="138">
        <v>250</v>
      </c>
      <c r="I93" s="138">
        <v>64</v>
      </c>
      <c r="J93" s="138">
        <v>3</v>
      </c>
    </row>
    <row r="94" spans="1:10" x14ac:dyDescent="0.25">
      <c r="A94" s="138">
        <v>1800</v>
      </c>
      <c r="B94" s="29">
        <v>1</v>
      </c>
      <c r="C94" s="138">
        <v>17</v>
      </c>
      <c r="D94" s="138">
        <v>171</v>
      </c>
      <c r="E94" s="138">
        <v>11500</v>
      </c>
      <c r="F94" s="138">
        <v>45</v>
      </c>
      <c r="G94" s="86">
        <v>0.44999999999999996</v>
      </c>
      <c r="H94" s="138">
        <v>228</v>
      </c>
      <c r="I94" s="138">
        <v>55</v>
      </c>
      <c r="J94" s="138">
        <v>3</v>
      </c>
    </row>
    <row r="95" spans="1:10" x14ac:dyDescent="0.25">
      <c r="A95" s="138">
        <v>2600</v>
      </c>
      <c r="B95" s="29">
        <v>1</v>
      </c>
      <c r="C95" s="138">
        <v>17</v>
      </c>
      <c r="D95" s="138">
        <v>273</v>
      </c>
      <c r="E95" s="138">
        <v>11950</v>
      </c>
      <c r="F95" s="138">
        <v>43</v>
      </c>
      <c r="G95" s="86">
        <v>0.44999999999999996</v>
      </c>
      <c r="H95" s="138">
        <v>234</v>
      </c>
      <c r="I95" s="138">
        <v>50</v>
      </c>
      <c r="J95" s="138">
        <v>3</v>
      </c>
    </row>
    <row r="96" spans="1:10" x14ac:dyDescent="0.25">
      <c r="A96" s="138">
        <v>7754</v>
      </c>
      <c r="B96" s="29">
        <v>1</v>
      </c>
      <c r="C96" s="138">
        <v>23</v>
      </c>
      <c r="D96" s="138">
        <v>100</v>
      </c>
      <c r="E96" s="138">
        <v>10300</v>
      </c>
      <c r="F96" s="138">
        <v>39</v>
      </c>
      <c r="G96" s="86">
        <v>0.44999999999999996</v>
      </c>
      <c r="H96" s="138">
        <v>260</v>
      </c>
      <c r="I96" s="138">
        <v>32</v>
      </c>
      <c r="J96" s="138">
        <v>3</v>
      </c>
    </row>
    <row r="97" spans="1:10" x14ac:dyDescent="0.25">
      <c r="A97" s="138">
        <v>3500</v>
      </c>
      <c r="B97" s="29">
        <v>1</v>
      </c>
      <c r="C97" s="138">
        <v>20</v>
      </c>
      <c r="D97" s="138">
        <v>30</v>
      </c>
      <c r="E97" s="138">
        <v>10100</v>
      </c>
      <c r="F97" s="138">
        <v>40</v>
      </c>
      <c r="G97" s="86">
        <v>0.44999999999999996</v>
      </c>
      <c r="H97" s="138">
        <v>212</v>
      </c>
      <c r="I97" s="138">
        <v>32</v>
      </c>
      <c r="J97" s="138">
        <v>3</v>
      </c>
    </row>
    <row r="98" spans="1:10" x14ac:dyDescent="0.25">
      <c r="A98" s="138">
        <v>980</v>
      </c>
      <c r="B98" s="29">
        <v>3</v>
      </c>
      <c r="C98" s="138">
        <v>10</v>
      </c>
      <c r="D98" s="138">
        <v>10</v>
      </c>
      <c r="E98" s="138">
        <v>11100</v>
      </c>
      <c r="F98" s="138">
        <v>40</v>
      </c>
      <c r="G98" s="138">
        <v>0.6</v>
      </c>
      <c r="H98" s="138">
        <v>232</v>
      </c>
      <c r="I98" s="138">
        <v>60</v>
      </c>
      <c r="J98" s="138">
        <v>3</v>
      </c>
    </row>
    <row r="99" spans="1:10" x14ac:dyDescent="0.25">
      <c r="A99" s="138">
        <v>1020</v>
      </c>
      <c r="B99" s="29">
        <v>3</v>
      </c>
      <c r="C99" s="138">
        <v>10</v>
      </c>
      <c r="D99" s="138">
        <v>4</v>
      </c>
      <c r="E99" s="138">
        <v>4000</v>
      </c>
      <c r="F99" s="138">
        <v>34</v>
      </c>
      <c r="G99" s="138">
        <v>2</v>
      </c>
      <c r="H99" s="138">
        <v>86</v>
      </c>
      <c r="I99" s="138">
        <v>55</v>
      </c>
      <c r="J99" s="138">
        <v>3</v>
      </c>
    </row>
    <row r="100" spans="1:10" x14ac:dyDescent="0.25">
      <c r="A100" s="138">
        <v>8500</v>
      </c>
      <c r="B100" s="29">
        <v>3</v>
      </c>
      <c r="C100" s="138">
        <v>9</v>
      </c>
      <c r="D100" s="138">
        <v>20</v>
      </c>
      <c r="E100" s="138">
        <v>4300</v>
      </c>
      <c r="F100" s="138">
        <v>29</v>
      </c>
      <c r="G100" s="138">
        <v>6</v>
      </c>
      <c r="H100" s="138">
        <v>97</v>
      </c>
      <c r="I100" s="86">
        <v>60</v>
      </c>
      <c r="J100" s="138">
        <v>3</v>
      </c>
    </row>
    <row r="101" spans="1:10" x14ac:dyDescent="0.25">
      <c r="A101" s="138">
        <v>809</v>
      </c>
      <c r="B101" s="29">
        <v>5</v>
      </c>
      <c r="C101" s="138">
        <v>21.9</v>
      </c>
      <c r="D101" s="138">
        <v>3</v>
      </c>
      <c r="E101" s="138">
        <v>5300</v>
      </c>
      <c r="F101" s="138">
        <v>42</v>
      </c>
      <c r="G101" s="138">
        <v>0.5</v>
      </c>
      <c r="H101" s="138">
        <v>105</v>
      </c>
      <c r="I101" s="138">
        <v>45</v>
      </c>
      <c r="J101" s="138">
        <v>3</v>
      </c>
    </row>
    <row r="102" spans="1:10" x14ac:dyDescent="0.25">
      <c r="A102" s="138">
        <v>1120</v>
      </c>
      <c r="B102" s="29">
        <v>3</v>
      </c>
      <c r="C102" s="138">
        <v>10.5</v>
      </c>
      <c r="D102" s="138">
        <v>4</v>
      </c>
      <c r="E102" s="138">
        <v>5500</v>
      </c>
      <c r="F102" s="138">
        <v>32</v>
      </c>
      <c r="G102" s="138">
        <v>1.4</v>
      </c>
      <c r="H102" s="138">
        <v>104</v>
      </c>
      <c r="I102" s="138">
        <v>60.7</v>
      </c>
      <c r="J102" s="138">
        <v>3</v>
      </c>
    </row>
    <row r="103" spans="1:10" x14ac:dyDescent="0.25">
      <c r="A103" s="138">
        <v>340</v>
      </c>
      <c r="B103" s="29">
        <v>3</v>
      </c>
      <c r="C103" s="138">
        <v>10</v>
      </c>
      <c r="D103" s="138">
        <v>4</v>
      </c>
      <c r="E103" s="138">
        <v>5500</v>
      </c>
      <c r="F103" s="138">
        <v>32</v>
      </c>
      <c r="G103" s="138">
        <v>1.4</v>
      </c>
      <c r="H103" s="138">
        <v>105</v>
      </c>
      <c r="I103" s="138">
        <v>45</v>
      </c>
      <c r="J103" s="138">
        <v>3</v>
      </c>
    </row>
    <row r="104" spans="1:10" x14ac:dyDescent="0.25">
      <c r="A104" s="138">
        <v>400</v>
      </c>
      <c r="B104" s="29">
        <v>5</v>
      </c>
      <c r="C104" s="138">
        <v>23.7</v>
      </c>
      <c r="D104" s="138">
        <v>5</v>
      </c>
      <c r="E104" s="138">
        <v>5500</v>
      </c>
      <c r="F104" s="138">
        <v>42</v>
      </c>
      <c r="G104" s="138">
        <v>0.5</v>
      </c>
      <c r="H104" s="138">
        <v>105</v>
      </c>
      <c r="I104" s="138">
        <v>55</v>
      </c>
      <c r="J104" s="138">
        <v>3</v>
      </c>
    </row>
    <row r="105" spans="1:10" x14ac:dyDescent="0.25">
      <c r="A105" s="138">
        <v>4392</v>
      </c>
      <c r="B105" s="29">
        <v>1</v>
      </c>
      <c r="C105" s="138">
        <v>19.5</v>
      </c>
      <c r="D105" s="138">
        <v>32</v>
      </c>
      <c r="E105" s="138">
        <v>4900</v>
      </c>
      <c r="F105" s="138">
        <v>36</v>
      </c>
      <c r="G105" s="138">
        <v>1.5</v>
      </c>
      <c r="H105" s="138">
        <v>105</v>
      </c>
      <c r="I105" s="138">
        <v>50</v>
      </c>
      <c r="J105" s="138">
        <v>3</v>
      </c>
    </row>
    <row r="106" spans="1:10" x14ac:dyDescent="0.25">
      <c r="A106" s="138">
        <v>15699</v>
      </c>
      <c r="B106" s="29">
        <v>3</v>
      </c>
      <c r="C106" s="138">
        <v>12</v>
      </c>
      <c r="D106" s="138">
        <v>62.15</v>
      </c>
      <c r="E106" s="138">
        <v>5300</v>
      </c>
      <c r="F106" s="138">
        <v>35</v>
      </c>
      <c r="G106" s="138">
        <v>1.1000000000000001</v>
      </c>
      <c r="H106" s="138">
        <v>104</v>
      </c>
      <c r="I106" s="138">
        <v>84</v>
      </c>
      <c r="J106" s="138">
        <v>3</v>
      </c>
    </row>
    <row r="107" spans="1:10" x14ac:dyDescent="0.25">
      <c r="A107" s="138">
        <v>500</v>
      </c>
      <c r="B107" s="29">
        <v>3</v>
      </c>
      <c r="C107" s="138">
        <v>12</v>
      </c>
      <c r="D107" s="138">
        <v>62.15</v>
      </c>
      <c r="E107" s="138">
        <v>5300</v>
      </c>
      <c r="F107" s="138">
        <v>35</v>
      </c>
      <c r="G107" s="138">
        <v>1.1000000000000001</v>
      </c>
      <c r="H107" s="138">
        <v>104</v>
      </c>
      <c r="I107" s="138">
        <v>30</v>
      </c>
      <c r="J107" s="138">
        <v>3</v>
      </c>
    </row>
    <row r="108" spans="1:10" x14ac:dyDescent="0.25">
      <c r="A108" s="138">
        <v>480</v>
      </c>
      <c r="B108" s="29">
        <v>3</v>
      </c>
      <c r="C108" s="138">
        <v>12</v>
      </c>
      <c r="D108" s="138">
        <v>62.15</v>
      </c>
      <c r="E108" s="138">
        <v>5300</v>
      </c>
      <c r="F108" s="138">
        <v>35</v>
      </c>
      <c r="G108" s="138">
        <v>1.1000000000000001</v>
      </c>
      <c r="H108" s="138">
        <v>104</v>
      </c>
      <c r="I108" s="138">
        <v>30</v>
      </c>
      <c r="J108" s="138">
        <v>3</v>
      </c>
    </row>
    <row r="109" spans="1:10" x14ac:dyDescent="0.25">
      <c r="A109" s="14">
        <v>2320</v>
      </c>
      <c r="B109" s="14">
        <v>3</v>
      </c>
      <c r="C109" s="14">
        <v>12</v>
      </c>
      <c r="D109" s="14">
        <v>62.15</v>
      </c>
      <c r="E109" s="14">
        <v>5500</v>
      </c>
      <c r="F109" s="14">
        <v>35</v>
      </c>
      <c r="G109" s="14">
        <v>1.1000000000000001</v>
      </c>
      <c r="H109" s="14">
        <v>104</v>
      </c>
      <c r="I109" s="14">
        <v>30</v>
      </c>
      <c r="J109" s="138">
        <v>3</v>
      </c>
    </row>
    <row r="110" spans="1:10" x14ac:dyDescent="0.25">
      <c r="A110" s="14">
        <v>49900</v>
      </c>
      <c r="B110" s="14">
        <v>2</v>
      </c>
      <c r="C110" s="14">
        <v>4</v>
      </c>
      <c r="D110" s="14">
        <v>19</v>
      </c>
      <c r="E110" s="14">
        <v>6700</v>
      </c>
      <c r="F110" s="14">
        <v>39</v>
      </c>
      <c r="G110" s="14">
        <v>0.7</v>
      </c>
      <c r="H110" s="14">
        <v>135</v>
      </c>
      <c r="I110" s="14">
        <v>78</v>
      </c>
      <c r="J110" s="138">
        <v>3</v>
      </c>
    </row>
    <row r="111" spans="1:10" x14ac:dyDescent="0.25">
      <c r="A111" s="14">
        <v>5000</v>
      </c>
      <c r="B111" s="14">
        <v>2</v>
      </c>
      <c r="C111" s="14">
        <v>17</v>
      </c>
      <c r="D111" s="14">
        <v>75</v>
      </c>
      <c r="E111" s="14">
        <v>4950</v>
      </c>
      <c r="F111" s="14">
        <v>38</v>
      </c>
      <c r="G111" s="14">
        <v>2.2000000000000002</v>
      </c>
      <c r="H111" s="14">
        <v>117</v>
      </c>
      <c r="I111" s="14">
        <v>70</v>
      </c>
      <c r="J111" s="138">
        <v>3</v>
      </c>
    </row>
    <row r="112" spans="1:10" x14ac:dyDescent="0.25">
      <c r="A112" s="14">
        <v>21205</v>
      </c>
      <c r="B112" s="14">
        <v>7</v>
      </c>
      <c r="C112" s="14">
        <v>12</v>
      </c>
      <c r="D112" s="14">
        <v>32</v>
      </c>
      <c r="E112" s="14">
        <v>4100</v>
      </c>
      <c r="F112" s="14">
        <v>35</v>
      </c>
      <c r="G112" s="14">
        <v>1.3</v>
      </c>
      <c r="H112" s="14">
        <v>95</v>
      </c>
      <c r="I112" s="14">
        <v>80</v>
      </c>
      <c r="J112" s="138">
        <v>3</v>
      </c>
    </row>
    <row r="113" spans="1:10" x14ac:dyDescent="0.25">
      <c r="A113" s="14">
        <v>1345</v>
      </c>
      <c r="B113" s="14">
        <v>1</v>
      </c>
      <c r="C113" s="14">
        <v>9.9</v>
      </c>
      <c r="D113" s="14">
        <v>31</v>
      </c>
      <c r="E113" s="14">
        <v>5000</v>
      </c>
      <c r="F113" s="14">
        <v>35</v>
      </c>
      <c r="G113" s="14">
        <v>1.3</v>
      </c>
      <c r="H113" s="14">
        <v>178</v>
      </c>
      <c r="I113" s="87">
        <v>60</v>
      </c>
      <c r="J113" s="138">
        <v>3</v>
      </c>
    </row>
    <row r="114" spans="1:10" x14ac:dyDescent="0.25">
      <c r="A114" s="14">
        <v>790</v>
      </c>
      <c r="B114" s="14">
        <v>123</v>
      </c>
      <c r="C114" s="14">
        <v>10.3</v>
      </c>
      <c r="D114" s="14">
        <v>4</v>
      </c>
      <c r="E114" s="14">
        <v>5400</v>
      </c>
      <c r="F114" s="14">
        <v>35</v>
      </c>
      <c r="G114" s="14">
        <v>1.4</v>
      </c>
      <c r="H114" s="14">
        <v>181</v>
      </c>
      <c r="I114" s="87">
        <v>60</v>
      </c>
      <c r="J114" s="138">
        <v>3</v>
      </c>
    </row>
    <row r="115" spans="1:10" x14ac:dyDescent="0.25">
      <c r="A115" s="14">
        <v>120</v>
      </c>
      <c r="B115" s="14">
        <v>1</v>
      </c>
      <c r="C115" s="14">
        <v>7</v>
      </c>
      <c r="D115" s="14">
        <v>10</v>
      </c>
      <c r="E115" s="14">
        <v>7000</v>
      </c>
      <c r="F115" s="14">
        <v>35</v>
      </c>
      <c r="G115" s="87">
        <v>1.25</v>
      </c>
      <c r="H115" s="87">
        <v>165</v>
      </c>
      <c r="I115" s="87">
        <v>60</v>
      </c>
      <c r="J115" s="138">
        <v>3</v>
      </c>
    </row>
    <row r="116" spans="1:10" x14ac:dyDescent="0.25">
      <c r="A116" s="14">
        <v>1400</v>
      </c>
      <c r="B116" s="14">
        <v>1</v>
      </c>
      <c r="C116" s="14">
        <v>10</v>
      </c>
      <c r="D116" s="14">
        <v>20</v>
      </c>
      <c r="E116" s="14">
        <v>6000</v>
      </c>
      <c r="F116" s="14">
        <v>35</v>
      </c>
      <c r="G116" s="14">
        <v>1.2</v>
      </c>
      <c r="H116" s="14">
        <v>163</v>
      </c>
      <c r="I116" s="87">
        <v>60</v>
      </c>
      <c r="J116" s="138">
        <v>3</v>
      </c>
    </row>
    <row r="117" spans="1:10" x14ac:dyDescent="0.25">
      <c r="A117" s="14">
        <v>810</v>
      </c>
      <c r="B117" s="14">
        <v>123</v>
      </c>
      <c r="C117" s="14">
        <v>10</v>
      </c>
      <c r="D117" s="14">
        <v>5</v>
      </c>
      <c r="E117" s="14">
        <v>6400</v>
      </c>
      <c r="F117" s="14">
        <v>35</v>
      </c>
      <c r="G117" s="14">
        <v>1</v>
      </c>
      <c r="H117" s="14">
        <v>170</v>
      </c>
      <c r="I117" s="87">
        <v>60</v>
      </c>
      <c r="J117" s="138">
        <v>3</v>
      </c>
    </row>
    <row r="118" spans="1:10" x14ac:dyDescent="0.25">
      <c r="A118" s="14">
        <v>3400</v>
      </c>
      <c r="B118" s="14">
        <v>1</v>
      </c>
      <c r="C118" s="14">
        <v>13</v>
      </c>
      <c r="D118" s="14">
        <v>44</v>
      </c>
      <c r="E118" s="14">
        <v>9400</v>
      </c>
      <c r="F118" s="14">
        <v>38</v>
      </c>
      <c r="G118" s="14">
        <v>1.2</v>
      </c>
      <c r="H118" s="14">
        <v>148</v>
      </c>
      <c r="I118" s="87">
        <v>60</v>
      </c>
      <c r="J118" s="138">
        <v>3</v>
      </c>
    </row>
    <row r="119" spans="1:10" x14ac:dyDescent="0.25">
      <c r="A119" s="14">
        <v>700</v>
      </c>
      <c r="B119" s="14">
        <v>1</v>
      </c>
      <c r="C119" s="14">
        <v>14</v>
      </c>
      <c r="D119" s="14">
        <v>50</v>
      </c>
      <c r="E119" s="14">
        <v>9400</v>
      </c>
      <c r="F119" s="14">
        <v>38</v>
      </c>
      <c r="G119" s="14">
        <v>1</v>
      </c>
      <c r="H119" s="14">
        <v>150</v>
      </c>
      <c r="I119" s="87">
        <v>60</v>
      </c>
      <c r="J119" s="138">
        <v>3</v>
      </c>
    </row>
    <row r="120" spans="1:10" x14ac:dyDescent="0.25">
      <c r="A120" s="14">
        <v>4437</v>
      </c>
      <c r="B120" s="14">
        <v>3</v>
      </c>
      <c r="C120" s="14">
        <v>7</v>
      </c>
      <c r="D120" s="14">
        <v>4</v>
      </c>
      <c r="E120" s="14">
        <v>5800</v>
      </c>
      <c r="F120" s="14">
        <v>30</v>
      </c>
      <c r="G120" s="14">
        <v>3</v>
      </c>
      <c r="H120" s="14">
        <v>109</v>
      </c>
      <c r="I120" s="14">
        <v>50</v>
      </c>
      <c r="J120" s="138">
        <v>3</v>
      </c>
    </row>
    <row r="121" spans="1:10" x14ac:dyDescent="0.25">
      <c r="A121" s="14">
        <v>2870</v>
      </c>
      <c r="B121" s="14">
        <v>3</v>
      </c>
      <c r="C121" s="14">
        <v>14</v>
      </c>
      <c r="D121" s="14">
        <v>5</v>
      </c>
      <c r="E121" s="14">
        <v>4800</v>
      </c>
      <c r="F121" s="14">
        <v>32</v>
      </c>
      <c r="G121" s="14">
        <v>2.2999999999999998</v>
      </c>
      <c r="H121" s="14">
        <v>102</v>
      </c>
      <c r="I121" s="14">
        <v>50</v>
      </c>
      <c r="J121" s="138">
        <v>3</v>
      </c>
    </row>
    <row r="122" spans="1:10" x14ac:dyDescent="0.25">
      <c r="A122" s="14">
        <v>2684</v>
      </c>
      <c r="B122" s="14">
        <v>2</v>
      </c>
      <c r="C122" s="14">
        <v>13</v>
      </c>
      <c r="D122" s="14">
        <v>6</v>
      </c>
      <c r="E122" s="14">
        <v>6800</v>
      </c>
      <c r="F122" s="14">
        <v>40</v>
      </c>
      <c r="G122" s="14">
        <v>0.7</v>
      </c>
      <c r="H122" s="14">
        <v>130</v>
      </c>
      <c r="I122" s="14">
        <v>46</v>
      </c>
      <c r="J122" s="138">
        <v>3</v>
      </c>
    </row>
    <row r="123" spans="1:10" x14ac:dyDescent="0.25">
      <c r="A123" s="14">
        <v>1143</v>
      </c>
      <c r="B123" s="14">
        <v>3</v>
      </c>
      <c r="C123" s="14">
        <v>10</v>
      </c>
      <c r="D123" s="14">
        <v>3</v>
      </c>
      <c r="E123" s="14">
        <v>5400</v>
      </c>
      <c r="F123" s="14">
        <v>30</v>
      </c>
      <c r="G123" s="14">
        <v>3</v>
      </c>
      <c r="H123" s="14">
        <v>101</v>
      </c>
      <c r="I123" s="14">
        <v>55</v>
      </c>
      <c r="J123" s="138">
        <v>3</v>
      </c>
    </row>
    <row r="124" spans="1:10" x14ac:dyDescent="0.25">
      <c r="A124" s="14">
        <v>1179</v>
      </c>
      <c r="B124" s="14">
        <v>3</v>
      </c>
      <c r="C124" s="14">
        <v>12</v>
      </c>
      <c r="D124" s="14">
        <v>2</v>
      </c>
      <c r="E124" s="14">
        <v>4900</v>
      </c>
      <c r="F124" s="14">
        <v>34</v>
      </c>
      <c r="G124" s="14">
        <v>1.4</v>
      </c>
      <c r="H124" s="14">
        <v>108</v>
      </c>
      <c r="I124" s="14">
        <v>45</v>
      </c>
      <c r="J124" s="138">
        <v>3</v>
      </c>
    </row>
    <row r="125" spans="1:10" x14ac:dyDescent="0.25">
      <c r="A125" s="14">
        <v>1155</v>
      </c>
      <c r="B125" s="14">
        <v>5</v>
      </c>
      <c r="C125" s="14">
        <v>22</v>
      </c>
      <c r="D125" s="14">
        <v>5</v>
      </c>
      <c r="E125" s="14">
        <v>5300</v>
      </c>
      <c r="F125" s="14">
        <v>44</v>
      </c>
      <c r="G125" s="14">
        <v>0.4</v>
      </c>
      <c r="H125" s="14">
        <v>104</v>
      </c>
      <c r="I125" s="14">
        <v>49</v>
      </c>
      <c r="J125" s="138">
        <v>3</v>
      </c>
    </row>
    <row r="126" spans="1:10" x14ac:dyDescent="0.25">
      <c r="A126" s="14">
        <v>1280</v>
      </c>
      <c r="B126" s="14">
        <v>5</v>
      </c>
      <c r="C126" s="14">
        <v>22</v>
      </c>
      <c r="D126" s="14">
        <v>5</v>
      </c>
      <c r="E126" s="14">
        <v>7500</v>
      </c>
      <c r="F126" s="14">
        <v>40</v>
      </c>
      <c r="G126" s="14">
        <v>0.5</v>
      </c>
      <c r="H126" s="14">
        <v>123</v>
      </c>
      <c r="I126" s="14">
        <v>38</v>
      </c>
      <c r="J126" s="138">
        <v>3</v>
      </c>
    </row>
    <row r="127" spans="1:10" x14ac:dyDescent="0.25">
      <c r="A127" s="14">
        <v>3300</v>
      </c>
      <c r="B127" s="14">
        <v>3</v>
      </c>
      <c r="C127" s="14">
        <v>15</v>
      </c>
      <c r="D127" s="14">
        <v>15</v>
      </c>
      <c r="E127" s="14">
        <v>4200</v>
      </c>
      <c r="F127" s="14">
        <v>35</v>
      </c>
      <c r="G127" s="14">
        <v>0.9</v>
      </c>
      <c r="H127" s="14">
        <v>102</v>
      </c>
      <c r="I127" s="14">
        <v>35</v>
      </c>
      <c r="J127" s="138">
        <v>3</v>
      </c>
    </row>
    <row r="128" spans="1:10" x14ac:dyDescent="0.25">
      <c r="A128" s="14">
        <v>2090</v>
      </c>
      <c r="B128" s="14">
        <v>5</v>
      </c>
      <c r="C128" s="14">
        <v>21</v>
      </c>
      <c r="D128" s="14">
        <v>4</v>
      </c>
      <c r="E128" s="14">
        <v>5200</v>
      </c>
      <c r="F128" s="14">
        <v>43</v>
      </c>
      <c r="G128" s="14">
        <v>0.6</v>
      </c>
      <c r="H128" s="14">
        <v>104</v>
      </c>
      <c r="I128" s="14">
        <v>43</v>
      </c>
      <c r="J128" s="138">
        <v>3</v>
      </c>
    </row>
    <row r="129" spans="1:10" x14ac:dyDescent="0.25">
      <c r="A129" s="14">
        <v>12000</v>
      </c>
      <c r="B129" s="14">
        <v>2</v>
      </c>
      <c r="C129" s="14">
        <v>20</v>
      </c>
      <c r="D129" s="14">
        <v>12</v>
      </c>
      <c r="E129" s="14">
        <v>6300</v>
      </c>
      <c r="F129" s="14">
        <v>39</v>
      </c>
      <c r="G129" s="14">
        <v>1</v>
      </c>
      <c r="H129" s="14">
        <v>125</v>
      </c>
      <c r="I129" s="14">
        <v>89</v>
      </c>
      <c r="J129" s="138">
        <v>3</v>
      </c>
    </row>
    <row r="130" spans="1:10" x14ac:dyDescent="0.25">
      <c r="A130" s="14">
        <v>1400</v>
      </c>
      <c r="B130" s="14">
        <v>2</v>
      </c>
      <c r="C130" s="14">
        <v>10</v>
      </c>
      <c r="D130" s="14">
        <v>70</v>
      </c>
      <c r="E130" s="14">
        <v>6600</v>
      </c>
      <c r="F130" s="14">
        <v>43</v>
      </c>
      <c r="G130" s="14">
        <v>0.4</v>
      </c>
      <c r="H130" s="14">
        <v>125</v>
      </c>
      <c r="I130" s="14">
        <v>39</v>
      </c>
      <c r="J130" s="138">
        <v>3</v>
      </c>
    </row>
    <row r="131" spans="1:10" x14ac:dyDescent="0.25">
      <c r="A131" s="14">
        <v>246</v>
      </c>
      <c r="B131" s="14">
        <v>32</v>
      </c>
      <c r="C131" s="14">
        <v>10</v>
      </c>
      <c r="D131" s="14">
        <v>5</v>
      </c>
      <c r="E131" s="14">
        <v>4950</v>
      </c>
      <c r="F131" s="14">
        <v>31</v>
      </c>
      <c r="G131" s="14">
        <v>1.8</v>
      </c>
      <c r="H131" s="14">
        <v>105</v>
      </c>
      <c r="I131" s="14">
        <v>40</v>
      </c>
      <c r="J131" s="138">
        <v>3</v>
      </c>
    </row>
    <row r="132" spans="1:10" x14ac:dyDescent="0.25">
      <c r="A132" s="14">
        <v>6412</v>
      </c>
      <c r="B132" s="14">
        <v>3</v>
      </c>
      <c r="C132" s="14">
        <v>10</v>
      </c>
      <c r="D132" s="14">
        <v>2</v>
      </c>
      <c r="E132" s="14">
        <v>4900</v>
      </c>
      <c r="F132" s="14">
        <v>31</v>
      </c>
      <c r="G132" s="14">
        <v>1.8</v>
      </c>
      <c r="H132" s="14">
        <v>105</v>
      </c>
      <c r="I132" s="14">
        <v>48</v>
      </c>
      <c r="J132" s="138">
        <v>3</v>
      </c>
    </row>
    <row r="133" spans="1:10" x14ac:dyDescent="0.25">
      <c r="A133" s="14">
        <v>1600</v>
      </c>
      <c r="B133" s="14">
        <v>32</v>
      </c>
      <c r="C133" s="14">
        <v>12</v>
      </c>
      <c r="D133" s="14">
        <v>8</v>
      </c>
      <c r="E133" s="14">
        <v>4950</v>
      </c>
      <c r="F133" s="14">
        <v>31</v>
      </c>
      <c r="G133" s="14">
        <v>1.8</v>
      </c>
      <c r="H133" s="14">
        <v>105</v>
      </c>
      <c r="I133" s="14">
        <v>38</v>
      </c>
      <c r="J133" s="138">
        <v>3</v>
      </c>
    </row>
    <row r="134" spans="1:10" x14ac:dyDescent="0.25">
      <c r="A134" s="14">
        <v>1240</v>
      </c>
      <c r="B134" s="14">
        <v>3</v>
      </c>
      <c r="C134" s="14">
        <v>10</v>
      </c>
      <c r="D134" s="14">
        <v>4</v>
      </c>
      <c r="E134" s="14">
        <v>5000</v>
      </c>
      <c r="F134" s="14">
        <v>31</v>
      </c>
      <c r="G134" s="14">
        <v>1.6</v>
      </c>
      <c r="H134" s="14">
        <v>108</v>
      </c>
      <c r="I134" s="14">
        <v>47</v>
      </c>
      <c r="J134" s="138">
        <v>3</v>
      </c>
    </row>
    <row r="135" spans="1:10" x14ac:dyDescent="0.25">
      <c r="A135" s="14">
        <v>1048</v>
      </c>
      <c r="B135" s="14">
        <v>3</v>
      </c>
      <c r="C135" s="14">
        <v>10</v>
      </c>
      <c r="D135" s="14">
        <v>2</v>
      </c>
      <c r="E135" s="14">
        <v>4950</v>
      </c>
      <c r="F135" s="14">
        <v>32</v>
      </c>
      <c r="G135" s="14">
        <v>2</v>
      </c>
      <c r="H135" s="14">
        <v>105</v>
      </c>
      <c r="I135" s="14">
        <v>47</v>
      </c>
      <c r="J135" s="138">
        <v>3</v>
      </c>
    </row>
    <row r="136" spans="1:10" x14ac:dyDescent="0.25">
      <c r="A136" s="14">
        <v>5700</v>
      </c>
      <c r="B136" s="14">
        <v>32</v>
      </c>
      <c r="C136" s="14">
        <v>12</v>
      </c>
      <c r="D136" s="14">
        <v>5</v>
      </c>
      <c r="E136" s="14">
        <v>4950</v>
      </c>
      <c r="F136" s="14">
        <v>31</v>
      </c>
      <c r="G136" s="14">
        <v>1.8</v>
      </c>
      <c r="H136" s="14">
        <v>105</v>
      </c>
      <c r="I136" s="14">
        <v>40</v>
      </c>
      <c r="J136" s="138">
        <v>3</v>
      </c>
    </row>
    <row r="137" spans="1:10" x14ac:dyDescent="0.25">
      <c r="A137" s="14">
        <v>177</v>
      </c>
      <c r="B137" s="14">
        <v>3</v>
      </c>
      <c r="C137" s="14">
        <v>10</v>
      </c>
      <c r="D137" s="14">
        <v>4</v>
      </c>
      <c r="E137" s="14">
        <v>5000</v>
      </c>
      <c r="F137" s="14">
        <v>31</v>
      </c>
      <c r="G137" s="14">
        <v>1.6</v>
      </c>
      <c r="H137" s="14">
        <v>108</v>
      </c>
      <c r="I137" s="14">
        <v>47</v>
      </c>
      <c r="J137" s="138">
        <v>3</v>
      </c>
    </row>
    <row r="138" spans="1:10" x14ac:dyDescent="0.25">
      <c r="A138" s="14">
        <v>1561</v>
      </c>
      <c r="B138" s="14">
        <v>3</v>
      </c>
      <c r="C138" s="14">
        <v>9</v>
      </c>
      <c r="D138" s="14">
        <v>4</v>
      </c>
      <c r="E138" s="14">
        <v>4900</v>
      </c>
      <c r="F138" s="14">
        <v>32</v>
      </c>
      <c r="G138" s="14">
        <v>2</v>
      </c>
      <c r="H138" s="14">
        <v>105</v>
      </c>
      <c r="I138" s="14">
        <v>42</v>
      </c>
      <c r="J138" s="138">
        <v>3</v>
      </c>
    </row>
    <row r="139" spans="1:10" x14ac:dyDescent="0.25">
      <c r="A139" s="14">
        <v>1160</v>
      </c>
      <c r="B139" s="14">
        <v>3</v>
      </c>
      <c r="C139" s="14">
        <v>11</v>
      </c>
      <c r="D139" s="14">
        <v>4</v>
      </c>
      <c r="E139" s="14">
        <v>4900</v>
      </c>
      <c r="F139" s="14">
        <v>34</v>
      </c>
      <c r="G139" s="14">
        <v>2.2999999999999998</v>
      </c>
      <c r="H139" s="14">
        <v>98</v>
      </c>
      <c r="I139" s="14">
        <v>50</v>
      </c>
      <c r="J139" s="138">
        <v>3</v>
      </c>
    </row>
    <row r="140" spans="1:10" x14ac:dyDescent="0.25">
      <c r="A140" s="14">
        <v>1700</v>
      </c>
      <c r="B140" s="14">
        <v>3</v>
      </c>
      <c r="C140" s="14">
        <v>7</v>
      </c>
      <c r="D140" s="14">
        <v>2</v>
      </c>
      <c r="E140" s="14">
        <v>7850</v>
      </c>
      <c r="F140" s="14">
        <v>28</v>
      </c>
      <c r="G140" s="14">
        <v>1.9</v>
      </c>
      <c r="H140" s="14">
        <v>134</v>
      </c>
      <c r="I140" s="14">
        <v>75</v>
      </c>
      <c r="J140" s="138">
        <v>3</v>
      </c>
    </row>
    <row r="141" spans="1:10" x14ac:dyDescent="0.25">
      <c r="A141" s="14">
        <v>2154</v>
      </c>
      <c r="B141" s="14">
        <v>3</v>
      </c>
      <c r="C141" s="14">
        <v>11</v>
      </c>
      <c r="D141" s="14">
        <v>8</v>
      </c>
      <c r="E141" s="14">
        <v>5250</v>
      </c>
      <c r="F141" s="14">
        <v>34</v>
      </c>
      <c r="G141" s="14">
        <v>1.2</v>
      </c>
      <c r="H141" s="14">
        <v>105</v>
      </c>
      <c r="I141" s="14">
        <v>55</v>
      </c>
      <c r="J141" s="138">
        <v>3</v>
      </c>
    </row>
    <row r="142" spans="1:10" x14ac:dyDescent="0.25">
      <c r="A142" s="14">
        <v>27848</v>
      </c>
      <c r="B142" s="14">
        <v>3</v>
      </c>
      <c r="C142" s="14">
        <v>12</v>
      </c>
      <c r="D142" s="14">
        <v>8</v>
      </c>
      <c r="E142" s="14">
        <v>5200</v>
      </c>
      <c r="F142" s="14">
        <v>33</v>
      </c>
      <c r="G142" s="14">
        <v>1.2</v>
      </c>
      <c r="H142" s="14">
        <v>105</v>
      </c>
      <c r="I142" s="14">
        <v>51</v>
      </c>
      <c r="J142" s="138">
        <v>3</v>
      </c>
    </row>
    <row r="143" spans="1:10" x14ac:dyDescent="0.25">
      <c r="A143" s="14">
        <v>7800</v>
      </c>
      <c r="B143" s="14">
        <v>32</v>
      </c>
      <c r="C143" s="14">
        <v>10</v>
      </c>
      <c r="D143" s="14">
        <v>5</v>
      </c>
      <c r="E143" s="14">
        <v>5100</v>
      </c>
      <c r="F143" s="14">
        <v>34</v>
      </c>
      <c r="G143" s="14">
        <v>1.3</v>
      </c>
      <c r="H143" s="14">
        <v>110</v>
      </c>
      <c r="I143" s="14">
        <v>49</v>
      </c>
      <c r="J143" s="138">
        <v>3</v>
      </c>
    </row>
    <row r="144" spans="1:10" x14ac:dyDescent="0.25">
      <c r="A144" s="14">
        <v>8020</v>
      </c>
      <c r="B144" s="14">
        <v>3</v>
      </c>
      <c r="C144" s="14">
        <v>9</v>
      </c>
      <c r="D144" s="14">
        <v>2</v>
      </c>
      <c r="E144" s="14">
        <v>5100</v>
      </c>
      <c r="F144" s="14">
        <v>32</v>
      </c>
      <c r="G144" s="14">
        <v>1.2</v>
      </c>
      <c r="H144" s="14">
        <v>105</v>
      </c>
      <c r="I144" s="14">
        <v>56</v>
      </c>
      <c r="J144" s="138">
        <v>3</v>
      </c>
    </row>
    <row r="145" spans="1:10" x14ac:dyDescent="0.25">
      <c r="A145" s="14">
        <v>1184</v>
      </c>
      <c r="B145" s="14">
        <v>3</v>
      </c>
      <c r="C145" s="14">
        <v>10</v>
      </c>
      <c r="D145" s="14">
        <v>2</v>
      </c>
      <c r="E145" s="14">
        <v>4850</v>
      </c>
      <c r="F145" s="14">
        <v>32</v>
      </c>
      <c r="G145" s="14">
        <v>1.4</v>
      </c>
      <c r="H145" s="14">
        <v>108</v>
      </c>
      <c r="I145" s="14">
        <v>30</v>
      </c>
      <c r="J145" s="138">
        <v>3</v>
      </c>
    </row>
    <row r="146" spans="1:10" x14ac:dyDescent="0.25">
      <c r="A146" s="14">
        <v>11000</v>
      </c>
      <c r="B146" s="14">
        <v>2</v>
      </c>
      <c r="C146" s="14">
        <v>12</v>
      </c>
      <c r="D146" s="14">
        <v>5</v>
      </c>
      <c r="E146" s="14">
        <v>5700</v>
      </c>
      <c r="F146" s="14">
        <v>42</v>
      </c>
      <c r="G146" s="14">
        <v>0.6</v>
      </c>
      <c r="H146" s="14">
        <v>129</v>
      </c>
      <c r="I146" s="14">
        <v>80</v>
      </c>
      <c r="J146" s="138">
        <v>3</v>
      </c>
    </row>
    <row r="147" spans="1:10" x14ac:dyDescent="0.25">
      <c r="A147" s="14">
        <v>13000</v>
      </c>
      <c r="B147" s="14">
        <v>2</v>
      </c>
      <c r="C147" s="14">
        <v>14</v>
      </c>
      <c r="D147" s="14">
        <v>5</v>
      </c>
      <c r="E147" s="14">
        <v>5600</v>
      </c>
      <c r="F147" s="14">
        <v>41</v>
      </c>
      <c r="G147" s="14">
        <v>0.6</v>
      </c>
      <c r="H147" s="14">
        <v>125</v>
      </c>
      <c r="I147" s="14">
        <v>80</v>
      </c>
      <c r="J147" s="138">
        <v>3</v>
      </c>
    </row>
    <row r="148" spans="1:10" x14ac:dyDescent="0.25">
      <c r="A148" s="14">
        <v>1400</v>
      </c>
      <c r="B148" s="14">
        <v>2</v>
      </c>
      <c r="C148" s="14">
        <v>9.1999999999999993</v>
      </c>
      <c r="D148" s="14">
        <v>100</v>
      </c>
      <c r="E148" s="14">
        <v>9800</v>
      </c>
      <c r="F148" s="14">
        <v>43.5</v>
      </c>
      <c r="G148" s="14">
        <v>0.5</v>
      </c>
      <c r="H148" s="14">
        <v>151</v>
      </c>
      <c r="I148" s="14">
        <v>35</v>
      </c>
      <c r="J148" s="138">
        <v>3</v>
      </c>
    </row>
    <row r="149" spans="1:10" x14ac:dyDescent="0.25">
      <c r="A149" s="14">
        <v>16300</v>
      </c>
      <c r="B149" s="14">
        <v>8</v>
      </c>
      <c r="C149" s="14">
        <v>16</v>
      </c>
      <c r="D149" s="14">
        <v>37</v>
      </c>
      <c r="E149" s="14">
        <v>2600</v>
      </c>
      <c r="F149" s="14">
        <v>36</v>
      </c>
      <c r="G149" s="14">
        <v>1.6</v>
      </c>
      <c r="H149" s="14">
        <v>83</v>
      </c>
      <c r="I149" s="14">
        <v>26.5</v>
      </c>
      <c r="J149" s="138">
        <v>3</v>
      </c>
    </row>
    <row r="150" spans="1:10" x14ac:dyDescent="0.25">
      <c r="A150" s="14">
        <v>2084</v>
      </c>
      <c r="B150" s="14">
        <v>5</v>
      </c>
      <c r="C150" s="14">
        <v>22</v>
      </c>
      <c r="D150" s="14">
        <v>4</v>
      </c>
      <c r="E150" s="14">
        <v>5500</v>
      </c>
      <c r="F150" s="14">
        <v>40</v>
      </c>
      <c r="G150" s="14">
        <v>0.5</v>
      </c>
      <c r="H150" s="14">
        <v>101</v>
      </c>
      <c r="I150" s="87">
        <v>60</v>
      </c>
      <c r="J150" s="138">
        <v>3</v>
      </c>
    </row>
    <row r="151" spans="1:10" x14ac:dyDescent="0.25">
      <c r="A151" s="14">
        <v>1923</v>
      </c>
      <c r="B151" s="14">
        <v>3</v>
      </c>
      <c r="C151" s="14">
        <v>8.6</v>
      </c>
      <c r="D151" s="14">
        <v>2</v>
      </c>
      <c r="E151" s="14">
        <v>4500</v>
      </c>
      <c r="F151" s="14">
        <v>33</v>
      </c>
      <c r="G151" s="14">
        <v>1</v>
      </c>
      <c r="H151" s="14">
        <v>106</v>
      </c>
      <c r="I151" s="87">
        <v>60</v>
      </c>
      <c r="J151" s="138">
        <v>3</v>
      </c>
    </row>
    <row r="152" spans="1:10" x14ac:dyDescent="0.25">
      <c r="A152" s="14">
        <v>640</v>
      </c>
      <c r="B152" s="14">
        <v>3</v>
      </c>
      <c r="C152" s="14">
        <v>13</v>
      </c>
      <c r="D152" s="14">
        <v>6</v>
      </c>
      <c r="E152" s="14">
        <v>5100</v>
      </c>
      <c r="F152" s="14">
        <v>33</v>
      </c>
      <c r="G152" s="14">
        <v>1</v>
      </c>
      <c r="H152" s="14">
        <v>110</v>
      </c>
      <c r="I152" s="14">
        <v>54.4</v>
      </c>
      <c r="J152" s="138">
        <v>3</v>
      </c>
    </row>
    <row r="153" spans="1:10" x14ac:dyDescent="0.25">
      <c r="A153" s="14">
        <v>5</v>
      </c>
      <c r="B153" s="14">
        <v>1</v>
      </c>
      <c r="C153" s="14">
        <v>17</v>
      </c>
      <c r="D153" s="14">
        <v>30</v>
      </c>
      <c r="E153" s="14">
        <v>1150</v>
      </c>
      <c r="F153" s="14">
        <v>35</v>
      </c>
      <c r="G153" s="14">
        <v>0.6</v>
      </c>
      <c r="H153" s="14">
        <v>99</v>
      </c>
      <c r="I153" s="14">
        <v>32</v>
      </c>
      <c r="J153" s="14">
        <v>4</v>
      </c>
    </row>
    <row r="154" spans="1:10" x14ac:dyDescent="0.25">
      <c r="A154" s="14">
        <v>2100</v>
      </c>
      <c r="B154" s="14">
        <v>1</v>
      </c>
      <c r="C154" s="14">
        <v>27</v>
      </c>
      <c r="D154" s="14">
        <v>250</v>
      </c>
      <c r="E154" s="14">
        <v>5050</v>
      </c>
      <c r="F154" s="14">
        <v>22</v>
      </c>
      <c r="G154" s="87">
        <v>17.399999999999999</v>
      </c>
      <c r="H154" s="14">
        <v>152</v>
      </c>
      <c r="I154" s="14">
        <v>42</v>
      </c>
      <c r="J154" s="14">
        <v>4</v>
      </c>
    </row>
    <row r="155" spans="1:10" x14ac:dyDescent="0.25">
      <c r="A155" s="14">
        <v>180</v>
      </c>
      <c r="B155" s="14">
        <v>1</v>
      </c>
      <c r="C155" s="14">
        <v>27</v>
      </c>
      <c r="D155" s="14">
        <v>107</v>
      </c>
      <c r="E155" s="14">
        <v>8500</v>
      </c>
      <c r="F155" s="14">
        <v>11</v>
      </c>
      <c r="G155" s="87">
        <v>5.5</v>
      </c>
      <c r="H155" s="14">
        <v>198</v>
      </c>
      <c r="I155" s="14">
        <v>86</v>
      </c>
      <c r="J155" s="14">
        <v>4</v>
      </c>
    </row>
    <row r="156" spans="1:10" x14ac:dyDescent="0.25">
      <c r="A156" s="14">
        <v>10104</v>
      </c>
      <c r="B156" s="14">
        <v>1</v>
      </c>
      <c r="C156" s="14">
        <v>23</v>
      </c>
      <c r="D156" s="14">
        <v>500</v>
      </c>
      <c r="E156" s="14">
        <v>5000</v>
      </c>
      <c r="F156" s="14">
        <v>34</v>
      </c>
      <c r="G156" s="87">
        <v>5.5</v>
      </c>
      <c r="H156" s="14">
        <v>164</v>
      </c>
      <c r="I156" s="14">
        <v>30</v>
      </c>
      <c r="J156" s="14">
        <v>4</v>
      </c>
    </row>
    <row r="157" spans="1:10" x14ac:dyDescent="0.25">
      <c r="A157" s="14">
        <v>2500</v>
      </c>
      <c r="B157" s="14">
        <v>1</v>
      </c>
      <c r="C157" s="14">
        <v>28</v>
      </c>
      <c r="D157" s="14">
        <v>300</v>
      </c>
      <c r="E157" s="14">
        <v>4800</v>
      </c>
      <c r="F157" s="14">
        <v>22</v>
      </c>
      <c r="G157" s="87">
        <v>17.399999999999999</v>
      </c>
      <c r="H157" s="14">
        <v>152</v>
      </c>
      <c r="I157" s="14">
        <v>37</v>
      </c>
      <c r="J157" s="14">
        <v>4</v>
      </c>
    </row>
    <row r="158" spans="1:10" x14ac:dyDescent="0.25">
      <c r="A158" s="14">
        <v>857</v>
      </c>
      <c r="B158" s="14">
        <v>1</v>
      </c>
      <c r="C158" s="50">
        <v>28</v>
      </c>
      <c r="D158" s="14">
        <v>355</v>
      </c>
      <c r="E158" s="14">
        <v>5050</v>
      </c>
      <c r="F158" s="14">
        <v>22.8</v>
      </c>
      <c r="G158" s="14">
        <v>17.399999999999999</v>
      </c>
      <c r="H158" s="14">
        <v>152</v>
      </c>
      <c r="I158" s="87">
        <v>60</v>
      </c>
      <c r="J158" s="14">
        <v>4</v>
      </c>
    </row>
    <row r="159" spans="1:10" x14ac:dyDescent="0.25">
      <c r="A159" s="14">
        <v>480</v>
      </c>
      <c r="B159" s="14">
        <v>1</v>
      </c>
      <c r="C159" s="14">
        <v>27.5</v>
      </c>
      <c r="D159" s="14">
        <v>980</v>
      </c>
      <c r="E159" s="14">
        <v>5000</v>
      </c>
      <c r="F159" s="14">
        <v>22.8</v>
      </c>
      <c r="G159" s="14">
        <v>17.399999999999999</v>
      </c>
      <c r="H159" s="14">
        <v>152</v>
      </c>
      <c r="I159" s="87">
        <v>60</v>
      </c>
      <c r="J159" s="14">
        <v>4</v>
      </c>
    </row>
    <row r="160" spans="1:10" x14ac:dyDescent="0.25">
      <c r="A160" s="14">
        <v>4420</v>
      </c>
      <c r="B160" s="14">
        <v>1</v>
      </c>
      <c r="C160" s="14">
        <v>30</v>
      </c>
      <c r="D160" s="14">
        <v>1000</v>
      </c>
      <c r="E160" s="14">
        <v>5700</v>
      </c>
      <c r="F160" s="14">
        <v>31</v>
      </c>
      <c r="G160" s="14">
        <v>1.2</v>
      </c>
      <c r="H160" s="14">
        <v>165</v>
      </c>
      <c r="I160" s="14">
        <v>30</v>
      </c>
      <c r="J160" s="14">
        <v>4</v>
      </c>
    </row>
    <row r="161" spans="1:10" x14ac:dyDescent="0.25">
      <c r="A161" s="14">
        <v>26000</v>
      </c>
      <c r="B161" s="14">
        <v>3</v>
      </c>
      <c r="C161" s="14">
        <v>17</v>
      </c>
      <c r="D161" s="14">
        <v>175</v>
      </c>
      <c r="E161" s="14">
        <v>1400</v>
      </c>
      <c r="F161" s="14">
        <v>30</v>
      </c>
      <c r="G161" s="14">
        <v>6</v>
      </c>
      <c r="H161" s="14">
        <v>82</v>
      </c>
      <c r="I161" s="14">
        <v>75</v>
      </c>
      <c r="J161" s="14">
        <v>4</v>
      </c>
    </row>
    <row r="162" spans="1:10" x14ac:dyDescent="0.25">
      <c r="A162" s="14">
        <v>55000</v>
      </c>
      <c r="B162" s="14">
        <v>1</v>
      </c>
      <c r="C162" s="14">
        <v>22</v>
      </c>
      <c r="D162" s="14">
        <v>400</v>
      </c>
      <c r="E162" s="14">
        <v>8800</v>
      </c>
      <c r="F162" s="14">
        <v>27</v>
      </c>
      <c r="G162" s="14">
        <v>0.9</v>
      </c>
      <c r="H162" s="14">
        <v>210</v>
      </c>
      <c r="I162" s="14">
        <v>50</v>
      </c>
      <c r="J162" s="14">
        <v>5</v>
      </c>
    </row>
    <row r="163" spans="1:10" x14ac:dyDescent="0.25">
      <c r="A163" s="14">
        <v>4000</v>
      </c>
      <c r="B163" s="14">
        <v>1</v>
      </c>
      <c r="C163" s="14">
        <v>19</v>
      </c>
      <c r="D163" s="14">
        <v>130</v>
      </c>
      <c r="E163" s="14">
        <v>8800</v>
      </c>
      <c r="F163" s="14">
        <v>26</v>
      </c>
      <c r="G163" s="14">
        <v>1</v>
      </c>
      <c r="H163" s="14">
        <v>235</v>
      </c>
      <c r="I163" s="14">
        <v>45</v>
      </c>
      <c r="J163" s="14">
        <v>5</v>
      </c>
    </row>
    <row r="164" spans="1:10" x14ac:dyDescent="0.25">
      <c r="A164" s="14">
        <v>10000</v>
      </c>
      <c r="B164" s="14">
        <v>1</v>
      </c>
      <c r="C164" s="14">
        <v>20</v>
      </c>
      <c r="D164" s="14">
        <v>50</v>
      </c>
      <c r="E164" s="14">
        <v>6700</v>
      </c>
      <c r="F164" s="14">
        <v>24</v>
      </c>
      <c r="G164" s="14">
        <v>2</v>
      </c>
      <c r="H164" s="14">
        <v>150</v>
      </c>
      <c r="I164" s="14">
        <v>80</v>
      </c>
      <c r="J164" s="14">
        <v>5</v>
      </c>
    </row>
    <row r="165" spans="1:10" x14ac:dyDescent="0.25">
      <c r="A165" s="14">
        <v>9000</v>
      </c>
      <c r="B165" s="14">
        <v>1</v>
      </c>
      <c r="C165" s="14">
        <v>20</v>
      </c>
      <c r="D165" s="14">
        <v>100</v>
      </c>
      <c r="E165" s="14">
        <v>6600</v>
      </c>
      <c r="F165" s="14">
        <v>26</v>
      </c>
      <c r="G165" s="14">
        <v>2</v>
      </c>
      <c r="H165" s="14">
        <v>160</v>
      </c>
      <c r="I165" s="14">
        <v>80</v>
      </c>
      <c r="J165" s="14">
        <v>5</v>
      </c>
    </row>
    <row r="166" spans="1:10" x14ac:dyDescent="0.25">
      <c r="A166" s="14">
        <v>6240</v>
      </c>
      <c r="B166" s="14">
        <v>1</v>
      </c>
      <c r="C166" s="14">
        <v>23</v>
      </c>
      <c r="D166" s="14">
        <v>200</v>
      </c>
      <c r="E166" s="14">
        <v>8800</v>
      </c>
      <c r="F166" s="14">
        <v>27</v>
      </c>
      <c r="G166" s="14">
        <v>0.9</v>
      </c>
      <c r="H166" s="14">
        <v>182</v>
      </c>
      <c r="I166" s="14">
        <v>70</v>
      </c>
      <c r="J166" s="14">
        <v>5</v>
      </c>
    </row>
    <row r="167" spans="1:10" x14ac:dyDescent="0.25">
      <c r="A167" s="14">
        <v>204</v>
      </c>
      <c r="B167" s="14">
        <v>1</v>
      </c>
      <c r="C167" s="14">
        <v>26</v>
      </c>
      <c r="D167" s="14">
        <v>1250</v>
      </c>
      <c r="E167" s="14">
        <v>10000</v>
      </c>
      <c r="F167" s="14">
        <v>38</v>
      </c>
      <c r="G167" s="14">
        <v>0.5</v>
      </c>
      <c r="H167" s="14">
        <v>180</v>
      </c>
      <c r="I167" s="87">
        <v>60</v>
      </c>
      <c r="J167" s="14">
        <v>5</v>
      </c>
    </row>
    <row r="168" spans="1:10" x14ac:dyDescent="0.25">
      <c r="A168" s="14">
        <v>20</v>
      </c>
      <c r="B168" s="14">
        <v>1</v>
      </c>
      <c r="C168" s="14">
        <v>26</v>
      </c>
      <c r="D168" s="14">
        <v>1000</v>
      </c>
      <c r="E168" s="14">
        <v>11000</v>
      </c>
      <c r="F168" s="14">
        <v>38</v>
      </c>
      <c r="G168" s="14">
        <v>0.7</v>
      </c>
      <c r="H168" s="14">
        <v>165</v>
      </c>
      <c r="I168" s="87">
        <v>60</v>
      </c>
      <c r="J168" s="14">
        <v>5</v>
      </c>
    </row>
    <row r="169" spans="1:10" x14ac:dyDescent="0.25">
      <c r="A169" s="138">
        <v>70000</v>
      </c>
      <c r="B169" s="138">
        <v>1</v>
      </c>
      <c r="C169" s="138">
        <v>24</v>
      </c>
      <c r="D169" s="138">
        <v>275</v>
      </c>
      <c r="E169" s="138">
        <v>6000</v>
      </c>
      <c r="F169" s="138">
        <v>24</v>
      </c>
      <c r="G169" s="138">
        <v>2</v>
      </c>
      <c r="H169" s="138">
        <v>160</v>
      </c>
      <c r="I169" s="138">
        <v>75</v>
      </c>
      <c r="J169" s="14">
        <v>5</v>
      </c>
    </row>
    <row r="170" spans="1:10" x14ac:dyDescent="0.25">
      <c r="A170" s="138">
        <v>2400</v>
      </c>
      <c r="B170" s="138">
        <v>1</v>
      </c>
      <c r="C170" s="138">
        <v>21</v>
      </c>
      <c r="D170" s="138">
        <v>20</v>
      </c>
      <c r="E170" s="138">
        <v>5200</v>
      </c>
      <c r="F170" s="138">
        <v>37</v>
      </c>
      <c r="G170" s="138">
        <v>0.6</v>
      </c>
      <c r="H170" s="138">
        <v>142</v>
      </c>
      <c r="I170" s="138">
        <v>65</v>
      </c>
      <c r="J170" s="14">
        <v>5</v>
      </c>
    </row>
    <row r="171" spans="1:10" x14ac:dyDescent="0.25">
      <c r="A171" s="138">
        <v>40000</v>
      </c>
      <c r="B171" s="138">
        <v>1</v>
      </c>
      <c r="C171" s="138">
        <v>19</v>
      </c>
      <c r="D171" s="138">
        <v>20</v>
      </c>
      <c r="E171" s="138">
        <v>7000</v>
      </c>
      <c r="F171" s="138">
        <v>40</v>
      </c>
      <c r="G171" s="138">
        <v>0.5</v>
      </c>
      <c r="H171" s="138">
        <v>160</v>
      </c>
      <c r="I171" s="138">
        <v>80</v>
      </c>
      <c r="J171" s="14">
        <v>5</v>
      </c>
    </row>
    <row r="172" spans="1:10" x14ac:dyDescent="0.25">
      <c r="A172" s="138">
        <v>50000</v>
      </c>
      <c r="B172" s="138">
        <v>1</v>
      </c>
      <c r="C172" s="138">
        <v>20</v>
      </c>
      <c r="D172" s="138">
        <v>2525</v>
      </c>
      <c r="E172" s="138">
        <v>8700</v>
      </c>
      <c r="F172" s="138">
        <v>27</v>
      </c>
      <c r="G172" s="138">
        <v>0.8</v>
      </c>
      <c r="H172" s="138">
        <v>220</v>
      </c>
      <c r="I172" s="137">
        <v>60</v>
      </c>
      <c r="J172" s="138">
        <v>6</v>
      </c>
    </row>
    <row r="173" spans="1:10" x14ac:dyDescent="0.25">
      <c r="A173" s="138">
        <v>20000</v>
      </c>
      <c r="B173" s="138">
        <v>1</v>
      </c>
      <c r="C173" s="138">
        <v>22</v>
      </c>
      <c r="D173" s="138">
        <v>40</v>
      </c>
      <c r="E173" s="138">
        <v>7000</v>
      </c>
      <c r="F173" s="138">
        <v>22</v>
      </c>
      <c r="G173" s="138">
        <v>4</v>
      </c>
      <c r="H173" s="138">
        <v>170</v>
      </c>
      <c r="I173" s="138">
        <v>75.5</v>
      </c>
      <c r="J173" s="138">
        <v>6</v>
      </c>
    </row>
    <row r="174" spans="1:10" x14ac:dyDescent="0.25">
      <c r="A174" s="138">
        <v>2800</v>
      </c>
      <c r="B174" s="138">
        <v>1</v>
      </c>
      <c r="C174" s="138">
        <v>28</v>
      </c>
      <c r="D174" s="138">
        <v>2800</v>
      </c>
      <c r="E174" s="138">
        <v>4600</v>
      </c>
      <c r="F174" s="138">
        <v>16</v>
      </c>
      <c r="G174" s="138">
        <v>25</v>
      </c>
      <c r="H174" s="138">
        <v>168</v>
      </c>
      <c r="I174" s="137">
        <v>60</v>
      </c>
      <c r="J174" s="138">
        <v>7</v>
      </c>
    </row>
    <row r="175" spans="1:10" x14ac:dyDescent="0.25">
      <c r="A175" s="138">
        <v>7790</v>
      </c>
      <c r="B175" s="138">
        <v>1</v>
      </c>
      <c r="C175" s="138">
        <v>28</v>
      </c>
      <c r="D175" s="138">
        <v>2800</v>
      </c>
      <c r="E175" s="138">
        <v>4600</v>
      </c>
      <c r="F175" s="138">
        <v>24</v>
      </c>
      <c r="G175" s="138">
        <v>3.7</v>
      </c>
      <c r="H175" s="138">
        <v>168</v>
      </c>
      <c r="I175" s="137">
        <v>60</v>
      </c>
      <c r="J175" s="138">
        <v>7</v>
      </c>
    </row>
    <row r="176" spans="1:10" x14ac:dyDescent="0.25">
      <c r="A176" s="138">
        <v>10000</v>
      </c>
      <c r="B176" s="138">
        <v>1</v>
      </c>
      <c r="C176" s="138">
        <v>28</v>
      </c>
      <c r="D176" s="138">
        <v>1500</v>
      </c>
      <c r="E176" s="138">
        <v>3000</v>
      </c>
      <c r="F176" s="138">
        <v>20</v>
      </c>
      <c r="G176" s="138">
        <v>20</v>
      </c>
      <c r="H176" s="138">
        <v>130</v>
      </c>
      <c r="I176" s="138">
        <v>60.5</v>
      </c>
      <c r="J176" s="138">
        <v>7</v>
      </c>
    </row>
    <row r="177" spans="1:10" x14ac:dyDescent="0.25">
      <c r="A177" s="138">
        <v>3840</v>
      </c>
      <c r="B177" s="138">
        <v>3</v>
      </c>
      <c r="C177" s="138">
        <v>8</v>
      </c>
      <c r="D177" s="138">
        <v>55</v>
      </c>
      <c r="E177" s="138">
        <v>4900</v>
      </c>
      <c r="F177" s="138">
        <v>36</v>
      </c>
      <c r="G177" s="138">
        <v>1.05</v>
      </c>
      <c r="H177" s="138">
        <v>166</v>
      </c>
      <c r="I177" s="138">
        <v>40</v>
      </c>
      <c r="J177" s="138">
        <v>9</v>
      </c>
    </row>
    <row r="178" spans="1:10" x14ac:dyDescent="0.25">
      <c r="A178" s="138">
        <v>30483</v>
      </c>
      <c r="B178" s="138">
        <v>32</v>
      </c>
      <c r="C178" s="138">
        <v>16.3</v>
      </c>
      <c r="D178" s="138">
        <v>7.5</v>
      </c>
      <c r="E178" s="138">
        <v>4600</v>
      </c>
      <c r="F178" s="138">
        <v>30</v>
      </c>
      <c r="G178" s="138">
        <v>3</v>
      </c>
      <c r="H178" s="138">
        <v>149</v>
      </c>
      <c r="I178" s="138">
        <v>45</v>
      </c>
      <c r="J178" s="138">
        <v>3</v>
      </c>
    </row>
    <row r="179" spans="1:10" x14ac:dyDescent="0.25">
      <c r="A179" s="138">
        <v>17280</v>
      </c>
      <c r="B179" s="138">
        <v>23</v>
      </c>
      <c r="C179" s="138">
        <v>15</v>
      </c>
      <c r="D179" s="138">
        <v>10</v>
      </c>
      <c r="E179" s="138">
        <v>4655</v>
      </c>
      <c r="F179" s="138">
        <v>28</v>
      </c>
      <c r="G179" s="138">
        <v>3</v>
      </c>
      <c r="H179" s="138">
        <v>140</v>
      </c>
      <c r="I179" s="138">
        <v>45</v>
      </c>
      <c r="J179" s="138">
        <v>3</v>
      </c>
    </row>
    <row r="180" spans="1:10" x14ac:dyDescent="0.25">
      <c r="A180" s="138">
        <v>6625</v>
      </c>
      <c r="B180" s="138">
        <v>1</v>
      </c>
      <c r="C180" s="138">
        <v>13</v>
      </c>
      <c r="D180" s="138">
        <v>500</v>
      </c>
      <c r="E180" s="138">
        <v>4900</v>
      </c>
      <c r="F180" s="138">
        <v>42</v>
      </c>
      <c r="G180" s="138">
        <v>1.1399999999999999</v>
      </c>
      <c r="H180" s="138">
        <v>133</v>
      </c>
      <c r="I180" s="138">
        <v>38.5</v>
      </c>
      <c r="J180" s="138">
        <v>3</v>
      </c>
    </row>
    <row r="181" spans="1:10" x14ac:dyDescent="0.25">
      <c r="A181" s="138">
        <v>19440</v>
      </c>
      <c r="B181" s="138">
        <v>2</v>
      </c>
      <c r="C181" s="138">
        <v>8.5</v>
      </c>
      <c r="D181" s="138">
        <v>54</v>
      </c>
      <c r="E181" s="138">
        <v>8300</v>
      </c>
      <c r="F181" s="138">
        <v>41</v>
      </c>
      <c r="G181" s="138">
        <v>0.4</v>
      </c>
      <c r="H181" s="138">
        <v>225</v>
      </c>
      <c r="I181" s="138">
        <v>30</v>
      </c>
      <c r="J181" s="14">
        <v>5</v>
      </c>
    </row>
    <row r="182" spans="1:10" x14ac:dyDescent="0.25">
      <c r="A182" s="138">
        <v>320</v>
      </c>
      <c r="B182" s="138">
        <v>32</v>
      </c>
      <c r="C182" s="138">
        <v>8.5</v>
      </c>
      <c r="D182" s="138">
        <v>2550</v>
      </c>
      <c r="E182" s="138">
        <v>5500</v>
      </c>
      <c r="F182" s="138">
        <v>39</v>
      </c>
      <c r="G182" s="138">
        <v>0.46</v>
      </c>
      <c r="H182" s="138">
        <v>190</v>
      </c>
      <c r="I182" s="138">
        <v>45</v>
      </c>
      <c r="J182" s="14">
        <v>5</v>
      </c>
    </row>
    <row r="183" spans="1:10" x14ac:dyDescent="0.25">
      <c r="A183" s="138">
        <v>800</v>
      </c>
      <c r="B183" s="138">
        <v>32</v>
      </c>
      <c r="C183" s="138">
        <v>8.6</v>
      </c>
      <c r="D183" s="138">
        <v>2550</v>
      </c>
      <c r="E183" s="138">
        <v>5500</v>
      </c>
      <c r="F183" s="138">
        <v>39</v>
      </c>
      <c r="G183" s="138">
        <v>0.47</v>
      </c>
      <c r="H183" s="138">
        <v>184</v>
      </c>
      <c r="I183" s="138">
        <v>92</v>
      </c>
      <c r="J183" s="14">
        <v>5</v>
      </c>
    </row>
    <row r="184" spans="1:10" x14ac:dyDescent="0.25">
      <c r="A184" s="138">
        <v>490</v>
      </c>
      <c r="B184" s="138">
        <v>3</v>
      </c>
      <c r="C184" s="138">
        <v>6</v>
      </c>
      <c r="D184" s="138">
        <v>40</v>
      </c>
      <c r="E184" s="138">
        <v>6200</v>
      </c>
      <c r="F184" s="138">
        <v>40</v>
      </c>
      <c r="G184" s="138">
        <v>0.3</v>
      </c>
      <c r="H184" s="138">
        <v>183</v>
      </c>
      <c r="I184" s="137">
        <v>60</v>
      </c>
      <c r="J184" s="14">
        <v>5</v>
      </c>
    </row>
    <row r="185" spans="1:10" x14ac:dyDescent="0.25">
      <c r="A185" s="138">
        <v>2500</v>
      </c>
      <c r="B185" s="138">
        <v>3</v>
      </c>
      <c r="C185" s="138">
        <v>8</v>
      </c>
      <c r="D185" s="138">
        <v>300</v>
      </c>
      <c r="E185" s="138">
        <v>6000</v>
      </c>
      <c r="F185" s="138">
        <v>38</v>
      </c>
      <c r="G185" s="138">
        <v>0.83</v>
      </c>
      <c r="H185" s="138">
        <v>188</v>
      </c>
      <c r="I185" s="138">
        <v>52</v>
      </c>
      <c r="J185" s="14">
        <v>5</v>
      </c>
    </row>
    <row r="186" spans="1:10" x14ac:dyDescent="0.25">
      <c r="A186" s="138">
        <v>1920</v>
      </c>
      <c r="B186" s="138">
        <v>3</v>
      </c>
      <c r="C186" s="138">
        <v>6</v>
      </c>
      <c r="D186" s="138">
        <v>1000</v>
      </c>
      <c r="E186" s="138">
        <v>6000</v>
      </c>
      <c r="F186" s="138">
        <v>48</v>
      </c>
      <c r="G186" s="138">
        <v>0.25</v>
      </c>
      <c r="H186" s="138">
        <v>180</v>
      </c>
      <c r="I186" s="138">
        <v>50</v>
      </c>
      <c r="J186" s="14">
        <v>5</v>
      </c>
    </row>
    <row r="187" spans="1:10" x14ac:dyDescent="0.25">
      <c r="A187" s="138">
        <v>328</v>
      </c>
      <c r="B187" s="138">
        <v>3</v>
      </c>
      <c r="C187" s="138">
        <v>8</v>
      </c>
      <c r="D187" s="138">
        <v>900</v>
      </c>
      <c r="E187" s="138">
        <v>9541</v>
      </c>
      <c r="F187" s="138">
        <v>43.2</v>
      </c>
      <c r="G187" s="138">
        <v>0.33</v>
      </c>
      <c r="H187" s="138">
        <v>204</v>
      </c>
      <c r="I187" s="138">
        <v>80</v>
      </c>
      <c r="J187" s="14">
        <v>5</v>
      </c>
    </row>
    <row r="188" spans="1:10" x14ac:dyDescent="0.25">
      <c r="A188" s="138">
        <v>126</v>
      </c>
      <c r="B188" s="138">
        <v>3</v>
      </c>
      <c r="C188" s="138">
        <v>12.7</v>
      </c>
      <c r="D188" s="138">
        <v>2020</v>
      </c>
      <c r="E188" s="138">
        <v>9469</v>
      </c>
      <c r="F188" s="138">
        <v>43.6</v>
      </c>
      <c r="G188" s="138">
        <v>0.37</v>
      </c>
      <c r="H188" s="138">
        <v>198</v>
      </c>
      <c r="I188" s="138">
        <v>82</v>
      </c>
      <c r="J188" s="14">
        <v>5</v>
      </c>
    </row>
    <row r="189" spans="1:10" x14ac:dyDescent="0.25">
      <c r="A189" s="138">
        <v>625</v>
      </c>
      <c r="B189" s="138">
        <v>3</v>
      </c>
      <c r="C189" s="138">
        <v>10.5</v>
      </c>
      <c r="D189" s="138">
        <v>1060</v>
      </c>
      <c r="E189" s="138">
        <v>9415</v>
      </c>
      <c r="F189" s="138">
        <v>40.9</v>
      </c>
      <c r="G189" s="138">
        <v>0.42</v>
      </c>
      <c r="H189" s="138">
        <v>199</v>
      </c>
      <c r="I189" s="138">
        <v>88</v>
      </c>
      <c r="J189" s="14">
        <v>5</v>
      </c>
    </row>
    <row r="190" spans="1:10" x14ac:dyDescent="0.25">
      <c r="A190" s="138">
        <v>192</v>
      </c>
      <c r="B190" s="138">
        <v>3</v>
      </c>
      <c r="C190" s="138">
        <v>9</v>
      </c>
      <c r="D190" s="138">
        <v>540</v>
      </c>
      <c r="E190" s="138">
        <v>9333</v>
      </c>
      <c r="F190" s="138">
        <v>41.1</v>
      </c>
      <c r="G190" s="138">
        <v>0.14000000000000001</v>
      </c>
      <c r="H190" s="138">
        <v>198</v>
      </c>
      <c r="I190" s="138">
        <v>93</v>
      </c>
      <c r="J190" s="14">
        <v>5</v>
      </c>
    </row>
    <row r="191" spans="1:10" x14ac:dyDescent="0.25">
      <c r="A191" s="138">
        <v>346</v>
      </c>
      <c r="B191" s="138">
        <v>3</v>
      </c>
      <c r="C191" s="138">
        <v>11.8</v>
      </c>
      <c r="D191" s="138">
        <v>3100</v>
      </c>
      <c r="E191" s="138">
        <v>9332</v>
      </c>
      <c r="F191" s="138">
        <v>43.4</v>
      </c>
      <c r="G191" s="138">
        <v>0.32</v>
      </c>
      <c r="H191" s="138">
        <v>190</v>
      </c>
      <c r="I191" s="138">
        <v>84</v>
      </c>
      <c r="J191" s="14">
        <v>5</v>
      </c>
    </row>
    <row r="192" spans="1:10" x14ac:dyDescent="0.25">
      <c r="A192" s="138">
        <v>420</v>
      </c>
      <c r="B192" s="138">
        <v>3</v>
      </c>
      <c r="C192" s="138">
        <v>10.3</v>
      </c>
      <c r="D192" s="138">
        <v>2400</v>
      </c>
      <c r="E192" s="138">
        <v>9531</v>
      </c>
      <c r="F192" s="138">
        <v>45.4</v>
      </c>
      <c r="G192" s="138">
        <v>0.36</v>
      </c>
      <c r="H192" s="138">
        <v>200</v>
      </c>
      <c r="I192" s="138">
        <v>87</v>
      </c>
      <c r="J192" s="14">
        <v>5</v>
      </c>
    </row>
    <row r="193" spans="1:10" x14ac:dyDescent="0.25">
      <c r="A193" s="138">
        <v>301</v>
      </c>
      <c r="B193" s="138">
        <v>3</v>
      </c>
      <c r="C193" s="138">
        <v>9.8000000000000007</v>
      </c>
      <c r="D193" s="138">
        <v>1970</v>
      </c>
      <c r="E193" s="138">
        <v>9421</v>
      </c>
      <c r="F193" s="138">
        <v>41.3</v>
      </c>
      <c r="G193" s="138">
        <v>0.42</v>
      </c>
      <c r="H193" s="138">
        <v>196</v>
      </c>
      <c r="I193" s="138">
        <v>91</v>
      </c>
      <c r="J193" s="14">
        <v>5</v>
      </c>
    </row>
    <row r="194" spans="1:10" x14ac:dyDescent="0.25">
      <c r="A194" s="138">
        <v>2725</v>
      </c>
      <c r="B194" s="138">
        <v>3</v>
      </c>
      <c r="C194" s="138">
        <v>10.5</v>
      </c>
      <c r="D194" s="138">
        <v>1375</v>
      </c>
      <c r="E194" s="138">
        <v>6500</v>
      </c>
      <c r="F194" s="138">
        <v>38</v>
      </c>
      <c r="G194" s="138">
        <v>0.54</v>
      </c>
      <c r="H194" s="138">
        <v>167</v>
      </c>
      <c r="I194" s="138">
        <v>93</v>
      </c>
      <c r="J194" s="14">
        <v>5</v>
      </c>
    </row>
    <row r="195" spans="1:10" x14ac:dyDescent="0.25">
      <c r="A195" s="138">
        <v>102</v>
      </c>
      <c r="B195" s="138">
        <v>3</v>
      </c>
      <c r="C195" s="138">
        <v>7.3</v>
      </c>
      <c r="D195" s="138">
        <v>180</v>
      </c>
      <c r="E195" s="138">
        <v>4160</v>
      </c>
      <c r="F195" s="138">
        <v>37</v>
      </c>
      <c r="G195" s="138">
        <v>0.59</v>
      </c>
      <c r="H195" s="138">
        <v>188</v>
      </c>
      <c r="I195" s="138">
        <v>90</v>
      </c>
      <c r="J195" s="14">
        <v>5</v>
      </c>
    </row>
    <row r="196" spans="1:10" x14ac:dyDescent="0.25">
      <c r="A196" s="138">
        <v>222</v>
      </c>
      <c r="B196" s="138">
        <v>3</v>
      </c>
      <c r="C196" s="138">
        <v>8.6</v>
      </c>
      <c r="D196" s="138">
        <v>320</v>
      </c>
      <c r="E196" s="138">
        <v>4330</v>
      </c>
      <c r="F196" s="138">
        <v>40</v>
      </c>
      <c r="G196" s="138">
        <v>0.69</v>
      </c>
      <c r="H196" s="138">
        <v>188</v>
      </c>
      <c r="I196" s="138">
        <v>88</v>
      </c>
      <c r="J196" s="14">
        <v>5</v>
      </c>
    </row>
    <row r="197" spans="1:10" x14ac:dyDescent="0.25">
      <c r="A197" s="138">
        <v>221</v>
      </c>
      <c r="B197" s="138">
        <v>3</v>
      </c>
      <c r="C197" s="138">
        <v>4.25</v>
      </c>
      <c r="D197" s="138">
        <v>160</v>
      </c>
      <c r="E197" s="138">
        <v>4040</v>
      </c>
      <c r="F197" s="138">
        <v>38</v>
      </c>
      <c r="G197" s="138">
        <v>0.54700000000000004</v>
      </c>
      <c r="H197" s="138">
        <v>190</v>
      </c>
      <c r="I197" s="138">
        <v>73.5</v>
      </c>
      <c r="J197" s="14">
        <v>5</v>
      </c>
    </row>
    <row r="198" spans="1:10" x14ac:dyDescent="0.25">
      <c r="A198" s="138">
        <v>285</v>
      </c>
      <c r="B198" s="138">
        <v>1</v>
      </c>
      <c r="C198" s="138">
        <v>32.5</v>
      </c>
      <c r="D198" s="138">
        <v>4000</v>
      </c>
      <c r="E198" s="138">
        <v>1480</v>
      </c>
      <c r="F198" s="138">
        <v>13</v>
      </c>
      <c r="G198" s="138">
        <v>13000</v>
      </c>
      <c r="H198" s="138">
        <v>66</v>
      </c>
      <c r="I198" s="138">
        <v>90</v>
      </c>
      <c r="J198" s="138">
        <v>0</v>
      </c>
    </row>
    <row r="199" spans="1:10" x14ac:dyDescent="0.25">
      <c r="A199" s="138">
        <v>160000</v>
      </c>
      <c r="B199" s="138">
        <v>1</v>
      </c>
      <c r="C199" s="138">
        <v>32</v>
      </c>
      <c r="D199" s="138">
        <v>3000</v>
      </c>
      <c r="E199" s="138">
        <v>1600</v>
      </c>
      <c r="F199" s="138">
        <v>11</v>
      </c>
      <c r="G199" s="138">
        <v>170000</v>
      </c>
      <c r="H199" s="138">
        <v>60</v>
      </c>
      <c r="I199" s="138">
        <v>60</v>
      </c>
      <c r="J199" s="138">
        <v>0</v>
      </c>
    </row>
    <row r="200" spans="1:10" x14ac:dyDescent="0.25">
      <c r="A200" s="138">
        <v>400</v>
      </c>
      <c r="B200" s="138">
        <v>6</v>
      </c>
      <c r="C200" s="138">
        <v>33</v>
      </c>
      <c r="D200" s="138">
        <v>7500</v>
      </c>
      <c r="E200" s="138">
        <v>1640</v>
      </c>
      <c r="F200" s="138">
        <v>12</v>
      </c>
      <c r="G200" s="138">
        <v>25000</v>
      </c>
      <c r="H200" s="138">
        <v>70</v>
      </c>
      <c r="I200" s="138">
        <v>85</v>
      </c>
      <c r="J200" s="138">
        <v>0</v>
      </c>
    </row>
    <row r="201" spans="1:10" x14ac:dyDescent="0.25">
      <c r="A201" s="137">
        <v>6000</v>
      </c>
      <c r="B201" s="138">
        <v>6</v>
      </c>
      <c r="C201" s="138">
        <v>35</v>
      </c>
      <c r="D201" s="138">
        <v>1500</v>
      </c>
      <c r="E201" s="138">
        <v>1509</v>
      </c>
      <c r="F201" s="138">
        <v>10.199999999999999</v>
      </c>
      <c r="G201" s="138">
        <v>100000</v>
      </c>
      <c r="H201" s="138">
        <v>55</v>
      </c>
      <c r="I201" s="138">
        <v>70</v>
      </c>
      <c r="J201" s="138">
        <v>0</v>
      </c>
    </row>
    <row r="202" spans="1:10" x14ac:dyDescent="0.25">
      <c r="A202" s="138">
        <v>32</v>
      </c>
      <c r="B202" s="138">
        <v>6</v>
      </c>
      <c r="C202" s="138">
        <v>32</v>
      </c>
      <c r="D202" s="138">
        <v>2000</v>
      </c>
      <c r="E202" s="138">
        <v>1395</v>
      </c>
      <c r="F202" s="138">
        <v>10</v>
      </c>
      <c r="G202" s="138">
        <v>200000</v>
      </c>
      <c r="H202" s="138">
        <v>55</v>
      </c>
      <c r="I202" s="138">
        <v>70</v>
      </c>
      <c r="J202" s="138">
        <v>0</v>
      </c>
    </row>
    <row r="203" spans="1:10" x14ac:dyDescent="0.25">
      <c r="A203" s="6">
        <v>4900</v>
      </c>
      <c r="B203" s="138">
        <v>1</v>
      </c>
      <c r="C203" s="138">
        <v>26.5</v>
      </c>
      <c r="D203" s="6">
        <v>3000</v>
      </c>
      <c r="E203" s="6">
        <v>1800</v>
      </c>
      <c r="F203" s="138">
        <v>8</v>
      </c>
      <c r="G203" s="6">
        <v>220000</v>
      </c>
      <c r="H203" s="138">
        <v>63</v>
      </c>
      <c r="I203" s="12">
        <v>80</v>
      </c>
      <c r="J203" s="138">
        <v>0</v>
      </c>
    </row>
    <row r="204" spans="1:10" x14ac:dyDescent="0.25">
      <c r="A204" s="6">
        <v>3000</v>
      </c>
      <c r="B204" s="138">
        <v>1</v>
      </c>
      <c r="C204" s="138">
        <v>28.5</v>
      </c>
      <c r="D204" s="138">
        <v>1050</v>
      </c>
      <c r="E204" s="6">
        <v>1800</v>
      </c>
      <c r="F204" s="138">
        <v>8</v>
      </c>
      <c r="G204" s="6">
        <v>100000</v>
      </c>
      <c r="H204" s="138">
        <v>62</v>
      </c>
      <c r="I204" s="138">
        <v>80</v>
      </c>
      <c r="J204" s="138">
        <v>0</v>
      </c>
    </row>
    <row r="205" spans="1:10" x14ac:dyDescent="0.25">
      <c r="A205" s="6">
        <v>187000</v>
      </c>
      <c r="B205" s="138">
        <v>1</v>
      </c>
      <c r="C205" s="138">
        <v>29</v>
      </c>
      <c r="D205" s="6">
        <v>2500</v>
      </c>
      <c r="E205" s="6">
        <v>1500</v>
      </c>
      <c r="F205" s="138">
        <v>13</v>
      </c>
      <c r="G205" s="6">
        <v>2500</v>
      </c>
      <c r="H205" s="138">
        <v>60</v>
      </c>
      <c r="I205" s="138">
        <v>70</v>
      </c>
      <c r="J205" s="138">
        <v>8</v>
      </c>
    </row>
    <row r="206" spans="1:10" x14ac:dyDescent="0.25">
      <c r="A206" s="6">
        <v>397000</v>
      </c>
      <c r="B206" s="138">
        <v>1</v>
      </c>
      <c r="C206" s="138">
        <v>30</v>
      </c>
      <c r="D206" s="138">
        <v>2750</v>
      </c>
      <c r="E206" s="6">
        <v>1150</v>
      </c>
      <c r="F206" s="138">
        <v>15</v>
      </c>
      <c r="G206" s="6">
        <v>3000</v>
      </c>
      <c r="H206" s="138">
        <v>63</v>
      </c>
      <c r="I206" s="138">
        <v>75</v>
      </c>
      <c r="J206" s="138">
        <v>8</v>
      </c>
    </row>
    <row r="207" spans="1:10" x14ac:dyDescent="0.25">
      <c r="A207" s="6">
        <v>1670</v>
      </c>
      <c r="B207" s="138">
        <v>1</v>
      </c>
      <c r="C207" s="138">
        <v>22</v>
      </c>
      <c r="D207" s="137">
        <v>150</v>
      </c>
      <c r="E207" s="6">
        <v>1970</v>
      </c>
      <c r="F207" s="138">
        <v>35</v>
      </c>
      <c r="G207" s="138">
        <v>10.5</v>
      </c>
      <c r="H207" s="138">
        <v>120</v>
      </c>
      <c r="I207" s="137">
        <v>60</v>
      </c>
      <c r="J207" s="14">
        <v>4</v>
      </c>
    </row>
    <row r="208" spans="1:10" x14ac:dyDescent="0.25">
      <c r="A208" s="137">
        <v>1000</v>
      </c>
      <c r="B208" s="138">
        <v>14</v>
      </c>
      <c r="C208" s="138">
        <v>17</v>
      </c>
      <c r="D208" s="138">
        <v>200</v>
      </c>
      <c r="E208" s="6">
        <v>1970</v>
      </c>
      <c r="F208" s="138">
        <v>23</v>
      </c>
      <c r="G208" s="138">
        <v>28</v>
      </c>
      <c r="H208" s="138">
        <v>122</v>
      </c>
      <c r="I208" s="137">
        <v>60</v>
      </c>
      <c r="J208" s="138">
        <v>10</v>
      </c>
    </row>
    <row r="209" spans="1:10" x14ac:dyDescent="0.25">
      <c r="A209" s="6">
        <v>1255</v>
      </c>
      <c r="B209" s="138">
        <v>1</v>
      </c>
      <c r="C209" s="138">
        <v>27</v>
      </c>
      <c r="D209" s="138">
        <v>1250</v>
      </c>
      <c r="E209" s="6">
        <v>2300</v>
      </c>
      <c r="F209" s="138">
        <v>13</v>
      </c>
      <c r="G209" s="138">
        <v>825</v>
      </c>
      <c r="H209" s="138">
        <v>124</v>
      </c>
      <c r="I209" s="138">
        <v>76</v>
      </c>
      <c r="J209" s="138">
        <v>0</v>
      </c>
    </row>
    <row r="210" spans="1:10" x14ac:dyDescent="0.25">
      <c r="A210" s="137">
        <v>10000</v>
      </c>
      <c r="B210" s="138">
        <v>1</v>
      </c>
      <c r="C210" s="138">
        <v>25</v>
      </c>
      <c r="D210" s="6">
        <v>4000</v>
      </c>
      <c r="E210" s="6">
        <v>1150</v>
      </c>
      <c r="F210" s="138">
        <v>15</v>
      </c>
      <c r="G210" s="6">
        <v>1700</v>
      </c>
      <c r="H210" s="138">
        <v>100</v>
      </c>
      <c r="I210" s="137">
        <v>60</v>
      </c>
      <c r="J210" s="138">
        <v>0</v>
      </c>
    </row>
    <row r="211" spans="1:10" x14ac:dyDescent="0.25">
      <c r="A211" s="137">
        <v>10000</v>
      </c>
      <c r="B211" s="138">
        <v>1</v>
      </c>
      <c r="C211" s="138">
        <v>25</v>
      </c>
      <c r="D211" s="6">
        <v>3000</v>
      </c>
      <c r="E211" s="6">
        <v>1480</v>
      </c>
      <c r="F211" s="138">
        <v>15</v>
      </c>
      <c r="G211" s="138">
        <v>2500</v>
      </c>
      <c r="H211" s="138">
        <v>100</v>
      </c>
      <c r="I211" s="137">
        <v>60</v>
      </c>
      <c r="J211" s="138">
        <v>0</v>
      </c>
    </row>
    <row r="212" spans="1:10" x14ac:dyDescent="0.25">
      <c r="A212" s="137">
        <v>10000</v>
      </c>
      <c r="B212" s="138">
        <v>14</v>
      </c>
      <c r="C212" s="138">
        <v>22</v>
      </c>
      <c r="D212" s="138">
        <v>200</v>
      </c>
      <c r="E212" s="6">
        <v>2460</v>
      </c>
      <c r="F212" s="138">
        <v>21</v>
      </c>
      <c r="G212" s="138">
        <v>500</v>
      </c>
      <c r="H212" s="138">
        <v>122</v>
      </c>
      <c r="I212" s="137">
        <v>60</v>
      </c>
      <c r="J212" s="138">
        <v>0</v>
      </c>
    </row>
    <row r="213" spans="1:10" x14ac:dyDescent="0.25">
      <c r="A213" s="137">
        <v>5000</v>
      </c>
      <c r="B213" s="3">
        <v>321</v>
      </c>
      <c r="C213" s="138">
        <v>22.5</v>
      </c>
      <c r="D213" s="138">
        <v>1010</v>
      </c>
      <c r="E213" s="138">
        <v>1350</v>
      </c>
      <c r="F213" s="138">
        <v>10</v>
      </c>
      <c r="G213" s="138">
        <v>72</v>
      </c>
      <c r="H213" s="138">
        <v>110</v>
      </c>
      <c r="I213" s="138">
        <v>77.5</v>
      </c>
      <c r="J213" s="138">
        <v>11</v>
      </c>
    </row>
    <row r="214" spans="1:10" x14ac:dyDescent="0.25">
      <c r="A214" s="138">
        <v>55</v>
      </c>
      <c r="B214" s="138">
        <v>6</v>
      </c>
      <c r="C214" s="138">
        <v>30</v>
      </c>
      <c r="D214" s="138">
        <v>7650</v>
      </c>
      <c r="E214" s="6">
        <v>2600</v>
      </c>
      <c r="F214" s="138">
        <v>25</v>
      </c>
      <c r="G214" s="138">
        <v>175</v>
      </c>
      <c r="H214" s="138">
        <v>100</v>
      </c>
      <c r="I214" s="138">
        <v>50</v>
      </c>
      <c r="J214" s="138">
        <v>0</v>
      </c>
    </row>
    <row r="215" spans="1:10" x14ac:dyDescent="0.25">
      <c r="A215" s="138">
        <v>22</v>
      </c>
      <c r="B215" s="138">
        <v>6</v>
      </c>
      <c r="C215" s="138">
        <v>30</v>
      </c>
      <c r="D215" s="138">
        <v>7650</v>
      </c>
      <c r="E215" s="6">
        <v>2600</v>
      </c>
      <c r="F215" s="138">
        <v>25</v>
      </c>
      <c r="G215" s="138">
        <v>175</v>
      </c>
      <c r="H215" s="138">
        <v>100</v>
      </c>
      <c r="I215" s="138">
        <v>50</v>
      </c>
      <c r="J215" s="138">
        <v>0</v>
      </c>
    </row>
    <row r="216" spans="1:10" x14ac:dyDescent="0.25">
      <c r="A216" s="138">
        <v>50</v>
      </c>
      <c r="B216" s="138">
        <v>6</v>
      </c>
      <c r="C216" s="138">
        <v>30</v>
      </c>
      <c r="D216" s="138">
        <v>7650</v>
      </c>
      <c r="E216" s="6">
        <v>2600</v>
      </c>
      <c r="F216" s="138">
        <v>25</v>
      </c>
      <c r="G216" s="138">
        <v>175</v>
      </c>
      <c r="H216" s="138">
        <v>100</v>
      </c>
      <c r="I216" s="138">
        <v>50</v>
      </c>
      <c r="J216" s="138">
        <v>0</v>
      </c>
    </row>
    <row r="217" spans="1:10" x14ac:dyDescent="0.25">
      <c r="A217" s="138">
        <v>22</v>
      </c>
      <c r="B217" s="138">
        <v>6</v>
      </c>
      <c r="C217" s="138">
        <v>30</v>
      </c>
      <c r="D217" s="138">
        <v>7650</v>
      </c>
      <c r="E217" s="6">
        <v>2600</v>
      </c>
      <c r="F217" s="138">
        <v>25</v>
      </c>
      <c r="G217" s="138">
        <v>175</v>
      </c>
      <c r="H217" s="138">
        <v>100</v>
      </c>
      <c r="I217" s="138">
        <v>50</v>
      </c>
      <c r="J217" s="138">
        <v>0</v>
      </c>
    </row>
    <row r="218" spans="1:10" x14ac:dyDescent="0.25">
      <c r="A218" s="138">
        <v>58</v>
      </c>
      <c r="B218" s="138">
        <v>6</v>
      </c>
      <c r="C218" s="138">
        <v>30</v>
      </c>
      <c r="D218" s="138">
        <v>7650</v>
      </c>
      <c r="E218" s="6">
        <v>2600</v>
      </c>
      <c r="F218" s="138">
        <v>25</v>
      </c>
      <c r="G218" s="138">
        <v>175</v>
      </c>
      <c r="H218" s="138">
        <v>100</v>
      </c>
      <c r="I218" s="138">
        <v>50</v>
      </c>
      <c r="J218" s="138">
        <v>0</v>
      </c>
    </row>
    <row r="219" spans="1:10" x14ac:dyDescent="0.25">
      <c r="A219" s="138">
        <v>295</v>
      </c>
      <c r="B219" s="138">
        <v>1</v>
      </c>
      <c r="C219" s="138">
        <v>30</v>
      </c>
      <c r="D219" s="138">
        <v>7650</v>
      </c>
      <c r="E219" s="6">
        <v>2600</v>
      </c>
      <c r="F219" s="138">
        <v>25</v>
      </c>
      <c r="G219" s="138">
        <v>175</v>
      </c>
      <c r="H219" s="138">
        <v>100</v>
      </c>
      <c r="I219" s="138">
        <v>50</v>
      </c>
      <c r="J219" s="138">
        <v>0</v>
      </c>
    </row>
    <row r="220" spans="1:10" x14ac:dyDescent="0.25">
      <c r="A220" s="138">
        <v>15</v>
      </c>
      <c r="B220" s="138">
        <v>1</v>
      </c>
      <c r="C220" s="138">
        <v>24</v>
      </c>
      <c r="D220" s="6">
        <v>2000</v>
      </c>
      <c r="E220" s="6">
        <v>3950</v>
      </c>
      <c r="F220" s="138">
        <v>24.7</v>
      </c>
      <c r="G220" s="138">
        <v>29</v>
      </c>
      <c r="H220" s="138">
        <v>129</v>
      </c>
      <c r="I220" s="138">
        <v>45</v>
      </c>
      <c r="J220" s="138">
        <v>8</v>
      </c>
    </row>
    <row r="221" spans="1:10" x14ac:dyDescent="0.25">
      <c r="A221" s="6">
        <v>30878</v>
      </c>
      <c r="B221" s="138">
        <v>6</v>
      </c>
      <c r="C221" s="138">
        <v>34</v>
      </c>
      <c r="D221" s="6">
        <v>1600</v>
      </c>
      <c r="E221" s="138">
        <v>550</v>
      </c>
      <c r="F221" s="138">
        <v>22</v>
      </c>
      <c r="G221" s="138">
        <v>350</v>
      </c>
      <c r="H221" s="138">
        <v>100</v>
      </c>
      <c r="I221" s="138">
        <v>62</v>
      </c>
      <c r="J221" s="138">
        <v>0</v>
      </c>
    </row>
    <row r="222" spans="1:10" x14ac:dyDescent="0.25">
      <c r="A222" s="6">
        <v>27000</v>
      </c>
      <c r="B222" s="138">
        <v>6</v>
      </c>
      <c r="C222" s="138">
        <v>38</v>
      </c>
      <c r="D222" s="6">
        <v>1600</v>
      </c>
      <c r="E222" s="138">
        <v>350</v>
      </c>
      <c r="F222" s="138">
        <v>22</v>
      </c>
      <c r="G222" s="138">
        <v>350</v>
      </c>
      <c r="H222" s="138">
        <v>100</v>
      </c>
      <c r="I222" s="138">
        <v>60</v>
      </c>
      <c r="J222" s="138">
        <v>0</v>
      </c>
    </row>
    <row r="223" spans="1:10" x14ac:dyDescent="0.25">
      <c r="A223" s="6">
        <v>5659</v>
      </c>
      <c r="B223" s="138">
        <v>1</v>
      </c>
      <c r="C223" s="138">
        <v>16.399999999999999</v>
      </c>
      <c r="D223" s="137">
        <v>300</v>
      </c>
      <c r="E223" s="6">
        <v>11319</v>
      </c>
      <c r="F223" s="138">
        <v>41</v>
      </c>
      <c r="G223" s="138">
        <v>0.3</v>
      </c>
      <c r="H223" s="138">
        <v>250</v>
      </c>
      <c r="I223" s="12">
        <v>50</v>
      </c>
      <c r="J223" s="14">
        <v>5</v>
      </c>
    </row>
    <row r="224" spans="1:10" x14ac:dyDescent="0.25">
      <c r="A224" s="6">
        <v>10700</v>
      </c>
      <c r="B224" s="138">
        <v>1</v>
      </c>
      <c r="C224" s="138">
        <v>20</v>
      </c>
      <c r="D224" s="138">
        <v>420</v>
      </c>
      <c r="E224" s="6">
        <v>9500</v>
      </c>
      <c r="F224" s="138">
        <v>39</v>
      </c>
      <c r="G224" s="138">
        <v>0.3</v>
      </c>
      <c r="H224" s="138">
        <v>240</v>
      </c>
      <c r="I224" s="138">
        <v>25</v>
      </c>
      <c r="J224" s="14">
        <v>5</v>
      </c>
    </row>
    <row r="225" spans="1:10" x14ac:dyDescent="0.25">
      <c r="A225" s="138">
        <v>58</v>
      </c>
      <c r="B225" s="138">
        <v>1</v>
      </c>
      <c r="C225" s="138">
        <v>32</v>
      </c>
      <c r="D225" s="138">
        <v>175</v>
      </c>
      <c r="E225" s="6">
        <v>3000</v>
      </c>
      <c r="F225" s="138">
        <v>19</v>
      </c>
      <c r="G225" s="138">
        <v>16</v>
      </c>
      <c r="H225" s="138">
        <v>120</v>
      </c>
      <c r="I225" s="138">
        <v>56</v>
      </c>
      <c r="J225" s="14">
        <v>4</v>
      </c>
    </row>
    <row r="226" spans="1:10" x14ac:dyDescent="0.25">
      <c r="A226" s="138">
        <v>29</v>
      </c>
      <c r="B226" s="138">
        <v>1</v>
      </c>
      <c r="C226" s="138">
        <v>30</v>
      </c>
      <c r="D226" s="138">
        <v>150</v>
      </c>
      <c r="E226" s="6">
        <v>2600</v>
      </c>
      <c r="F226" s="138">
        <v>17</v>
      </c>
      <c r="G226" s="138">
        <v>32</v>
      </c>
      <c r="H226" s="138">
        <v>120</v>
      </c>
      <c r="I226" s="138">
        <v>60</v>
      </c>
      <c r="J226" s="14">
        <v>4</v>
      </c>
    </row>
    <row r="227" spans="1:10" x14ac:dyDescent="0.25">
      <c r="A227" s="138">
        <v>184</v>
      </c>
      <c r="B227" s="138">
        <v>1</v>
      </c>
      <c r="C227" s="138">
        <v>31</v>
      </c>
      <c r="D227" s="138">
        <v>300</v>
      </c>
      <c r="E227" s="6">
        <v>4200</v>
      </c>
      <c r="F227" s="138">
        <v>25</v>
      </c>
      <c r="G227" s="138">
        <v>6</v>
      </c>
      <c r="H227" s="138">
        <v>130</v>
      </c>
      <c r="I227" s="138">
        <v>44</v>
      </c>
      <c r="J227" s="14">
        <v>4</v>
      </c>
    </row>
    <row r="228" spans="1:10" x14ac:dyDescent="0.25">
      <c r="A228" s="137">
        <v>200</v>
      </c>
      <c r="B228" s="138">
        <v>1</v>
      </c>
      <c r="C228" s="138">
        <v>29</v>
      </c>
      <c r="D228" s="138">
        <v>150</v>
      </c>
      <c r="E228" s="6">
        <v>2025</v>
      </c>
      <c r="F228" s="138">
        <v>17</v>
      </c>
      <c r="G228" s="138">
        <v>78</v>
      </c>
      <c r="H228" s="138">
        <v>120</v>
      </c>
      <c r="I228" s="137">
        <v>60</v>
      </c>
      <c r="J228" s="14">
        <v>4</v>
      </c>
    </row>
    <row r="229" spans="1:10" x14ac:dyDescent="0.25">
      <c r="A229" s="138">
        <v>175</v>
      </c>
      <c r="B229" s="138">
        <v>1</v>
      </c>
      <c r="C229" s="138">
        <v>30</v>
      </c>
      <c r="D229" s="138">
        <v>36</v>
      </c>
      <c r="E229" s="6">
        <v>2400</v>
      </c>
      <c r="F229" s="138">
        <v>29</v>
      </c>
      <c r="G229" s="138">
        <v>5</v>
      </c>
      <c r="H229" s="138">
        <v>120</v>
      </c>
      <c r="I229" s="138">
        <v>53</v>
      </c>
      <c r="J229" s="14">
        <v>4</v>
      </c>
    </row>
    <row r="230" spans="1:10" x14ac:dyDescent="0.25">
      <c r="A230" s="138">
        <v>400</v>
      </c>
      <c r="B230" s="138">
        <v>1</v>
      </c>
      <c r="C230" s="138">
        <v>25</v>
      </c>
      <c r="D230" s="138">
        <v>300</v>
      </c>
      <c r="E230" s="6">
        <v>2400</v>
      </c>
      <c r="F230" s="138">
        <v>11</v>
      </c>
      <c r="G230" s="6">
        <v>5500</v>
      </c>
      <c r="H230" s="138">
        <v>100</v>
      </c>
      <c r="I230" s="138">
        <v>75</v>
      </c>
      <c r="J230" s="138">
        <v>0</v>
      </c>
    </row>
    <row r="231" spans="1:10" x14ac:dyDescent="0.25">
      <c r="A231" s="138">
        <v>66</v>
      </c>
      <c r="B231" s="138">
        <v>1</v>
      </c>
      <c r="C231" s="138">
        <v>31</v>
      </c>
      <c r="D231" s="138">
        <v>95</v>
      </c>
      <c r="E231" s="6">
        <v>1400</v>
      </c>
      <c r="F231" s="138">
        <v>17</v>
      </c>
      <c r="G231" s="138">
        <v>175</v>
      </c>
      <c r="H231" s="138">
        <v>110</v>
      </c>
      <c r="I231" s="138">
        <v>58</v>
      </c>
      <c r="J231" s="138">
        <v>0</v>
      </c>
    </row>
    <row r="232" spans="1:10" x14ac:dyDescent="0.25">
      <c r="A232" s="138">
        <v>86</v>
      </c>
      <c r="B232" s="138">
        <v>1</v>
      </c>
      <c r="C232" s="138">
        <v>30</v>
      </c>
      <c r="D232" s="138">
        <v>500</v>
      </c>
      <c r="E232" s="6">
        <v>1100</v>
      </c>
      <c r="F232" s="138">
        <v>11</v>
      </c>
      <c r="G232" s="6">
        <v>5500</v>
      </c>
      <c r="H232" s="138">
        <v>104</v>
      </c>
      <c r="I232" s="138">
        <v>75</v>
      </c>
      <c r="J232" s="138">
        <v>0</v>
      </c>
    </row>
    <row r="233" spans="1:10" x14ac:dyDescent="0.25">
      <c r="A233" s="138">
        <v>300</v>
      </c>
      <c r="B233" s="138">
        <v>1</v>
      </c>
      <c r="C233" s="138">
        <v>29</v>
      </c>
      <c r="D233" s="138">
        <v>265</v>
      </c>
      <c r="E233" s="6">
        <v>2100</v>
      </c>
      <c r="F233" s="138">
        <v>17</v>
      </c>
      <c r="G233" s="138">
        <v>200</v>
      </c>
      <c r="H233" s="138">
        <v>110</v>
      </c>
      <c r="I233" s="138">
        <v>75</v>
      </c>
      <c r="J233" s="138">
        <v>0</v>
      </c>
    </row>
    <row r="234" spans="1:10" x14ac:dyDescent="0.25">
      <c r="A234" s="138">
        <v>300</v>
      </c>
      <c r="B234" s="138">
        <v>1</v>
      </c>
      <c r="C234" s="138">
        <v>33</v>
      </c>
      <c r="D234" s="138">
        <v>260</v>
      </c>
      <c r="E234" s="6">
        <v>1200</v>
      </c>
      <c r="F234" s="138">
        <v>15</v>
      </c>
      <c r="G234" s="138">
        <v>500</v>
      </c>
      <c r="H234" s="138">
        <v>100</v>
      </c>
      <c r="I234" s="138">
        <v>71</v>
      </c>
      <c r="J234" s="138">
        <v>0</v>
      </c>
    </row>
    <row r="235" spans="1:10" x14ac:dyDescent="0.25">
      <c r="A235" s="6">
        <v>12890</v>
      </c>
      <c r="B235" s="138">
        <v>2</v>
      </c>
      <c r="C235" s="138">
        <v>18</v>
      </c>
      <c r="D235" s="138">
        <v>58</v>
      </c>
      <c r="E235" s="6">
        <v>4265</v>
      </c>
      <c r="F235" s="138">
        <v>13</v>
      </c>
      <c r="G235" s="138">
        <v>592</v>
      </c>
      <c r="H235" s="138">
        <v>129</v>
      </c>
      <c r="I235" s="138">
        <v>78</v>
      </c>
      <c r="J235" s="14">
        <v>4</v>
      </c>
    </row>
    <row r="236" spans="1:10" x14ac:dyDescent="0.25">
      <c r="A236" s="6">
        <v>12000</v>
      </c>
      <c r="B236" s="138">
        <v>1</v>
      </c>
      <c r="C236" s="138">
        <v>14</v>
      </c>
      <c r="D236" s="138">
        <v>505</v>
      </c>
      <c r="E236" s="6">
        <v>13750</v>
      </c>
      <c r="F236" s="138">
        <v>27</v>
      </c>
      <c r="G236" s="138">
        <v>0.3</v>
      </c>
      <c r="H236" s="138">
        <v>290</v>
      </c>
      <c r="I236" s="138">
        <v>80</v>
      </c>
      <c r="J236" s="14">
        <v>5</v>
      </c>
    </row>
    <row r="237" spans="1:10" x14ac:dyDescent="0.25">
      <c r="A237" s="6">
        <v>9500</v>
      </c>
      <c r="B237" s="138">
        <v>1</v>
      </c>
      <c r="C237" s="138">
        <v>15</v>
      </c>
      <c r="D237" s="138">
        <v>505</v>
      </c>
      <c r="E237" s="6">
        <v>13750</v>
      </c>
      <c r="F237" s="138">
        <v>30</v>
      </c>
      <c r="G237" s="138">
        <v>0.3</v>
      </c>
      <c r="H237" s="138">
        <v>290</v>
      </c>
      <c r="I237" s="138">
        <v>80</v>
      </c>
      <c r="J237" s="14">
        <v>5</v>
      </c>
    </row>
    <row r="238" spans="1:10" x14ac:dyDescent="0.25">
      <c r="A238" s="6">
        <v>36769</v>
      </c>
      <c r="B238" s="138">
        <v>1</v>
      </c>
      <c r="C238" s="138">
        <v>15</v>
      </c>
      <c r="D238" s="138">
        <v>600</v>
      </c>
      <c r="E238" s="6">
        <v>13750</v>
      </c>
      <c r="F238" s="138">
        <v>26</v>
      </c>
      <c r="G238" s="138">
        <v>0.5</v>
      </c>
      <c r="H238" s="138">
        <v>290</v>
      </c>
      <c r="I238" s="138">
        <v>75</v>
      </c>
      <c r="J238" s="138">
        <v>12</v>
      </c>
    </row>
    <row r="239" spans="1:10" x14ac:dyDescent="0.25">
      <c r="A239" s="138">
        <v>43</v>
      </c>
      <c r="B239" s="138">
        <v>1</v>
      </c>
      <c r="C239" s="138">
        <v>14</v>
      </c>
      <c r="D239" s="138">
        <v>430</v>
      </c>
      <c r="E239" s="138">
        <v>15440</v>
      </c>
      <c r="F239" s="138">
        <v>24</v>
      </c>
      <c r="G239" s="138">
        <v>0.5</v>
      </c>
      <c r="H239" s="138">
        <v>290</v>
      </c>
      <c r="I239" s="138">
        <v>36</v>
      </c>
      <c r="J239" s="138">
        <v>13</v>
      </c>
    </row>
    <row r="240" spans="1:10" x14ac:dyDescent="0.25">
      <c r="A240" s="138">
        <v>634</v>
      </c>
      <c r="B240" s="138">
        <v>1</v>
      </c>
      <c r="C240" s="138">
        <v>12</v>
      </c>
      <c r="D240" s="138">
        <v>45</v>
      </c>
      <c r="E240" s="6">
        <v>14500</v>
      </c>
      <c r="F240" s="138">
        <v>27</v>
      </c>
      <c r="G240" s="138">
        <v>0.5</v>
      </c>
      <c r="H240" s="138">
        <v>300</v>
      </c>
      <c r="I240" s="138">
        <v>36</v>
      </c>
      <c r="J240" s="138">
        <v>8</v>
      </c>
    </row>
    <row r="241" spans="1:10" x14ac:dyDescent="0.25">
      <c r="A241" s="6">
        <v>22776</v>
      </c>
      <c r="B241" s="138">
        <v>6</v>
      </c>
      <c r="C241" s="138">
        <v>30</v>
      </c>
      <c r="D241" s="138">
        <v>800</v>
      </c>
      <c r="E241" s="6">
        <v>2600</v>
      </c>
      <c r="F241" s="138">
        <v>12</v>
      </c>
      <c r="G241" s="138">
        <v>563</v>
      </c>
      <c r="H241" s="138">
        <v>115</v>
      </c>
      <c r="I241" s="138">
        <v>72</v>
      </c>
      <c r="J241" s="138">
        <v>0</v>
      </c>
    </row>
    <row r="242" spans="1:10" x14ac:dyDescent="0.25">
      <c r="A242" s="6">
        <v>16452</v>
      </c>
      <c r="B242" s="138">
        <v>6</v>
      </c>
      <c r="C242" s="138">
        <v>31.9</v>
      </c>
      <c r="D242" s="6">
        <v>6600</v>
      </c>
      <c r="E242" s="6">
        <v>2650</v>
      </c>
      <c r="F242" s="138">
        <v>9.3000000000000007</v>
      </c>
      <c r="G242" s="138">
        <v>376</v>
      </c>
      <c r="H242" s="138">
        <v>131</v>
      </c>
      <c r="I242" s="138">
        <v>88</v>
      </c>
      <c r="J242" s="138">
        <v>0</v>
      </c>
    </row>
    <row r="243" spans="1:10" x14ac:dyDescent="0.25">
      <c r="A243" s="6">
        <v>8066</v>
      </c>
      <c r="B243" s="138">
        <v>6</v>
      </c>
      <c r="C243" s="138">
        <v>28.6</v>
      </c>
      <c r="D243" s="6">
        <v>5000</v>
      </c>
      <c r="E243" s="6">
        <v>3050</v>
      </c>
      <c r="F243" s="138">
        <v>9.1999999999999993</v>
      </c>
      <c r="G243" s="138">
        <v>351</v>
      </c>
      <c r="H243" s="138">
        <v>136</v>
      </c>
      <c r="I243" s="138">
        <v>83</v>
      </c>
      <c r="J243" s="138">
        <v>0</v>
      </c>
    </row>
    <row r="244" spans="1:10" x14ac:dyDescent="0.25">
      <c r="A244" s="138">
        <v>300</v>
      </c>
      <c r="B244" s="138">
        <v>6</v>
      </c>
      <c r="C244" s="138">
        <v>25</v>
      </c>
      <c r="D244" s="6">
        <v>3500</v>
      </c>
      <c r="E244" s="6">
        <v>3000</v>
      </c>
      <c r="F244" s="138">
        <v>9</v>
      </c>
      <c r="G244" s="6">
        <v>2325</v>
      </c>
      <c r="H244" s="138">
        <v>130</v>
      </c>
      <c r="I244" s="138">
        <v>85</v>
      </c>
      <c r="J244" s="138">
        <v>14</v>
      </c>
    </row>
    <row r="245" spans="1:10" x14ac:dyDescent="0.25">
      <c r="A245" s="6">
        <v>1544</v>
      </c>
      <c r="B245" s="138">
        <v>6</v>
      </c>
      <c r="C245" s="138">
        <v>30.6</v>
      </c>
      <c r="D245" s="6">
        <v>4500</v>
      </c>
      <c r="E245" s="6">
        <v>3150</v>
      </c>
      <c r="F245" s="138">
        <v>9.8000000000000007</v>
      </c>
      <c r="G245" s="138">
        <v>560</v>
      </c>
      <c r="H245" s="138">
        <v>140</v>
      </c>
      <c r="I245" s="138">
        <v>80</v>
      </c>
      <c r="J245" s="138">
        <v>0</v>
      </c>
    </row>
    <row r="246" spans="1:10" x14ac:dyDescent="0.25">
      <c r="A246" s="6">
        <v>39909</v>
      </c>
      <c r="B246" s="138">
        <v>1</v>
      </c>
      <c r="C246" s="138">
        <v>30</v>
      </c>
      <c r="D246" s="6">
        <v>1500</v>
      </c>
      <c r="E246" s="6">
        <v>3820</v>
      </c>
      <c r="F246" s="138">
        <v>11</v>
      </c>
      <c r="G246" s="138">
        <v>270</v>
      </c>
      <c r="H246" s="138">
        <v>159</v>
      </c>
      <c r="I246" s="138">
        <v>80</v>
      </c>
      <c r="J246" s="138">
        <v>0</v>
      </c>
    </row>
    <row r="247" spans="1:10" x14ac:dyDescent="0.25">
      <c r="A247" s="6">
        <v>26249</v>
      </c>
      <c r="B247" s="138">
        <v>1</v>
      </c>
      <c r="C247" s="138">
        <v>28</v>
      </c>
      <c r="D247" s="138">
        <v>792</v>
      </c>
      <c r="E247" s="6">
        <v>3515</v>
      </c>
      <c r="F247" s="138">
        <v>14.5</v>
      </c>
      <c r="G247" s="138">
        <v>260</v>
      </c>
      <c r="H247" s="138">
        <v>154</v>
      </c>
      <c r="I247" s="138">
        <v>80</v>
      </c>
      <c r="J247" s="138">
        <v>0</v>
      </c>
    </row>
    <row r="248" spans="1:10" x14ac:dyDescent="0.25">
      <c r="A248" s="6">
        <v>49090</v>
      </c>
      <c r="B248" s="138">
        <v>1</v>
      </c>
      <c r="C248" s="138">
        <v>35</v>
      </c>
      <c r="D248" s="6">
        <v>10000</v>
      </c>
      <c r="E248" s="6">
        <v>2000</v>
      </c>
      <c r="F248" s="138">
        <v>8.5</v>
      </c>
      <c r="G248" s="6">
        <v>5500</v>
      </c>
      <c r="H248" s="138">
        <v>125</v>
      </c>
      <c r="I248" s="138">
        <v>80</v>
      </c>
      <c r="J248" s="138">
        <v>0</v>
      </c>
    </row>
    <row r="249" spans="1:10" x14ac:dyDescent="0.25">
      <c r="A249" s="6">
        <v>25410</v>
      </c>
      <c r="B249" s="138">
        <v>1</v>
      </c>
      <c r="C249" s="138">
        <v>31</v>
      </c>
      <c r="D249" s="6">
        <v>2500</v>
      </c>
      <c r="E249" s="6">
        <v>3260</v>
      </c>
      <c r="F249" s="138">
        <v>13.5</v>
      </c>
      <c r="G249" s="138">
        <v>138</v>
      </c>
      <c r="H249" s="138">
        <v>130</v>
      </c>
      <c r="I249" s="138">
        <v>80</v>
      </c>
      <c r="J249" s="138">
        <v>0</v>
      </c>
    </row>
    <row r="250" spans="1:10" x14ac:dyDescent="0.25">
      <c r="A250" s="138">
        <v>267</v>
      </c>
      <c r="B250" s="138">
        <v>1</v>
      </c>
      <c r="C250" s="138">
        <v>30</v>
      </c>
      <c r="D250" s="6">
        <v>5000</v>
      </c>
      <c r="E250" s="6">
        <v>3600</v>
      </c>
      <c r="F250" s="138">
        <v>9</v>
      </c>
      <c r="G250" s="6">
        <v>1952</v>
      </c>
      <c r="H250" s="138">
        <v>132</v>
      </c>
      <c r="I250" s="138">
        <v>85</v>
      </c>
      <c r="J250" s="138">
        <v>0</v>
      </c>
    </row>
    <row r="251" spans="1:10" x14ac:dyDescent="0.25">
      <c r="A251" s="6">
        <v>34099</v>
      </c>
      <c r="B251" s="138">
        <v>1</v>
      </c>
      <c r="C251" s="138">
        <v>30</v>
      </c>
      <c r="D251" s="6">
        <v>5000</v>
      </c>
      <c r="E251" s="6">
        <v>3600</v>
      </c>
      <c r="F251" s="138">
        <v>9</v>
      </c>
      <c r="G251" s="6">
        <v>1952</v>
      </c>
      <c r="H251" s="138">
        <v>132</v>
      </c>
      <c r="I251" s="138">
        <v>85</v>
      </c>
      <c r="J251" s="138">
        <v>0</v>
      </c>
    </row>
    <row r="252" spans="1:10" x14ac:dyDescent="0.25">
      <c r="A252" s="6">
        <v>1065</v>
      </c>
      <c r="B252" s="138">
        <v>1</v>
      </c>
      <c r="C252" s="138">
        <v>31</v>
      </c>
      <c r="D252" s="6">
        <v>8000</v>
      </c>
      <c r="E252" s="6">
        <v>3350</v>
      </c>
      <c r="F252" s="138">
        <v>10</v>
      </c>
      <c r="G252" s="138">
        <v>727</v>
      </c>
      <c r="H252" s="138">
        <v>139</v>
      </c>
      <c r="I252" s="138">
        <v>82</v>
      </c>
      <c r="J252" s="138">
        <v>0</v>
      </c>
    </row>
    <row r="253" spans="1:10" x14ac:dyDescent="0.25">
      <c r="A253" s="138">
        <v>343</v>
      </c>
      <c r="B253" s="138">
        <v>1</v>
      </c>
      <c r="C253" s="138">
        <v>23</v>
      </c>
      <c r="D253" s="6">
        <v>1500</v>
      </c>
      <c r="E253" s="6">
        <v>3400</v>
      </c>
      <c r="F253" s="138">
        <v>14</v>
      </c>
      <c r="G253" s="138">
        <v>185</v>
      </c>
      <c r="H253" s="138">
        <v>135</v>
      </c>
      <c r="I253" s="138">
        <v>85</v>
      </c>
      <c r="J253" s="138">
        <v>0</v>
      </c>
    </row>
    <row r="254" spans="1:10" x14ac:dyDescent="0.25">
      <c r="A254" s="6">
        <v>9343</v>
      </c>
      <c r="B254" s="138">
        <v>1</v>
      </c>
      <c r="C254" s="138">
        <v>34</v>
      </c>
      <c r="D254" s="6">
        <v>4000</v>
      </c>
      <c r="E254" s="6">
        <v>2690</v>
      </c>
      <c r="F254" s="138">
        <v>12</v>
      </c>
      <c r="G254" s="138">
        <v>600</v>
      </c>
      <c r="H254" s="138">
        <v>128</v>
      </c>
      <c r="I254" s="138">
        <v>84</v>
      </c>
      <c r="J254" s="138">
        <v>0</v>
      </c>
    </row>
    <row r="255" spans="1:10" x14ac:dyDescent="0.25">
      <c r="A255" s="6">
        <v>1692</v>
      </c>
      <c r="B255" s="138">
        <v>1</v>
      </c>
      <c r="C255" s="138">
        <v>31</v>
      </c>
      <c r="D255" s="6">
        <v>1250</v>
      </c>
      <c r="E255" s="6">
        <v>2537</v>
      </c>
      <c r="F255" s="138">
        <v>15</v>
      </c>
      <c r="G255" s="138">
        <v>93</v>
      </c>
      <c r="H255" s="138">
        <v>119</v>
      </c>
      <c r="I255" s="138">
        <v>72</v>
      </c>
      <c r="J255" s="138">
        <v>0</v>
      </c>
    </row>
    <row r="256" spans="1:10" x14ac:dyDescent="0.25">
      <c r="A256" s="138">
        <v>420</v>
      </c>
      <c r="B256" s="138">
        <v>1</v>
      </c>
      <c r="C256" s="138">
        <v>35</v>
      </c>
      <c r="D256" s="137">
        <v>1400</v>
      </c>
      <c r="E256" s="6">
        <v>2300</v>
      </c>
      <c r="F256" s="138">
        <v>11.4</v>
      </c>
      <c r="G256" s="6">
        <v>3500</v>
      </c>
      <c r="H256" s="138">
        <v>117</v>
      </c>
      <c r="I256" s="138">
        <v>75</v>
      </c>
      <c r="J256" s="138">
        <v>0</v>
      </c>
    </row>
    <row r="257" spans="1:10" x14ac:dyDescent="0.25">
      <c r="A257" s="138">
        <v>76</v>
      </c>
      <c r="B257" s="138">
        <v>1</v>
      </c>
      <c r="C257" s="138">
        <v>33.700000000000003</v>
      </c>
      <c r="D257" s="137">
        <v>1400</v>
      </c>
      <c r="E257" s="6">
        <v>2850</v>
      </c>
      <c r="F257" s="138">
        <v>15.2</v>
      </c>
      <c r="G257" s="6">
        <v>2500</v>
      </c>
      <c r="H257" s="138">
        <v>125</v>
      </c>
      <c r="I257" s="138">
        <v>80</v>
      </c>
      <c r="J257" s="138">
        <v>0</v>
      </c>
    </row>
    <row r="258" spans="1:10" x14ac:dyDescent="0.25">
      <c r="A258" s="138">
        <v>618</v>
      </c>
      <c r="B258" s="138">
        <v>1</v>
      </c>
      <c r="C258" s="138">
        <v>35</v>
      </c>
      <c r="D258" s="137">
        <v>1400</v>
      </c>
      <c r="E258" s="6">
        <v>2300</v>
      </c>
      <c r="F258" s="138">
        <v>11.4</v>
      </c>
      <c r="G258" s="6">
        <v>3500</v>
      </c>
      <c r="H258" s="138">
        <v>117</v>
      </c>
      <c r="I258" s="138">
        <v>75</v>
      </c>
      <c r="J258" s="138">
        <v>0</v>
      </c>
    </row>
    <row r="259" spans="1:10" x14ac:dyDescent="0.25">
      <c r="A259" s="6">
        <v>3025</v>
      </c>
      <c r="B259" s="138">
        <v>1</v>
      </c>
      <c r="C259" s="138">
        <v>33.700000000000003</v>
      </c>
      <c r="D259" s="137">
        <v>1400</v>
      </c>
      <c r="E259" s="6">
        <v>2850</v>
      </c>
      <c r="F259" s="138">
        <v>15.2</v>
      </c>
      <c r="G259" s="6">
        <v>2500</v>
      </c>
      <c r="H259" s="138">
        <v>122</v>
      </c>
      <c r="I259" s="138">
        <v>87</v>
      </c>
      <c r="J259" s="138">
        <v>0</v>
      </c>
    </row>
    <row r="260" spans="1:10" x14ac:dyDescent="0.25">
      <c r="A260" s="6">
        <v>2565</v>
      </c>
      <c r="B260" s="138">
        <v>1</v>
      </c>
      <c r="C260" s="138">
        <v>35</v>
      </c>
      <c r="D260" s="137">
        <v>1400</v>
      </c>
      <c r="E260" s="6">
        <v>2300</v>
      </c>
      <c r="F260" s="138">
        <v>11.8</v>
      </c>
      <c r="G260" s="6">
        <v>7000</v>
      </c>
      <c r="H260" s="138">
        <v>115</v>
      </c>
      <c r="I260" s="138">
        <v>75</v>
      </c>
      <c r="J260" s="138">
        <v>0</v>
      </c>
    </row>
    <row r="261" spans="1:10" x14ac:dyDescent="0.25">
      <c r="A261" s="6">
        <v>2114</v>
      </c>
      <c r="B261" s="138">
        <v>1</v>
      </c>
      <c r="C261" s="138">
        <v>35</v>
      </c>
      <c r="D261" s="137">
        <v>1400</v>
      </c>
      <c r="E261" s="6">
        <v>2300</v>
      </c>
      <c r="F261" s="138">
        <v>11.4</v>
      </c>
      <c r="G261" s="6">
        <v>3500</v>
      </c>
      <c r="H261" s="138">
        <v>118</v>
      </c>
      <c r="I261" s="138">
        <v>75</v>
      </c>
      <c r="J261" s="138">
        <v>0</v>
      </c>
    </row>
    <row r="262" spans="1:10" x14ac:dyDescent="0.25">
      <c r="A262" s="6">
        <v>3101</v>
      </c>
      <c r="B262" s="138">
        <v>1</v>
      </c>
      <c r="C262" s="138">
        <v>33.700000000000003</v>
      </c>
      <c r="D262" s="137">
        <v>1400</v>
      </c>
      <c r="E262" s="6">
        <v>2850</v>
      </c>
      <c r="F262" s="138">
        <v>15</v>
      </c>
      <c r="G262" s="138">
        <v>580</v>
      </c>
      <c r="H262" s="138">
        <v>126</v>
      </c>
      <c r="I262" s="138">
        <v>87</v>
      </c>
      <c r="J262" s="138">
        <v>0</v>
      </c>
    </row>
    <row r="263" spans="1:10" x14ac:dyDescent="0.25">
      <c r="A263" s="6">
        <v>3565</v>
      </c>
      <c r="B263" s="138">
        <v>1</v>
      </c>
      <c r="C263" s="138">
        <v>35</v>
      </c>
      <c r="D263" s="137">
        <v>1400</v>
      </c>
      <c r="E263" s="6">
        <v>2300</v>
      </c>
      <c r="F263" s="138">
        <v>11</v>
      </c>
      <c r="G263" s="6">
        <v>20000</v>
      </c>
      <c r="H263" s="138">
        <v>125</v>
      </c>
      <c r="I263" s="138">
        <v>75</v>
      </c>
      <c r="J263" s="138">
        <v>0</v>
      </c>
    </row>
    <row r="264" spans="1:10" x14ac:dyDescent="0.25">
      <c r="A264" s="6">
        <v>7795</v>
      </c>
      <c r="B264" s="138">
        <v>1</v>
      </c>
      <c r="C264" s="138">
        <v>33.5</v>
      </c>
      <c r="D264" s="138">
        <v>575</v>
      </c>
      <c r="E264" s="6">
        <v>2000</v>
      </c>
      <c r="F264" s="138">
        <v>13</v>
      </c>
      <c r="G264" s="138">
        <v>500</v>
      </c>
      <c r="H264" s="138">
        <v>117</v>
      </c>
      <c r="I264" s="138">
        <v>84.5</v>
      </c>
      <c r="J264" s="138">
        <v>0</v>
      </c>
    </row>
    <row r="265" spans="1:10" x14ac:dyDescent="0.25">
      <c r="A265" s="138">
        <v>341</v>
      </c>
      <c r="B265" s="138">
        <v>1</v>
      </c>
      <c r="C265" s="138">
        <v>33.5</v>
      </c>
      <c r="D265" s="6">
        <v>2500</v>
      </c>
      <c r="E265" s="6">
        <v>1500</v>
      </c>
      <c r="F265" s="138">
        <v>12</v>
      </c>
      <c r="G265" s="6">
        <v>1000</v>
      </c>
      <c r="H265" s="138">
        <v>108</v>
      </c>
      <c r="I265" s="138">
        <v>85</v>
      </c>
      <c r="J265" s="138">
        <v>0</v>
      </c>
    </row>
    <row r="266" spans="1:10" x14ac:dyDescent="0.25">
      <c r="A266" s="138">
        <v>35</v>
      </c>
      <c r="B266" s="138">
        <v>1</v>
      </c>
      <c r="C266" s="138">
        <v>38.1</v>
      </c>
      <c r="D266" s="6">
        <v>1300</v>
      </c>
      <c r="E266" s="6">
        <v>1746</v>
      </c>
      <c r="F266" s="138">
        <v>13.6</v>
      </c>
      <c r="G266" s="6">
        <v>13000</v>
      </c>
      <c r="H266" s="138">
        <v>100</v>
      </c>
      <c r="I266" s="138">
        <v>85</v>
      </c>
      <c r="J266" s="138">
        <v>0</v>
      </c>
    </row>
    <row r="267" spans="1:10" x14ac:dyDescent="0.25">
      <c r="A267" s="138">
        <v>411</v>
      </c>
      <c r="B267" s="138">
        <v>1</v>
      </c>
      <c r="C267" s="138">
        <v>38</v>
      </c>
      <c r="D267" s="6">
        <v>3000</v>
      </c>
      <c r="E267" s="6">
        <v>1250</v>
      </c>
      <c r="F267" s="138">
        <v>12</v>
      </c>
      <c r="G267" s="6">
        <v>3000</v>
      </c>
      <c r="H267" s="138">
        <v>104</v>
      </c>
      <c r="I267" s="138">
        <v>85</v>
      </c>
      <c r="J267" s="138">
        <v>0</v>
      </c>
    </row>
    <row r="268" spans="1:10" x14ac:dyDescent="0.25">
      <c r="A268" s="6">
        <v>2755</v>
      </c>
      <c r="B268" s="138">
        <v>1</v>
      </c>
      <c r="C268" s="138">
        <v>38.1</v>
      </c>
      <c r="D268" s="137">
        <v>1400</v>
      </c>
      <c r="E268" s="6">
        <v>1200</v>
      </c>
      <c r="F268" s="138">
        <v>12</v>
      </c>
      <c r="G268" s="138">
        <v>750</v>
      </c>
      <c r="H268" s="138">
        <v>104</v>
      </c>
      <c r="I268" s="138">
        <v>85</v>
      </c>
      <c r="J268" s="138">
        <v>0</v>
      </c>
    </row>
    <row r="269" spans="1:10" x14ac:dyDescent="0.25">
      <c r="A269" s="6">
        <v>3218</v>
      </c>
      <c r="B269" s="138">
        <v>1</v>
      </c>
      <c r="C269" s="138">
        <v>38.1</v>
      </c>
      <c r="D269" s="6">
        <v>3000</v>
      </c>
      <c r="E269" s="138">
        <v>872</v>
      </c>
      <c r="F269" s="138">
        <v>12</v>
      </c>
      <c r="G269" s="6">
        <v>5000</v>
      </c>
      <c r="H269" s="138">
        <v>104</v>
      </c>
      <c r="I269" s="138">
        <v>81</v>
      </c>
      <c r="J269" s="138">
        <v>0</v>
      </c>
    </row>
    <row r="270" spans="1:10" x14ac:dyDescent="0.25">
      <c r="A270" s="6">
        <v>1961</v>
      </c>
      <c r="B270" s="138">
        <v>1</v>
      </c>
      <c r="C270" s="138">
        <v>38</v>
      </c>
      <c r="D270" s="137">
        <v>1400</v>
      </c>
      <c r="E270" s="6">
        <v>1250</v>
      </c>
      <c r="F270" s="138">
        <v>12</v>
      </c>
      <c r="G270" s="6">
        <v>7500</v>
      </c>
      <c r="H270" s="138">
        <v>106</v>
      </c>
      <c r="I270" s="138">
        <v>85</v>
      </c>
      <c r="J270" s="138">
        <v>0</v>
      </c>
    </row>
    <row r="271" spans="1:10" x14ac:dyDescent="0.25">
      <c r="A271" s="6">
        <v>1768</v>
      </c>
      <c r="B271" s="138">
        <v>1</v>
      </c>
      <c r="C271" s="138">
        <v>38.1</v>
      </c>
      <c r="D271" s="138">
        <v>780</v>
      </c>
      <c r="E271" s="6">
        <v>1700</v>
      </c>
      <c r="F271" s="138">
        <v>12.1</v>
      </c>
      <c r="G271" s="6">
        <v>2000</v>
      </c>
      <c r="H271" s="138">
        <v>111</v>
      </c>
      <c r="I271" s="138">
        <v>85</v>
      </c>
      <c r="J271" s="138">
        <v>0</v>
      </c>
    </row>
    <row r="272" spans="1:10" x14ac:dyDescent="0.25">
      <c r="A272" s="6">
        <v>1642</v>
      </c>
      <c r="B272" s="138">
        <v>1</v>
      </c>
      <c r="C272" s="138">
        <v>38.1</v>
      </c>
      <c r="D272" s="6">
        <v>1300</v>
      </c>
      <c r="E272" s="6">
        <v>1250</v>
      </c>
      <c r="F272" s="138">
        <v>10</v>
      </c>
      <c r="G272" s="6">
        <v>12000</v>
      </c>
      <c r="H272" s="138">
        <v>102</v>
      </c>
      <c r="I272" s="138">
        <v>85</v>
      </c>
      <c r="J272" s="138">
        <v>0</v>
      </c>
    </row>
    <row r="273" spans="1:10" x14ac:dyDescent="0.25">
      <c r="A273" s="138">
        <v>392</v>
      </c>
      <c r="B273" s="138">
        <v>1</v>
      </c>
      <c r="C273" s="138">
        <v>38.1</v>
      </c>
      <c r="D273" s="137">
        <v>1200</v>
      </c>
      <c r="E273" s="6">
        <v>1000</v>
      </c>
      <c r="F273" s="138">
        <v>11.1</v>
      </c>
      <c r="G273" s="6">
        <v>10000</v>
      </c>
      <c r="H273" s="138">
        <v>95</v>
      </c>
      <c r="I273" s="138">
        <v>85</v>
      </c>
      <c r="J273" s="138">
        <v>0</v>
      </c>
    </row>
    <row r="274" spans="1:10" x14ac:dyDescent="0.25">
      <c r="A274" s="6">
        <v>1848</v>
      </c>
      <c r="B274" s="138">
        <v>1</v>
      </c>
      <c r="C274" s="138">
        <v>38.1</v>
      </c>
      <c r="D274" s="138">
        <v>780</v>
      </c>
      <c r="E274" s="6">
        <v>1597</v>
      </c>
      <c r="F274" s="138">
        <v>12</v>
      </c>
      <c r="G274" s="6">
        <v>1000</v>
      </c>
      <c r="H274" s="138">
        <v>111</v>
      </c>
      <c r="I274" s="138">
        <v>85</v>
      </c>
      <c r="J274" s="138">
        <v>0</v>
      </c>
    </row>
    <row r="275" spans="1:10" x14ac:dyDescent="0.25">
      <c r="A275" s="6">
        <v>1380</v>
      </c>
      <c r="B275" s="138">
        <v>1</v>
      </c>
      <c r="C275" s="138">
        <v>36</v>
      </c>
      <c r="D275" s="6">
        <v>2500</v>
      </c>
      <c r="E275" s="138">
        <v>760</v>
      </c>
      <c r="F275" s="138">
        <v>10</v>
      </c>
      <c r="G275" s="6">
        <v>17500</v>
      </c>
      <c r="H275" s="138">
        <v>110</v>
      </c>
      <c r="I275" s="138">
        <v>85</v>
      </c>
      <c r="J275" s="138">
        <v>0</v>
      </c>
    </row>
    <row r="276" spans="1:10" x14ac:dyDescent="0.25">
      <c r="A276" s="138">
        <v>867</v>
      </c>
      <c r="B276" s="138">
        <v>1</v>
      </c>
      <c r="C276" s="138">
        <v>38.1</v>
      </c>
      <c r="D276" s="6">
        <v>1400</v>
      </c>
      <c r="E276" s="6">
        <v>1750</v>
      </c>
      <c r="F276" s="138">
        <v>13.1</v>
      </c>
      <c r="G276" s="138">
        <v>750</v>
      </c>
      <c r="H276" s="138">
        <v>113</v>
      </c>
      <c r="I276" s="138">
        <v>85</v>
      </c>
      <c r="J276" s="138">
        <v>0</v>
      </c>
    </row>
    <row r="277" spans="1:10" x14ac:dyDescent="0.25">
      <c r="A277" s="138">
        <v>144</v>
      </c>
      <c r="B277" s="138">
        <v>1</v>
      </c>
      <c r="C277" s="138">
        <v>38.1</v>
      </c>
      <c r="D277" s="138">
        <v>675</v>
      </c>
      <c r="E277" s="6">
        <v>1250</v>
      </c>
      <c r="F277" s="138">
        <v>13.1</v>
      </c>
      <c r="G277" s="6">
        <v>1300</v>
      </c>
      <c r="H277" s="138">
        <v>104</v>
      </c>
      <c r="I277" s="138">
        <v>85</v>
      </c>
      <c r="J277" s="138">
        <v>0</v>
      </c>
    </row>
    <row r="278" spans="1:10" x14ac:dyDescent="0.25">
      <c r="A278" s="6">
        <v>1291</v>
      </c>
      <c r="B278" s="138">
        <v>1</v>
      </c>
      <c r="C278" s="138">
        <v>38.799999999999997</v>
      </c>
      <c r="D278" s="138">
        <v>675</v>
      </c>
      <c r="E278" s="6">
        <v>1209</v>
      </c>
      <c r="F278" s="138">
        <v>13.1</v>
      </c>
      <c r="G278" s="6">
        <v>5000</v>
      </c>
      <c r="H278" s="138">
        <v>123</v>
      </c>
      <c r="I278" s="138">
        <v>85</v>
      </c>
      <c r="J278" s="138">
        <v>0</v>
      </c>
    </row>
    <row r="279" spans="1:10" x14ac:dyDescent="0.25">
      <c r="A279" s="6">
        <v>1500</v>
      </c>
      <c r="B279" s="138">
        <v>1</v>
      </c>
      <c r="C279" s="138">
        <v>38.1</v>
      </c>
      <c r="D279" s="6">
        <v>1000</v>
      </c>
      <c r="E279" s="6">
        <v>1400</v>
      </c>
      <c r="F279" s="138">
        <v>13.1</v>
      </c>
      <c r="G279" s="6">
        <v>1000</v>
      </c>
      <c r="H279" s="138">
        <v>110</v>
      </c>
      <c r="I279" s="138">
        <v>85</v>
      </c>
      <c r="J279" s="138">
        <v>0</v>
      </c>
    </row>
    <row r="280" spans="1:10" x14ac:dyDescent="0.25">
      <c r="A280" s="6">
        <v>2323</v>
      </c>
      <c r="B280" s="138">
        <v>1</v>
      </c>
      <c r="C280" s="138">
        <v>38.1</v>
      </c>
      <c r="D280" s="6">
        <v>1000</v>
      </c>
      <c r="E280" s="6">
        <v>1746</v>
      </c>
      <c r="F280" s="138">
        <v>13.1</v>
      </c>
      <c r="G280" s="6">
        <v>4100</v>
      </c>
      <c r="H280" s="138">
        <v>110</v>
      </c>
      <c r="I280" s="138">
        <v>85</v>
      </c>
      <c r="J280" s="138">
        <v>0</v>
      </c>
    </row>
    <row r="281" spans="1:10" x14ac:dyDescent="0.25">
      <c r="A281" s="6">
        <v>1286</v>
      </c>
      <c r="B281" s="138">
        <v>1</v>
      </c>
      <c r="C281" s="138">
        <v>38.1</v>
      </c>
      <c r="D281" s="6">
        <v>1000</v>
      </c>
      <c r="E281" s="6">
        <v>1746</v>
      </c>
      <c r="F281" s="138">
        <v>13.1</v>
      </c>
      <c r="G281" s="6">
        <v>1200</v>
      </c>
      <c r="H281" s="138">
        <v>110</v>
      </c>
      <c r="I281" s="138">
        <v>85</v>
      </c>
      <c r="J281" s="138">
        <v>0</v>
      </c>
    </row>
    <row r="284" spans="1:10" x14ac:dyDescent="0.25">
      <c r="E284" s="130"/>
    </row>
  </sheetData>
  <conditionalFormatting sqref="A2:C54 J2:J54 A169:G202 A55:I108 H172:J177 H178:I202 H169:I171">
    <cfRule type="cellIs" dxfId="85" priority="2" operator="equal">
      <formula>"-"</formula>
    </cfRule>
  </conditionalFormatting>
  <conditionalFormatting sqref="J245:J281 J241:J243 J230:J234 J221:J222 J214:J219 J209:J212 J198:J204">
    <cfRule type="cellIs" dxfId="84" priority="1" operator="equal">
      <formula>"-"</formula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0812-9937-4891-9C6C-E21ED9D86F67}">
  <sheetPr codeName="Sheet25">
    <tabColor rgb="FF00B0F0"/>
  </sheetPr>
  <dimension ref="A1:N284"/>
  <sheetViews>
    <sheetView workbookViewId="0">
      <selection activeCell="O19" sqref="O19"/>
    </sheetView>
  </sheetViews>
  <sheetFormatPr defaultRowHeight="15" x14ac:dyDescent="0.25"/>
  <cols>
    <col min="1" max="1" width="9.140625" style="128"/>
    <col min="2" max="2" width="10" style="128" customWidth="1"/>
    <col min="3" max="4" width="9.140625" style="128"/>
    <col min="5" max="7" width="9" style="128" customWidth="1"/>
    <col min="8" max="12" width="9.140625" style="128"/>
  </cols>
  <sheetData>
    <row r="1" spans="1:14" ht="45" x14ac:dyDescent="0.25">
      <c r="A1" s="125" t="s">
        <v>74</v>
      </c>
      <c r="B1" s="125" t="s">
        <v>34</v>
      </c>
      <c r="C1" s="125" t="s">
        <v>342</v>
      </c>
      <c r="D1" s="171" t="s">
        <v>36</v>
      </c>
      <c r="E1" s="171"/>
      <c r="F1" s="125" t="s">
        <v>341</v>
      </c>
      <c r="G1" s="102" t="s">
        <v>346</v>
      </c>
      <c r="H1" s="171" t="s">
        <v>39</v>
      </c>
      <c r="I1" s="171"/>
      <c r="J1" s="102" t="s">
        <v>347</v>
      </c>
      <c r="K1" s="125" t="s">
        <v>348</v>
      </c>
      <c r="L1" s="125" t="s">
        <v>54</v>
      </c>
    </row>
    <row r="2" spans="1:14" x14ac:dyDescent="0.25">
      <c r="A2" s="126">
        <v>155</v>
      </c>
      <c r="B2" s="126">
        <v>5</v>
      </c>
      <c r="C2" s="126">
        <v>60</v>
      </c>
      <c r="D2" s="126">
        <v>1</v>
      </c>
      <c r="E2" s="126">
        <v>5</v>
      </c>
      <c r="F2" s="6">
        <v>1400</v>
      </c>
      <c r="G2" s="126">
        <v>29</v>
      </c>
      <c r="H2" s="126">
        <v>2</v>
      </c>
      <c r="I2" s="126">
        <v>50</v>
      </c>
      <c r="J2" s="126">
        <v>110</v>
      </c>
      <c r="K2" s="126">
        <v>45</v>
      </c>
      <c r="L2" s="126">
        <v>1</v>
      </c>
      <c r="N2" s="129"/>
    </row>
    <row r="3" spans="1:14" x14ac:dyDescent="0.25">
      <c r="A3" s="126">
        <v>540</v>
      </c>
      <c r="B3" s="126">
        <v>1</v>
      </c>
      <c r="C3" s="126">
        <v>32</v>
      </c>
      <c r="D3" s="126">
        <v>200</v>
      </c>
      <c r="E3" s="6">
        <v>2500</v>
      </c>
      <c r="F3" s="126">
        <v>1237.5</v>
      </c>
      <c r="G3" s="126">
        <v>12.5</v>
      </c>
      <c r="H3" s="6">
        <v>2000</v>
      </c>
      <c r="I3" s="6">
        <v>10000</v>
      </c>
      <c r="J3" s="126">
        <v>91</v>
      </c>
      <c r="K3" s="126">
        <v>60</v>
      </c>
      <c r="L3" s="126">
        <v>1</v>
      </c>
    </row>
    <row r="4" spans="1:14" x14ac:dyDescent="0.25">
      <c r="A4" s="126">
        <v>290</v>
      </c>
      <c r="B4" s="126">
        <v>1</v>
      </c>
      <c r="C4" s="126">
        <v>34</v>
      </c>
      <c r="D4" s="126">
        <v>800</v>
      </c>
      <c r="E4" s="6">
        <v>1000</v>
      </c>
      <c r="F4" s="126">
        <v>825</v>
      </c>
      <c r="G4" s="126">
        <v>9.5</v>
      </c>
      <c r="H4" s="6">
        <v>11500</v>
      </c>
      <c r="I4" s="6">
        <v>28000</v>
      </c>
      <c r="J4" s="126">
        <v>84</v>
      </c>
      <c r="K4" s="126">
        <v>55</v>
      </c>
      <c r="L4" s="126">
        <v>1</v>
      </c>
    </row>
    <row r="5" spans="1:14" x14ac:dyDescent="0.25">
      <c r="A5" s="126">
        <v>600</v>
      </c>
      <c r="B5" s="126">
        <v>1</v>
      </c>
      <c r="C5" s="126">
        <v>36</v>
      </c>
      <c r="D5" s="6">
        <v>1000</v>
      </c>
      <c r="E5" s="6">
        <v>3000</v>
      </c>
      <c r="F5" s="6">
        <v>1000</v>
      </c>
      <c r="G5" s="126">
        <v>12.5</v>
      </c>
      <c r="H5" s="6">
        <v>1000</v>
      </c>
      <c r="I5" s="6">
        <v>2000</v>
      </c>
      <c r="J5" s="126">
        <v>100</v>
      </c>
      <c r="K5" s="126">
        <v>65</v>
      </c>
      <c r="L5" s="126">
        <v>1</v>
      </c>
    </row>
    <row r="6" spans="1:14" x14ac:dyDescent="0.25">
      <c r="A6" s="126">
        <v>170</v>
      </c>
      <c r="B6" s="126">
        <v>6</v>
      </c>
      <c r="C6" s="126">
        <v>40</v>
      </c>
      <c r="D6" s="6">
        <v>1000</v>
      </c>
      <c r="E6" s="6">
        <v>3000</v>
      </c>
      <c r="F6" s="126">
        <v>200</v>
      </c>
      <c r="G6" s="126">
        <v>13</v>
      </c>
      <c r="H6" s="6">
        <v>1500</v>
      </c>
      <c r="I6" s="6">
        <v>4000</v>
      </c>
      <c r="J6" s="126">
        <v>82</v>
      </c>
      <c r="K6" s="126">
        <v>60</v>
      </c>
      <c r="L6" s="126">
        <v>1</v>
      </c>
    </row>
    <row r="7" spans="1:14" x14ac:dyDescent="0.25">
      <c r="A7" s="126">
        <v>160</v>
      </c>
      <c r="B7" s="126">
        <v>1</v>
      </c>
      <c r="C7" s="126">
        <v>36</v>
      </c>
      <c r="D7" s="6">
        <v>1000</v>
      </c>
      <c r="E7" s="6">
        <v>2000</v>
      </c>
      <c r="F7" s="126">
        <v>600</v>
      </c>
      <c r="G7" s="126">
        <v>11</v>
      </c>
      <c r="H7" s="6">
        <v>13000</v>
      </c>
      <c r="I7" s="6">
        <v>51000</v>
      </c>
      <c r="J7" s="126">
        <v>83</v>
      </c>
      <c r="K7" s="126">
        <v>60</v>
      </c>
      <c r="L7" s="126">
        <v>1</v>
      </c>
    </row>
    <row r="8" spans="1:14" x14ac:dyDescent="0.25">
      <c r="A8" s="6">
        <v>1600</v>
      </c>
      <c r="B8" s="126">
        <v>1</v>
      </c>
      <c r="C8" s="126">
        <v>30</v>
      </c>
      <c r="D8" s="6">
        <v>1000</v>
      </c>
      <c r="E8" s="6">
        <v>4000</v>
      </c>
      <c r="F8" s="126">
        <v>1000</v>
      </c>
      <c r="G8" s="126">
        <v>12</v>
      </c>
      <c r="H8" s="127">
        <v>4000</v>
      </c>
      <c r="I8" s="127">
        <v>4000</v>
      </c>
      <c r="J8" s="126">
        <v>100.5</v>
      </c>
      <c r="K8" s="126">
        <v>67.5</v>
      </c>
      <c r="L8" s="126">
        <v>1</v>
      </c>
    </row>
    <row r="9" spans="1:14" x14ac:dyDescent="0.25">
      <c r="A9" s="6">
        <v>1230</v>
      </c>
      <c r="B9" s="126">
        <v>1</v>
      </c>
      <c r="C9" s="126">
        <v>28.5</v>
      </c>
      <c r="D9" s="126">
        <v>700</v>
      </c>
      <c r="E9" s="6">
        <v>4000</v>
      </c>
      <c r="F9" s="126">
        <v>1150</v>
      </c>
      <c r="G9" s="126">
        <v>13</v>
      </c>
      <c r="H9" s="6">
        <v>1500</v>
      </c>
      <c r="I9" s="6">
        <v>5000</v>
      </c>
      <c r="J9" s="126">
        <v>92.5</v>
      </c>
      <c r="K9" s="126">
        <v>62.5</v>
      </c>
      <c r="L9" s="126">
        <v>1</v>
      </c>
    </row>
    <row r="10" spans="1:14" x14ac:dyDescent="0.25">
      <c r="A10" s="126">
        <v>15</v>
      </c>
      <c r="B10" s="126">
        <v>1</v>
      </c>
      <c r="C10" s="126">
        <v>30</v>
      </c>
      <c r="D10" s="6">
        <v>4500</v>
      </c>
      <c r="E10" s="6">
        <v>4500</v>
      </c>
      <c r="F10" s="6">
        <v>1300</v>
      </c>
      <c r="G10" s="126">
        <v>13</v>
      </c>
      <c r="H10" s="6">
        <v>4000</v>
      </c>
      <c r="I10" s="6">
        <v>4000</v>
      </c>
      <c r="J10" s="126">
        <v>90</v>
      </c>
      <c r="K10" s="126">
        <v>60</v>
      </c>
      <c r="L10" s="126">
        <v>1</v>
      </c>
    </row>
    <row r="11" spans="1:14" x14ac:dyDescent="0.25">
      <c r="A11" s="126">
        <v>50</v>
      </c>
      <c r="B11" s="126">
        <v>1</v>
      </c>
      <c r="C11" s="126">
        <v>30</v>
      </c>
      <c r="D11" s="6">
        <v>3000</v>
      </c>
      <c r="E11" s="6">
        <v>3000</v>
      </c>
      <c r="F11" s="6">
        <v>1100</v>
      </c>
      <c r="G11" s="126">
        <v>11</v>
      </c>
      <c r="H11" s="6">
        <v>10000</v>
      </c>
      <c r="I11" s="6">
        <v>10000</v>
      </c>
      <c r="J11" s="126">
        <v>130</v>
      </c>
      <c r="K11" s="126">
        <v>75</v>
      </c>
      <c r="L11" s="126">
        <v>1</v>
      </c>
    </row>
    <row r="12" spans="1:14" x14ac:dyDescent="0.25">
      <c r="A12" s="126">
        <v>73</v>
      </c>
      <c r="B12" s="126">
        <v>1</v>
      </c>
      <c r="C12" s="126">
        <v>30</v>
      </c>
      <c r="D12" s="126">
        <v>300</v>
      </c>
      <c r="E12" s="126">
        <v>300</v>
      </c>
      <c r="F12" s="6">
        <v>1100</v>
      </c>
      <c r="G12" s="126">
        <v>13</v>
      </c>
      <c r="H12" s="6">
        <v>3500</v>
      </c>
      <c r="I12" s="6">
        <v>3500</v>
      </c>
      <c r="J12" s="126">
        <v>104</v>
      </c>
      <c r="K12" s="126">
        <v>65</v>
      </c>
      <c r="L12" s="126">
        <v>1</v>
      </c>
    </row>
    <row r="13" spans="1:14" x14ac:dyDescent="0.25">
      <c r="A13" s="126">
        <v>48</v>
      </c>
      <c r="B13" s="83">
        <v>5</v>
      </c>
      <c r="C13" s="126">
        <v>65</v>
      </c>
      <c r="D13" s="126">
        <v>5</v>
      </c>
      <c r="E13" s="126">
        <v>5</v>
      </c>
      <c r="F13" s="93">
        <v>950</v>
      </c>
      <c r="G13" s="126">
        <v>12.5</v>
      </c>
      <c r="H13" s="6">
        <v>1000</v>
      </c>
      <c r="I13" s="6">
        <v>1000</v>
      </c>
      <c r="J13" s="126">
        <v>90</v>
      </c>
      <c r="K13" s="126">
        <v>75</v>
      </c>
      <c r="L13" s="126">
        <v>1</v>
      </c>
    </row>
    <row r="14" spans="1:14" x14ac:dyDescent="0.25">
      <c r="A14" s="126">
        <v>510</v>
      </c>
      <c r="B14" s="126">
        <v>1</v>
      </c>
      <c r="C14" s="126">
        <v>31</v>
      </c>
      <c r="D14" s="126">
        <v>300</v>
      </c>
      <c r="E14" s="6">
        <v>6000</v>
      </c>
      <c r="F14" s="6">
        <v>1000</v>
      </c>
      <c r="G14" s="126">
        <v>12.5</v>
      </c>
      <c r="H14" s="6">
        <v>6000</v>
      </c>
      <c r="I14" s="6">
        <v>6000</v>
      </c>
      <c r="J14" s="126">
        <v>90</v>
      </c>
      <c r="K14" s="126">
        <v>60</v>
      </c>
      <c r="L14" s="126">
        <v>1</v>
      </c>
    </row>
    <row r="15" spans="1:14" x14ac:dyDescent="0.25">
      <c r="A15" s="126">
        <v>125</v>
      </c>
      <c r="B15" s="126">
        <v>1</v>
      </c>
      <c r="C15" s="126">
        <v>34.5</v>
      </c>
      <c r="D15" s="6">
        <v>2000</v>
      </c>
      <c r="E15" s="6">
        <v>2000</v>
      </c>
      <c r="F15" s="6">
        <v>2300</v>
      </c>
      <c r="G15" s="126">
        <v>12</v>
      </c>
      <c r="H15" s="6">
        <v>1000</v>
      </c>
      <c r="I15" s="6">
        <v>1000</v>
      </c>
      <c r="J15" s="126">
        <v>130</v>
      </c>
      <c r="K15" s="126">
        <v>55</v>
      </c>
      <c r="L15" s="126">
        <v>1</v>
      </c>
    </row>
    <row r="16" spans="1:14" x14ac:dyDescent="0.25">
      <c r="A16" s="126">
        <v>560</v>
      </c>
      <c r="B16" s="126">
        <v>1</v>
      </c>
      <c r="C16" s="126">
        <v>32.5</v>
      </c>
      <c r="D16" s="6">
        <v>2260</v>
      </c>
      <c r="E16" s="6">
        <v>2260</v>
      </c>
      <c r="F16" s="6">
        <v>2100</v>
      </c>
      <c r="G16" s="126">
        <v>11</v>
      </c>
      <c r="H16" s="6">
        <v>3000</v>
      </c>
      <c r="I16" s="6">
        <v>3000</v>
      </c>
      <c r="J16" s="126">
        <v>125</v>
      </c>
      <c r="K16" s="126">
        <v>55</v>
      </c>
      <c r="L16" s="126">
        <v>1</v>
      </c>
    </row>
    <row r="17" spans="1:12" x14ac:dyDescent="0.25">
      <c r="A17" s="126">
        <v>15</v>
      </c>
      <c r="B17" s="126">
        <v>1</v>
      </c>
      <c r="C17" s="126">
        <v>30</v>
      </c>
      <c r="D17" s="6">
        <v>3500</v>
      </c>
      <c r="E17" s="6">
        <v>3500</v>
      </c>
      <c r="F17" s="126">
        <v>800</v>
      </c>
      <c r="G17" s="126">
        <v>10</v>
      </c>
      <c r="H17" s="6">
        <v>10000</v>
      </c>
      <c r="I17" s="6">
        <v>10000</v>
      </c>
      <c r="J17" s="126">
        <v>90</v>
      </c>
      <c r="K17" s="126">
        <v>60</v>
      </c>
      <c r="L17" s="126">
        <v>1</v>
      </c>
    </row>
    <row r="18" spans="1:12" x14ac:dyDescent="0.25">
      <c r="A18" s="126">
        <v>160</v>
      </c>
      <c r="B18" s="126">
        <v>1</v>
      </c>
      <c r="C18" s="126">
        <v>30</v>
      </c>
      <c r="D18" s="6">
        <v>3000</v>
      </c>
      <c r="E18" s="6">
        <v>3000</v>
      </c>
      <c r="F18" s="6">
        <v>1300</v>
      </c>
      <c r="G18" s="126">
        <v>14</v>
      </c>
      <c r="H18" s="6">
        <v>4000</v>
      </c>
      <c r="I18" s="6">
        <v>4000</v>
      </c>
      <c r="J18" s="126">
        <v>85</v>
      </c>
      <c r="K18" s="126">
        <v>70</v>
      </c>
      <c r="L18" s="126">
        <v>1</v>
      </c>
    </row>
    <row r="19" spans="1:12" x14ac:dyDescent="0.25">
      <c r="A19" s="126">
        <v>600</v>
      </c>
      <c r="B19" s="126">
        <v>1</v>
      </c>
      <c r="C19" s="126">
        <v>30</v>
      </c>
      <c r="D19" s="6">
        <v>2000</v>
      </c>
      <c r="E19" s="6">
        <v>2000</v>
      </c>
      <c r="F19" s="6">
        <v>1000</v>
      </c>
      <c r="G19" s="126">
        <v>13</v>
      </c>
      <c r="H19" s="6">
        <v>8000</v>
      </c>
      <c r="I19" s="6">
        <v>8000</v>
      </c>
      <c r="J19" s="126">
        <v>80</v>
      </c>
      <c r="K19" s="126">
        <v>70</v>
      </c>
      <c r="L19" s="126">
        <v>1</v>
      </c>
    </row>
    <row r="20" spans="1:12" x14ac:dyDescent="0.25">
      <c r="A20" s="126">
        <v>120</v>
      </c>
      <c r="B20" s="126">
        <v>1</v>
      </c>
      <c r="C20" s="126">
        <v>27</v>
      </c>
      <c r="D20" s="6">
        <v>1500</v>
      </c>
      <c r="E20" s="6">
        <v>1500</v>
      </c>
      <c r="F20" s="6">
        <v>1800</v>
      </c>
      <c r="G20" s="126">
        <v>13</v>
      </c>
      <c r="H20" s="6">
        <v>10000</v>
      </c>
      <c r="I20" s="6">
        <v>10000</v>
      </c>
      <c r="J20" s="126">
        <v>90</v>
      </c>
      <c r="K20" s="126">
        <v>60</v>
      </c>
      <c r="L20" s="126">
        <v>1</v>
      </c>
    </row>
    <row r="21" spans="1:12" x14ac:dyDescent="0.25">
      <c r="A21" s="126">
        <v>200</v>
      </c>
      <c r="B21" s="126">
        <v>1</v>
      </c>
      <c r="C21" s="126">
        <v>33</v>
      </c>
      <c r="D21" s="6">
        <v>4000</v>
      </c>
      <c r="E21" s="6">
        <v>4000</v>
      </c>
      <c r="F21" s="6">
        <v>1200</v>
      </c>
      <c r="G21" s="126">
        <v>13</v>
      </c>
      <c r="H21" s="6">
        <v>2800</v>
      </c>
      <c r="I21" s="6">
        <v>2800</v>
      </c>
      <c r="J21" s="126">
        <v>110</v>
      </c>
      <c r="K21" s="126">
        <v>50</v>
      </c>
      <c r="L21" s="126">
        <v>1</v>
      </c>
    </row>
    <row r="22" spans="1:12" x14ac:dyDescent="0.25">
      <c r="A22" s="126">
        <v>380</v>
      </c>
      <c r="B22" s="83">
        <v>1</v>
      </c>
      <c r="C22" s="126">
        <v>58</v>
      </c>
      <c r="D22" s="126">
        <v>5</v>
      </c>
      <c r="E22" s="126">
        <v>5</v>
      </c>
      <c r="F22" s="6">
        <v>1500</v>
      </c>
      <c r="G22" s="126">
        <v>13</v>
      </c>
      <c r="H22" s="127">
        <v>300</v>
      </c>
      <c r="I22" s="127">
        <v>300</v>
      </c>
      <c r="J22" s="126">
        <v>110</v>
      </c>
      <c r="K22" s="126">
        <v>40</v>
      </c>
      <c r="L22" s="126">
        <v>1</v>
      </c>
    </row>
    <row r="23" spans="1:12" x14ac:dyDescent="0.25">
      <c r="A23" s="126">
        <v>552</v>
      </c>
      <c r="B23" s="126">
        <v>1</v>
      </c>
      <c r="C23" s="126">
        <v>34.799999999999997</v>
      </c>
      <c r="D23" s="6">
        <v>2700</v>
      </c>
      <c r="E23" s="6">
        <v>2700</v>
      </c>
      <c r="F23" s="6">
        <v>1200</v>
      </c>
      <c r="G23" s="126">
        <v>12</v>
      </c>
      <c r="H23" s="6">
        <v>5200</v>
      </c>
      <c r="I23" s="6">
        <v>5200</v>
      </c>
      <c r="J23" s="126">
        <v>100</v>
      </c>
      <c r="K23" s="126">
        <v>53</v>
      </c>
      <c r="L23" s="126">
        <v>1</v>
      </c>
    </row>
    <row r="24" spans="1:12" x14ac:dyDescent="0.25">
      <c r="A24" s="6">
        <v>1214</v>
      </c>
      <c r="B24" s="126">
        <v>6</v>
      </c>
      <c r="C24" s="126">
        <v>30</v>
      </c>
      <c r="D24" s="6">
        <v>3000</v>
      </c>
      <c r="E24" s="6">
        <v>3000</v>
      </c>
      <c r="F24" s="6">
        <v>1500</v>
      </c>
      <c r="G24" s="126">
        <v>12</v>
      </c>
      <c r="H24" s="6">
        <v>4000</v>
      </c>
      <c r="I24" s="6">
        <v>4000</v>
      </c>
      <c r="J24" s="126">
        <v>100</v>
      </c>
      <c r="K24" s="126">
        <v>60</v>
      </c>
      <c r="L24" s="126">
        <v>1</v>
      </c>
    </row>
    <row r="25" spans="1:12" x14ac:dyDescent="0.25">
      <c r="A25" s="126">
        <v>80</v>
      </c>
      <c r="B25" s="126">
        <v>6</v>
      </c>
      <c r="C25" s="126">
        <v>31</v>
      </c>
      <c r="D25" s="6">
        <v>1300</v>
      </c>
      <c r="E25" s="6">
        <v>1300</v>
      </c>
      <c r="F25" s="6">
        <v>1500</v>
      </c>
      <c r="G25" s="126">
        <v>11</v>
      </c>
      <c r="H25" s="6">
        <v>5000</v>
      </c>
      <c r="I25" s="6">
        <v>5000</v>
      </c>
      <c r="J25" s="126">
        <v>100</v>
      </c>
      <c r="K25" s="126">
        <v>50</v>
      </c>
      <c r="L25" s="126">
        <v>1</v>
      </c>
    </row>
    <row r="26" spans="1:12" x14ac:dyDescent="0.25">
      <c r="A26" s="6">
        <v>1200</v>
      </c>
      <c r="B26" s="126">
        <v>6</v>
      </c>
      <c r="C26" s="126">
        <v>30</v>
      </c>
      <c r="D26" s="6">
        <v>2250</v>
      </c>
      <c r="E26" s="6">
        <v>2250</v>
      </c>
      <c r="F26" s="6">
        <v>1500</v>
      </c>
      <c r="G26" s="126">
        <v>12</v>
      </c>
      <c r="H26" s="6">
        <v>5000</v>
      </c>
      <c r="I26" s="6">
        <v>5000</v>
      </c>
      <c r="J26" s="126">
        <v>100</v>
      </c>
      <c r="K26" s="126">
        <v>60</v>
      </c>
      <c r="L26" s="126">
        <v>1</v>
      </c>
    </row>
    <row r="27" spans="1:12" x14ac:dyDescent="0.25">
      <c r="A27" s="6">
        <v>1291</v>
      </c>
      <c r="B27" s="126">
        <v>1</v>
      </c>
      <c r="C27" s="126">
        <v>34</v>
      </c>
      <c r="D27" s="6">
        <v>1510</v>
      </c>
      <c r="E27" s="6">
        <v>1510</v>
      </c>
      <c r="F27" s="6">
        <v>1640</v>
      </c>
      <c r="G27" s="126">
        <v>14</v>
      </c>
      <c r="H27" s="6">
        <v>3720</v>
      </c>
      <c r="I27" s="6">
        <v>3720</v>
      </c>
      <c r="J27" s="126">
        <v>100</v>
      </c>
      <c r="K27" s="126">
        <v>44</v>
      </c>
      <c r="L27" s="126">
        <v>1</v>
      </c>
    </row>
    <row r="28" spans="1:12" x14ac:dyDescent="0.25">
      <c r="A28" s="6">
        <v>9660</v>
      </c>
      <c r="B28" s="126">
        <v>1</v>
      </c>
      <c r="C28" s="126">
        <v>32</v>
      </c>
      <c r="D28" s="6">
        <v>2000</v>
      </c>
      <c r="E28" s="6">
        <v>2000</v>
      </c>
      <c r="F28" s="6">
        <v>1000</v>
      </c>
      <c r="G28" s="126">
        <v>13</v>
      </c>
      <c r="H28" s="6">
        <v>4000</v>
      </c>
      <c r="I28" s="6">
        <v>4000</v>
      </c>
      <c r="J28" s="126">
        <v>90</v>
      </c>
      <c r="K28" s="126">
        <v>50</v>
      </c>
      <c r="L28" s="126">
        <v>1</v>
      </c>
    </row>
    <row r="29" spans="1:12" x14ac:dyDescent="0.25">
      <c r="A29" s="126">
        <v>125</v>
      </c>
      <c r="B29" s="126">
        <v>1</v>
      </c>
      <c r="C29" s="126">
        <v>34</v>
      </c>
      <c r="D29" s="6">
        <v>6700</v>
      </c>
      <c r="E29" s="6">
        <v>6700</v>
      </c>
      <c r="F29" s="6">
        <v>1900</v>
      </c>
      <c r="G29" s="126">
        <v>12</v>
      </c>
      <c r="H29" s="6">
        <v>1200</v>
      </c>
      <c r="I29" s="6">
        <v>1200</v>
      </c>
      <c r="J29" s="126">
        <v>135</v>
      </c>
      <c r="K29" s="126">
        <v>46</v>
      </c>
      <c r="L29" s="126">
        <v>1</v>
      </c>
    </row>
    <row r="30" spans="1:12" x14ac:dyDescent="0.25">
      <c r="A30" s="126">
        <v>30</v>
      </c>
      <c r="B30" s="126">
        <v>1</v>
      </c>
      <c r="C30" s="126">
        <v>22</v>
      </c>
      <c r="D30" s="126">
        <v>100</v>
      </c>
      <c r="E30" s="126">
        <v>100</v>
      </c>
      <c r="F30" s="126">
        <v>800</v>
      </c>
      <c r="G30" s="126">
        <v>20</v>
      </c>
      <c r="H30" s="126">
        <v>20</v>
      </c>
      <c r="I30" s="126">
        <v>20</v>
      </c>
      <c r="J30" s="126">
        <v>54</v>
      </c>
      <c r="K30" s="126">
        <v>85</v>
      </c>
      <c r="L30" s="126">
        <v>1</v>
      </c>
    </row>
    <row r="31" spans="1:12" x14ac:dyDescent="0.25">
      <c r="A31" s="126">
        <v>90</v>
      </c>
      <c r="B31" s="126">
        <v>1</v>
      </c>
      <c r="C31" s="126">
        <v>38</v>
      </c>
      <c r="D31" s="6">
        <v>2000</v>
      </c>
      <c r="E31" s="6">
        <v>2000</v>
      </c>
      <c r="F31" s="6">
        <v>1250</v>
      </c>
      <c r="G31" s="126">
        <v>13</v>
      </c>
      <c r="H31" s="126">
        <v>450</v>
      </c>
      <c r="I31" s="126">
        <v>450</v>
      </c>
      <c r="J31" s="126">
        <v>95</v>
      </c>
      <c r="K31" s="127">
        <v>60</v>
      </c>
      <c r="L31" s="126">
        <v>1</v>
      </c>
    </row>
    <row r="32" spans="1:12" x14ac:dyDescent="0.25">
      <c r="A32" s="126">
        <v>30</v>
      </c>
      <c r="B32" s="126">
        <v>1</v>
      </c>
      <c r="C32" s="126">
        <v>30</v>
      </c>
      <c r="D32" s="6">
        <v>2800</v>
      </c>
      <c r="E32" s="6">
        <v>2800</v>
      </c>
      <c r="F32" s="6">
        <v>1000</v>
      </c>
      <c r="G32" s="126">
        <v>14</v>
      </c>
      <c r="H32" s="6">
        <v>2000</v>
      </c>
      <c r="I32" s="6">
        <v>2000</v>
      </c>
      <c r="J32" s="126">
        <v>90</v>
      </c>
      <c r="K32" s="126">
        <v>50</v>
      </c>
      <c r="L32" s="126">
        <v>1</v>
      </c>
    </row>
    <row r="33" spans="1:12" x14ac:dyDescent="0.25">
      <c r="A33" s="6">
        <v>3380</v>
      </c>
      <c r="B33" s="126">
        <v>1</v>
      </c>
      <c r="C33" s="126">
        <v>30</v>
      </c>
      <c r="D33" s="6">
        <v>2000</v>
      </c>
      <c r="E33" s="6">
        <v>2000</v>
      </c>
      <c r="F33" s="6">
        <v>1800</v>
      </c>
      <c r="G33" s="126">
        <v>14.8</v>
      </c>
      <c r="H33" s="6">
        <v>1525</v>
      </c>
      <c r="I33" s="6">
        <v>1525</v>
      </c>
      <c r="J33" s="126">
        <v>95</v>
      </c>
      <c r="K33" s="126">
        <v>45</v>
      </c>
      <c r="L33" s="126">
        <v>1</v>
      </c>
    </row>
    <row r="34" spans="1:12" x14ac:dyDescent="0.25">
      <c r="A34" s="126">
        <v>300</v>
      </c>
      <c r="B34" s="126">
        <v>1</v>
      </c>
      <c r="C34" s="126">
        <v>32</v>
      </c>
      <c r="D34" s="6">
        <v>1500</v>
      </c>
      <c r="E34" s="6">
        <v>1500</v>
      </c>
      <c r="F34" s="6">
        <v>1200</v>
      </c>
      <c r="G34" s="126">
        <v>14</v>
      </c>
      <c r="H34" s="6">
        <v>1400</v>
      </c>
      <c r="I34" s="6">
        <v>1400</v>
      </c>
      <c r="J34" s="126">
        <v>80</v>
      </c>
      <c r="K34" s="126">
        <v>50</v>
      </c>
      <c r="L34" s="126">
        <v>1</v>
      </c>
    </row>
    <row r="35" spans="1:12" x14ac:dyDescent="0.25">
      <c r="A35" s="126">
        <v>324</v>
      </c>
      <c r="B35" s="126">
        <v>6</v>
      </c>
      <c r="C35" s="126">
        <v>40.299999999999997</v>
      </c>
      <c r="D35" s="6">
        <v>3048</v>
      </c>
      <c r="E35" s="6">
        <v>3048</v>
      </c>
      <c r="F35" s="126">
        <v>175</v>
      </c>
      <c r="G35" s="126">
        <v>12.7</v>
      </c>
      <c r="H35" s="6">
        <v>2200</v>
      </c>
      <c r="I35" s="6">
        <v>2200</v>
      </c>
      <c r="J35" s="126">
        <v>75</v>
      </c>
      <c r="K35" s="126">
        <v>55</v>
      </c>
      <c r="L35" s="126">
        <v>1</v>
      </c>
    </row>
    <row r="36" spans="1:12" x14ac:dyDescent="0.25">
      <c r="A36" s="126">
        <v>30</v>
      </c>
      <c r="B36" s="126">
        <v>6</v>
      </c>
      <c r="C36" s="126">
        <v>39.200000000000003</v>
      </c>
      <c r="D36" s="126">
        <v>955</v>
      </c>
      <c r="E36" s="126">
        <v>955</v>
      </c>
      <c r="F36" s="126">
        <v>300</v>
      </c>
      <c r="G36" s="126">
        <v>13.9</v>
      </c>
      <c r="H36" s="6">
        <v>1000</v>
      </c>
      <c r="I36" s="6">
        <v>1000</v>
      </c>
      <c r="J36" s="126">
        <v>80</v>
      </c>
      <c r="K36" s="126">
        <v>48</v>
      </c>
      <c r="L36" s="126">
        <v>1</v>
      </c>
    </row>
    <row r="37" spans="1:12" x14ac:dyDescent="0.25">
      <c r="A37" s="126">
        <v>90</v>
      </c>
      <c r="B37" s="126">
        <v>1</v>
      </c>
      <c r="C37" s="126">
        <v>34</v>
      </c>
      <c r="D37" s="126">
        <v>200</v>
      </c>
      <c r="E37" s="6">
        <v>1500</v>
      </c>
      <c r="F37" s="126">
        <v>1150</v>
      </c>
      <c r="G37" s="126">
        <v>15.5</v>
      </c>
      <c r="H37" s="126">
        <v>345</v>
      </c>
      <c r="I37" s="126">
        <v>345</v>
      </c>
      <c r="J37" s="126">
        <v>100</v>
      </c>
      <c r="K37" s="126">
        <v>80</v>
      </c>
      <c r="L37" s="126">
        <v>1</v>
      </c>
    </row>
    <row r="38" spans="1:12" x14ac:dyDescent="0.25">
      <c r="A38" s="126">
        <v>320</v>
      </c>
      <c r="B38" s="126">
        <v>6</v>
      </c>
      <c r="C38" s="126">
        <v>37</v>
      </c>
      <c r="D38" s="6">
        <v>1000</v>
      </c>
      <c r="E38" s="6">
        <v>10000</v>
      </c>
      <c r="F38" s="6">
        <v>1400</v>
      </c>
      <c r="G38" s="126">
        <v>12</v>
      </c>
      <c r="H38" s="6">
        <v>3000</v>
      </c>
      <c r="I38" s="6">
        <v>3000</v>
      </c>
      <c r="J38" s="126">
        <v>100</v>
      </c>
      <c r="K38" s="126">
        <v>65</v>
      </c>
      <c r="L38" s="126">
        <v>1</v>
      </c>
    </row>
    <row r="39" spans="1:12" x14ac:dyDescent="0.25">
      <c r="A39" s="126">
        <v>160</v>
      </c>
      <c r="B39" s="126">
        <v>1</v>
      </c>
      <c r="C39" s="126">
        <v>30</v>
      </c>
      <c r="D39" s="6">
        <v>1000</v>
      </c>
      <c r="E39" s="6">
        <v>1000</v>
      </c>
      <c r="F39" s="6">
        <v>2000</v>
      </c>
      <c r="G39" s="126">
        <v>13</v>
      </c>
      <c r="H39" s="127">
        <v>1000</v>
      </c>
      <c r="I39" s="127">
        <v>2000</v>
      </c>
      <c r="J39" s="126">
        <v>80</v>
      </c>
      <c r="K39" s="126">
        <v>70</v>
      </c>
      <c r="L39" s="126">
        <v>1</v>
      </c>
    </row>
    <row r="40" spans="1:12" x14ac:dyDescent="0.25">
      <c r="A40" s="126">
        <v>44</v>
      </c>
      <c r="B40" s="126">
        <v>6</v>
      </c>
      <c r="C40" s="126">
        <v>31</v>
      </c>
      <c r="D40" s="6">
        <v>1000</v>
      </c>
      <c r="E40" s="6">
        <v>1000</v>
      </c>
      <c r="F40" s="6">
        <v>2300</v>
      </c>
      <c r="G40" s="126">
        <v>13</v>
      </c>
      <c r="H40" s="126">
        <v>300</v>
      </c>
      <c r="I40" s="126">
        <v>300</v>
      </c>
      <c r="J40" s="126">
        <v>125</v>
      </c>
      <c r="K40" s="126">
        <v>58</v>
      </c>
      <c r="L40" s="126">
        <v>1</v>
      </c>
    </row>
    <row r="41" spans="1:12" x14ac:dyDescent="0.25">
      <c r="A41" s="126">
        <v>700</v>
      </c>
      <c r="B41" s="126">
        <v>1</v>
      </c>
      <c r="C41" s="126">
        <v>32</v>
      </c>
      <c r="D41" s="6">
        <v>2000</v>
      </c>
      <c r="E41" s="6">
        <v>2000</v>
      </c>
      <c r="F41" s="6">
        <v>2100</v>
      </c>
      <c r="G41" s="126">
        <v>12</v>
      </c>
      <c r="H41" s="126">
        <v>900</v>
      </c>
      <c r="I41" s="126">
        <v>900</v>
      </c>
      <c r="J41" s="126">
        <v>135</v>
      </c>
      <c r="K41" s="126">
        <v>15</v>
      </c>
      <c r="L41" s="126">
        <v>2</v>
      </c>
    </row>
    <row r="42" spans="1:12" x14ac:dyDescent="0.25">
      <c r="A42" s="126">
        <v>780</v>
      </c>
      <c r="B42" s="126">
        <v>1</v>
      </c>
      <c r="C42" s="126">
        <v>34</v>
      </c>
      <c r="D42" s="6">
        <v>1500</v>
      </c>
      <c r="E42" s="6">
        <v>1500</v>
      </c>
      <c r="F42" s="6">
        <v>1350.5</v>
      </c>
      <c r="G42" s="126">
        <v>14</v>
      </c>
      <c r="H42" s="6">
        <v>3350</v>
      </c>
      <c r="I42" s="6">
        <v>3350</v>
      </c>
      <c r="J42" s="126">
        <v>100</v>
      </c>
      <c r="K42" s="126">
        <v>48</v>
      </c>
      <c r="L42" s="126">
        <v>2</v>
      </c>
    </row>
    <row r="43" spans="1:12" x14ac:dyDescent="0.25">
      <c r="A43" s="126">
        <v>200</v>
      </c>
      <c r="B43" s="126">
        <v>1</v>
      </c>
      <c r="C43" s="126">
        <v>32</v>
      </c>
      <c r="D43" s="126">
        <v>650</v>
      </c>
      <c r="E43" s="126">
        <v>650</v>
      </c>
      <c r="F43" s="126">
        <v>400.5</v>
      </c>
      <c r="G43" s="126">
        <v>19</v>
      </c>
      <c r="H43" s="126">
        <v>660</v>
      </c>
      <c r="I43" s="126">
        <v>660</v>
      </c>
      <c r="J43" s="127">
        <v>75</v>
      </c>
      <c r="K43" s="126">
        <v>94</v>
      </c>
      <c r="L43" s="126">
        <v>3</v>
      </c>
    </row>
    <row r="44" spans="1:12" x14ac:dyDescent="0.25">
      <c r="A44" s="6">
        <v>8960</v>
      </c>
      <c r="B44" s="126">
        <v>3</v>
      </c>
      <c r="C44" s="126">
        <v>17</v>
      </c>
      <c r="D44" s="126">
        <v>15</v>
      </c>
      <c r="E44" s="126">
        <v>15</v>
      </c>
      <c r="F44" s="6">
        <v>9500</v>
      </c>
      <c r="G44" s="126">
        <v>38</v>
      </c>
      <c r="H44" s="126">
        <v>2</v>
      </c>
      <c r="I44" s="126">
        <v>2</v>
      </c>
      <c r="J44" s="126">
        <v>230</v>
      </c>
      <c r="K44" s="126">
        <v>52</v>
      </c>
      <c r="L44" s="126">
        <v>3</v>
      </c>
    </row>
    <row r="45" spans="1:12" x14ac:dyDescent="0.25">
      <c r="A45" s="6">
        <v>14335</v>
      </c>
      <c r="B45" s="126">
        <v>3</v>
      </c>
      <c r="C45" s="126">
        <v>17</v>
      </c>
      <c r="D45" s="126">
        <v>10</v>
      </c>
      <c r="E45" s="126">
        <v>10</v>
      </c>
      <c r="F45" s="6">
        <v>9500</v>
      </c>
      <c r="G45" s="126">
        <v>33</v>
      </c>
      <c r="H45" s="126">
        <v>2</v>
      </c>
      <c r="I45" s="126">
        <v>2</v>
      </c>
      <c r="J45" s="126">
        <v>215</v>
      </c>
      <c r="K45" s="126">
        <v>50</v>
      </c>
      <c r="L45" s="126">
        <v>3</v>
      </c>
    </row>
    <row r="46" spans="1:12" x14ac:dyDescent="0.25">
      <c r="A46" s="6">
        <v>11500</v>
      </c>
      <c r="B46" s="126">
        <v>3</v>
      </c>
      <c r="C46" s="126">
        <v>17</v>
      </c>
      <c r="D46" s="126">
        <v>10</v>
      </c>
      <c r="E46" s="126">
        <v>10</v>
      </c>
      <c r="F46" s="6">
        <v>9200</v>
      </c>
      <c r="G46" s="126">
        <v>33</v>
      </c>
      <c r="H46" s="126">
        <v>2</v>
      </c>
      <c r="I46" s="126">
        <v>2</v>
      </c>
      <c r="J46" s="126">
        <v>220</v>
      </c>
      <c r="K46" s="126">
        <v>50</v>
      </c>
      <c r="L46" s="126">
        <v>3</v>
      </c>
    </row>
    <row r="47" spans="1:12" x14ac:dyDescent="0.25">
      <c r="A47" s="6">
        <v>51200</v>
      </c>
      <c r="B47" s="126">
        <v>3</v>
      </c>
      <c r="C47" s="126">
        <v>18</v>
      </c>
      <c r="D47" s="126">
        <v>10</v>
      </c>
      <c r="E47" s="126">
        <v>10</v>
      </c>
      <c r="F47" s="6">
        <v>9000</v>
      </c>
      <c r="G47" s="126">
        <v>33</v>
      </c>
      <c r="H47" s="126">
        <v>2</v>
      </c>
      <c r="I47" s="126">
        <v>2</v>
      </c>
      <c r="J47" s="126">
        <v>215</v>
      </c>
      <c r="K47" s="126">
        <v>55</v>
      </c>
      <c r="L47" s="126">
        <v>3</v>
      </c>
    </row>
    <row r="48" spans="1:12" x14ac:dyDescent="0.25">
      <c r="A48" s="6">
        <v>7800</v>
      </c>
      <c r="B48" s="126">
        <v>3</v>
      </c>
      <c r="C48" s="126">
        <v>17</v>
      </c>
      <c r="D48" s="126">
        <v>10</v>
      </c>
      <c r="E48" s="126">
        <v>10</v>
      </c>
      <c r="F48" s="6">
        <v>9000</v>
      </c>
      <c r="G48" s="126">
        <v>33</v>
      </c>
      <c r="H48" s="126">
        <v>2</v>
      </c>
      <c r="I48" s="126">
        <v>2</v>
      </c>
      <c r="J48" s="126">
        <v>215</v>
      </c>
      <c r="K48" s="126">
        <v>55</v>
      </c>
      <c r="L48" s="126">
        <v>3</v>
      </c>
    </row>
    <row r="49" spans="1:12" x14ac:dyDescent="0.25">
      <c r="A49" s="6">
        <v>7680</v>
      </c>
      <c r="B49" s="126">
        <v>3</v>
      </c>
      <c r="C49" s="126">
        <v>20</v>
      </c>
      <c r="D49" s="126">
        <v>10</v>
      </c>
      <c r="E49" s="126">
        <v>10</v>
      </c>
      <c r="F49" s="6">
        <v>8450</v>
      </c>
      <c r="G49" s="126">
        <v>31</v>
      </c>
      <c r="H49" s="126">
        <v>2</v>
      </c>
      <c r="I49" s="126">
        <v>2</v>
      </c>
      <c r="J49" s="126">
        <v>215</v>
      </c>
      <c r="K49" s="126">
        <v>55</v>
      </c>
      <c r="L49" s="126">
        <v>3</v>
      </c>
    </row>
    <row r="50" spans="1:12" x14ac:dyDescent="0.25">
      <c r="A50" s="6">
        <v>4640</v>
      </c>
      <c r="B50" s="126">
        <v>3</v>
      </c>
      <c r="C50" s="126">
        <v>20</v>
      </c>
      <c r="D50" s="126">
        <v>10</v>
      </c>
      <c r="E50" s="126">
        <v>10</v>
      </c>
      <c r="F50" s="6">
        <v>8450</v>
      </c>
      <c r="G50" s="126">
        <v>32</v>
      </c>
      <c r="H50" s="126">
        <v>2</v>
      </c>
      <c r="I50" s="126">
        <v>2</v>
      </c>
      <c r="J50" s="126">
        <v>215</v>
      </c>
      <c r="K50" s="126">
        <v>55</v>
      </c>
      <c r="L50" s="126">
        <v>3</v>
      </c>
    </row>
    <row r="51" spans="1:12" x14ac:dyDescent="0.25">
      <c r="A51" s="6">
        <v>20800</v>
      </c>
      <c r="B51" s="126">
        <v>3</v>
      </c>
      <c r="C51" s="126">
        <v>20</v>
      </c>
      <c r="D51" s="126">
        <v>10</v>
      </c>
      <c r="E51" s="126">
        <v>10</v>
      </c>
      <c r="F51" s="6">
        <v>8450</v>
      </c>
      <c r="G51" s="126">
        <v>31</v>
      </c>
      <c r="H51" s="126">
        <v>2</v>
      </c>
      <c r="I51" s="126">
        <v>2</v>
      </c>
      <c r="J51" s="126">
        <v>215</v>
      </c>
      <c r="K51" s="126">
        <v>55</v>
      </c>
      <c r="L51" s="126">
        <v>3</v>
      </c>
    </row>
    <row r="52" spans="1:12" x14ac:dyDescent="0.25">
      <c r="A52" s="6">
        <v>2924</v>
      </c>
      <c r="B52" s="126">
        <v>3</v>
      </c>
      <c r="C52" s="126">
        <v>17</v>
      </c>
      <c r="D52" s="126">
        <v>10</v>
      </c>
      <c r="E52" s="126">
        <v>10</v>
      </c>
      <c r="F52" s="6">
        <v>8800</v>
      </c>
      <c r="G52" s="126">
        <v>33</v>
      </c>
      <c r="H52" s="126">
        <v>1.44</v>
      </c>
      <c r="I52" s="126">
        <v>1.44</v>
      </c>
      <c r="J52" s="126">
        <v>200</v>
      </c>
      <c r="K52" s="126">
        <v>75</v>
      </c>
      <c r="L52" s="126">
        <v>3</v>
      </c>
    </row>
    <row r="53" spans="1:12" x14ac:dyDescent="0.25">
      <c r="A53" s="6">
        <v>10010</v>
      </c>
      <c r="B53" s="126">
        <v>3</v>
      </c>
      <c r="C53" s="126">
        <v>17</v>
      </c>
      <c r="D53" s="126">
        <v>10</v>
      </c>
      <c r="E53" s="126">
        <v>10</v>
      </c>
      <c r="F53" s="6">
        <v>8800</v>
      </c>
      <c r="G53" s="126">
        <v>33</v>
      </c>
      <c r="H53" s="126">
        <v>1.44</v>
      </c>
      <c r="I53" s="126">
        <v>1.44</v>
      </c>
      <c r="J53" s="126">
        <v>200</v>
      </c>
      <c r="K53" s="126">
        <v>85</v>
      </c>
      <c r="L53" s="126">
        <v>3</v>
      </c>
    </row>
    <row r="54" spans="1:12" x14ac:dyDescent="0.25">
      <c r="A54" s="6">
        <v>10400</v>
      </c>
      <c r="B54" s="126">
        <v>3</v>
      </c>
      <c r="C54" s="126">
        <v>17</v>
      </c>
      <c r="D54" s="126">
        <v>10</v>
      </c>
      <c r="E54" s="126">
        <v>10</v>
      </c>
      <c r="F54" s="6">
        <v>8300</v>
      </c>
      <c r="G54" s="126">
        <v>33</v>
      </c>
      <c r="H54" s="126">
        <v>1.44</v>
      </c>
      <c r="I54" s="126">
        <v>1.44</v>
      </c>
      <c r="J54" s="126">
        <v>200</v>
      </c>
      <c r="K54" s="126">
        <v>83</v>
      </c>
      <c r="L54" s="126">
        <v>3</v>
      </c>
    </row>
    <row r="55" spans="1:12" x14ac:dyDescent="0.25">
      <c r="A55" s="126">
        <v>570</v>
      </c>
      <c r="B55" s="29">
        <v>8</v>
      </c>
      <c r="C55" s="126">
        <v>17</v>
      </c>
      <c r="D55" s="126">
        <v>25</v>
      </c>
      <c r="E55" s="126">
        <v>25</v>
      </c>
      <c r="F55" s="126">
        <v>1750</v>
      </c>
      <c r="G55" s="126">
        <v>39</v>
      </c>
      <c r="H55" s="126">
        <v>0.6</v>
      </c>
      <c r="I55" s="126">
        <v>0.6</v>
      </c>
      <c r="J55" s="126">
        <v>105</v>
      </c>
      <c r="K55" s="126">
        <v>32</v>
      </c>
      <c r="L55" s="62">
        <v>4</v>
      </c>
    </row>
    <row r="56" spans="1:12" x14ac:dyDescent="0.25">
      <c r="A56" s="126">
        <v>2000</v>
      </c>
      <c r="B56" s="29">
        <v>8</v>
      </c>
      <c r="C56" s="126">
        <v>18</v>
      </c>
      <c r="D56" s="126">
        <v>30</v>
      </c>
      <c r="E56" s="126">
        <v>30</v>
      </c>
      <c r="F56" s="126">
        <v>2200</v>
      </c>
      <c r="G56" s="126">
        <v>39</v>
      </c>
      <c r="H56" s="126">
        <v>0.6</v>
      </c>
      <c r="I56" s="126">
        <v>0.6</v>
      </c>
      <c r="J56" s="126">
        <v>112</v>
      </c>
      <c r="K56" s="126">
        <v>32</v>
      </c>
      <c r="L56" s="21">
        <v>4</v>
      </c>
    </row>
    <row r="57" spans="1:12" x14ac:dyDescent="0.25">
      <c r="A57" s="126">
        <v>6800</v>
      </c>
      <c r="B57" s="29">
        <v>1</v>
      </c>
      <c r="C57" s="126">
        <v>18</v>
      </c>
      <c r="D57" s="126">
        <v>75</v>
      </c>
      <c r="E57" s="126">
        <v>75</v>
      </c>
      <c r="F57" s="126">
        <v>1900</v>
      </c>
      <c r="G57" s="126">
        <v>37</v>
      </c>
      <c r="H57" s="126">
        <v>0.6</v>
      </c>
      <c r="I57" s="126">
        <v>0.6</v>
      </c>
      <c r="J57" s="126">
        <v>105</v>
      </c>
      <c r="K57" s="126">
        <v>39</v>
      </c>
      <c r="L57" s="62">
        <v>4</v>
      </c>
    </row>
    <row r="58" spans="1:12" x14ac:dyDescent="0.25">
      <c r="A58" s="126">
        <v>600</v>
      </c>
      <c r="B58" s="29">
        <v>8</v>
      </c>
      <c r="C58" s="126">
        <v>17</v>
      </c>
      <c r="D58" s="126">
        <v>30</v>
      </c>
      <c r="E58" s="126">
        <v>30</v>
      </c>
      <c r="F58" s="126">
        <v>1600</v>
      </c>
      <c r="G58" s="126">
        <v>35</v>
      </c>
      <c r="H58" s="126">
        <v>0.6</v>
      </c>
      <c r="I58" s="126">
        <v>0.6</v>
      </c>
      <c r="J58" s="126">
        <v>99</v>
      </c>
      <c r="K58" s="126">
        <v>32</v>
      </c>
      <c r="L58" s="21">
        <v>4</v>
      </c>
    </row>
    <row r="59" spans="1:12" x14ac:dyDescent="0.25">
      <c r="A59" s="126">
        <v>26</v>
      </c>
      <c r="B59" s="29">
        <v>1</v>
      </c>
      <c r="C59" s="126">
        <v>10</v>
      </c>
      <c r="D59" s="126">
        <v>16</v>
      </c>
      <c r="E59" s="126">
        <v>16</v>
      </c>
      <c r="F59" s="126">
        <v>9000</v>
      </c>
      <c r="G59" s="126">
        <v>30</v>
      </c>
      <c r="H59" s="126">
        <v>0.2</v>
      </c>
      <c r="I59" s="126">
        <v>0.2</v>
      </c>
      <c r="J59" s="126">
        <v>200</v>
      </c>
      <c r="K59" s="86">
        <v>60</v>
      </c>
      <c r="L59" s="62">
        <v>4</v>
      </c>
    </row>
    <row r="60" spans="1:12" x14ac:dyDescent="0.25">
      <c r="A60" s="126">
        <v>5338</v>
      </c>
      <c r="B60" s="29">
        <v>3</v>
      </c>
      <c r="C60" s="126">
        <v>14.1</v>
      </c>
      <c r="D60" s="126">
        <v>4</v>
      </c>
      <c r="E60" s="126">
        <v>4</v>
      </c>
      <c r="F60" s="126">
        <v>4789</v>
      </c>
      <c r="G60" s="126">
        <v>34</v>
      </c>
      <c r="H60" s="86">
        <v>1</v>
      </c>
      <c r="I60" s="86">
        <v>3</v>
      </c>
      <c r="J60" s="126">
        <v>104</v>
      </c>
      <c r="K60" s="86">
        <v>60</v>
      </c>
      <c r="L60" s="21">
        <v>4</v>
      </c>
    </row>
    <row r="61" spans="1:12" x14ac:dyDescent="0.25">
      <c r="A61" s="126">
        <v>2550</v>
      </c>
      <c r="B61" s="29">
        <v>3</v>
      </c>
      <c r="C61" s="126">
        <v>12.4</v>
      </c>
      <c r="D61" s="126">
        <v>28</v>
      </c>
      <c r="E61" s="126">
        <v>28</v>
      </c>
      <c r="F61" s="126">
        <v>8500</v>
      </c>
      <c r="G61" s="126">
        <v>42</v>
      </c>
      <c r="H61" s="86" t="s">
        <v>333</v>
      </c>
      <c r="I61" s="86" t="s">
        <v>333</v>
      </c>
      <c r="J61" s="126">
        <v>126</v>
      </c>
      <c r="K61" s="86">
        <v>60</v>
      </c>
      <c r="L61" s="62">
        <v>4</v>
      </c>
    </row>
    <row r="62" spans="1:12" x14ac:dyDescent="0.25">
      <c r="A62" s="126">
        <v>8559</v>
      </c>
      <c r="B62" s="29">
        <v>3</v>
      </c>
      <c r="C62" s="126">
        <v>10</v>
      </c>
      <c r="D62" s="126">
        <v>3</v>
      </c>
      <c r="E62" s="126">
        <v>3</v>
      </c>
      <c r="F62" s="126">
        <v>5000</v>
      </c>
      <c r="G62" s="126">
        <v>32</v>
      </c>
      <c r="H62" s="126">
        <v>1.6</v>
      </c>
      <c r="I62" s="126">
        <v>1.6</v>
      </c>
      <c r="J62" s="126">
        <v>107</v>
      </c>
      <c r="K62" s="126">
        <v>45</v>
      </c>
      <c r="L62" s="21">
        <v>4</v>
      </c>
    </row>
    <row r="63" spans="1:12" x14ac:dyDescent="0.25">
      <c r="A63" s="126">
        <v>4032</v>
      </c>
      <c r="B63" s="29">
        <v>8</v>
      </c>
      <c r="C63" s="126">
        <v>16</v>
      </c>
      <c r="D63" s="126">
        <v>10</v>
      </c>
      <c r="E63" s="126">
        <v>40</v>
      </c>
      <c r="F63" s="126">
        <v>6200</v>
      </c>
      <c r="G63" s="126">
        <v>40</v>
      </c>
      <c r="H63" s="126">
        <v>1.3</v>
      </c>
      <c r="I63" s="126">
        <v>1.3</v>
      </c>
      <c r="J63" s="126">
        <v>145</v>
      </c>
      <c r="K63" s="126">
        <v>75</v>
      </c>
      <c r="L63" s="62">
        <v>4</v>
      </c>
    </row>
    <row r="64" spans="1:12" x14ac:dyDescent="0.25">
      <c r="A64" s="126">
        <v>3396</v>
      </c>
      <c r="B64" s="29">
        <v>8</v>
      </c>
      <c r="C64" s="126">
        <v>16</v>
      </c>
      <c r="D64" s="126">
        <v>10</v>
      </c>
      <c r="E64" s="126">
        <v>40</v>
      </c>
      <c r="F64" s="126">
        <v>6200</v>
      </c>
      <c r="G64" s="126">
        <v>40</v>
      </c>
      <c r="H64" s="126">
        <v>1.3</v>
      </c>
      <c r="I64" s="126">
        <v>1.3</v>
      </c>
      <c r="J64" s="126">
        <v>145</v>
      </c>
      <c r="K64" s="126">
        <v>75</v>
      </c>
      <c r="L64" s="21">
        <v>4</v>
      </c>
    </row>
    <row r="65" spans="1:12" x14ac:dyDescent="0.25">
      <c r="A65" s="126">
        <v>7724</v>
      </c>
      <c r="B65" s="29">
        <v>8</v>
      </c>
      <c r="C65" s="126">
        <v>16</v>
      </c>
      <c r="D65" s="126">
        <v>10</v>
      </c>
      <c r="E65" s="126">
        <v>40</v>
      </c>
      <c r="F65" s="126">
        <v>6200</v>
      </c>
      <c r="G65" s="126">
        <v>40</v>
      </c>
      <c r="H65" s="126">
        <v>1.3</v>
      </c>
      <c r="I65" s="126">
        <v>1.3</v>
      </c>
      <c r="J65" s="126">
        <v>145</v>
      </c>
      <c r="K65" s="126">
        <v>75</v>
      </c>
      <c r="L65" s="62">
        <v>4</v>
      </c>
    </row>
    <row r="66" spans="1:12" x14ac:dyDescent="0.25">
      <c r="A66" s="126">
        <v>5415</v>
      </c>
      <c r="B66" s="29">
        <v>8</v>
      </c>
      <c r="C66" s="126">
        <v>16</v>
      </c>
      <c r="D66" s="126">
        <v>10</v>
      </c>
      <c r="E66" s="126">
        <v>40</v>
      </c>
      <c r="F66" s="126">
        <v>6200</v>
      </c>
      <c r="G66" s="126">
        <v>40</v>
      </c>
      <c r="H66" s="126">
        <v>1.3</v>
      </c>
      <c r="I66" s="126">
        <v>1.3</v>
      </c>
      <c r="J66" s="126">
        <v>145</v>
      </c>
      <c r="K66" s="126">
        <v>75</v>
      </c>
      <c r="L66" s="21">
        <v>4</v>
      </c>
    </row>
    <row r="67" spans="1:12" x14ac:dyDescent="0.25">
      <c r="A67" s="126">
        <v>410</v>
      </c>
      <c r="B67" s="29">
        <v>1</v>
      </c>
      <c r="C67" s="126">
        <v>26</v>
      </c>
      <c r="D67" s="126">
        <v>280</v>
      </c>
      <c r="E67" s="126">
        <v>280</v>
      </c>
      <c r="F67" s="126">
        <v>2228</v>
      </c>
      <c r="G67" s="126">
        <v>27</v>
      </c>
      <c r="H67" s="126">
        <v>2.4</v>
      </c>
      <c r="I67" s="126">
        <v>2.4</v>
      </c>
      <c r="J67" s="126">
        <v>84</v>
      </c>
      <c r="K67" s="126">
        <v>77</v>
      </c>
      <c r="L67" s="21">
        <v>4</v>
      </c>
    </row>
    <row r="68" spans="1:12" x14ac:dyDescent="0.25">
      <c r="A68" s="126">
        <v>2320</v>
      </c>
      <c r="B68" s="29">
        <v>1</v>
      </c>
      <c r="C68" s="126">
        <v>15</v>
      </c>
      <c r="D68" s="126">
        <v>63</v>
      </c>
      <c r="E68" s="126">
        <v>63</v>
      </c>
      <c r="F68" s="126">
        <v>7260</v>
      </c>
      <c r="G68" s="126">
        <v>39</v>
      </c>
      <c r="H68" s="126">
        <v>2.2000000000000002</v>
      </c>
      <c r="I68" s="126">
        <v>2.2000000000000002</v>
      </c>
      <c r="J68" s="126">
        <v>152</v>
      </c>
      <c r="K68" s="126">
        <v>52</v>
      </c>
      <c r="L68" s="1">
        <v>4</v>
      </c>
    </row>
    <row r="69" spans="1:12" x14ac:dyDescent="0.25">
      <c r="A69" s="126">
        <v>10300</v>
      </c>
      <c r="B69" s="29">
        <v>1</v>
      </c>
      <c r="C69" s="126">
        <v>14</v>
      </c>
      <c r="D69" s="126">
        <v>48</v>
      </c>
      <c r="E69" s="126">
        <v>48</v>
      </c>
      <c r="F69" s="126">
        <v>7940</v>
      </c>
      <c r="G69" s="126">
        <v>38</v>
      </c>
      <c r="H69" s="126">
        <v>1</v>
      </c>
      <c r="I69" s="126">
        <v>1</v>
      </c>
      <c r="J69" s="126">
        <v>170</v>
      </c>
      <c r="K69" s="126">
        <v>60</v>
      </c>
      <c r="L69" s="62">
        <v>4</v>
      </c>
    </row>
    <row r="70" spans="1:12" x14ac:dyDescent="0.25">
      <c r="A70" s="126">
        <v>18000</v>
      </c>
      <c r="B70" s="29">
        <v>1</v>
      </c>
      <c r="C70" s="126">
        <v>12</v>
      </c>
      <c r="D70" s="126">
        <v>10</v>
      </c>
      <c r="E70" s="126">
        <v>10</v>
      </c>
      <c r="F70" s="126">
        <v>6000</v>
      </c>
      <c r="G70" s="126">
        <v>35</v>
      </c>
      <c r="H70" s="126">
        <v>1.7</v>
      </c>
      <c r="I70" s="126">
        <v>1.7</v>
      </c>
      <c r="J70" s="126">
        <v>160</v>
      </c>
      <c r="K70" s="126">
        <v>38</v>
      </c>
      <c r="L70" s="62">
        <v>4</v>
      </c>
    </row>
    <row r="71" spans="1:12" x14ac:dyDescent="0.25">
      <c r="A71" s="126">
        <v>3600</v>
      </c>
      <c r="B71" s="29">
        <v>3</v>
      </c>
      <c r="C71" s="126">
        <v>9</v>
      </c>
      <c r="D71" s="126">
        <v>4</v>
      </c>
      <c r="E71" s="126">
        <v>4</v>
      </c>
      <c r="F71" s="126">
        <v>4700</v>
      </c>
      <c r="G71" s="126">
        <v>32</v>
      </c>
      <c r="H71" s="126">
        <v>2.2999999999999998</v>
      </c>
      <c r="I71" s="126">
        <v>2.2999999999999998</v>
      </c>
      <c r="J71" s="126">
        <v>104</v>
      </c>
      <c r="K71" s="126">
        <v>36</v>
      </c>
      <c r="L71" s="21">
        <v>4</v>
      </c>
    </row>
    <row r="72" spans="1:12" x14ac:dyDescent="0.25">
      <c r="A72" s="126">
        <v>5500</v>
      </c>
      <c r="B72" s="29">
        <v>3</v>
      </c>
      <c r="C72" s="126">
        <v>11</v>
      </c>
      <c r="D72" s="126">
        <v>6</v>
      </c>
      <c r="E72" s="126">
        <v>6</v>
      </c>
      <c r="F72" s="126">
        <v>4950</v>
      </c>
      <c r="G72" s="126">
        <v>33</v>
      </c>
      <c r="H72" s="126">
        <v>1.4</v>
      </c>
      <c r="I72" s="126">
        <v>1.4</v>
      </c>
      <c r="J72" s="126">
        <v>105</v>
      </c>
      <c r="K72" s="126">
        <v>41</v>
      </c>
      <c r="L72" s="21">
        <v>4</v>
      </c>
    </row>
    <row r="73" spans="1:12" x14ac:dyDescent="0.25">
      <c r="A73" s="126">
        <v>1084</v>
      </c>
      <c r="B73" s="29">
        <v>3</v>
      </c>
      <c r="C73" s="126">
        <v>12</v>
      </c>
      <c r="D73" s="126">
        <v>22</v>
      </c>
      <c r="E73" s="126">
        <v>22</v>
      </c>
      <c r="F73" s="126">
        <v>4550</v>
      </c>
      <c r="G73" s="126">
        <v>38</v>
      </c>
      <c r="H73" s="126">
        <v>1</v>
      </c>
      <c r="I73" s="126">
        <v>1</v>
      </c>
      <c r="J73" s="126">
        <v>101</v>
      </c>
      <c r="K73" s="126">
        <v>36</v>
      </c>
      <c r="L73" s="1">
        <v>4</v>
      </c>
    </row>
    <row r="74" spans="1:12" x14ac:dyDescent="0.25">
      <c r="A74" s="126">
        <v>6183</v>
      </c>
      <c r="B74" s="34">
        <v>35</v>
      </c>
      <c r="C74" s="126">
        <v>13.5</v>
      </c>
      <c r="D74" s="126">
        <v>9</v>
      </c>
      <c r="E74" s="126">
        <v>9</v>
      </c>
      <c r="F74" s="126">
        <v>8000</v>
      </c>
      <c r="G74" s="126">
        <v>40</v>
      </c>
      <c r="H74" s="126">
        <v>0.4</v>
      </c>
      <c r="I74" s="126">
        <v>0.4</v>
      </c>
      <c r="J74" s="126">
        <v>122</v>
      </c>
      <c r="K74" s="126">
        <v>35</v>
      </c>
      <c r="L74" s="62">
        <v>4</v>
      </c>
    </row>
    <row r="75" spans="1:12" x14ac:dyDescent="0.25">
      <c r="A75" s="126">
        <v>160</v>
      </c>
      <c r="B75" s="29">
        <v>3</v>
      </c>
      <c r="C75" s="126">
        <v>11.5</v>
      </c>
      <c r="D75" s="126">
        <v>4</v>
      </c>
      <c r="E75" s="126">
        <v>4</v>
      </c>
      <c r="F75" s="126">
        <v>6500</v>
      </c>
      <c r="G75" s="126">
        <v>40</v>
      </c>
      <c r="H75" s="126">
        <v>0.5</v>
      </c>
      <c r="I75" s="126">
        <v>0.5</v>
      </c>
      <c r="J75" s="126">
        <v>113</v>
      </c>
      <c r="K75" s="126">
        <v>30</v>
      </c>
      <c r="L75" s="21">
        <v>4</v>
      </c>
    </row>
    <row r="76" spans="1:12" x14ac:dyDescent="0.25">
      <c r="A76" s="126">
        <v>700</v>
      </c>
      <c r="B76" s="29">
        <v>23</v>
      </c>
      <c r="C76" s="126">
        <v>10.4</v>
      </c>
      <c r="D76" s="126">
        <v>170</v>
      </c>
      <c r="E76" s="126">
        <v>170</v>
      </c>
      <c r="F76" s="126">
        <v>6700</v>
      </c>
      <c r="G76" s="126">
        <v>44</v>
      </c>
      <c r="H76" s="126">
        <v>0.4</v>
      </c>
      <c r="I76" s="126">
        <v>0.4</v>
      </c>
      <c r="J76" s="126">
        <v>139</v>
      </c>
      <c r="K76" s="126">
        <v>35</v>
      </c>
      <c r="L76" s="62">
        <v>4</v>
      </c>
    </row>
    <row r="77" spans="1:12" x14ac:dyDescent="0.25">
      <c r="A77" s="126">
        <v>4900</v>
      </c>
      <c r="B77" s="29">
        <v>3</v>
      </c>
      <c r="C77" s="126">
        <v>11.7</v>
      </c>
      <c r="D77" s="126">
        <v>11</v>
      </c>
      <c r="E77" s="126">
        <v>11</v>
      </c>
      <c r="F77" s="126">
        <v>4500</v>
      </c>
      <c r="G77" s="126">
        <v>38</v>
      </c>
      <c r="H77" s="126">
        <v>0.1</v>
      </c>
      <c r="I77" s="126">
        <v>0.1</v>
      </c>
      <c r="J77" s="126">
        <v>101</v>
      </c>
      <c r="K77" s="126">
        <v>70</v>
      </c>
      <c r="L77" s="21">
        <v>4</v>
      </c>
    </row>
    <row r="78" spans="1:12" x14ac:dyDescent="0.25">
      <c r="A78" s="126">
        <v>4900</v>
      </c>
      <c r="B78" s="29">
        <v>3</v>
      </c>
      <c r="C78" s="126">
        <v>11.7</v>
      </c>
      <c r="D78" s="126">
        <v>11</v>
      </c>
      <c r="E78" s="126">
        <v>11</v>
      </c>
      <c r="F78" s="126">
        <v>4500</v>
      </c>
      <c r="G78" s="126">
        <v>38</v>
      </c>
      <c r="H78" s="126">
        <v>0.1</v>
      </c>
      <c r="I78" s="126">
        <v>0.1</v>
      </c>
      <c r="J78" s="126">
        <v>101</v>
      </c>
      <c r="K78" s="126">
        <v>70</v>
      </c>
      <c r="L78" s="62">
        <v>4</v>
      </c>
    </row>
    <row r="79" spans="1:12" x14ac:dyDescent="0.25">
      <c r="A79" s="126">
        <v>60</v>
      </c>
      <c r="B79" s="29">
        <v>23</v>
      </c>
      <c r="C79" s="126">
        <v>8</v>
      </c>
      <c r="D79" s="126">
        <v>0.1</v>
      </c>
      <c r="E79" s="126">
        <v>100</v>
      </c>
      <c r="F79" s="126">
        <v>5450</v>
      </c>
      <c r="G79" s="126">
        <v>43</v>
      </c>
      <c r="H79" s="126">
        <v>0.8</v>
      </c>
      <c r="I79" s="126">
        <v>0.8</v>
      </c>
      <c r="J79" s="126">
        <v>103</v>
      </c>
      <c r="K79" s="126">
        <v>54</v>
      </c>
      <c r="L79" s="21">
        <v>4</v>
      </c>
    </row>
    <row r="80" spans="1:12" x14ac:dyDescent="0.25">
      <c r="A80" s="126">
        <v>285</v>
      </c>
      <c r="B80" s="29">
        <v>23</v>
      </c>
      <c r="C80" s="126">
        <v>8</v>
      </c>
      <c r="D80" s="126">
        <v>0.1</v>
      </c>
      <c r="E80" s="126">
        <v>100</v>
      </c>
      <c r="F80" s="126">
        <v>5450</v>
      </c>
      <c r="G80" s="126">
        <v>42</v>
      </c>
      <c r="H80" s="126">
        <v>0.8</v>
      </c>
      <c r="I80" s="126">
        <v>0.8</v>
      </c>
      <c r="J80" s="126">
        <v>103</v>
      </c>
      <c r="K80" s="126">
        <v>47</v>
      </c>
      <c r="L80" s="21">
        <v>4</v>
      </c>
    </row>
    <row r="81" spans="1:12" x14ac:dyDescent="0.25">
      <c r="A81" s="126">
        <v>85</v>
      </c>
      <c r="B81" s="29">
        <v>23</v>
      </c>
      <c r="C81" s="126">
        <v>5</v>
      </c>
      <c r="D81" s="126">
        <v>0.1</v>
      </c>
      <c r="E81" s="126">
        <v>100</v>
      </c>
      <c r="F81" s="126">
        <v>5500</v>
      </c>
      <c r="G81" s="126">
        <v>43</v>
      </c>
      <c r="H81" s="126">
        <v>0.8</v>
      </c>
      <c r="I81" s="126">
        <v>0.8</v>
      </c>
      <c r="J81" s="126">
        <v>100</v>
      </c>
      <c r="K81" s="126">
        <v>51</v>
      </c>
      <c r="L81" s="1">
        <v>4</v>
      </c>
    </row>
    <row r="82" spans="1:12" x14ac:dyDescent="0.25">
      <c r="A82" s="126">
        <v>70</v>
      </c>
      <c r="B82" s="29">
        <v>23</v>
      </c>
      <c r="C82" s="126">
        <v>7</v>
      </c>
      <c r="D82" s="126">
        <v>0.1</v>
      </c>
      <c r="E82" s="126">
        <v>100</v>
      </c>
      <c r="F82" s="126">
        <v>5500</v>
      </c>
      <c r="G82" s="126">
        <v>41</v>
      </c>
      <c r="H82" s="126">
        <v>0.8</v>
      </c>
      <c r="I82" s="126">
        <v>0.8</v>
      </c>
      <c r="J82" s="126">
        <v>101</v>
      </c>
      <c r="K82" s="126">
        <v>51</v>
      </c>
      <c r="L82" s="21">
        <v>4</v>
      </c>
    </row>
    <row r="83" spans="1:12" x14ac:dyDescent="0.25">
      <c r="A83" s="126">
        <v>190</v>
      </c>
      <c r="B83" s="29">
        <v>23</v>
      </c>
      <c r="C83" s="126">
        <v>7</v>
      </c>
      <c r="D83" s="126">
        <v>0.1</v>
      </c>
      <c r="E83" s="126">
        <v>100</v>
      </c>
      <c r="F83" s="126">
        <v>5600</v>
      </c>
      <c r="G83" s="126">
        <v>42</v>
      </c>
      <c r="H83" s="126">
        <v>0.8</v>
      </c>
      <c r="I83" s="126">
        <v>0.8</v>
      </c>
      <c r="J83" s="126">
        <v>102</v>
      </c>
      <c r="K83" s="126">
        <v>52</v>
      </c>
      <c r="L83" s="1">
        <v>4</v>
      </c>
    </row>
    <row r="84" spans="1:12" x14ac:dyDescent="0.25">
      <c r="A84" s="126">
        <v>120</v>
      </c>
      <c r="B84" s="29">
        <v>23</v>
      </c>
      <c r="C84" s="126">
        <v>11</v>
      </c>
      <c r="D84" s="126">
        <v>0.1</v>
      </c>
      <c r="E84" s="126">
        <v>100</v>
      </c>
      <c r="F84" s="126">
        <v>5500</v>
      </c>
      <c r="G84" s="126">
        <v>42</v>
      </c>
      <c r="H84" s="126">
        <v>0.8</v>
      </c>
      <c r="I84" s="126">
        <v>0.8</v>
      </c>
      <c r="J84" s="126">
        <v>101</v>
      </c>
      <c r="K84" s="126">
        <v>50</v>
      </c>
      <c r="L84" s="62">
        <v>4</v>
      </c>
    </row>
    <row r="85" spans="1:12" x14ac:dyDescent="0.25">
      <c r="A85" s="126">
        <v>6200</v>
      </c>
      <c r="B85" s="29">
        <v>1</v>
      </c>
      <c r="C85" s="126">
        <v>23</v>
      </c>
      <c r="D85" s="126">
        <v>90</v>
      </c>
      <c r="E85" s="126">
        <v>90</v>
      </c>
      <c r="F85" s="126">
        <v>10750</v>
      </c>
      <c r="G85" s="126">
        <v>40</v>
      </c>
      <c r="H85" s="86" t="s">
        <v>334</v>
      </c>
      <c r="I85" s="86" t="s">
        <v>335</v>
      </c>
      <c r="J85" s="126">
        <v>250</v>
      </c>
      <c r="K85" s="126">
        <v>44</v>
      </c>
      <c r="L85" s="63">
        <v>4</v>
      </c>
    </row>
    <row r="86" spans="1:12" x14ac:dyDescent="0.25">
      <c r="A86" s="126">
        <v>840</v>
      </c>
      <c r="B86" s="29">
        <v>1</v>
      </c>
      <c r="C86" s="126">
        <v>23.4</v>
      </c>
      <c r="D86" s="126">
        <v>65</v>
      </c>
      <c r="E86" s="126">
        <v>65</v>
      </c>
      <c r="F86" s="126">
        <v>10400</v>
      </c>
      <c r="G86" s="126">
        <v>39</v>
      </c>
      <c r="H86" s="86" t="s">
        <v>334</v>
      </c>
      <c r="I86" s="86" t="s">
        <v>335</v>
      </c>
      <c r="J86" s="126">
        <v>242</v>
      </c>
      <c r="K86" s="126">
        <v>27.4</v>
      </c>
      <c r="L86" s="126">
        <v>4</v>
      </c>
    </row>
    <row r="87" spans="1:12" x14ac:dyDescent="0.25">
      <c r="A87" s="126">
        <v>8240</v>
      </c>
      <c r="B87" s="29">
        <v>1</v>
      </c>
      <c r="C87" s="126">
        <v>26</v>
      </c>
      <c r="D87" s="126">
        <v>75</v>
      </c>
      <c r="E87" s="126">
        <v>75</v>
      </c>
      <c r="F87" s="126">
        <v>10550</v>
      </c>
      <c r="G87" s="126">
        <v>40</v>
      </c>
      <c r="H87" s="86" t="s">
        <v>334</v>
      </c>
      <c r="I87" s="86" t="s">
        <v>335</v>
      </c>
      <c r="J87" s="126">
        <v>248</v>
      </c>
      <c r="K87" s="126">
        <v>44</v>
      </c>
      <c r="L87" s="63">
        <v>4</v>
      </c>
    </row>
    <row r="88" spans="1:12" x14ac:dyDescent="0.25">
      <c r="A88" s="126">
        <v>880</v>
      </c>
      <c r="B88" s="29">
        <v>1</v>
      </c>
      <c r="C88" s="126">
        <v>26</v>
      </c>
      <c r="D88" s="126">
        <v>75</v>
      </c>
      <c r="E88" s="126">
        <v>75</v>
      </c>
      <c r="F88" s="126">
        <v>10550</v>
      </c>
      <c r="G88" s="126">
        <v>40</v>
      </c>
      <c r="H88" s="86" t="s">
        <v>334</v>
      </c>
      <c r="I88" s="86" t="s">
        <v>335</v>
      </c>
      <c r="J88" s="126">
        <v>248</v>
      </c>
      <c r="K88" s="126">
        <v>52</v>
      </c>
      <c r="L88" s="126">
        <v>4</v>
      </c>
    </row>
    <row r="89" spans="1:12" x14ac:dyDescent="0.25">
      <c r="A89" s="126">
        <v>12600</v>
      </c>
      <c r="B89" s="29">
        <v>1</v>
      </c>
      <c r="C89" s="126">
        <v>26</v>
      </c>
      <c r="D89" s="126">
        <v>90</v>
      </c>
      <c r="E89" s="126">
        <v>90</v>
      </c>
      <c r="F89" s="126">
        <v>10900</v>
      </c>
      <c r="G89" s="126">
        <v>40</v>
      </c>
      <c r="H89" s="86" t="s">
        <v>334</v>
      </c>
      <c r="I89" s="86" t="s">
        <v>335</v>
      </c>
      <c r="J89" s="126">
        <v>250</v>
      </c>
      <c r="K89" s="126">
        <v>52</v>
      </c>
      <c r="L89" s="1">
        <v>4</v>
      </c>
    </row>
    <row r="90" spans="1:12" x14ac:dyDescent="0.25">
      <c r="A90" s="126">
        <v>4100</v>
      </c>
      <c r="B90" s="29">
        <v>1</v>
      </c>
      <c r="C90" s="126">
        <v>23</v>
      </c>
      <c r="D90" s="126">
        <v>90</v>
      </c>
      <c r="E90" s="126">
        <v>90</v>
      </c>
      <c r="F90" s="126">
        <v>11000</v>
      </c>
      <c r="G90" s="126">
        <v>41</v>
      </c>
      <c r="H90" s="86" t="s">
        <v>334</v>
      </c>
      <c r="I90" s="86" t="s">
        <v>335</v>
      </c>
      <c r="J90" s="126">
        <v>250</v>
      </c>
      <c r="K90" s="126">
        <v>50</v>
      </c>
      <c r="L90" s="62">
        <v>4</v>
      </c>
    </row>
    <row r="91" spans="1:12" x14ac:dyDescent="0.25">
      <c r="A91" s="126">
        <v>10800</v>
      </c>
      <c r="B91" s="29">
        <v>1</v>
      </c>
      <c r="C91" s="126">
        <v>25.5</v>
      </c>
      <c r="D91" s="126">
        <v>60</v>
      </c>
      <c r="E91" s="126">
        <v>60</v>
      </c>
      <c r="F91" s="126">
        <v>10300</v>
      </c>
      <c r="G91" s="126">
        <v>40</v>
      </c>
      <c r="H91" s="86" t="s">
        <v>334</v>
      </c>
      <c r="I91" s="86" t="s">
        <v>335</v>
      </c>
      <c r="J91" s="126">
        <v>250</v>
      </c>
      <c r="K91" s="126">
        <v>47</v>
      </c>
      <c r="L91" s="63">
        <v>4</v>
      </c>
    </row>
    <row r="92" spans="1:12" x14ac:dyDescent="0.25">
      <c r="A92" s="126">
        <v>280</v>
      </c>
      <c r="B92" s="29">
        <v>1</v>
      </c>
      <c r="C92" s="126">
        <v>18</v>
      </c>
      <c r="D92" s="126">
        <v>40</v>
      </c>
      <c r="E92" s="126">
        <v>40</v>
      </c>
      <c r="F92" s="126">
        <v>11550</v>
      </c>
      <c r="G92" s="126">
        <v>38</v>
      </c>
      <c r="H92" s="86" t="s">
        <v>334</v>
      </c>
      <c r="I92" s="86" t="s">
        <v>335</v>
      </c>
      <c r="J92" s="126">
        <v>244</v>
      </c>
      <c r="K92" s="126">
        <v>55</v>
      </c>
      <c r="L92" s="126">
        <v>4</v>
      </c>
    </row>
    <row r="93" spans="1:12" x14ac:dyDescent="0.25">
      <c r="A93" s="126">
        <v>200</v>
      </c>
      <c r="B93" s="29">
        <v>1</v>
      </c>
      <c r="C93" s="126">
        <v>12</v>
      </c>
      <c r="D93" s="126">
        <v>200</v>
      </c>
      <c r="E93" s="126">
        <v>200</v>
      </c>
      <c r="F93" s="126">
        <v>11600</v>
      </c>
      <c r="G93" s="126">
        <v>42</v>
      </c>
      <c r="H93" s="86" t="s">
        <v>334</v>
      </c>
      <c r="I93" s="86" t="s">
        <v>335</v>
      </c>
      <c r="J93" s="126">
        <v>250</v>
      </c>
      <c r="K93" s="126">
        <v>64</v>
      </c>
      <c r="L93" s="1">
        <v>4</v>
      </c>
    </row>
    <row r="94" spans="1:12" x14ac:dyDescent="0.25">
      <c r="A94" s="126">
        <v>1800</v>
      </c>
      <c r="B94" s="29">
        <v>1</v>
      </c>
      <c r="C94" s="126">
        <v>17</v>
      </c>
      <c r="D94" s="126">
        <v>171</v>
      </c>
      <c r="E94" s="126">
        <v>171</v>
      </c>
      <c r="F94" s="126">
        <v>11500</v>
      </c>
      <c r="G94" s="126">
        <v>45</v>
      </c>
      <c r="H94" s="86" t="s">
        <v>334</v>
      </c>
      <c r="I94" s="86" t="s">
        <v>335</v>
      </c>
      <c r="J94" s="126">
        <v>228</v>
      </c>
      <c r="K94" s="126">
        <v>55</v>
      </c>
      <c r="L94" s="62">
        <v>4</v>
      </c>
    </row>
    <row r="95" spans="1:12" x14ac:dyDescent="0.25">
      <c r="A95" s="126">
        <v>2600</v>
      </c>
      <c r="B95" s="29">
        <v>1</v>
      </c>
      <c r="C95" s="126">
        <v>17</v>
      </c>
      <c r="D95" s="126">
        <v>273</v>
      </c>
      <c r="E95" s="126">
        <v>273</v>
      </c>
      <c r="F95" s="126">
        <v>11950</v>
      </c>
      <c r="G95" s="126">
        <v>43</v>
      </c>
      <c r="H95" s="86" t="s">
        <v>334</v>
      </c>
      <c r="I95" s="86" t="s">
        <v>335</v>
      </c>
      <c r="J95" s="126">
        <v>234</v>
      </c>
      <c r="K95" s="126">
        <v>50</v>
      </c>
      <c r="L95" s="63">
        <v>4</v>
      </c>
    </row>
    <row r="96" spans="1:12" x14ac:dyDescent="0.25">
      <c r="A96" s="126">
        <v>7754</v>
      </c>
      <c r="B96" s="29">
        <v>1</v>
      </c>
      <c r="C96" s="126">
        <v>23</v>
      </c>
      <c r="D96" s="126">
        <v>100</v>
      </c>
      <c r="E96" s="126">
        <v>100</v>
      </c>
      <c r="F96" s="126">
        <v>10300</v>
      </c>
      <c r="G96" s="126">
        <v>39</v>
      </c>
      <c r="H96" s="86" t="s">
        <v>334</v>
      </c>
      <c r="I96" s="86" t="s">
        <v>335</v>
      </c>
      <c r="J96" s="126">
        <v>260</v>
      </c>
      <c r="K96" s="126">
        <v>32</v>
      </c>
      <c r="L96" s="126">
        <v>4</v>
      </c>
    </row>
    <row r="97" spans="1:12" x14ac:dyDescent="0.25">
      <c r="A97" s="126">
        <v>3500</v>
      </c>
      <c r="B97" s="29">
        <v>1</v>
      </c>
      <c r="C97" s="126">
        <v>20</v>
      </c>
      <c r="D97" s="126">
        <v>30</v>
      </c>
      <c r="E97" s="126">
        <v>30</v>
      </c>
      <c r="F97" s="126">
        <v>10100</v>
      </c>
      <c r="G97" s="126">
        <v>40</v>
      </c>
      <c r="H97" s="86" t="s">
        <v>334</v>
      </c>
      <c r="I97" s="86" t="s">
        <v>335</v>
      </c>
      <c r="J97" s="126">
        <v>212</v>
      </c>
      <c r="K97" s="126">
        <v>32</v>
      </c>
      <c r="L97" s="1">
        <v>4</v>
      </c>
    </row>
    <row r="98" spans="1:12" x14ac:dyDescent="0.25">
      <c r="A98" s="126">
        <v>980</v>
      </c>
      <c r="B98" s="29">
        <v>3</v>
      </c>
      <c r="C98" s="126">
        <v>10</v>
      </c>
      <c r="D98" s="126">
        <v>10</v>
      </c>
      <c r="E98" s="126">
        <v>10</v>
      </c>
      <c r="F98" s="126">
        <v>11100</v>
      </c>
      <c r="G98" s="126">
        <v>40</v>
      </c>
      <c r="H98" s="126">
        <v>0.6</v>
      </c>
      <c r="I98" s="126">
        <v>0.6</v>
      </c>
      <c r="J98" s="126">
        <v>232</v>
      </c>
      <c r="K98" s="126">
        <v>60</v>
      </c>
      <c r="L98" s="126">
        <v>4</v>
      </c>
    </row>
    <row r="99" spans="1:12" x14ac:dyDescent="0.25">
      <c r="A99" s="126">
        <v>1020</v>
      </c>
      <c r="B99" s="29">
        <v>3</v>
      </c>
      <c r="C99" s="126">
        <v>10</v>
      </c>
      <c r="D99" s="126">
        <v>4</v>
      </c>
      <c r="E99" s="126">
        <v>4</v>
      </c>
      <c r="F99" s="126">
        <v>4000</v>
      </c>
      <c r="G99" s="126">
        <v>34</v>
      </c>
      <c r="H99" s="126">
        <v>2</v>
      </c>
      <c r="I99" s="126">
        <v>2</v>
      </c>
      <c r="J99" s="126">
        <v>86</v>
      </c>
      <c r="K99" s="126">
        <v>55</v>
      </c>
      <c r="L99" s="1">
        <v>4</v>
      </c>
    </row>
    <row r="100" spans="1:12" x14ac:dyDescent="0.25">
      <c r="A100" s="126">
        <v>8500</v>
      </c>
      <c r="B100" s="29">
        <v>3</v>
      </c>
      <c r="C100" s="126">
        <v>9</v>
      </c>
      <c r="D100" s="126">
        <v>20</v>
      </c>
      <c r="E100" s="126">
        <v>20</v>
      </c>
      <c r="F100" s="126">
        <v>4300</v>
      </c>
      <c r="G100" s="126">
        <v>29</v>
      </c>
      <c r="H100" s="126">
        <v>6</v>
      </c>
      <c r="I100" s="126">
        <v>6</v>
      </c>
      <c r="J100" s="126">
        <v>97</v>
      </c>
      <c r="K100" s="86">
        <v>60</v>
      </c>
      <c r="L100" s="62">
        <v>4</v>
      </c>
    </row>
    <row r="101" spans="1:12" x14ac:dyDescent="0.25">
      <c r="A101" s="126">
        <v>809</v>
      </c>
      <c r="B101" s="29">
        <v>5</v>
      </c>
      <c r="C101" s="126">
        <v>21.9</v>
      </c>
      <c r="D101" s="126">
        <v>3</v>
      </c>
      <c r="E101" s="126">
        <v>3</v>
      </c>
      <c r="F101" s="126">
        <v>5300</v>
      </c>
      <c r="G101" s="126">
        <v>42</v>
      </c>
      <c r="H101" s="126">
        <v>0.5</v>
      </c>
      <c r="I101" s="126">
        <v>0.5</v>
      </c>
      <c r="J101" s="126">
        <v>105</v>
      </c>
      <c r="K101" s="126">
        <v>45</v>
      </c>
      <c r="L101" s="63">
        <v>4</v>
      </c>
    </row>
    <row r="102" spans="1:12" x14ac:dyDescent="0.25">
      <c r="A102" s="126">
        <v>1120</v>
      </c>
      <c r="B102" s="29">
        <v>3</v>
      </c>
      <c r="C102" s="126">
        <v>10.5</v>
      </c>
      <c r="D102" s="126">
        <v>4</v>
      </c>
      <c r="E102" s="126">
        <v>4</v>
      </c>
      <c r="F102" s="126">
        <v>5500</v>
      </c>
      <c r="G102" s="126">
        <v>32</v>
      </c>
      <c r="H102" s="126">
        <v>1.4</v>
      </c>
      <c r="I102" s="126">
        <v>1.4</v>
      </c>
      <c r="J102" s="126">
        <v>104</v>
      </c>
      <c r="K102" s="126">
        <v>60.7</v>
      </c>
      <c r="L102" s="126">
        <v>4</v>
      </c>
    </row>
    <row r="103" spans="1:12" x14ac:dyDescent="0.25">
      <c r="A103" s="126">
        <v>340</v>
      </c>
      <c r="B103" s="29">
        <v>3</v>
      </c>
      <c r="C103" s="126">
        <v>10</v>
      </c>
      <c r="D103" s="126">
        <v>4</v>
      </c>
      <c r="E103" s="126">
        <v>4</v>
      </c>
      <c r="F103" s="126">
        <v>5500</v>
      </c>
      <c r="G103" s="126">
        <v>32</v>
      </c>
      <c r="H103" s="126">
        <v>1.4</v>
      </c>
      <c r="I103" s="126">
        <v>1.4</v>
      </c>
      <c r="J103" s="126">
        <v>105</v>
      </c>
      <c r="K103" s="126">
        <v>45</v>
      </c>
      <c r="L103" s="1">
        <v>4</v>
      </c>
    </row>
    <row r="104" spans="1:12" x14ac:dyDescent="0.25">
      <c r="A104" s="126">
        <v>400</v>
      </c>
      <c r="B104" s="29">
        <v>5</v>
      </c>
      <c r="C104" s="126">
        <v>23.7</v>
      </c>
      <c r="D104" s="126">
        <v>5</v>
      </c>
      <c r="E104" s="126">
        <v>5</v>
      </c>
      <c r="F104" s="126">
        <v>5500</v>
      </c>
      <c r="G104" s="126">
        <v>42</v>
      </c>
      <c r="H104" s="126">
        <v>0.5</v>
      </c>
      <c r="I104" s="126">
        <v>0.5</v>
      </c>
      <c r="J104" s="126">
        <v>105</v>
      </c>
      <c r="K104" s="126">
        <v>55</v>
      </c>
      <c r="L104" s="63">
        <v>4</v>
      </c>
    </row>
    <row r="105" spans="1:12" x14ac:dyDescent="0.25">
      <c r="A105" s="126">
        <v>4392</v>
      </c>
      <c r="B105" s="29">
        <v>1</v>
      </c>
      <c r="C105" s="126">
        <v>19.5</v>
      </c>
      <c r="D105" s="126">
        <v>32</v>
      </c>
      <c r="E105" s="126">
        <v>32</v>
      </c>
      <c r="F105" s="126">
        <v>4900</v>
      </c>
      <c r="G105" s="126">
        <v>36</v>
      </c>
      <c r="H105" s="126">
        <v>1.5</v>
      </c>
      <c r="I105" s="126">
        <v>1.5</v>
      </c>
      <c r="J105" s="126">
        <v>105</v>
      </c>
      <c r="K105" s="126">
        <v>50</v>
      </c>
      <c r="L105" s="126">
        <v>4</v>
      </c>
    </row>
    <row r="106" spans="1:12" x14ac:dyDescent="0.25">
      <c r="A106" s="126">
        <v>15699</v>
      </c>
      <c r="B106" s="29">
        <v>3</v>
      </c>
      <c r="C106" s="126">
        <v>12</v>
      </c>
      <c r="D106" s="126">
        <v>1.3</v>
      </c>
      <c r="E106" s="126">
        <v>123</v>
      </c>
      <c r="F106" s="126">
        <v>5300</v>
      </c>
      <c r="G106" s="126">
        <v>35</v>
      </c>
      <c r="H106" s="126">
        <v>1.1000000000000001</v>
      </c>
      <c r="I106" s="126">
        <v>1.1000000000000001</v>
      </c>
      <c r="J106" s="126">
        <v>104</v>
      </c>
      <c r="K106" s="126">
        <v>84</v>
      </c>
      <c r="L106" s="62">
        <v>4</v>
      </c>
    </row>
    <row r="107" spans="1:12" x14ac:dyDescent="0.25">
      <c r="A107" s="126">
        <v>500</v>
      </c>
      <c r="B107" s="29">
        <v>3</v>
      </c>
      <c r="C107" s="126">
        <v>12</v>
      </c>
      <c r="D107" s="126">
        <v>1.3</v>
      </c>
      <c r="E107" s="126">
        <v>123</v>
      </c>
      <c r="F107" s="126">
        <v>5300</v>
      </c>
      <c r="G107" s="126">
        <v>35</v>
      </c>
      <c r="H107" s="126">
        <v>1.1000000000000001</v>
      </c>
      <c r="I107" s="126">
        <v>1.1000000000000001</v>
      </c>
      <c r="J107" s="126">
        <v>104</v>
      </c>
      <c r="K107" s="126">
        <v>30</v>
      </c>
      <c r="L107" s="63">
        <v>4</v>
      </c>
    </row>
    <row r="108" spans="1:12" x14ac:dyDescent="0.25">
      <c r="A108" s="126">
        <v>480</v>
      </c>
      <c r="B108" s="29">
        <v>3</v>
      </c>
      <c r="C108" s="126">
        <v>12</v>
      </c>
      <c r="D108" s="126">
        <v>1.3</v>
      </c>
      <c r="E108" s="126">
        <v>123</v>
      </c>
      <c r="F108" s="126">
        <v>5300</v>
      </c>
      <c r="G108" s="126">
        <v>35</v>
      </c>
      <c r="H108" s="126">
        <v>1.1000000000000001</v>
      </c>
      <c r="I108" s="126">
        <v>1.1000000000000001</v>
      </c>
      <c r="J108" s="126">
        <v>104</v>
      </c>
      <c r="K108" s="126">
        <v>30</v>
      </c>
      <c r="L108" s="126">
        <v>4</v>
      </c>
    </row>
    <row r="109" spans="1:12" x14ac:dyDescent="0.25">
      <c r="A109" s="14">
        <v>2320</v>
      </c>
      <c r="B109" s="14">
        <v>3</v>
      </c>
      <c r="C109" s="14">
        <v>12</v>
      </c>
      <c r="D109" s="14">
        <v>1.3</v>
      </c>
      <c r="E109" s="14">
        <v>123</v>
      </c>
      <c r="F109" s="14">
        <v>5500</v>
      </c>
      <c r="G109" s="14">
        <v>35</v>
      </c>
      <c r="H109" s="14">
        <v>1.1000000000000001</v>
      </c>
      <c r="I109" s="14">
        <v>1.1000000000000001</v>
      </c>
      <c r="J109" s="14">
        <v>104</v>
      </c>
      <c r="K109" s="14">
        <v>30</v>
      </c>
      <c r="L109" s="14">
        <v>4</v>
      </c>
    </row>
    <row r="110" spans="1:12" x14ac:dyDescent="0.25">
      <c r="A110" s="14">
        <v>49900</v>
      </c>
      <c r="B110" s="14">
        <v>2</v>
      </c>
      <c r="C110" s="14">
        <v>4</v>
      </c>
      <c r="D110" s="14">
        <v>19</v>
      </c>
      <c r="E110" s="14">
        <v>19</v>
      </c>
      <c r="F110" s="14">
        <v>6700</v>
      </c>
      <c r="G110" s="14">
        <v>39</v>
      </c>
      <c r="H110" s="14">
        <v>0.7</v>
      </c>
      <c r="I110" s="14">
        <v>0.7</v>
      </c>
      <c r="J110" s="14">
        <v>135</v>
      </c>
      <c r="K110" s="14">
        <v>78</v>
      </c>
      <c r="L110" s="14">
        <v>4</v>
      </c>
    </row>
    <row r="111" spans="1:12" x14ac:dyDescent="0.25">
      <c r="A111" s="14">
        <v>5000</v>
      </c>
      <c r="B111" s="14">
        <v>2</v>
      </c>
      <c r="C111" s="14">
        <v>17</v>
      </c>
      <c r="D111" s="14">
        <v>75</v>
      </c>
      <c r="E111" s="14">
        <v>75</v>
      </c>
      <c r="F111" s="14">
        <v>4950</v>
      </c>
      <c r="G111" s="14">
        <v>38</v>
      </c>
      <c r="H111" s="14">
        <v>2.2000000000000002</v>
      </c>
      <c r="I111" s="14">
        <v>2.2000000000000002</v>
      </c>
      <c r="J111" s="14">
        <v>117</v>
      </c>
      <c r="K111" s="14">
        <v>70</v>
      </c>
      <c r="L111" s="14">
        <v>4</v>
      </c>
    </row>
    <row r="112" spans="1:12" x14ac:dyDescent="0.25">
      <c r="A112" s="14">
        <v>21205</v>
      </c>
      <c r="B112" s="14">
        <v>7</v>
      </c>
      <c r="C112" s="14">
        <v>12</v>
      </c>
      <c r="D112" s="14">
        <v>32</v>
      </c>
      <c r="E112" s="14">
        <v>32</v>
      </c>
      <c r="F112" s="14">
        <v>4100</v>
      </c>
      <c r="G112" s="14">
        <v>35</v>
      </c>
      <c r="H112" s="14">
        <v>1.3</v>
      </c>
      <c r="I112" s="14">
        <v>1.3</v>
      </c>
      <c r="J112" s="14">
        <v>95</v>
      </c>
      <c r="K112" s="14">
        <v>80</v>
      </c>
      <c r="L112" s="14">
        <v>4</v>
      </c>
    </row>
    <row r="113" spans="1:12" x14ac:dyDescent="0.25">
      <c r="A113" s="14">
        <v>1345</v>
      </c>
      <c r="B113" s="14">
        <v>1</v>
      </c>
      <c r="C113" s="14">
        <v>9.9</v>
      </c>
      <c r="D113" s="14">
        <v>31</v>
      </c>
      <c r="E113" s="14">
        <v>31</v>
      </c>
      <c r="F113" s="14">
        <v>5000</v>
      </c>
      <c r="G113" s="14">
        <v>35</v>
      </c>
      <c r="H113" s="14">
        <v>1.3</v>
      </c>
      <c r="I113" s="14">
        <v>1.3</v>
      </c>
      <c r="J113" s="14">
        <v>178</v>
      </c>
      <c r="K113" s="87">
        <v>60</v>
      </c>
      <c r="L113" s="14">
        <v>4</v>
      </c>
    </row>
    <row r="114" spans="1:12" x14ac:dyDescent="0.25">
      <c r="A114" s="14">
        <v>790</v>
      </c>
      <c r="B114" s="14">
        <v>123</v>
      </c>
      <c r="C114" s="14">
        <v>10.3</v>
      </c>
      <c r="D114" s="14">
        <v>4</v>
      </c>
      <c r="E114" s="14">
        <v>4</v>
      </c>
      <c r="F114" s="14">
        <v>5400</v>
      </c>
      <c r="G114" s="14">
        <v>35</v>
      </c>
      <c r="H114" s="14">
        <v>1.4</v>
      </c>
      <c r="I114" s="14">
        <v>1.4</v>
      </c>
      <c r="J114" s="14">
        <v>181</v>
      </c>
      <c r="K114" s="87">
        <v>60</v>
      </c>
      <c r="L114" s="14">
        <v>4</v>
      </c>
    </row>
    <row r="115" spans="1:12" x14ac:dyDescent="0.25">
      <c r="A115" s="14">
        <v>120</v>
      </c>
      <c r="B115" s="14">
        <v>1</v>
      </c>
      <c r="C115" s="14">
        <v>7</v>
      </c>
      <c r="D115" s="14">
        <v>10</v>
      </c>
      <c r="E115" s="14">
        <v>10</v>
      </c>
      <c r="F115" s="14">
        <v>7000</v>
      </c>
      <c r="G115" s="14">
        <v>35</v>
      </c>
      <c r="H115" s="87">
        <v>1</v>
      </c>
      <c r="I115" s="87" t="s">
        <v>336</v>
      </c>
      <c r="J115" s="87">
        <v>165</v>
      </c>
      <c r="K115" s="87">
        <v>60</v>
      </c>
      <c r="L115" s="14">
        <v>4</v>
      </c>
    </row>
    <row r="116" spans="1:12" x14ac:dyDescent="0.25">
      <c r="A116" s="14">
        <v>1400</v>
      </c>
      <c r="B116" s="14">
        <v>1</v>
      </c>
      <c r="C116" s="14">
        <v>10</v>
      </c>
      <c r="D116" s="14">
        <v>20</v>
      </c>
      <c r="E116" s="14">
        <v>20</v>
      </c>
      <c r="F116" s="14">
        <v>6000</v>
      </c>
      <c r="G116" s="14">
        <v>35</v>
      </c>
      <c r="H116" s="14">
        <v>1.2</v>
      </c>
      <c r="I116" s="14">
        <v>1.2</v>
      </c>
      <c r="J116" s="14">
        <v>163</v>
      </c>
      <c r="K116" s="87">
        <v>60</v>
      </c>
      <c r="L116" s="14">
        <v>4</v>
      </c>
    </row>
    <row r="117" spans="1:12" x14ac:dyDescent="0.25">
      <c r="A117" s="14">
        <v>810</v>
      </c>
      <c r="B117" s="14">
        <v>123</v>
      </c>
      <c r="C117" s="14">
        <v>10</v>
      </c>
      <c r="D117" s="14">
        <v>5</v>
      </c>
      <c r="E117" s="14">
        <v>5</v>
      </c>
      <c r="F117" s="14">
        <v>6400</v>
      </c>
      <c r="G117" s="14">
        <v>35</v>
      </c>
      <c r="H117" s="14">
        <v>1</v>
      </c>
      <c r="I117" s="14">
        <v>1</v>
      </c>
      <c r="J117" s="14">
        <v>170</v>
      </c>
      <c r="K117" s="87">
        <v>60</v>
      </c>
      <c r="L117" s="14">
        <v>4</v>
      </c>
    </row>
    <row r="118" spans="1:12" x14ac:dyDescent="0.25">
      <c r="A118" s="14">
        <v>3400</v>
      </c>
      <c r="B118" s="14">
        <v>1</v>
      </c>
      <c r="C118" s="14">
        <v>13</v>
      </c>
      <c r="D118" s="14">
        <v>44</v>
      </c>
      <c r="E118" s="14">
        <v>44</v>
      </c>
      <c r="F118" s="14">
        <v>9400</v>
      </c>
      <c r="G118" s="14">
        <v>38</v>
      </c>
      <c r="H118" s="14">
        <v>1.2</v>
      </c>
      <c r="I118" s="14">
        <v>1.2</v>
      </c>
      <c r="J118" s="14">
        <v>148</v>
      </c>
      <c r="K118" s="87">
        <v>60</v>
      </c>
      <c r="L118" s="14">
        <v>4</v>
      </c>
    </row>
    <row r="119" spans="1:12" x14ac:dyDescent="0.25">
      <c r="A119" s="14">
        <v>700</v>
      </c>
      <c r="B119" s="14">
        <v>1</v>
      </c>
      <c r="C119" s="14">
        <v>14</v>
      </c>
      <c r="D119" s="14">
        <v>50</v>
      </c>
      <c r="E119" s="14">
        <v>50</v>
      </c>
      <c r="F119" s="14">
        <v>9400</v>
      </c>
      <c r="G119" s="14">
        <v>38</v>
      </c>
      <c r="H119" s="14">
        <v>1</v>
      </c>
      <c r="I119" s="14">
        <v>1</v>
      </c>
      <c r="J119" s="14">
        <v>150</v>
      </c>
      <c r="K119" s="87">
        <v>60</v>
      </c>
      <c r="L119" s="14">
        <v>4</v>
      </c>
    </row>
    <row r="120" spans="1:12" x14ac:dyDescent="0.25">
      <c r="A120" s="14">
        <v>4437</v>
      </c>
      <c r="B120" s="14">
        <v>3</v>
      </c>
      <c r="C120" s="14">
        <v>7</v>
      </c>
      <c r="D120" s="14">
        <v>4</v>
      </c>
      <c r="E120" s="14">
        <v>4</v>
      </c>
      <c r="F120" s="14">
        <v>5800</v>
      </c>
      <c r="G120" s="14">
        <v>30</v>
      </c>
      <c r="H120" s="14">
        <v>3</v>
      </c>
      <c r="I120" s="14">
        <v>3</v>
      </c>
      <c r="J120" s="14">
        <v>109</v>
      </c>
      <c r="K120" s="14">
        <v>50</v>
      </c>
      <c r="L120" s="14">
        <v>4</v>
      </c>
    </row>
    <row r="121" spans="1:12" x14ac:dyDescent="0.25">
      <c r="A121" s="14">
        <v>2870</v>
      </c>
      <c r="B121" s="14">
        <v>3</v>
      </c>
      <c r="C121" s="14">
        <v>14</v>
      </c>
      <c r="D121" s="14">
        <v>5</v>
      </c>
      <c r="E121" s="14">
        <v>5</v>
      </c>
      <c r="F121" s="14">
        <v>4800</v>
      </c>
      <c r="G121" s="14">
        <v>32</v>
      </c>
      <c r="H121" s="14">
        <v>2.2999999999999998</v>
      </c>
      <c r="I121" s="14">
        <v>2.2999999999999998</v>
      </c>
      <c r="J121" s="14">
        <v>102</v>
      </c>
      <c r="K121" s="14">
        <v>50</v>
      </c>
      <c r="L121" s="14">
        <v>4</v>
      </c>
    </row>
    <row r="122" spans="1:12" x14ac:dyDescent="0.25">
      <c r="A122" s="14">
        <v>2684</v>
      </c>
      <c r="B122" s="14">
        <v>2</v>
      </c>
      <c r="C122" s="14">
        <v>13</v>
      </c>
      <c r="D122" s="14">
        <v>6</v>
      </c>
      <c r="E122" s="14">
        <v>6</v>
      </c>
      <c r="F122" s="14">
        <v>6800</v>
      </c>
      <c r="G122" s="14">
        <v>40</v>
      </c>
      <c r="H122" s="14">
        <v>0.7</v>
      </c>
      <c r="I122" s="14">
        <v>0.7</v>
      </c>
      <c r="J122" s="14">
        <v>130</v>
      </c>
      <c r="K122" s="14">
        <v>46</v>
      </c>
      <c r="L122" s="14">
        <v>4</v>
      </c>
    </row>
    <row r="123" spans="1:12" x14ac:dyDescent="0.25">
      <c r="A123" s="14">
        <v>1143</v>
      </c>
      <c r="B123" s="14">
        <v>3</v>
      </c>
      <c r="C123" s="14">
        <v>10</v>
      </c>
      <c r="D123" s="14">
        <v>3</v>
      </c>
      <c r="E123" s="14">
        <v>3</v>
      </c>
      <c r="F123" s="14">
        <v>5400</v>
      </c>
      <c r="G123" s="14">
        <v>30</v>
      </c>
      <c r="H123" s="14">
        <v>3</v>
      </c>
      <c r="I123" s="14">
        <v>3</v>
      </c>
      <c r="J123" s="14">
        <v>101</v>
      </c>
      <c r="K123" s="14">
        <v>55</v>
      </c>
      <c r="L123" s="14">
        <v>4</v>
      </c>
    </row>
    <row r="124" spans="1:12" x14ac:dyDescent="0.25">
      <c r="A124" s="14">
        <v>1179</v>
      </c>
      <c r="B124" s="14">
        <v>3</v>
      </c>
      <c r="C124" s="14">
        <v>12</v>
      </c>
      <c r="D124" s="14">
        <v>2</v>
      </c>
      <c r="E124" s="14">
        <v>2</v>
      </c>
      <c r="F124" s="14">
        <v>4900</v>
      </c>
      <c r="G124" s="14">
        <v>34</v>
      </c>
      <c r="H124" s="14">
        <v>1.4</v>
      </c>
      <c r="I124" s="14">
        <v>1.4</v>
      </c>
      <c r="J124" s="14">
        <v>108</v>
      </c>
      <c r="K124" s="14">
        <v>45</v>
      </c>
      <c r="L124" s="14">
        <v>4</v>
      </c>
    </row>
    <row r="125" spans="1:12" x14ac:dyDescent="0.25">
      <c r="A125" s="14">
        <v>1155</v>
      </c>
      <c r="B125" s="14">
        <v>5</v>
      </c>
      <c r="C125" s="14">
        <v>22</v>
      </c>
      <c r="D125" s="14">
        <v>5</v>
      </c>
      <c r="E125" s="14">
        <v>5</v>
      </c>
      <c r="F125" s="14">
        <v>5300</v>
      </c>
      <c r="G125" s="14">
        <v>44</v>
      </c>
      <c r="H125" s="14">
        <v>0.4</v>
      </c>
      <c r="I125" s="14">
        <v>0.4</v>
      </c>
      <c r="J125" s="14">
        <v>104</v>
      </c>
      <c r="K125" s="14">
        <v>49</v>
      </c>
      <c r="L125" s="14">
        <v>4</v>
      </c>
    </row>
    <row r="126" spans="1:12" x14ac:dyDescent="0.25">
      <c r="A126" s="14">
        <v>1280</v>
      </c>
      <c r="B126" s="14">
        <v>5</v>
      </c>
      <c r="C126" s="14">
        <v>22</v>
      </c>
      <c r="D126" s="14">
        <v>5</v>
      </c>
      <c r="E126" s="14">
        <v>5</v>
      </c>
      <c r="F126" s="14">
        <v>7500</v>
      </c>
      <c r="G126" s="14">
        <v>40</v>
      </c>
      <c r="H126" s="14">
        <v>0.5</v>
      </c>
      <c r="I126" s="14">
        <v>0.5</v>
      </c>
      <c r="J126" s="14">
        <v>123</v>
      </c>
      <c r="K126" s="14">
        <v>38</v>
      </c>
      <c r="L126" s="14">
        <v>4</v>
      </c>
    </row>
    <row r="127" spans="1:12" x14ac:dyDescent="0.25">
      <c r="A127" s="14">
        <v>3300</v>
      </c>
      <c r="B127" s="14">
        <v>3</v>
      </c>
      <c r="C127" s="14">
        <v>15</v>
      </c>
      <c r="D127" s="14">
        <v>15</v>
      </c>
      <c r="E127" s="14">
        <v>15</v>
      </c>
      <c r="F127" s="14">
        <v>4200</v>
      </c>
      <c r="G127" s="14">
        <v>35</v>
      </c>
      <c r="H127" s="14">
        <v>0.9</v>
      </c>
      <c r="I127" s="14">
        <v>0.9</v>
      </c>
      <c r="J127" s="14">
        <v>102</v>
      </c>
      <c r="K127" s="14">
        <v>35</v>
      </c>
      <c r="L127" s="14">
        <v>4</v>
      </c>
    </row>
    <row r="128" spans="1:12" x14ac:dyDescent="0.25">
      <c r="A128" s="14">
        <v>2090</v>
      </c>
      <c r="B128" s="14">
        <v>5</v>
      </c>
      <c r="C128" s="14">
        <v>21</v>
      </c>
      <c r="D128" s="14">
        <v>4</v>
      </c>
      <c r="E128" s="14">
        <v>4</v>
      </c>
      <c r="F128" s="14">
        <v>5200</v>
      </c>
      <c r="G128" s="14">
        <v>43</v>
      </c>
      <c r="H128" s="14">
        <v>0.6</v>
      </c>
      <c r="I128" s="14">
        <v>0.6</v>
      </c>
      <c r="J128" s="14">
        <v>104</v>
      </c>
      <c r="K128" s="14">
        <v>43</v>
      </c>
      <c r="L128" s="14">
        <v>4</v>
      </c>
    </row>
    <row r="129" spans="1:12" x14ac:dyDescent="0.25">
      <c r="A129" s="14">
        <v>12000</v>
      </c>
      <c r="B129" s="14">
        <v>2</v>
      </c>
      <c r="C129" s="14">
        <v>20</v>
      </c>
      <c r="D129" s="14">
        <v>12</v>
      </c>
      <c r="E129" s="14">
        <v>12</v>
      </c>
      <c r="F129" s="14">
        <v>6300</v>
      </c>
      <c r="G129" s="14">
        <v>39</v>
      </c>
      <c r="H129" s="14">
        <v>1</v>
      </c>
      <c r="I129" s="14">
        <v>1</v>
      </c>
      <c r="J129" s="14">
        <v>125</v>
      </c>
      <c r="K129" s="14">
        <v>89</v>
      </c>
      <c r="L129" s="14">
        <v>4</v>
      </c>
    </row>
    <row r="130" spans="1:12" x14ac:dyDescent="0.25">
      <c r="A130" s="14">
        <v>1400</v>
      </c>
      <c r="B130" s="14">
        <v>2</v>
      </c>
      <c r="C130" s="14">
        <v>10</v>
      </c>
      <c r="D130" s="14">
        <v>70</v>
      </c>
      <c r="E130" s="14">
        <v>70</v>
      </c>
      <c r="F130" s="14">
        <v>6600</v>
      </c>
      <c r="G130" s="14">
        <v>43</v>
      </c>
      <c r="H130" s="14">
        <v>0.4</v>
      </c>
      <c r="I130" s="14">
        <v>0.4</v>
      </c>
      <c r="J130" s="14">
        <v>125</v>
      </c>
      <c r="K130" s="14">
        <v>39</v>
      </c>
      <c r="L130" s="14">
        <v>4</v>
      </c>
    </row>
    <row r="131" spans="1:12" x14ac:dyDescent="0.25">
      <c r="A131" s="14">
        <v>246</v>
      </c>
      <c r="B131" s="14">
        <v>32</v>
      </c>
      <c r="C131" s="14">
        <v>10</v>
      </c>
      <c r="D131" s="14">
        <v>5</v>
      </c>
      <c r="E131" s="14">
        <v>5</v>
      </c>
      <c r="F131" s="14">
        <v>4950</v>
      </c>
      <c r="G131" s="14">
        <v>31</v>
      </c>
      <c r="H131" s="14">
        <v>1.8</v>
      </c>
      <c r="I131" s="14">
        <v>1.8</v>
      </c>
      <c r="J131" s="14">
        <v>105</v>
      </c>
      <c r="K131" s="14">
        <v>40</v>
      </c>
      <c r="L131" s="14">
        <v>4</v>
      </c>
    </row>
    <row r="132" spans="1:12" x14ac:dyDescent="0.25">
      <c r="A132" s="14">
        <v>6412</v>
      </c>
      <c r="B132" s="14">
        <v>3</v>
      </c>
      <c r="C132" s="14">
        <v>10</v>
      </c>
      <c r="D132" s="14">
        <v>2</v>
      </c>
      <c r="E132" s="14">
        <v>2</v>
      </c>
      <c r="F132" s="14">
        <v>4900</v>
      </c>
      <c r="G132" s="14">
        <v>31</v>
      </c>
      <c r="H132" s="14">
        <v>1.8</v>
      </c>
      <c r="I132" s="14">
        <v>1.8</v>
      </c>
      <c r="J132" s="14">
        <v>105</v>
      </c>
      <c r="K132" s="14">
        <v>48</v>
      </c>
      <c r="L132" s="14">
        <v>4</v>
      </c>
    </row>
    <row r="133" spans="1:12" x14ac:dyDescent="0.25">
      <c r="A133" s="14">
        <v>1600</v>
      </c>
      <c r="B133" s="14">
        <v>32</v>
      </c>
      <c r="C133" s="14">
        <v>12</v>
      </c>
      <c r="D133" s="14">
        <v>8</v>
      </c>
      <c r="E133" s="14">
        <v>8</v>
      </c>
      <c r="F133" s="14">
        <v>4950</v>
      </c>
      <c r="G133" s="14">
        <v>31</v>
      </c>
      <c r="H133" s="14">
        <v>1.8</v>
      </c>
      <c r="I133" s="14">
        <v>1.8</v>
      </c>
      <c r="J133" s="14">
        <v>105</v>
      </c>
      <c r="K133" s="14">
        <v>38</v>
      </c>
      <c r="L133" s="14">
        <v>4</v>
      </c>
    </row>
    <row r="134" spans="1:12" x14ac:dyDescent="0.25">
      <c r="A134" s="14">
        <v>1240</v>
      </c>
      <c r="B134" s="14">
        <v>3</v>
      </c>
      <c r="C134" s="14">
        <v>10</v>
      </c>
      <c r="D134" s="14">
        <v>4</v>
      </c>
      <c r="E134" s="14">
        <v>4</v>
      </c>
      <c r="F134" s="14">
        <v>5000</v>
      </c>
      <c r="G134" s="14">
        <v>31</v>
      </c>
      <c r="H134" s="14">
        <v>1.6</v>
      </c>
      <c r="I134" s="14">
        <v>1.6</v>
      </c>
      <c r="J134" s="14">
        <v>108</v>
      </c>
      <c r="K134" s="14">
        <v>47</v>
      </c>
      <c r="L134" s="14">
        <v>4</v>
      </c>
    </row>
    <row r="135" spans="1:12" x14ac:dyDescent="0.25">
      <c r="A135" s="14">
        <v>1048</v>
      </c>
      <c r="B135" s="14">
        <v>3</v>
      </c>
      <c r="C135" s="14">
        <v>10</v>
      </c>
      <c r="D135" s="14">
        <v>2</v>
      </c>
      <c r="E135" s="14">
        <v>2</v>
      </c>
      <c r="F135" s="14">
        <v>4950</v>
      </c>
      <c r="G135" s="14">
        <v>32</v>
      </c>
      <c r="H135" s="14">
        <v>2</v>
      </c>
      <c r="I135" s="14">
        <v>2</v>
      </c>
      <c r="J135" s="14">
        <v>105</v>
      </c>
      <c r="K135" s="14">
        <v>47</v>
      </c>
      <c r="L135" s="14">
        <v>4</v>
      </c>
    </row>
    <row r="136" spans="1:12" x14ac:dyDescent="0.25">
      <c r="A136" s="14">
        <v>5700</v>
      </c>
      <c r="B136" s="14">
        <v>32</v>
      </c>
      <c r="C136" s="14">
        <v>12</v>
      </c>
      <c r="D136" s="14">
        <v>5</v>
      </c>
      <c r="E136" s="14">
        <v>5</v>
      </c>
      <c r="F136" s="14">
        <v>4950</v>
      </c>
      <c r="G136" s="14">
        <v>31</v>
      </c>
      <c r="H136" s="14">
        <v>1.8</v>
      </c>
      <c r="I136" s="14">
        <v>1.8</v>
      </c>
      <c r="J136" s="14">
        <v>105</v>
      </c>
      <c r="K136" s="14">
        <v>40</v>
      </c>
      <c r="L136" s="14">
        <v>4</v>
      </c>
    </row>
    <row r="137" spans="1:12" x14ac:dyDescent="0.25">
      <c r="A137" s="14">
        <v>177</v>
      </c>
      <c r="B137" s="14">
        <v>3</v>
      </c>
      <c r="C137" s="14">
        <v>10</v>
      </c>
      <c r="D137" s="14">
        <v>4</v>
      </c>
      <c r="E137" s="14">
        <v>4</v>
      </c>
      <c r="F137" s="14">
        <v>5000</v>
      </c>
      <c r="G137" s="14">
        <v>31</v>
      </c>
      <c r="H137" s="14">
        <v>1.6</v>
      </c>
      <c r="I137" s="14">
        <v>1.6</v>
      </c>
      <c r="J137" s="14">
        <v>108</v>
      </c>
      <c r="K137" s="14">
        <v>47</v>
      </c>
      <c r="L137" s="14">
        <v>4</v>
      </c>
    </row>
    <row r="138" spans="1:12" x14ac:dyDescent="0.25">
      <c r="A138" s="14">
        <v>1561</v>
      </c>
      <c r="B138" s="14">
        <v>3</v>
      </c>
      <c r="C138" s="14">
        <v>9</v>
      </c>
      <c r="D138" s="14">
        <v>4</v>
      </c>
      <c r="E138" s="14">
        <v>4</v>
      </c>
      <c r="F138" s="14">
        <v>4900</v>
      </c>
      <c r="G138" s="14">
        <v>32</v>
      </c>
      <c r="H138" s="14">
        <v>2</v>
      </c>
      <c r="I138" s="14">
        <v>2</v>
      </c>
      <c r="J138" s="14">
        <v>105</v>
      </c>
      <c r="K138" s="14">
        <v>42</v>
      </c>
      <c r="L138" s="14">
        <v>4</v>
      </c>
    </row>
    <row r="139" spans="1:12" x14ac:dyDescent="0.25">
      <c r="A139" s="14">
        <v>1160</v>
      </c>
      <c r="B139" s="14">
        <v>3</v>
      </c>
      <c r="C139" s="14">
        <v>11</v>
      </c>
      <c r="D139" s="14">
        <v>4</v>
      </c>
      <c r="E139" s="14">
        <v>4</v>
      </c>
      <c r="F139" s="14">
        <v>4900</v>
      </c>
      <c r="G139" s="14">
        <v>34</v>
      </c>
      <c r="H139" s="14">
        <v>2.2999999999999998</v>
      </c>
      <c r="I139" s="14">
        <v>2.2999999999999998</v>
      </c>
      <c r="J139" s="14">
        <v>98</v>
      </c>
      <c r="K139" s="14">
        <v>50</v>
      </c>
      <c r="L139" s="14">
        <v>4</v>
      </c>
    </row>
    <row r="140" spans="1:12" x14ac:dyDescent="0.25">
      <c r="A140" s="14">
        <v>1700</v>
      </c>
      <c r="B140" s="14">
        <v>3</v>
      </c>
      <c r="C140" s="14">
        <v>7</v>
      </c>
      <c r="D140" s="14">
        <v>2</v>
      </c>
      <c r="E140" s="14">
        <v>2</v>
      </c>
      <c r="F140" s="14">
        <v>7850</v>
      </c>
      <c r="G140" s="14">
        <v>28</v>
      </c>
      <c r="H140" s="14">
        <v>1.9</v>
      </c>
      <c r="I140" s="14">
        <v>1.9</v>
      </c>
      <c r="J140" s="14">
        <v>134</v>
      </c>
      <c r="K140" s="14">
        <v>75</v>
      </c>
      <c r="L140" s="14">
        <v>4</v>
      </c>
    </row>
    <row r="141" spans="1:12" x14ac:dyDescent="0.25">
      <c r="A141" s="14">
        <v>2154</v>
      </c>
      <c r="B141" s="14">
        <v>3</v>
      </c>
      <c r="C141" s="14">
        <v>11</v>
      </c>
      <c r="D141" s="14">
        <v>8</v>
      </c>
      <c r="E141" s="14">
        <v>8</v>
      </c>
      <c r="F141" s="14">
        <v>5250</v>
      </c>
      <c r="G141" s="14">
        <v>34</v>
      </c>
      <c r="H141" s="14">
        <v>1.2</v>
      </c>
      <c r="I141" s="14">
        <v>1.2</v>
      </c>
      <c r="J141" s="14">
        <v>105</v>
      </c>
      <c r="K141" s="14">
        <v>55</v>
      </c>
      <c r="L141" s="14">
        <v>4</v>
      </c>
    </row>
    <row r="142" spans="1:12" x14ac:dyDescent="0.25">
      <c r="A142" s="14">
        <v>27848</v>
      </c>
      <c r="B142" s="14">
        <v>3</v>
      </c>
      <c r="C142" s="14">
        <v>12</v>
      </c>
      <c r="D142" s="14">
        <v>8</v>
      </c>
      <c r="E142" s="14">
        <v>8</v>
      </c>
      <c r="F142" s="14">
        <v>5200</v>
      </c>
      <c r="G142" s="14">
        <v>33</v>
      </c>
      <c r="H142" s="14">
        <v>1.2</v>
      </c>
      <c r="I142" s="14">
        <v>1.2</v>
      </c>
      <c r="J142" s="14">
        <v>105</v>
      </c>
      <c r="K142" s="14">
        <v>51</v>
      </c>
      <c r="L142" s="14">
        <v>4</v>
      </c>
    </row>
    <row r="143" spans="1:12" x14ac:dyDescent="0.25">
      <c r="A143" s="14">
        <v>7800</v>
      </c>
      <c r="B143" s="14">
        <v>32</v>
      </c>
      <c r="C143" s="14">
        <v>10</v>
      </c>
      <c r="D143" s="14">
        <v>5</v>
      </c>
      <c r="E143" s="14">
        <v>5</v>
      </c>
      <c r="F143" s="14">
        <v>5100</v>
      </c>
      <c r="G143" s="14">
        <v>34</v>
      </c>
      <c r="H143" s="14">
        <v>1.3</v>
      </c>
      <c r="I143" s="14">
        <v>1.3</v>
      </c>
      <c r="J143" s="14">
        <v>110</v>
      </c>
      <c r="K143" s="14">
        <v>49</v>
      </c>
      <c r="L143" s="14">
        <v>4</v>
      </c>
    </row>
    <row r="144" spans="1:12" x14ac:dyDescent="0.25">
      <c r="A144" s="14">
        <v>8020</v>
      </c>
      <c r="B144" s="14">
        <v>3</v>
      </c>
      <c r="C144" s="14">
        <v>9</v>
      </c>
      <c r="D144" s="14">
        <v>2</v>
      </c>
      <c r="E144" s="14">
        <v>2</v>
      </c>
      <c r="F144" s="14">
        <v>5100</v>
      </c>
      <c r="G144" s="14">
        <v>32</v>
      </c>
      <c r="H144" s="14">
        <v>1.2</v>
      </c>
      <c r="I144" s="14">
        <v>1.2</v>
      </c>
      <c r="J144" s="14">
        <v>105</v>
      </c>
      <c r="K144" s="14">
        <v>56</v>
      </c>
      <c r="L144" s="14">
        <v>4</v>
      </c>
    </row>
    <row r="145" spans="1:12" x14ac:dyDescent="0.25">
      <c r="A145" s="14">
        <v>1184</v>
      </c>
      <c r="B145" s="14">
        <v>3</v>
      </c>
      <c r="C145" s="14">
        <v>10</v>
      </c>
      <c r="D145" s="14">
        <v>2</v>
      </c>
      <c r="E145" s="14">
        <v>2</v>
      </c>
      <c r="F145" s="14">
        <v>4850</v>
      </c>
      <c r="G145" s="14">
        <v>32</v>
      </c>
      <c r="H145" s="14">
        <v>1.4</v>
      </c>
      <c r="I145" s="14">
        <v>1.4</v>
      </c>
      <c r="J145" s="14">
        <v>108</v>
      </c>
      <c r="K145" s="14">
        <v>30</v>
      </c>
      <c r="L145" s="14">
        <v>4</v>
      </c>
    </row>
    <row r="146" spans="1:12" x14ac:dyDescent="0.25">
      <c r="A146" s="14">
        <v>11000</v>
      </c>
      <c r="B146" s="14">
        <v>2</v>
      </c>
      <c r="C146" s="14">
        <v>12</v>
      </c>
      <c r="D146" s="14">
        <v>5</v>
      </c>
      <c r="E146" s="14">
        <v>5</v>
      </c>
      <c r="F146" s="14">
        <v>5700</v>
      </c>
      <c r="G146" s="14">
        <v>42</v>
      </c>
      <c r="H146" s="14">
        <v>0.6</v>
      </c>
      <c r="I146" s="14">
        <v>0.6</v>
      </c>
      <c r="J146" s="14">
        <v>129</v>
      </c>
      <c r="K146" s="14">
        <v>80</v>
      </c>
      <c r="L146" s="14">
        <v>4</v>
      </c>
    </row>
    <row r="147" spans="1:12" x14ac:dyDescent="0.25">
      <c r="A147" s="14">
        <v>13000</v>
      </c>
      <c r="B147" s="14">
        <v>2</v>
      </c>
      <c r="C147" s="14">
        <v>14</v>
      </c>
      <c r="D147" s="14">
        <v>5</v>
      </c>
      <c r="E147" s="14">
        <v>5</v>
      </c>
      <c r="F147" s="14">
        <v>5600</v>
      </c>
      <c r="G147" s="14">
        <v>41</v>
      </c>
      <c r="H147" s="14">
        <v>0.6</v>
      </c>
      <c r="I147" s="14">
        <v>0.6</v>
      </c>
      <c r="J147" s="14">
        <v>125</v>
      </c>
      <c r="K147" s="14">
        <v>80</v>
      </c>
      <c r="L147" s="14">
        <v>4</v>
      </c>
    </row>
    <row r="148" spans="1:12" x14ac:dyDescent="0.25">
      <c r="A148" s="14">
        <v>1400</v>
      </c>
      <c r="B148" s="14">
        <v>2</v>
      </c>
      <c r="C148" s="14">
        <v>9.1999999999999993</v>
      </c>
      <c r="D148" s="14">
        <v>100</v>
      </c>
      <c r="E148" s="14">
        <v>100</v>
      </c>
      <c r="F148" s="14">
        <v>9800</v>
      </c>
      <c r="G148" s="14">
        <v>43.5</v>
      </c>
      <c r="H148" s="14">
        <v>0.5</v>
      </c>
      <c r="I148" s="14">
        <v>0.5</v>
      </c>
      <c r="J148" s="14">
        <v>151</v>
      </c>
      <c r="K148" s="14">
        <v>35</v>
      </c>
      <c r="L148" s="14">
        <v>4</v>
      </c>
    </row>
    <row r="149" spans="1:12" x14ac:dyDescent="0.25">
      <c r="A149" s="14">
        <v>16300</v>
      </c>
      <c r="B149" s="14">
        <v>8</v>
      </c>
      <c r="C149" s="14">
        <v>16</v>
      </c>
      <c r="D149" s="14">
        <v>37</v>
      </c>
      <c r="E149" s="14">
        <v>37</v>
      </c>
      <c r="F149" s="14">
        <v>2600</v>
      </c>
      <c r="G149" s="14">
        <v>36</v>
      </c>
      <c r="H149" s="14">
        <v>1.6</v>
      </c>
      <c r="I149" s="14">
        <v>1.6</v>
      </c>
      <c r="J149" s="14">
        <v>83</v>
      </c>
      <c r="K149" s="14">
        <v>26.5</v>
      </c>
      <c r="L149" s="14">
        <v>4</v>
      </c>
    </row>
    <row r="150" spans="1:12" x14ac:dyDescent="0.25">
      <c r="A150" s="14">
        <v>2084</v>
      </c>
      <c r="B150" s="14">
        <v>5</v>
      </c>
      <c r="C150" s="14">
        <v>22</v>
      </c>
      <c r="D150" s="14">
        <v>4</v>
      </c>
      <c r="E150" s="14">
        <v>4</v>
      </c>
      <c r="F150" s="14">
        <v>5500</v>
      </c>
      <c r="G150" s="14">
        <v>40</v>
      </c>
      <c r="H150" s="14">
        <v>0.5</v>
      </c>
      <c r="I150" s="14">
        <v>0.5</v>
      </c>
      <c r="J150" s="14">
        <v>101</v>
      </c>
      <c r="K150" s="87">
        <v>60</v>
      </c>
      <c r="L150" s="14">
        <v>4</v>
      </c>
    </row>
    <row r="151" spans="1:12" x14ac:dyDescent="0.25">
      <c r="A151" s="14">
        <v>1923</v>
      </c>
      <c r="B151" s="14">
        <v>3</v>
      </c>
      <c r="C151" s="14">
        <v>8.6</v>
      </c>
      <c r="D151" s="14">
        <v>2</v>
      </c>
      <c r="E151" s="14">
        <v>2</v>
      </c>
      <c r="F151" s="14">
        <v>4500</v>
      </c>
      <c r="G151" s="14">
        <v>33</v>
      </c>
      <c r="H151" s="14">
        <v>1</v>
      </c>
      <c r="I151" s="14">
        <v>1</v>
      </c>
      <c r="J151" s="14">
        <v>106</v>
      </c>
      <c r="K151" s="87">
        <v>60</v>
      </c>
      <c r="L151" s="14">
        <v>4</v>
      </c>
    </row>
    <row r="152" spans="1:12" x14ac:dyDescent="0.25">
      <c r="A152" s="14">
        <v>640</v>
      </c>
      <c r="B152" s="14">
        <v>3</v>
      </c>
      <c r="C152" s="14">
        <v>13</v>
      </c>
      <c r="D152" s="14">
        <v>6</v>
      </c>
      <c r="E152" s="14">
        <v>6</v>
      </c>
      <c r="F152" s="14">
        <v>5100</v>
      </c>
      <c r="G152" s="14">
        <v>33</v>
      </c>
      <c r="H152" s="14">
        <v>1</v>
      </c>
      <c r="I152" s="14">
        <v>1</v>
      </c>
      <c r="J152" s="14">
        <v>110</v>
      </c>
      <c r="K152" s="14">
        <v>54.4</v>
      </c>
      <c r="L152" s="14">
        <v>4</v>
      </c>
    </row>
    <row r="153" spans="1:12" x14ac:dyDescent="0.25">
      <c r="A153" s="14">
        <v>5</v>
      </c>
      <c r="B153" s="14">
        <v>1</v>
      </c>
      <c r="C153" s="14">
        <v>17</v>
      </c>
      <c r="D153" s="14">
        <v>30</v>
      </c>
      <c r="E153" s="14">
        <v>30</v>
      </c>
      <c r="F153" s="14">
        <v>1150</v>
      </c>
      <c r="G153" s="14">
        <v>35</v>
      </c>
      <c r="H153" s="14">
        <v>0.6</v>
      </c>
      <c r="I153" s="14">
        <v>0.6</v>
      </c>
      <c r="J153" s="14">
        <v>99</v>
      </c>
      <c r="K153" s="14">
        <v>32</v>
      </c>
      <c r="L153" s="14">
        <v>5</v>
      </c>
    </row>
    <row r="154" spans="1:12" x14ac:dyDescent="0.25">
      <c r="A154" s="14">
        <v>2100</v>
      </c>
      <c r="B154" s="14">
        <v>1</v>
      </c>
      <c r="C154" s="14">
        <v>27</v>
      </c>
      <c r="D154" s="14">
        <v>250</v>
      </c>
      <c r="E154" s="14">
        <v>250</v>
      </c>
      <c r="F154" s="14">
        <v>5050</v>
      </c>
      <c r="G154" s="14">
        <v>22</v>
      </c>
      <c r="H154" s="87" t="s">
        <v>337</v>
      </c>
      <c r="I154" s="87" t="s">
        <v>337</v>
      </c>
      <c r="J154" s="14">
        <v>152</v>
      </c>
      <c r="K154" s="14">
        <v>42</v>
      </c>
      <c r="L154" s="14">
        <v>5</v>
      </c>
    </row>
    <row r="155" spans="1:12" x14ac:dyDescent="0.25">
      <c r="A155" s="14">
        <v>180</v>
      </c>
      <c r="B155" s="14">
        <v>1</v>
      </c>
      <c r="C155" s="14">
        <v>27</v>
      </c>
      <c r="D155" s="14">
        <v>107</v>
      </c>
      <c r="E155" s="14">
        <v>107</v>
      </c>
      <c r="F155" s="14">
        <v>8500</v>
      </c>
      <c r="G155" s="14">
        <v>11</v>
      </c>
      <c r="H155" s="87">
        <v>1</v>
      </c>
      <c r="I155" s="87">
        <v>10</v>
      </c>
      <c r="J155" s="14">
        <v>198</v>
      </c>
      <c r="K155" s="14">
        <v>86</v>
      </c>
      <c r="L155" s="14">
        <v>5</v>
      </c>
    </row>
    <row r="156" spans="1:12" x14ac:dyDescent="0.25">
      <c r="A156" s="14">
        <v>10104</v>
      </c>
      <c r="B156" s="14">
        <v>1</v>
      </c>
      <c r="C156" s="14">
        <v>23</v>
      </c>
      <c r="D156" s="14">
        <v>500</v>
      </c>
      <c r="E156" s="14">
        <v>500</v>
      </c>
      <c r="F156" s="14">
        <v>5000</v>
      </c>
      <c r="G156" s="14">
        <v>34</v>
      </c>
      <c r="H156" s="87">
        <v>1</v>
      </c>
      <c r="I156" s="87">
        <v>10</v>
      </c>
      <c r="J156" s="14">
        <v>164</v>
      </c>
      <c r="K156" s="14">
        <v>30</v>
      </c>
      <c r="L156" s="14">
        <v>5</v>
      </c>
    </row>
    <row r="157" spans="1:12" x14ac:dyDescent="0.25">
      <c r="A157" s="14">
        <v>2500</v>
      </c>
      <c r="B157" s="14">
        <v>1</v>
      </c>
      <c r="C157" s="14">
        <v>28</v>
      </c>
      <c r="D157" s="14">
        <v>300</v>
      </c>
      <c r="E157" s="14">
        <v>300</v>
      </c>
      <c r="F157" s="14">
        <v>4800</v>
      </c>
      <c r="G157" s="14">
        <v>22</v>
      </c>
      <c r="H157" s="87" t="s">
        <v>337</v>
      </c>
      <c r="I157" s="87" t="s">
        <v>337</v>
      </c>
      <c r="J157" s="14">
        <v>152</v>
      </c>
      <c r="K157" s="14">
        <v>37</v>
      </c>
      <c r="L157" s="14">
        <v>5</v>
      </c>
    </row>
    <row r="158" spans="1:12" x14ac:dyDescent="0.25">
      <c r="A158" s="14">
        <v>857</v>
      </c>
      <c r="B158" s="14">
        <v>1</v>
      </c>
      <c r="C158" s="50">
        <v>28</v>
      </c>
      <c r="D158" s="14">
        <v>10</v>
      </c>
      <c r="E158" s="14">
        <v>700</v>
      </c>
      <c r="F158" s="14">
        <v>5050</v>
      </c>
      <c r="G158" s="14">
        <v>22.8</v>
      </c>
      <c r="H158" s="14">
        <v>17.399999999999999</v>
      </c>
      <c r="I158" s="14">
        <v>17.399999999999999</v>
      </c>
      <c r="J158" s="14">
        <v>152</v>
      </c>
      <c r="K158" s="87">
        <v>60</v>
      </c>
      <c r="L158" s="14">
        <v>5</v>
      </c>
    </row>
    <row r="159" spans="1:12" x14ac:dyDescent="0.25">
      <c r="A159" s="14">
        <v>480</v>
      </c>
      <c r="B159" s="14">
        <v>1</v>
      </c>
      <c r="C159" s="14">
        <v>27.5</v>
      </c>
      <c r="D159" s="14">
        <v>160</v>
      </c>
      <c r="E159" s="14">
        <v>1800</v>
      </c>
      <c r="F159" s="14">
        <v>5000</v>
      </c>
      <c r="G159" s="14">
        <v>22.8</v>
      </c>
      <c r="H159" s="14">
        <v>17.399999999999999</v>
      </c>
      <c r="I159" s="14">
        <v>17.399999999999999</v>
      </c>
      <c r="J159" s="14">
        <v>152</v>
      </c>
      <c r="K159" s="87">
        <v>60</v>
      </c>
      <c r="L159" s="14">
        <v>5</v>
      </c>
    </row>
    <row r="160" spans="1:12" x14ac:dyDescent="0.25">
      <c r="A160" s="14">
        <v>4420</v>
      </c>
      <c r="B160" s="14">
        <v>1</v>
      </c>
      <c r="C160" s="14">
        <v>30</v>
      </c>
      <c r="D160" s="14">
        <v>1000</v>
      </c>
      <c r="E160" s="14">
        <v>1000</v>
      </c>
      <c r="F160" s="14">
        <v>5700</v>
      </c>
      <c r="G160" s="14">
        <v>31</v>
      </c>
      <c r="H160" s="14">
        <v>1.2</v>
      </c>
      <c r="I160" s="14">
        <v>1.2</v>
      </c>
      <c r="J160" s="14">
        <v>165</v>
      </c>
      <c r="K160" s="14">
        <v>30</v>
      </c>
      <c r="L160" s="14">
        <v>5</v>
      </c>
    </row>
    <row r="161" spans="1:12" x14ac:dyDescent="0.25">
      <c r="A161" s="14">
        <v>26000</v>
      </c>
      <c r="B161" s="14">
        <v>3</v>
      </c>
      <c r="C161" s="14">
        <v>17</v>
      </c>
      <c r="D161" s="14">
        <v>175</v>
      </c>
      <c r="E161" s="14">
        <v>175</v>
      </c>
      <c r="F161" s="14">
        <v>1400</v>
      </c>
      <c r="G161" s="14">
        <v>30</v>
      </c>
      <c r="H161" s="14">
        <v>6</v>
      </c>
      <c r="I161" s="14">
        <v>6</v>
      </c>
      <c r="J161" s="14">
        <v>82</v>
      </c>
      <c r="K161" s="14">
        <v>75</v>
      </c>
      <c r="L161" s="14">
        <v>5</v>
      </c>
    </row>
    <row r="162" spans="1:12" x14ac:dyDescent="0.25">
      <c r="A162" s="14">
        <v>55000</v>
      </c>
      <c r="B162" s="14">
        <v>1</v>
      </c>
      <c r="C162" s="14">
        <v>22</v>
      </c>
      <c r="D162" s="14">
        <v>400</v>
      </c>
      <c r="E162" s="14">
        <v>400</v>
      </c>
      <c r="F162" s="14">
        <v>8800</v>
      </c>
      <c r="G162" s="14">
        <v>27</v>
      </c>
      <c r="H162" s="14">
        <v>0.9</v>
      </c>
      <c r="I162" s="14">
        <v>0.9</v>
      </c>
      <c r="J162" s="14">
        <v>210</v>
      </c>
      <c r="K162" s="14">
        <v>50</v>
      </c>
      <c r="L162" s="14">
        <v>6</v>
      </c>
    </row>
    <row r="163" spans="1:12" x14ac:dyDescent="0.25">
      <c r="A163" s="14">
        <v>4000</v>
      </c>
      <c r="B163" s="14">
        <v>1</v>
      </c>
      <c r="C163" s="14">
        <v>19</v>
      </c>
      <c r="D163" s="14">
        <v>130</v>
      </c>
      <c r="E163" s="14">
        <v>130</v>
      </c>
      <c r="F163" s="14">
        <v>8800</v>
      </c>
      <c r="G163" s="14">
        <v>26</v>
      </c>
      <c r="H163" s="14">
        <v>1</v>
      </c>
      <c r="I163" s="14">
        <v>1</v>
      </c>
      <c r="J163" s="14">
        <v>235</v>
      </c>
      <c r="K163" s="14">
        <v>45</v>
      </c>
      <c r="L163" s="14">
        <v>6</v>
      </c>
    </row>
    <row r="164" spans="1:12" x14ac:dyDescent="0.25">
      <c r="A164" s="14">
        <v>10000</v>
      </c>
      <c r="B164" s="14">
        <v>1</v>
      </c>
      <c r="C164" s="14">
        <v>20</v>
      </c>
      <c r="D164" s="14">
        <v>50</v>
      </c>
      <c r="E164" s="14">
        <v>50</v>
      </c>
      <c r="F164" s="14">
        <v>6700</v>
      </c>
      <c r="G164" s="14">
        <v>24</v>
      </c>
      <c r="H164" s="14">
        <v>2</v>
      </c>
      <c r="I164" s="14">
        <v>2</v>
      </c>
      <c r="J164" s="14">
        <v>150</v>
      </c>
      <c r="K164" s="14">
        <v>80</v>
      </c>
      <c r="L164" s="14">
        <v>6</v>
      </c>
    </row>
    <row r="165" spans="1:12" x14ac:dyDescent="0.25">
      <c r="A165" s="14">
        <v>9000</v>
      </c>
      <c r="B165" s="14">
        <v>1</v>
      </c>
      <c r="C165" s="14">
        <v>20</v>
      </c>
      <c r="D165" s="14">
        <v>100</v>
      </c>
      <c r="E165" s="14">
        <v>100</v>
      </c>
      <c r="F165" s="14">
        <v>6600</v>
      </c>
      <c r="G165" s="14">
        <v>26</v>
      </c>
      <c r="H165" s="14">
        <v>2</v>
      </c>
      <c r="I165" s="14">
        <v>2</v>
      </c>
      <c r="J165" s="14">
        <v>160</v>
      </c>
      <c r="K165" s="14">
        <v>80</v>
      </c>
      <c r="L165" s="14">
        <v>6</v>
      </c>
    </row>
    <row r="166" spans="1:12" x14ac:dyDescent="0.25">
      <c r="A166" s="14">
        <v>6240</v>
      </c>
      <c r="B166" s="14">
        <v>1</v>
      </c>
      <c r="C166" s="14">
        <v>23</v>
      </c>
      <c r="D166" s="14">
        <v>200</v>
      </c>
      <c r="E166" s="14">
        <v>200</v>
      </c>
      <c r="F166" s="14">
        <v>8800</v>
      </c>
      <c r="G166" s="14">
        <v>27</v>
      </c>
      <c r="H166" s="14">
        <v>0.9</v>
      </c>
      <c r="I166" s="14">
        <v>0.9</v>
      </c>
      <c r="J166" s="14">
        <v>182</v>
      </c>
      <c r="K166" s="14">
        <v>70</v>
      </c>
      <c r="L166" s="14">
        <v>6</v>
      </c>
    </row>
    <row r="167" spans="1:12" x14ac:dyDescent="0.25">
      <c r="A167" s="14">
        <v>204</v>
      </c>
      <c r="B167" s="14">
        <v>1</v>
      </c>
      <c r="C167" s="14">
        <v>26</v>
      </c>
      <c r="D167" s="14">
        <v>1000</v>
      </c>
      <c r="E167" s="14">
        <v>1500</v>
      </c>
      <c r="F167" s="14">
        <v>10000</v>
      </c>
      <c r="G167" s="14">
        <v>38</v>
      </c>
      <c r="H167" s="14">
        <v>0.4</v>
      </c>
      <c r="I167" s="14">
        <v>0.6</v>
      </c>
      <c r="J167" s="14">
        <v>180</v>
      </c>
      <c r="K167" s="87">
        <v>60</v>
      </c>
      <c r="L167" s="14">
        <v>6</v>
      </c>
    </row>
    <row r="168" spans="1:12" x14ac:dyDescent="0.25">
      <c r="A168" s="14">
        <v>20</v>
      </c>
      <c r="B168" s="14">
        <v>1</v>
      </c>
      <c r="C168" s="14">
        <v>26</v>
      </c>
      <c r="D168" s="14">
        <v>1000</v>
      </c>
      <c r="E168" s="14">
        <v>1000</v>
      </c>
      <c r="F168" s="14">
        <v>11000</v>
      </c>
      <c r="G168" s="14">
        <v>38</v>
      </c>
      <c r="H168" s="14">
        <v>0.7</v>
      </c>
      <c r="I168" s="14">
        <v>0.7</v>
      </c>
      <c r="J168" s="14">
        <v>165</v>
      </c>
      <c r="K168" s="87">
        <v>60</v>
      </c>
      <c r="L168" s="14">
        <v>6</v>
      </c>
    </row>
    <row r="169" spans="1:12" x14ac:dyDescent="0.25">
      <c r="A169" s="126">
        <v>70000</v>
      </c>
      <c r="B169" s="126">
        <v>1</v>
      </c>
      <c r="C169" s="126">
        <v>24</v>
      </c>
      <c r="D169" s="126">
        <v>50</v>
      </c>
      <c r="E169" s="126">
        <v>500</v>
      </c>
      <c r="F169" s="126">
        <v>6000</v>
      </c>
      <c r="G169" s="126">
        <v>24</v>
      </c>
      <c r="H169" s="126">
        <v>2</v>
      </c>
      <c r="I169" s="126">
        <v>2</v>
      </c>
      <c r="J169" s="126">
        <v>160</v>
      </c>
      <c r="K169" s="126">
        <v>75</v>
      </c>
      <c r="L169" s="126">
        <v>6</v>
      </c>
    </row>
    <row r="170" spans="1:12" x14ac:dyDescent="0.25">
      <c r="A170" s="126">
        <v>2400</v>
      </c>
      <c r="B170" s="126">
        <v>1</v>
      </c>
      <c r="C170" s="126">
        <v>21</v>
      </c>
      <c r="D170" s="126">
        <v>20</v>
      </c>
      <c r="E170" s="126">
        <v>20</v>
      </c>
      <c r="F170" s="126">
        <v>5200</v>
      </c>
      <c r="G170" s="126">
        <v>37</v>
      </c>
      <c r="H170" s="126">
        <v>0.6</v>
      </c>
      <c r="I170" s="126">
        <v>0.6</v>
      </c>
      <c r="J170" s="126">
        <v>142</v>
      </c>
      <c r="K170" s="126">
        <v>65</v>
      </c>
      <c r="L170" s="126">
        <v>6</v>
      </c>
    </row>
    <row r="171" spans="1:12" x14ac:dyDescent="0.25">
      <c r="A171" s="126">
        <v>40000</v>
      </c>
      <c r="B171" s="126">
        <v>1</v>
      </c>
      <c r="C171" s="126">
        <v>19</v>
      </c>
      <c r="D171" s="126">
        <v>20</v>
      </c>
      <c r="E171" s="126">
        <v>20</v>
      </c>
      <c r="F171" s="126">
        <v>7000</v>
      </c>
      <c r="G171" s="126">
        <v>40</v>
      </c>
      <c r="H171" s="126">
        <v>0.5</v>
      </c>
      <c r="I171" s="126">
        <v>0.5</v>
      </c>
      <c r="J171" s="126">
        <v>160</v>
      </c>
      <c r="K171" s="126">
        <v>80</v>
      </c>
      <c r="L171" s="126">
        <v>6</v>
      </c>
    </row>
    <row r="172" spans="1:12" x14ac:dyDescent="0.25">
      <c r="A172" s="126">
        <v>50000</v>
      </c>
      <c r="B172" s="126">
        <v>1</v>
      </c>
      <c r="C172" s="126">
        <v>20</v>
      </c>
      <c r="D172" s="126">
        <v>50</v>
      </c>
      <c r="E172" s="126">
        <v>5000</v>
      </c>
      <c r="F172" s="126">
        <v>8700</v>
      </c>
      <c r="G172" s="126">
        <v>27</v>
      </c>
      <c r="H172" s="126">
        <v>0.8</v>
      </c>
      <c r="I172" s="126">
        <v>0.8</v>
      </c>
      <c r="J172" s="126">
        <v>220</v>
      </c>
      <c r="K172" s="127">
        <v>60</v>
      </c>
      <c r="L172" s="126">
        <v>7</v>
      </c>
    </row>
    <row r="173" spans="1:12" x14ac:dyDescent="0.25">
      <c r="A173" s="126">
        <v>20000</v>
      </c>
      <c r="B173" s="126">
        <v>1</v>
      </c>
      <c r="C173" s="126">
        <v>22</v>
      </c>
      <c r="D173" s="126">
        <v>40</v>
      </c>
      <c r="E173" s="126">
        <v>40</v>
      </c>
      <c r="F173" s="126">
        <v>7000</v>
      </c>
      <c r="G173" s="126">
        <v>22</v>
      </c>
      <c r="H173" s="126">
        <v>4</v>
      </c>
      <c r="I173" s="126">
        <v>4</v>
      </c>
      <c r="J173" s="126">
        <v>170</v>
      </c>
      <c r="K173" s="126">
        <v>75.5</v>
      </c>
      <c r="L173" s="126">
        <v>7</v>
      </c>
    </row>
    <row r="174" spans="1:12" x14ac:dyDescent="0.25">
      <c r="A174" s="126">
        <v>2800</v>
      </c>
      <c r="B174" s="126">
        <v>1</v>
      </c>
      <c r="C174" s="126">
        <v>28</v>
      </c>
      <c r="D174" s="126">
        <v>2800</v>
      </c>
      <c r="E174" s="126">
        <v>2800</v>
      </c>
      <c r="F174" s="126">
        <v>4600</v>
      </c>
      <c r="G174" s="126">
        <v>16</v>
      </c>
      <c r="H174" s="126">
        <v>25</v>
      </c>
      <c r="I174" s="126">
        <v>25</v>
      </c>
      <c r="J174" s="126">
        <v>168</v>
      </c>
      <c r="K174" s="127">
        <v>60</v>
      </c>
      <c r="L174" s="126">
        <v>9</v>
      </c>
    </row>
    <row r="175" spans="1:12" x14ac:dyDescent="0.25">
      <c r="A175" s="126">
        <v>7790</v>
      </c>
      <c r="B175" s="126">
        <v>1</v>
      </c>
      <c r="C175" s="126">
        <v>28</v>
      </c>
      <c r="D175" s="126">
        <v>2800</v>
      </c>
      <c r="E175" s="126">
        <v>2800</v>
      </c>
      <c r="F175" s="126">
        <v>4600</v>
      </c>
      <c r="G175" s="126">
        <v>24</v>
      </c>
      <c r="H175" s="126">
        <v>3.7</v>
      </c>
      <c r="I175" s="126">
        <v>3.7</v>
      </c>
      <c r="J175" s="126">
        <v>168</v>
      </c>
      <c r="K175" s="127">
        <v>60</v>
      </c>
      <c r="L175" s="126">
        <v>9</v>
      </c>
    </row>
    <row r="176" spans="1:12" x14ac:dyDescent="0.25">
      <c r="A176" s="126">
        <v>10000</v>
      </c>
      <c r="B176" s="126">
        <v>1</v>
      </c>
      <c r="C176" s="126">
        <v>28</v>
      </c>
      <c r="D176" s="126">
        <v>1500</v>
      </c>
      <c r="E176" s="126">
        <v>1500</v>
      </c>
      <c r="F176" s="126">
        <v>3000</v>
      </c>
      <c r="G176" s="126">
        <v>20</v>
      </c>
      <c r="H176" s="126">
        <v>20</v>
      </c>
      <c r="I176" s="126">
        <v>20</v>
      </c>
      <c r="J176" s="126">
        <v>130</v>
      </c>
      <c r="K176" s="126">
        <v>60.5</v>
      </c>
      <c r="L176" s="126">
        <v>9</v>
      </c>
    </row>
    <row r="177" spans="1:12" x14ac:dyDescent="0.25">
      <c r="A177" s="126">
        <v>3840</v>
      </c>
      <c r="B177" s="126">
        <v>3</v>
      </c>
      <c r="C177" s="126">
        <v>8</v>
      </c>
      <c r="D177" s="126">
        <v>10</v>
      </c>
      <c r="E177" s="126">
        <v>100</v>
      </c>
      <c r="F177" s="126">
        <v>4900</v>
      </c>
      <c r="G177" s="126">
        <v>36</v>
      </c>
      <c r="H177" s="126">
        <v>0.6</v>
      </c>
      <c r="I177" s="126">
        <v>1.5</v>
      </c>
      <c r="J177" s="126">
        <v>166</v>
      </c>
      <c r="K177" s="126">
        <v>40</v>
      </c>
      <c r="L177" s="126">
        <v>13</v>
      </c>
    </row>
    <row r="178" spans="1:12" x14ac:dyDescent="0.25">
      <c r="A178" s="126">
        <v>30483</v>
      </c>
      <c r="B178" s="126">
        <v>32</v>
      </c>
      <c r="C178" s="126">
        <v>16.3</v>
      </c>
      <c r="D178" s="126">
        <v>7.5</v>
      </c>
      <c r="E178" s="126">
        <v>7.5</v>
      </c>
      <c r="F178" s="126">
        <v>4600</v>
      </c>
      <c r="G178" s="126">
        <v>30</v>
      </c>
      <c r="H178" s="126">
        <v>3</v>
      </c>
      <c r="I178" s="126">
        <v>3</v>
      </c>
      <c r="J178" s="126">
        <v>149</v>
      </c>
      <c r="K178" s="126">
        <v>45</v>
      </c>
      <c r="L178" s="126">
        <v>4</v>
      </c>
    </row>
    <row r="179" spans="1:12" x14ac:dyDescent="0.25">
      <c r="A179" s="126">
        <v>17280</v>
      </c>
      <c r="B179" s="126">
        <v>23</v>
      </c>
      <c r="C179" s="126">
        <v>15</v>
      </c>
      <c r="D179" s="126">
        <v>10</v>
      </c>
      <c r="E179" s="126">
        <v>10</v>
      </c>
      <c r="F179" s="126">
        <v>4655</v>
      </c>
      <c r="G179" s="126">
        <v>28</v>
      </c>
      <c r="H179" s="126">
        <v>3</v>
      </c>
      <c r="I179" s="126">
        <v>3</v>
      </c>
      <c r="J179" s="126">
        <v>140</v>
      </c>
      <c r="K179" s="126">
        <v>45</v>
      </c>
      <c r="L179" s="126">
        <v>4</v>
      </c>
    </row>
    <row r="180" spans="1:12" x14ac:dyDescent="0.25">
      <c r="A180" s="126">
        <v>6625</v>
      </c>
      <c r="B180" s="126">
        <v>1</v>
      </c>
      <c r="C180" s="126">
        <v>13</v>
      </c>
      <c r="D180" s="126">
        <v>500</v>
      </c>
      <c r="E180" s="126">
        <v>500</v>
      </c>
      <c r="F180" s="126">
        <v>4900</v>
      </c>
      <c r="G180" s="126">
        <v>42</v>
      </c>
      <c r="H180" s="126">
        <v>1.1399999999999999</v>
      </c>
      <c r="I180" s="126">
        <v>1.1399999999999999</v>
      </c>
      <c r="J180" s="126">
        <v>133</v>
      </c>
      <c r="K180" s="126">
        <v>38.5</v>
      </c>
      <c r="L180" s="126">
        <v>4</v>
      </c>
    </row>
    <row r="181" spans="1:12" x14ac:dyDescent="0.25">
      <c r="A181" s="126">
        <v>19440</v>
      </c>
      <c r="B181" s="126">
        <v>2</v>
      </c>
      <c r="C181" s="126">
        <v>8.5</v>
      </c>
      <c r="D181" s="126">
        <v>54</v>
      </c>
      <c r="E181" s="126">
        <v>54</v>
      </c>
      <c r="F181" s="126">
        <v>8300</v>
      </c>
      <c r="G181" s="126">
        <v>41</v>
      </c>
      <c r="H181" s="126">
        <v>0.4</v>
      </c>
      <c r="I181" s="126">
        <v>0.4</v>
      </c>
      <c r="J181" s="126">
        <v>225</v>
      </c>
      <c r="K181" s="126">
        <v>30</v>
      </c>
      <c r="L181" s="126">
        <v>6</v>
      </c>
    </row>
    <row r="182" spans="1:12" x14ac:dyDescent="0.25">
      <c r="A182" s="126">
        <v>320</v>
      </c>
      <c r="B182" s="126">
        <v>32</v>
      </c>
      <c r="C182" s="126">
        <v>8.5</v>
      </c>
      <c r="D182" s="126">
        <v>100</v>
      </c>
      <c r="E182" s="126">
        <v>5000</v>
      </c>
      <c r="F182" s="126">
        <v>5500</v>
      </c>
      <c r="G182" s="126">
        <v>39</v>
      </c>
      <c r="H182" s="126">
        <v>0.46</v>
      </c>
      <c r="I182" s="126">
        <v>0.46</v>
      </c>
      <c r="J182" s="126">
        <v>190</v>
      </c>
      <c r="K182" s="126">
        <v>45</v>
      </c>
      <c r="L182" s="126">
        <v>6</v>
      </c>
    </row>
    <row r="183" spans="1:12" x14ac:dyDescent="0.25">
      <c r="A183" s="126">
        <v>800</v>
      </c>
      <c r="B183" s="126">
        <v>32</v>
      </c>
      <c r="C183" s="126">
        <v>8.6</v>
      </c>
      <c r="D183" s="126">
        <v>100</v>
      </c>
      <c r="E183" s="126">
        <v>5000</v>
      </c>
      <c r="F183" s="126">
        <v>5500</v>
      </c>
      <c r="G183" s="126">
        <v>39</v>
      </c>
      <c r="H183" s="126">
        <v>0.47</v>
      </c>
      <c r="I183" s="126">
        <v>0.47</v>
      </c>
      <c r="J183" s="126">
        <v>184</v>
      </c>
      <c r="K183" s="126">
        <v>92</v>
      </c>
      <c r="L183" s="126">
        <v>6</v>
      </c>
    </row>
    <row r="184" spans="1:12" x14ac:dyDescent="0.25">
      <c r="A184" s="126">
        <v>490</v>
      </c>
      <c r="B184" s="126">
        <v>3</v>
      </c>
      <c r="C184" s="126">
        <v>6</v>
      </c>
      <c r="D184" s="126">
        <v>40</v>
      </c>
      <c r="E184" s="126">
        <v>40</v>
      </c>
      <c r="F184" s="126">
        <v>6200</v>
      </c>
      <c r="G184" s="126">
        <v>40</v>
      </c>
      <c r="H184" s="126">
        <v>0.3</v>
      </c>
      <c r="I184" s="126">
        <v>0.3</v>
      </c>
      <c r="J184" s="126">
        <v>183</v>
      </c>
      <c r="K184" s="127">
        <v>60</v>
      </c>
      <c r="L184" s="126">
        <v>6</v>
      </c>
    </row>
    <row r="185" spans="1:12" x14ac:dyDescent="0.25">
      <c r="A185" s="126">
        <v>2500</v>
      </c>
      <c r="B185" s="126">
        <v>3</v>
      </c>
      <c r="C185" s="126">
        <v>8</v>
      </c>
      <c r="D185" s="126">
        <v>300</v>
      </c>
      <c r="E185" s="126">
        <v>300</v>
      </c>
      <c r="F185" s="126">
        <v>6000</v>
      </c>
      <c r="G185" s="126">
        <v>38</v>
      </c>
      <c r="H185" s="126">
        <v>0.83</v>
      </c>
      <c r="I185" s="126">
        <v>0.83</v>
      </c>
      <c r="J185" s="126">
        <v>188</v>
      </c>
      <c r="K185" s="126">
        <v>52</v>
      </c>
      <c r="L185" s="126">
        <v>6</v>
      </c>
    </row>
    <row r="186" spans="1:12" x14ac:dyDescent="0.25">
      <c r="A186" s="126">
        <v>1920</v>
      </c>
      <c r="B186" s="126">
        <v>3</v>
      </c>
      <c r="C186" s="126">
        <v>6</v>
      </c>
      <c r="D186" s="126">
        <v>1000</v>
      </c>
      <c r="E186" s="126">
        <v>1000</v>
      </c>
      <c r="F186" s="126">
        <v>6000</v>
      </c>
      <c r="G186" s="126">
        <v>48</v>
      </c>
      <c r="H186" s="126">
        <v>0.25</v>
      </c>
      <c r="I186" s="126">
        <v>0.25</v>
      </c>
      <c r="J186" s="126">
        <v>180</v>
      </c>
      <c r="K186" s="126">
        <v>50</v>
      </c>
      <c r="L186" s="126">
        <v>6</v>
      </c>
    </row>
    <row r="187" spans="1:12" x14ac:dyDescent="0.25">
      <c r="A187" s="126">
        <v>328</v>
      </c>
      <c r="B187" s="126">
        <v>3</v>
      </c>
      <c r="C187" s="126">
        <v>8</v>
      </c>
      <c r="D187" s="126">
        <v>900</v>
      </c>
      <c r="E187" s="126">
        <v>900</v>
      </c>
      <c r="F187" s="126">
        <v>9541</v>
      </c>
      <c r="G187" s="126">
        <v>43.2</v>
      </c>
      <c r="H187" s="126">
        <v>0.33</v>
      </c>
      <c r="I187" s="126">
        <v>0.33</v>
      </c>
      <c r="J187" s="126">
        <v>204</v>
      </c>
      <c r="K187" s="126">
        <v>80</v>
      </c>
      <c r="L187" s="126">
        <v>6</v>
      </c>
    </row>
    <row r="188" spans="1:12" x14ac:dyDescent="0.25">
      <c r="A188" s="126">
        <v>126</v>
      </c>
      <c r="B188" s="126">
        <v>3</v>
      </c>
      <c r="C188" s="126">
        <v>12.7</v>
      </c>
      <c r="D188" s="126">
        <v>2020</v>
      </c>
      <c r="E188" s="126">
        <v>2020</v>
      </c>
      <c r="F188" s="126">
        <v>9469</v>
      </c>
      <c r="G188" s="126">
        <v>43.6</v>
      </c>
      <c r="H188" s="126">
        <v>0.37</v>
      </c>
      <c r="I188" s="126">
        <v>0.37</v>
      </c>
      <c r="J188" s="126">
        <v>198</v>
      </c>
      <c r="K188" s="126">
        <v>82</v>
      </c>
      <c r="L188" s="126">
        <v>6</v>
      </c>
    </row>
    <row r="189" spans="1:12" x14ac:dyDescent="0.25">
      <c r="A189" s="126">
        <v>625</v>
      </c>
      <c r="B189" s="126">
        <v>3</v>
      </c>
      <c r="C189" s="126">
        <v>10.5</v>
      </c>
      <c r="D189" s="126">
        <v>1060</v>
      </c>
      <c r="E189" s="126">
        <v>1060</v>
      </c>
      <c r="F189" s="126">
        <v>9415</v>
      </c>
      <c r="G189" s="126">
        <v>40.9</v>
      </c>
      <c r="H189" s="126">
        <v>0.42</v>
      </c>
      <c r="I189" s="126">
        <v>0.42</v>
      </c>
      <c r="J189" s="126">
        <v>199</v>
      </c>
      <c r="K189" s="126">
        <v>88</v>
      </c>
      <c r="L189" s="126">
        <v>6</v>
      </c>
    </row>
    <row r="190" spans="1:12" x14ac:dyDescent="0.25">
      <c r="A190" s="126">
        <v>192</v>
      </c>
      <c r="B190" s="126">
        <v>3</v>
      </c>
      <c r="C190" s="126">
        <v>9</v>
      </c>
      <c r="D190" s="126">
        <v>540</v>
      </c>
      <c r="E190" s="126">
        <v>540</v>
      </c>
      <c r="F190" s="126">
        <v>9333</v>
      </c>
      <c r="G190" s="126">
        <v>41.1</v>
      </c>
      <c r="H190" s="126">
        <v>0.14000000000000001</v>
      </c>
      <c r="I190" s="126">
        <v>0.14000000000000001</v>
      </c>
      <c r="J190" s="126">
        <v>198</v>
      </c>
      <c r="K190" s="126">
        <v>93</v>
      </c>
      <c r="L190" s="126">
        <v>6</v>
      </c>
    </row>
    <row r="191" spans="1:12" x14ac:dyDescent="0.25">
      <c r="A191" s="126">
        <v>346</v>
      </c>
      <c r="B191" s="126">
        <v>3</v>
      </c>
      <c r="C191" s="126">
        <v>11.8</v>
      </c>
      <c r="D191" s="126">
        <v>3100</v>
      </c>
      <c r="E191" s="126">
        <v>3100</v>
      </c>
      <c r="F191" s="126">
        <v>9332</v>
      </c>
      <c r="G191" s="126">
        <v>43.4</v>
      </c>
      <c r="H191" s="126">
        <v>0.32</v>
      </c>
      <c r="I191" s="126">
        <v>0.32</v>
      </c>
      <c r="J191" s="126">
        <v>190</v>
      </c>
      <c r="K191" s="126">
        <v>84</v>
      </c>
      <c r="L191" s="126">
        <v>6</v>
      </c>
    </row>
    <row r="192" spans="1:12" x14ac:dyDescent="0.25">
      <c r="A192" s="126">
        <v>420</v>
      </c>
      <c r="B192" s="126">
        <v>3</v>
      </c>
      <c r="C192" s="126">
        <v>10.3</v>
      </c>
      <c r="D192" s="126">
        <v>2400</v>
      </c>
      <c r="E192" s="126">
        <v>2400</v>
      </c>
      <c r="F192" s="126">
        <v>9531</v>
      </c>
      <c r="G192" s="126">
        <v>45.4</v>
      </c>
      <c r="H192" s="126">
        <v>0.36</v>
      </c>
      <c r="I192" s="126">
        <v>0.36</v>
      </c>
      <c r="J192" s="126">
        <v>200</v>
      </c>
      <c r="K192" s="126">
        <v>87</v>
      </c>
      <c r="L192" s="126">
        <v>6</v>
      </c>
    </row>
    <row r="193" spans="1:12" x14ac:dyDescent="0.25">
      <c r="A193" s="126">
        <v>301</v>
      </c>
      <c r="B193" s="126">
        <v>3</v>
      </c>
      <c r="C193" s="126">
        <v>9.8000000000000007</v>
      </c>
      <c r="D193" s="126">
        <v>1970</v>
      </c>
      <c r="E193" s="126">
        <v>1970</v>
      </c>
      <c r="F193" s="126">
        <v>9421</v>
      </c>
      <c r="G193" s="126">
        <v>41.3</v>
      </c>
      <c r="H193" s="126">
        <v>0.42</v>
      </c>
      <c r="I193" s="126">
        <v>0.42</v>
      </c>
      <c r="J193" s="126">
        <v>196</v>
      </c>
      <c r="K193" s="126">
        <v>91</v>
      </c>
      <c r="L193" s="126">
        <v>6</v>
      </c>
    </row>
    <row r="194" spans="1:12" x14ac:dyDescent="0.25">
      <c r="A194" s="126">
        <v>2725</v>
      </c>
      <c r="B194" s="126">
        <v>3</v>
      </c>
      <c r="C194" s="126">
        <v>10.5</v>
      </c>
      <c r="D194" s="126">
        <v>1375</v>
      </c>
      <c r="E194" s="126">
        <v>1375</v>
      </c>
      <c r="F194" s="126">
        <v>6500</v>
      </c>
      <c r="G194" s="126">
        <v>38</v>
      </c>
      <c r="H194" s="126">
        <v>0.54</v>
      </c>
      <c r="I194" s="126">
        <v>0.54</v>
      </c>
      <c r="J194" s="126">
        <v>167</v>
      </c>
      <c r="K194" s="126">
        <v>93</v>
      </c>
      <c r="L194" s="126">
        <v>6</v>
      </c>
    </row>
    <row r="195" spans="1:12" x14ac:dyDescent="0.25">
      <c r="A195" s="126">
        <v>102</v>
      </c>
      <c r="B195" s="126">
        <v>3</v>
      </c>
      <c r="C195" s="126">
        <v>7.3</v>
      </c>
      <c r="D195" s="126">
        <v>180</v>
      </c>
      <c r="E195" s="126">
        <v>180</v>
      </c>
      <c r="F195" s="126">
        <v>4160</v>
      </c>
      <c r="G195" s="126">
        <v>37</v>
      </c>
      <c r="H195" s="126">
        <v>0.59</v>
      </c>
      <c r="I195" s="126">
        <v>0.59</v>
      </c>
      <c r="J195" s="126">
        <v>188</v>
      </c>
      <c r="K195" s="126">
        <v>90</v>
      </c>
      <c r="L195" s="126">
        <v>6</v>
      </c>
    </row>
    <row r="196" spans="1:12" x14ac:dyDescent="0.25">
      <c r="A196" s="126">
        <v>222</v>
      </c>
      <c r="B196" s="126">
        <v>3</v>
      </c>
      <c r="C196" s="126">
        <v>8.6</v>
      </c>
      <c r="D196" s="126">
        <v>320</v>
      </c>
      <c r="E196" s="126">
        <v>320</v>
      </c>
      <c r="F196" s="126">
        <v>4330</v>
      </c>
      <c r="G196" s="126">
        <v>40</v>
      </c>
      <c r="H196" s="126">
        <v>0.69</v>
      </c>
      <c r="I196" s="126">
        <v>0.69</v>
      </c>
      <c r="J196" s="126">
        <v>188</v>
      </c>
      <c r="K196" s="126">
        <v>88</v>
      </c>
      <c r="L196" s="126">
        <v>6</v>
      </c>
    </row>
    <row r="197" spans="1:12" x14ac:dyDescent="0.25">
      <c r="A197" s="126">
        <v>221</v>
      </c>
      <c r="B197" s="126">
        <v>3</v>
      </c>
      <c r="C197" s="126">
        <v>4.25</v>
      </c>
      <c r="D197" s="126">
        <v>160</v>
      </c>
      <c r="E197" s="126">
        <v>160</v>
      </c>
      <c r="F197" s="126">
        <v>4040</v>
      </c>
      <c r="G197" s="126">
        <v>38</v>
      </c>
      <c r="H197" s="126">
        <v>0.54700000000000004</v>
      </c>
      <c r="I197" s="126">
        <v>0.54700000000000004</v>
      </c>
      <c r="J197" s="126">
        <v>190</v>
      </c>
      <c r="K197" s="126">
        <v>73.5</v>
      </c>
      <c r="L197" s="126">
        <v>6</v>
      </c>
    </row>
    <row r="198" spans="1:12" x14ac:dyDescent="0.25">
      <c r="A198" s="126">
        <v>285</v>
      </c>
      <c r="B198" s="126">
        <v>1</v>
      </c>
      <c r="C198" s="126">
        <v>32.5</v>
      </c>
      <c r="D198" s="126">
        <v>3000</v>
      </c>
      <c r="E198" s="126">
        <v>5000</v>
      </c>
      <c r="F198" s="126">
        <v>1480</v>
      </c>
      <c r="G198" s="126">
        <v>13</v>
      </c>
      <c r="H198" s="126">
        <v>13000</v>
      </c>
      <c r="I198" s="126">
        <v>13000</v>
      </c>
      <c r="J198" s="126">
        <v>66</v>
      </c>
      <c r="K198" s="126">
        <v>90</v>
      </c>
      <c r="L198" s="126">
        <v>1</v>
      </c>
    </row>
    <row r="199" spans="1:12" x14ac:dyDescent="0.25">
      <c r="A199" s="126">
        <v>160000</v>
      </c>
      <c r="B199" s="126">
        <v>1</v>
      </c>
      <c r="C199" s="126">
        <v>32</v>
      </c>
      <c r="D199" s="126">
        <v>2000</v>
      </c>
      <c r="E199" s="126">
        <v>4000</v>
      </c>
      <c r="F199" s="126">
        <v>1600</v>
      </c>
      <c r="G199" s="126">
        <v>11</v>
      </c>
      <c r="H199" s="126">
        <v>40000</v>
      </c>
      <c r="I199" s="126">
        <v>300000</v>
      </c>
      <c r="J199" s="126">
        <v>60</v>
      </c>
      <c r="K199" s="126">
        <v>60</v>
      </c>
      <c r="L199" s="126">
        <v>1</v>
      </c>
    </row>
    <row r="200" spans="1:12" x14ac:dyDescent="0.25">
      <c r="A200" s="126">
        <v>400</v>
      </c>
      <c r="B200" s="126">
        <v>6</v>
      </c>
      <c r="C200" s="126">
        <v>33</v>
      </c>
      <c r="D200" s="126">
        <v>7500</v>
      </c>
      <c r="E200" s="126">
        <v>7500</v>
      </c>
      <c r="F200" s="126">
        <v>1640</v>
      </c>
      <c r="G200" s="126">
        <v>12</v>
      </c>
      <c r="H200" s="126">
        <v>25000</v>
      </c>
      <c r="I200" s="126">
        <v>25000</v>
      </c>
      <c r="J200" s="126">
        <v>70</v>
      </c>
      <c r="K200" s="126">
        <v>85</v>
      </c>
      <c r="L200" s="126">
        <v>1</v>
      </c>
    </row>
    <row r="201" spans="1:12" x14ac:dyDescent="0.25">
      <c r="A201" s="127">
        <v>6000</v>
      </c>
      <c r="B201" s="126">
        <v>6</v>
      </c>
      <c r="C201" s="126">
        <v>35</v>
      </c>
      <c r="D201" s="126">
        <v>1500</v>
      </c>
      <c r="E201" s="126">
        <v>1500</v>
      </c>
      <c r="F201" s="126">
        <v>1509</v>
      </c>
      <c r="G201" s="126">
        <v>10.199999999999999</v>
      </c>
      <c r="H201" s="126">
        <v>100000</v>
      </c>
      <c r="I201" s="126">
        <v>100000</v>
      </c>
      <c r="J201" s="126">
        <v>55</v>
      </c>
      <c r="K201" s="126">
        <v>70</v>
      </c>
      <c r="L201" s="126">
        <v>1</v>
      </c>
    </row>
    <row r="202" spans="1:12" x14ac:dyDescent="0.25">
      <c r="A202" s="126">
        <v>32</v>
      </c>
      <c r="B202" s="126">
        <v>6</v>
      </c>
      <c r="C202" s="126">
        <v>32</v>
      </c>
      <c r="D202" s="126">
        <v>2000</v>
      </c>
      <c r="E202" s="126">
        <v>2000</v>
      </c>
      <c r="F202" s="126">
        <v>1395</v>
      </c>
      <c r="G202" s="126">
        <v>10</v>
      </c>
      <c r="H202" s="126">
        <v>200000</v>
      </c>
      <c r="I202" s="126">
        <v>200000</v>
      </c>
      <c r="J202" s="126">
        <v>55</v>
      </c>
      <c r="K202" s="126">
        <v>70</v>
      </c>
      <c r="L202" s="126">
        <v>1</v>
      </c>
    </row>
    <row r="203" spans="1:12" x14ac:dyDescent="0.25">
      <c r="A203" s="6">
        <v>4900</v>
      </c>
      <c r="B203" s="126">
        <v>1</v>
      </c>
      <c r="C203" s="126">
        <v>26.5</v>
      </c>
      <c r="D203" s="6">
        <v>2000</v>
      </c>
      <c r="E203" s="6">
        <v>4000</v>
      </c>
      <c r="F203" s="6">
        <v>1800</v>
      </c>
      <c r="G203" s="126">
        <v>8</v>
      </c>
      <c r="H203" s="6">
        <v>40000</v>
      </c>
      <c r="I203" s="6">
        <v>400000</v>
      </c>
      <c r="J203" s="126">
        <v>63</v>
      </c>
      <c r="K203" s="12">
        <v>80</v>
      </c>
      <c r="L203" s="126">
        <v>1</v>
      </c>
    </row>
    <row r="204" spans="1:12" x14ac:dyDescent="0.25">
      <c r="A204" s="6">
        <v>3000</v>
      </c>
      <c r="B204" s="126">
        <v>1</v>
      </c>
      <c r="C204" s="126">
        <v>28.5</v>
      </c>
      <c r="D204" s="126">
        <v>100</v>
      </c>
      <c r="E204" s="6">
        <v>2000</v>
      </c>
      <c r="F204" s="6">
        <v>1800</v>
      </c>
      <c r="G204" s="126">
        <v>8</v>
      </c>
      <c r="H204" s="6">
        <v>100000</v>
      </c>
      <c r="I204" s="6">
        <v>100000</v>
      </c>
      <c r="J204" s="126">
        <v>62</v>
      </c>
      <c r="K204" s="126">
        <v>80</v>
      </c>
      <c r="L204" s="126">
        <v>1</v>
      </c>
    </row>
    <row r="205" spans="1:12" x14ac:dyDescent="0.25">
      <c r="A205" s="6">
        <v>187000</v>
      </c>
      <c r="B205" s="126">
        <v>1</v>
      </c>
      <c r="C205" s="126">
        <v>29</v>
      </c>
      <c r="D205" s="6">
        <v>1000</v>
      </c>
      <c r="E205" s="6">
        <v>4000</v>
      </c>
      <c r="F205" s="6">
        <v>1500</v>
      </c>
      <c r="G205" s="126">
        <v>13</v>
      </c>
      <c r="H205" s="6">
        <v>1000</v>
      </c>
      <c r="I205" s="6">
        <v>4000</v>
      </c>
      <c r="J205" s="126">
        <v>60</v>
      </c>
      <c r="K205" s="126">
        <v>70</v>
      </c>
      <c r="L205" s="126">
        <v>11</v>
      </c>
    </row>
    <row r="206" spans="1:12" x14ac:dyDescent="0.25">
      <c r="A206" s="6">
        <v>397000</v>
      </c>
      <c r="B206" s="126">
        <v>1</v>
      </c>
      <c r="C206" s="126">
        <v>30</v>
      </c>
      <c r="D206" s="126">
        <v>500</v>
      </c>
      <c r="E206" s="6">
        <v>5000</v>
      </c>
      <c r="F206" s="6">
        <v>1150</v>
      </c>
      <c r="G206" s="126">
        <v>15</v>
      </c>
      <c r="H206" s="6">
        <v>1000</v>
      </c>
      <c r="I206" s="6">
        <v>5000</v>
      </c>
      <c r="J206" s="126">
        <v>63</v>
      </c>
      <c r="K206" s="126">
        <v>75</v>
      </c>
      <c r="L206" s="126">
        <v>11</v>
      </c>
    </row>
    <row r="207" spans="1:12" x14ac:dyDescent="0.25">
      <c r="A207" s="6">
        <v>1670</v>
      </c>
      <c r="B207" s="126">
        <v>1</v>
      </c>
      <c r="C207" s="126">
        <v>22</v>
      </c>
      <c r="D207" s="127">
        <v>150</v>
      </c>
      <c r="E207" s="127">
        <v>150</v>
      </c>
      <c r="F207" s="6">
        <v>1970</v>
      </c>
      <c r="G207" s="126">
        <v>35</v>
      </c>
      <c r="H207" s="126">
        <v>10.5</v>
      </c>
      <c r="I207" s="126">
        <v>10.5</v>
      </c>
      <c r="J207" s="126">
        <v>120</v>
      </c>
      <c r="K207" s="127">
        <v>60</v>
      </c>
      <c r="L207" s="126">
        <v>5</v>
      </c>
    </row>
    <row r="208" spans="1:12" x14ac:dyDescent="0.25">
      <c r="A208" s="127">
        <v>1000</v>
      </c>
      <c r="B208" s="126">
        <v>14</v>
      </c>
      <c r="C208" s="126">
        <v>17</v>
      </c>
      <c r="D208" s="126">
        <v>200</v>
      </c>
      <c r="E208" s="126">
        <v>200</v>
      </c>
      <c r="F208" s="6">
        <v>1970</v>
      </c>
      <c r="G208" s="126">
        <v>23</v>
      </c>
      <c r="H208" s="126">
        <v>28</v>
      </c>
      <c r="I208" s="126">
        <v>28</v>
      </c>
      <c r="J208" s="126">
        <v>122</v>
      </c>
      <c r="K208" s="127">
        <v>60</v>
      </c>
      <c r="L208" s="126">
        <v>14</v>
      </c>
    </row>
    <row r="209" spans="1:12" x14ac:dyDescent="0.25">
      <c r="A209" s="6">
        <v>1255</v>
      </c>
      <c r="B209" s="126">
        <v>1</v>
      </c>
      <c r="C209" s="126">
        <v>27</v>
      </c>
      <c r="D209" s="126">
        <v>500</v>
      </c>
      <c r="E209" s="6">
        <v>2000</v>
      </c>
      <c r="F209" s="6">
        <v>2300</v>
      </c>
      <c r="G209" s="126">
        <v>13</v>
      </c>
      <c r="H209" s="126">
        <v>825</v>
      </c>
      <c r="I209" s="126">
        <v>825</v>
      </c>
      <c r="J209" s="126">
        <v>124</v>
      </c>
      <c r="K209" s="126">
        <v>76</v>
      </c>
      <c r="L209" s="126">
        <v>1</v>
      </c>
    </row>
    <row r="210" spans="1:12" x14ac:dyDescent="0.25">
      <c r="A210" s="127">
        <v>10000</v>
      </c>
      <c r="B210" s="126">
        <v>1</v>
      </c>
      <c r="C210" s="126">
        <v>25</v>
      </c>
      <c r="D210" s="6">
        <v>4000</v>
      </c>
      <c r="E210" s="6">
        <v>4000</v>
      </c>
      <c r="F210" s="6">
        <v>1150</v>
      </c>
      <c r="G210" s="126">
        <v>15</v>
      </c>
      <c r="H210" s="6">
        <v>1700</v>
      </c>
      <c r="I210" s="6">
        <v>1700</v>
      </c>
      <c r="J210" s="126">
        <v>100</v>
      </c>
      <c r="K210" s="127">
        <v>60</v>
      </c>
      <c r="L210" s="126">
        <v>1</v>
      </c>
    </row>
    <row r="211" spans="1:12" x14ac:dyDescent="0.25">
      <c r="A211" s="127">
        <v>10000</v>
      </c>
      <c r="B211" s="126">
        <v>1</v>
      </c>
      <c r="C211" s="126">
        <v>25</v>
      </c>
      <c r="D211" s="6">
        <v>3000</v>
      </c>
      <c r="E211" s="6">
        <v>3000</v>
      </c>
      <c r="F211" s="6">
        <v>1480</v>
      </c>
      <c r="G211" s="126">
        <v>15</v>
      </c>
      <c r="H211" s="126">
        <v>2500</v>
      </c>
      <c r="I211" s="126">
        <v>2500</v>
      </c>
      <c r="J211" s="126">
        <v>100</v>
      </c>
      <c r="K211" s="127">
        <v>60</v>
      </c>
      <c r="L211" s="126">
        <v>1</v>
      </c>
    </row>
    <row r="212" spans="1:12" x14ac:dyDescent="0.25">
      <c r="A212" s="127">
        <v>10000</v>
      </c>
      <c r="B212" s="126">
        <v>14</v>
      </c>
      <c r="C212" s="126">
        <v>22</v>
      </c>
      <c r="D212" s="126">
        <v>200</v>
      </c>
      <c r="E212" s="126">
        <v>200</v>
      </c>
      <c r="F212" s="6">
        <v>2460</v>
      </c>
      <c r="G212" s="126">
        <v>21</v>
      </c>
      <c r="H212" s="126">
        <v>500</v>
      </c>
      <c r="I212" s="126">
        <v>500</v>
      </c>
      <c r="J212" s="126">
        <v>122</v>
      </c>
      <c r="K212" s="127">
        <v>60</v>
      </c>
      <c r="L212" s="126">
        <v>1</v>
      </c>
    </row>
    <row r="213" spans="1:12" x14ac:dyDescent="0.25">
      <c r="A213" s="127">
        <v>5000</v>
      </c>
      <c r="B213" s="3">
        <v>321</v>
      </c>
      <c r="C213" s="126">
        <v>22.5</v>
      </c>
      <c r="D213" s="1">
        <v>20</v>
      </c>
      <c r="E213" s="126">
        <v>2000</v>
      </c>
      <c r="F213" s="126">
        <v>1350</v>
      </c>
      <c r="G213" s="126">
        <v>10</v>
      </c>
      <c r="H213" s="126">
        <v>72</v>
      </c>
      <c r="I213" s="126">
        <v>72</v>
      </c>
      <c r="J213" s="126">
        <v>110</v>
      </c>
      <c r="K213" s="126">
        <v>77.5</v>
      </c>
      <c r="L213" s="126">
        <v>15</v>
      </c>
    </row>
    <row r="214" spans="1:12" x14ac:dyDescent="0.25">
      <c r="A214" s="126">
        <v>55</v>
      </c>
      <c r="B214" s="126">
        <v>6</v>
      </c>
      <c r="C214" s="126">
        <v>30</v>
      </c>
      <c r="D214" s="126">
        <v>300</v>
      </c>
      <c r="E214" s="6">
        <v>15000</v>
      </c>
      <c r="F214" s="6">
        <v>2600</v>
      </c>
      <c r="G214" s="126">
        <v>25</v>
      </c>
      <c r="H214" s="126">
        <v>175</v>
      </c>
      <c r="I214" s="126">
        <v>175</v>
      </c>
      <c r="J214" s="126">
        <v>100</v>
      </c>
      <c r="K214" s="126">
        <v>50</v>
      </c>
      <c r="L214" s="126">
        <v>1</v>
      </c>
    </row>
    <row r="215" spans="1:12" x14ac:dyDescent="0.25">
      <c r="A215" s="126">
        <v>22</v>
      </c>
      <c r="B215" s="126">
        <v>6</v>
      </c>
      <c r="C215" s="126">
        <v>30</v>
      </c>
      <c r="D215" s="126">
        <v>300</v>
      </c>
      <c r="E215" s="6">
        <v>15000</v>
      </c>
      <c r="F215" s="6">
        <v>2600</v>
      </c>
      <c r="G215" s="126">
        <v>25</v>
      </c>
      <c r="H215" s="126">
        <v>175</v>
      </c>
      <c r="I215" s="126">
        <v>175</v>
      </c>
      <c r="J215" s="126">
        <v>100</v>
      </c>
      <c r="K215" s="126">
        <v>50</v>
      </c>
      <c r="L215" s="126">
        <v>1</v>
      </c>
    </row>
    <row r="216" spans="1:12" x14ac:dyDescent="0.25">
      <c r="A216" s="126">
        <v>50</v>
      </c>
      <c r="B216" s="126">
        <v>6</v>
      </c>
      <c r="C216" s="126">
        <v>30</v>
      </c>
      <c r="D216" s="126">
        <v>300</v>
      </c>
      <c r="E216" s="6">
        <v>15000</v>
      </c>
      <c r="F216" s="6">
        <v>2600</v>
      </c>
      <c r="G216" s="126">
        <v>25</v>
      </c>
      <c r="H216" s="126">
        <v>175</v>
      </c>
      <c r="I216" s="126">
        <v>175</v>
      </c>
      <c r="J216" s="126">
        <v>100</v>
      </c>
      <c r="K216" s="126">
        <v>50</v>
      </c>
      <c r="L216" s="126">
        <v>1</v>
      </c>
    </row>
    <row r="217" spans="1:12" x14ac:dyDescent="0.25">
      <c r="A217" s="126">
        <v>22</v>
      </c>
      <c r="B217" s="126">
        <v>6</v>
      </c>
      <c r="C217" s="126">
        <v>30</v>
      </c>
      <c r="D217" s="126">
        <v>300</v>
      </c>
      <c r="E217" s="6">
        <v>15000</v>
      </c>
      <c r="F217" s="6">
        <v>2600</v>
      </c>
      <c r="G217" s="126">
        <v>25</v>
      </c>
      <c r="H217" s="126">
        <v>175</v>
      </c>
      <c r="I217" s="126">
        <v>175</v>
      </c>
      <c r="J217" s="126">
        <v>100</v>
      </c>
      <c r="K217" s="126">
        <v>50</v>
      </c>
      <c r="L217" s="126">
        <v>1</v>
      </c>
    </row>
    <row r="218" spans="1:12" x14ac:dyDescent="0.25">
      <c r="A218" s="126">
        <v>58</v>
      </c>
      <c r="B218" s="126">
        <v>6</v>
      </c>
      <c r="C218" s="126">
        <v>30</v>
      </c>
      <c r="D218" s="126">
        <v>300</v>
      </c>
      <c r="E218" s="6">
        <v>15000</v>
      </c>
      <c r="F218" s="6">
        <v>2600</v>
      </c>
      <c r="G218" s="126">
        <v>25</v>
      </c>
      <c r="H218" s="126">
        <v>175</v>
      </c>
      <c r="I218" s="126">
        <v>175</v>
      </c>
      <c r="J218" s="126">
        <v>100</v>
      </c>
      <c r="K218" s="126">
        <v>50</v>
      </c>
      <c r="L218" s="126">
        <v>1</v>
      </c>
    </row>
    <row r="219" spans="1:12" x14ac:dyDescent="0.25">
      <c r="A219" s="126">
        <v>295</v>
      </c>
      <c r="B219" s="126">
        <v>1</v>
      </c>
      <c r="C219" s="126">
        <v>30</v>
      </c>
      <c r="D219" s="126">
        <v>300</v>
      </c>
      <c r="E219" s="6">
        <v>15000</v>
      </c>
      <c r="F219" s="6">
        <v>2600</v>
      </c>
      <c r="G219" s="126">
        <v>25</v>
      </c>
      <c r="H219" s="126">
        <v>175</v>
      </c>
      <c r="I219" s="126">
        <v>175</v>
      </c>
      <c r="J219" s="126">
        <v>100</v>
      </c>
      <c r="K219" s="126">
        <v>50</v>
      </c>
      <c r="L219" s="126">
        <v>1</v>
      </c>
    </row>
    <row r="220" spans="1:12" x14ac:dyDescent="0.25">
      <c r="A220" s="126">
        <v>15</v>
      </c>
      <c r="B220" s="126">
        <v>1</v>
      </c>
      <c r="C220" s="126">
        <v>24</v>
      </c>
      <c r="D220" s="6">
        <v>2000</v>
      </c>
      <c r="E220" s="6">
        <v>2000</v>
      </c>
      <c r="F220" s="6">
        <v>3950</v>
      </c>
      <c r="G220" s="126">
        <v>24.7</v>
      </c>
      <c r="H220" s="126">
        <v>29</v>
      </c>
      <c r="I220" s="126">
        <v>29</v>
      </c>
      <c r="J220" s="126">
        <v>129</v>
      </c>
      <c r="K220" s="126">
        <v>45</v>
      </c>
      <c r="L220" s="126">
        <v>11</v>
      </c>
    </row>
    <row r="221" spans="1:12" x14ac:dyDescent="0.25">
      <c r="A221" s="6">
        <v>30878</v>
      </c>
      <c r="B221" s="126">
        <v>6</v>
      </c>
      <c r="C221" s="126">
        <v>34</v>
      </c>
      <c r="D221" s="6">
        <v>1600</v>
      </c>
      <c r="E221" s="6">
        <v>1600</v>
      </c>
      <c r="F221" s="126">
        <v>550</v>
      </c>
      <c r="G221" s="126">
        <v>22</v>
      </c>
      <c r="H221" s="126">
        <v>350</v>
      </c>
      <c r="I221" s="126">
        <v>350</v>
      </c>
      <c r="J221" s="126">
        <v>100</v>
      </c>
      <c r="K221" s="126">
        <v>62</v>
      </c>
      <c r="L221" s="126">
        <v>1</v>
      </c>
    </row>
    <row r="222" spans="1:12" x14ac:dyDescent="0.25">
      <c r="A222" s="6">
        <v>27000</v>
      </c>
      <c r="B222" s="126">
        <v>6</v>
      </c>
      <c r="C222" s="126">
        <v>38</v>
      </c>
      <c r="D222" s="6">
        <v>1600</v>
      </c>
      <c r="E222" s="6">
        <v>1600</v>
      </c>
      <c r="F222" s="126">
        <v>350</v>
      </c>
      <c r="G222" s="126">
        <v>22</v>
      </c>
      <c r="H222" s="126">
        <v>350</v>
      </c>
      <c r="I222" s="126">
        <v>350</v>
      </c>
      <c r="J222" s="126">
        <v>100</v>
      </c>
      <c r="K222" s="126">
        <v>60</v>
      </c>
      <c r="L222" s="126">
        <v>1</v>
      </c>
    </row>
    <row r="223" spans="1:12" x14ac:dyDescent="0.25">
      <c r="A223" s="6">
        <v>5659</v>
      </c>
      <c r="B223" s="126">
        <v>1</v>
      </c>
      <c r="C223" s="126">
        <v>16.399999999999999</v>
      </c>
      <c r="D223" s="127">
        <v>300</v>
      </c>
      <c r="E223" s="127">
        <v>300</v>
      </c>
      <c r="F223" s="6">
        <v>11319</v>
      </c>
      <c r="G223" s="126">
        <v>41</v>
      </c>
      <c r="H223" s="126">
        <v>0.3</v>
      </c>
      <c r="I223" s="126">
        <v>0.3</v>
      </c>
      <c r="J223" s="126">
        <v>250</v>
      </c>
      <c r="K223" s="12">
        <v>50</v>
      </c>
      <c r="L223" s="126">
        <v>6</v>
      </c>
    </row>
    <row r="224" spans="1:12" x14ac:dyDescent="0.25">
      <c r="A224" s="6">
        <v>10700</v>
      </c>
      <c r="B224" s="126">
        <v>1</v>
      </c>
      <c r="C224" s="126">
        <v>20</v>
      </c>
      <c r="D224" s="126">
        <v>420</v>
      </c>
      <c r="E224" s="126">
        <v>420</v>
      </c>
      <c r="F224" s="6">
        <v>9500</v>
      </c>
      <c r="G224" s="126">
        <v>39</v>
      </c>
      <c r="H224" s="126">
        <v>0.3</v>
      </c>
      <c r="I224" s="126">
        <v>0.3</v>
      </c>
      <c r="J224" s="126">
        <v>240</v>
      </c>
      <c r="K224" s="126">
        <v>25</v>
      </c>
      <c r="L224" s="126">
        <v>6</v>
      </c>
    </row>
    <row r="225" spans="1:12" x14ac:dyDescent="0.25">
      <c r="A225" s="126">
        <v>58</v>
      </c>
      <c r="B225" s="126">
        <v>1</v>
      </c>
      <c r="C225" s="126">
        <v>32</v>
      </c>
      <c r="D225" s="126">
        <v>175</v>
      </c>
      <c r="E225" s="126">
        <v>175</v>
      </c>
      <c r="F225" s="6">
        <v>3000</v>
      </c>
      <c r="G225" s="126">
        <v>19</v>
      </c>
      <c r="H225" s="126">
        <v>16</v>
      </c>
      <c r="I225" s="126">
        <v>16</v>
      </c>
      <c r="J225" s="126">
        <v>120</v>
      </c>
      <c r="K225" s="126">
        <v>56</v>
      </c>
      <c r="L225" s="126">
        <v>5</v>
      </c>
    </row>
    <row r="226" spans="1:12" x14ac:dyDescent="0.25">
      <c r="A226" s="126">
        <v>29</v>
      </c>
      <c r="B226" s="126">
        <v>1</v>
      </c>
      <c r="C226" s="126">
        <v>30</v>
      </c>
      <c r="D226" s="126">
        <v>150</v>
      </c>
      <c r="E226" s="126">
        <v>150</v>
      </c>
      <c r="F226" s="6">
        <v>2600</v>
      </c>
      <c r="G226" s="126">
        <v>17</v>
      </c>
      <c r="H226" s="126">
        <v>32</v>
      </c>
      <c r="I226" s="126">
        <v>32</v>
      </c>
      <c r="J226" s="126">
        <v>120</v>
      </c>
      <c r="K226" s="126">
        <v>60</v>
      </c>
      <c r="L226" s="126">
        <v>5</v>
      </c>
    </row>
    <row r="227" spans="1:12" x14ac:dyDescent="0.25">
      <c r="A227" s="126">
        <v>184</v>
      </c>
      <c r="B227" s="126">
        <v>1</v>
      </c>
      <c r="C227" s="126">
        <v>31</v>
      </c>
      <c r="D227" s="126">
        <v>300</v>
      </c>
      <c r="E227" s="126">
        <v>300</v>
      </c>
      <c r="F227" s="6">
        <v>4200</v>
      </c>
      <c r="G227" s="126">
        <v>25</v>
      </c>
      <c r="H227" s="126">
        <v>6</v>
      </c>
      <c r="I227" s="126">
        <v>6</v>
      </c>
      <c r="J227" s="126">
        <v>130</v>
      </c>
      <c r="K227" s="126">
        <v>44</v>
      </c>
      <c r="L227" s="126">
        <v>5</v>
      </c>
    </row>
    <row r="228" spans="1:12" x14ac:dyDescent="0.25">
      <c r="A228" s="127">
        <v>200</v>
      </c>
      <c r="B228" s="126">
        <v>1</v>
      </c>
      <c r="C228" s="126">
        <v>29</v>
      </c>
      <c r="D228" s="126">
        <v>150</v>
      </c>
      <c r="E228" s="126">
        <v>150</v>
      </c>
      <c r="F228" s="6">
        <v>2025</v>
      </c>
      <c r="G228" s="126">
        <v>17</v>
      </c>
      <c r="H228" s="126">
        <v>11</v>
      </c>
      <c r="I228" s="126">
        <v>145</v>
      </c>
      <c r="J228" s="126">
        <v>120</v>
      </c>
      <c r="K228" s="127">
        <v>60</v>
      </c>
      <c r="L228" s="126">
        <v>5</v>
      </c>
    </row>
    <row r="229" spans="1:12" x14ac:dyDescent="0.25">
      <c r="A229" s="126">
        <v>175</v>
      </c>
      <c r="B229" s="126">
        <v>1</v>
      </c>
      <c r="C229" s="126">
        <v>30</v>
      </c>
      <c r="D229" s="126">
        <v>36</v>
      </c>
      <c r="E229" s="126">
        <v>36</v>
      </c>
      <c r="F229" s="6">
        <v>2400</v>
      </c>
      <c r="G229" s="126">
        <v>29</v>
      </c>
      <c r="H229" s="126">
        <v>5</v>
      </c>
      <c r="I229" s="126">
        <v>5</v>
      </c>
      <c r="J229" s="126">
        <v>120</v>
      </c>
      <c r="K229" s="126">
        <v>53</v>
      </c>
      <c r="L229" s="126">
        <v>5</v>
      </c>
    </row>
    <row r="230" spans="1:12" x14ac:dyDescent="0.25">
      <c r="A230" s="126">
        <v>400</v>
      </c>
      <c r="B230" s="126">
        <v>1</v>
      </c>
      <c r="C230" s="126">
        <v>25</v>
      </c>
      <c r="D230" s="126">
        <v>300</v>
      </c>
      <c r="E230" s="126">
        <v>300</v>
      </c>
      <c r="F230" s="6">
        <v>2400</v>
      </c>
      <c r="G230" s="126">
        <v>11</v>
      </c>
      <c r="H230" s="6">
        <v>5500</v>
      </c>
      <c r="I230" s="6">
        <v>5500</v>
      </c>
      <c r="J230" s="126">
        <v>100</v>
      </c>
      <c r="K230" s="126">
        <v>75</v>
      </c>
      <c r="L230" s="126">
        <v>1</v>
      </c>
    </row>
    <row r="231" spans="1:12" x14ac:dyDescent="0.25">
      <c r="A231" s="126">
        <v>66</v>
      </c>
      <c r="B231" s="126">
        <v>1</v>
      </c>
      <c r="C231" s="126">
        <v>31</v>
      </c>
      <c r="D231" s="126">
        <v>95</v>
      </c>
      <c r="E231" s="126">
        <v>95</v>
      </c>
      <c r="F231" s="6">
        <v>1400</v>
      </c>
      <c r="G231" s="126">
        <v>17</v>
      </c>
      <c r="H231" s="126">
        <v>175</v>
      </c>
      <c r="I231" s="126">
        <v>175</v>
      </c>
      <c r="J231" s="126">
        <v>110</v>
      </c>
      <c r="K231" s="126">
        <v>58</v>
      </c>
      <c r="L231" s="126">
        <v>1</v>
      </c>
    </row>
    <row r="232" spans="1:12" x14ac:dyDescent="0.25">
      <c r="A232" s="126">
        <v>86</v>
      </c>
      <c r="B232" s="126">
        <v>1</v>
      </c>
      <c r="C232" s="126">
        <v>30</v>
      </c>
      <c r="D232" s="126">
        <v>500</v>
      </c>
      <c r="E232" s="126">
        <v>500</v>
      </c>
      <c r="F232" s="6">
        <v>1100</v>
      </c>
      <c r="G232" s="126">
        <v>11</v>
      </c>
      <c r="H232" s="6">
        <v>5500</v>
      </c>
      <c r="I232" s="6">
        <v>5500</v>
      </c>
      <c r="J232" s="126">
        <v>104</v>
      </c>
      <c r="K232" s="126">
        <v>75</v>
      </c>
      <c r="L232" s="126">
        <v>1</v>
      </c>
    </row>
    <row r="233" spans="1:12" x14ac:dyDescent="0.25">
      <c r="A233" s="126">
        <v>300</v>
      </c>
      <c r="B233" s="126">
        <v>1</v>
      </c>
      <c r="C233" s="126">
        <v>29</v>
      </c>
      <c r="D233" s="126">
        <v>265</v>
      </c>
      <c r="E233" s="126">
        <v>265</v>
      </c>
      <c r="F233" s="6">
        <v>2100</v>
      </c>
      <c r="G233" s="126">
        <v>17</v>
      </c>
      <c r="H233" s="126">
        <v>200</v>
      </c>
      <c r="I233" s="126">
        <v>200</v>
      </c>
      <c r="J233" s="126">
        <v>110</v>
      </c>
      <c r="K233" s="126">
        <v>75</v>
      </c>
      <c r="L233" s="126">
        <v>1</v>
      </c>
    </row>
    <row r="234" spans="1:12" x14ac:dyDescent="0.25">
      <c r="A234" s="126">
        <v>300</v>
      </c>
      <c r="B234" s="126">
        <v>1</v>
      </c>
      <c r="C234" s="126">
        <v>33</v>
      </c>
      <c r="D234" s="126">
        <v>260</v>
      </c>
      <c r="E234" s="126">
        <v>260</v>
      </c>
      <c r="F234" s="6">
        <v>1200</v>
      </c>
      <c r="G234" s="126">
        <v>15</v>
      </c>
      <c r="H234" s="126">
        <v>500</v>
      </c>
      <c r="I234" s="126">
        <v>500</v>
      </c>
      <c r="J234" s="126">
        <v>100</v>
      </c>
      <c r="K234" s="126">
        <v>71</v>
      </c>
      <c r="L234" s="126">
        <v>1</v>
      </c>
    </row>
    <row r="235" spans="1:12" x14ac:dyDescent="0.25">
      <c r="A235" s="6">
        <v>12890</v>
      </c>
      <c r="B235" s="126">
        <v>2</v>
      </c>
      <c r="C235" s="126">
        <v>18</v>
      </c>
      <c r="D235" s="126">
        <v>58</v>
      </c>
      <c r="E235" s="126">
        <v>58</v>
      </c>
      <c r="F235" s="6">
        <v>4265</v>
      </c>
      <c r="G235" s="126">
        <v>13</v>
      </c>
      <c r="H235" s="126">
        <v>592</v>
      </c>
      <c r="I235" s="126">
        <v>592</v>
      </c>
      <c r="J235" s="126">
        <v>129</v>
      </c>
      <c r="K235" s="126">
        <v>78</v>
      </c>
      <c r="L235" s="126">
        <v>5</v>
      </c>
    </row>
    <row r="236" spans="1:12" x14ac:dyDescent="0.25">
      <c r="A236" s="6">
        <v>12000</v>
      </c>
      <c r="B236" s="126">
        <v>1</v>
      </c>
      <c r="C236" s="126">
        <v>14</v>
      </c>
      <c r="D236" s="126">
        <v>10</v>
      </c>
      <c r="E236" s="6">
        <v>1000</v>
      </c>
      <c r="F236" s="6">
        <v>13750</v>
      </c>
      <c r="G236" s="126">
        <v>27</v>
      </c>
      <c r="H236" s="126">
        <v>0.1</v>
      </c>
      <c r="I236" s="126">
        <v>0.5</v>
      </c>
      <c r="J236" s="126">
        <v>290</v>
      </c>
      <c r="K236" s="126">
        <v>80</v>
      </c>
      <c r="L236" s="126">
        <v>6</v>
      </c>
    </row>
    <row r="237" spans="1:12" x14ac:dyDescent="0.25">
      <c r="A237" s="6">
        <v>9500</v>
      </c>
      <c r="B237" s="126">
        <v>1</v>
      </c>
      <c r="C237" s="126">
        <v>15</v>
      </c>
      <c r="D237" s="126">
        <v>10</v>
      </c>
      <c r="E237" s="6">
        <v>1000</v>
      </c>
      <c r="F237" s="6">
        <v>13750</v>
      </c>
      <c r="G237" s="126">
        <v>30</v>
      </c>
      <c r="H237" s="126">
        <v>0.1</v>
      </c>
      <c r="I237" s="126">
        <v>0.5</v>
      </c>
      <c r="J237" s="126">
        <v>290</v>
      </c>
      <c r="K237" s="126">
        <v>80</v>
      </c>
      <c r="L237" s="126">
        <v>6</v>
      </c>
    </row>
    <row r="238" spans="1:12" x14ac:dyDescent="0.25">
      <c r="A238" s="6">
        <v>36769</v>
      </c>
      <c r="B238" s="126">
        <v>1</v>
      </c>
      <c r="C238" s="126">
        <v>15</v>
      </c>
      <c r="D238" s="126">
        <v>600</v>
      </c>
      <c r="E238" s="126">
        <v>600</v>
      </c>
      <c r="F238" s="6">
        <v>13750</v>
      </c>
      <c r="G238" s="126">
        <v>26</v>
      </c>
      <c r="H238" s="126">
        <v>0.5</v>
      </c>
      <c r="I238" s="126">
        <v>0.5</v>
      </c>
      <c r="J238" s="126">
        <v>290</v>
      </c>
      <c r="K238" s="126">
        <v>75</v>
      </c>
      <c r="L238" s="126">
        <v>17</v>
      </c>
    </row>
    <row r="239" spans="1:12" x14ac:dyDescent="0.25">
      <c r="A239" s="126">
        <v>43</v>
      </c>
      <c r="B239" s="126">
        <v>1</v>
      </c>
      <c r="C239" s="126">
        <v>14</v>
      </c>
      <c r="D239" s="126">
        <v>60</v>
      </c>
      <c r="E239" s="126">
        <v>800</v>
      </c>
      <c r="F239" s="126">
        <v>15440</v>
      </c>
      <c r="G239" s="126">
        <v>24</v>
      </c>
      <c r="H239" s="126">
        <v>0.5</v>
      </c>
      <c r="I239" s="126">
        <v>0.5</v>
      </c>
      <c r="J239" s="126">
        <v>290</v>
      </c>
      <c r="K239" s="126">
        <v>36</v>
      </c>
      <c r="L239" s="126">
        <v>18</v>
      </c>
    </row>
    <row r="240" spans="1:12" x14ac:dyDescent="0.25">
      <c r="A240" s="126">
        <v>634</v>
      </c>
      <c r="B240" s="126">
        <v>1</v>
      </c>
      <c r="C240" s="126">
        <v>12</v>
      </c>
      <c r="D240" s="126">
        <v>45</v>
      </c>
      <c r="E240" s="126">
        <v>45</v>
      </c>
      <c r="F240" s="6">
        <v>14500</v>
      </c>
      <c r="G240" s="126">
        <v>27</v>
      </c>
      <c r="H240" s="126">
        <v>0.5</v>
      </c>
      <c r="I240" s="126">
        <v>0.5</v>
      </c>
      <c r="J240" s="126">
        <v>300</v>
      </c>
      <c r="K240" s="126">
        <v>36</v>
      </c>
      <c r="L240" s="126">
        <v>11</v>
      </c>
    </row>
    <row r="241" spans="1:12" x14ac:dyDescent="0.25">
      <c r="A241" s="6">
        <v>22776</v>
      </c>
      <c r="B241" s="126">
        <v>6</v>
      </c>
      <c r="C241" s="126">
        <v>30</v>
      </c>
      <c r="D241" s="126">
        <v>400</v>
      </c>
      <c r="E241" s="6">
        <v>1200</v>
      </c>
      <c r="F241" s="6">
        <v>2600</v>
      </c>
      <c r="G241" s="126">
        <v>12</v>
      </c>
      <c r="H241" s="126">
        <v>563</v>
      </c>
      <c r="I241" s="126">
        <v>563</v>
      </c>
      <c r="J241" s="126">
        <v>115</v>
      </c>
      <c r="K241" s="126">
        <v>72</v>
      </c>
      <c r="L241" s="126">
        <v>1</v>
      </c>
    </row>
    <row r="242" spans="1:12" x14ac:dyDescent="0.25">
      <c r="A242" s="6">
        <v>16452</v>
      </c>
      <c r="B242" s="126">
        <v>6</v>
      </c>
      <c r="C242" s="126">
        <v>31.9</v>
      </c>
      <c r="D242" s="6">
        <v>6600</v>
      </c>
      <c r="E242" s="6">
        <v>6600</v>
      </c>
      <c r="F242" s="6">
        <v>2650</v>
      </c>
      <c r="G242" s="126">
        <v>9.3000000000000007</v>
      </c>
      <c r="H242" s="126">
        <v>376</v>
      </c>
      <c r="I242" s="126">
        <v>376</v>
      </c>
      <c r="J242" s="126">
        <v>131</v>
      </c>
      <c r="K242" s="126">
        <v>88</v>
      </c>
      <c r="L242" s="126">
        <v>1</v>
      </c>
    </row>
    <row r="243" spans="1:12" x14ac:dyDescent="0.25">
      <c r="A243" s="6">
        <v>8066</v>
      </c>
      <c r="B243" s="126">
        <v>6</v>
      </c>
      <c r="C243" s="126">
        <v>28.6</v>
      </c>
      <c r="D243" s="6">
        <v>5000</v>
      </c>
      <c r="E243" s="6">
        <v>5000</v>
      </c>
      <c r="F243" s="6">
        <v>3050</v>
      </c>
      <c r="G243" s="126">
        <v>9.1999999999999993</v>
      </c>
      <c r="H243" s="126">
        <v>351</v>
      </c>
      <c r="I243" s="126">
        <v>351</v>
      </c>
      <c r="J243" s="126">
        <v>136</v>
      </c>
      <c r="K243" s="126">
        <v>83</v>
      </c>
      <c r="L243" s="126">
        <v>1</v>
      </c>
    </row>
    <row r="244" spans="1:12" x14ac:dyDescent="0.25">
      <c r="A244" s="126">
        <v>300</v>
      </c>
      <c r="B244" s="126">
        <v>6</v>
      </c>
      <c r="C244" s="126">
        <v>25</v>
      </c>
      <c r="D244" s="6">
        <v>3500</v>
      </c>
      <c r="E244" s="6">
        <v>3500</v>
      </c>
      <c r="F244" s="6">
        <v>3000</v>
      </c>
      <c r="G244" s="126">
        <v>9</v>
      </c>
      <c r="H244" s="6">
        <v>2325</v>
      </c>
      <c r="I244" s="6">
        <v>2325</v>
      </c>
      <c r="J244" s="126">
        <v>130</v>
      </c>
      <c r="K244" s="126">
        <v>85</v>
      </c>
      <c r="L244" s="126">
        <v>19</v>
      </c>
    </row>
    <row r="245" spans="1:12" x14ac:dyDescent="0.25">
      <c r="A245" s="6">
        <v>1544</v>
      </c>
      <c r="B245" s="126">
        <v>6</v>
      </c>
      <c r="C245" s="126">
        <v>30.6</v>
      </c>
      <c r="D245" s="6">
        <v>4500</v>
      </c>
      <c r="E245" s="6">
        <v>4500</v>
      </c>
      <c r="F245" s="6">
        <v>3150</v>
      </c>
      <c r="G245" s="126">
        <v>9.8000000000000007</v>
      </c>
      <c r="H245" s="126">
        <v>560</v>
      </c>
      <c r="I245" s="126">
        <v>560</v>
      </c>
      <c r="J245" s="126">
        <v>140</v>
      </c>
      <c r="K245" s="126">
        <v>80</v>
      </c>
      <c r="L245" s="126">
        <v>1</v>
      </c>
    </row>
    <row r="246" spans="1:12" x14ac:dyDescent="0.25">
      <c r="A246" s="6">
        <v>39909</v>
      </c>
      <c r="B246" s="126">
        <v>1</v>
      </c>
      <c r="C246" s="126">
        <v>30</v>
      </c>
      <c r="D246" s="6">
        <v>1500</v>
      </c>
      <c r="E246" s="6">
        <v>1500</v>
      </c>
      <c r="F246" s="6">
        <v>3820</v>
      </c>
      <c r="G246" s="126">
        <v>11</v>
      </c>
      <c r="H246" s="126">
        <v>270</v>
      </c>
      <c r="I246" s="126">
        <v>270</v>
      </c>
      <c r="J246" s="126">
        <v>159</v>
      </c>
      <c r="K246" s="126">
        <v>80</v>
      </c>
      <c r="L246" s="126">
        <v>1</v>
      </c>
    </row>
    <row r="247" spans="1:12" x14ac:dyDescent="0.25">
      <c r="A247" s="6">
        <v>26249</v>
      </c>
      <c r="B247" s="126">
        <v>1</v>
      </c>
      <c r="C247" s="126">
        <v>28</v>
      </c>
      <c r="D247" s="126">
        <v>792</v>
      </c>
      <c r="E247" s="126">
        <v>792</v>
      </c>
      <c r="F247" s="6">
        <v>3515</v>
      </c>
      <c r="G247" s="126">
        <v>14.5</v>
      </c>
      <c r="H247" s="126">
        <v>260</v>
      </c>
      <c r="I247" s="126">
        <v>260</v>
      </c>
      <c r="J247" s="126">
        <v>154</v>
      </c>
      <c r="K247" s="126">
        <v>80</v>
      </c>
      <c r="L247" s="126">
        <v>1</v>
      </c>
    </row>
    <row r="248" spans="1:12" x14ac:dyDescent="0.25">
      <c r="A248" s="6">
        <v>49090</v>
      </c>
      <c r="B248" s="126">
        <v>1</v>
      </c>
      <c r="C248" s="126">
        <v>35</v>
      </c>
      <c r="D248" s="6">
        <v>10000</v>
      </c>
      <c r="E248" s="6">
        <v>10000</v>
      </c>
      <c r="F248" s="6">
        <v>2000</v>
      </c>
      <c r="G248" s="126">
        <v>8.5</v>
      </c>
      <c r="H248" s="6">
        <v>5500</v>
      </c>
      <c r="I248" s="6">
        <v>5500</v>
      </c>
      <c r="J248" s="126">
        <v>125</v>
      </c>
      <c r="K248" s="126">
        <v>80</v>
      </c>
      <c r="L248" s="126">
        <v>1</v>
      </c>
    </row>
    <row r="249" spans="1:12" x14ac:dyDescent="0.25">
      <c r="A249" s="6">
        <v>25410</v>
      </c>
      <c r="B249" s="126">
        <v>1</v>
      </c>
      <c r="C249" s="126">
        <v>31</v>
      </c>
      <c r="D249" s="6">
        <v>2500</v>
      </c>
      <c r="E249" s="6">
        <v>2500</v>
      </c>
      <c r="F249" s="6">
        <v>3260</v>
      </c>
      <c r="G249" s="126">
        <v>13.5</v>
      </c>
      <c r="H249" s="126">
        <v>138</v>
      </c>
      <c r="I249" s="126">
        <v>138</v>
      </c>
      <c r="J249" s="126">
        <v>130</v>
      </c>
      <c r="K249" s="126">
        <v>80</v>
      </c>
      <c r="L249" s="126">
        <v>1</v>
      </c>
    </row>
    <row r="250" spans="1:12" x14ac:dyDescent="0.25">
      <c r="A250" s="126">
        <v>267</v>
      </c>
      <c r="B250" s="126">
        <v>1</v>
      </c>
      <c r="C250" s="126">
        <v>30</v>
      </c>
      <c r="D250" s="6">
        <v>5000</v>
      </c>
      <c r="E250" s="6">
        <v>5000</v>
      </c>
      <c r="F250" s="6">
        <v>3600</v>
      </c>
      <c r="G250" s="126">
        <v>9</v>
      </c>
      <c r="H250" s="6">
        <v>1952</v>
      </c>
      <c r="I250" s="6">
        <v>1952</v>
      </c>
      <c r="J250" s="126">
        <v>132</v>
      </c>
      <c r="K250" s="126">
        <v>85</v>
      </c>
      <c r="L250" s="126">
        <v>1</v>
      </c>
    </row>
    <row r="251" spans="1:12" x14ac:dyDescent="0.25">
      <c r="A251" s="6">
        <v>34099</v>
      </c>
      <c r="B251" s="126">
        <v>1</v>
      </c>
      <c r="C251" s="126">
        <v>30</v>
      </c>
      <c r="D251" s="6">
        <v>5000</v>
      </c>
      <c r="E251" s="6">
        <v>5000</v>
      </c>
      <c r="F251" s="6">
        <v>3600</v>
      </c>
      <c r="G251" s="126">
        <v>9</v>
      </c>
      <c r="H251" s="6">
        <v>1952</v>
      </c>
      <c r="I251" s="6">
        <v>1952</v>
      </c>
      <c r="J251" s="126">
        <v>132</v>
      </c>
      <c r="K251" s="126">
        <v>85</v>
      </c>
      <c r="L251" s="126">
        <v>1</v>
      </c>
    </row>
    <row r="252" spans="1:12" x14ac:dyDescent="0.25">
      <c r="A252" s="6">
        <v>1065</v>
      </c>
      <c r="B252" s="126">
        <v>1</v>
      </c>
      <c r="C252" s="126">
        <v>31</v>
      </c>
      <c r="D252" s="6">
        <v>8000</v>
      </c>
      <c r="E252" s="6">
        <v>8000</v>
      </c>
      <c r="F252" s="6">
        <v>3350</v>
      </c>
      <c r="G252" s="126">
        <v>10</v>
      </c>
      <c r="H252" s="126">
        <v>727</v>
      </c>
      <c r="I252" s="126">
        <v>727</v>
      </c>
      <c r="J252" s="126">
        <v>139</v>
      </c>
      <c r="K252" s="126">
        <v>82</v>
      </c>
      <c r="L252" s="126">
        <v>1</v>
      </c>
    </row>
    <row r="253" spans="1:12" x14ac:dyDescent="0.25">
      <c r="A253" s="126">
        <v>343</v>
      </c>
      <c r="B253" s="126">
        <v>1</v>
      </c>
      <c r="C253" s="126">
        <v>23</v>
      </c>
      <c r="D253" s="6">
        <v>1500</v>
      </c>
      <c r="E253" s="6">
        <v>1500</v>
      </c>
      <c r="F253" s="6">
        <v>3400</v>
      </c>
      <c r="G253" s="126">
        <v>14</v>
      </c>
      <c r="H253" s="126">
        <v>185</v>
      </c>
      <c r="I253" s="126">
        <v>185</v>
      </c>
      <c r="J253" s="126">
        <v>135</v>
      </c>
      <c r="K253" s="126">
        <v>85</v>
      </c>
      <c r="L253" s="126">
        <v>1</v>
      </c>
    </row>
    <row r="254" spans="1:12" x14ac:dyDescent="0.25">
      <c r="A254" s="6">
        <v>9343</v>
      </c>
      <c r="B254" s="126">
        <v>1</v>
      </c>
      <c r="C254" s="126">
        <v>34</v>
      </c>
      <c r="D254" s="6">
        <v>4000</v>
      </c>
      <c r="E254" s="6">
        <v>4000</v>
      </c>
      <c r="F254" s="6">
        <v>2690</v>
      </c>
      <c r="G254" s="126">
        <v>12</v>
      </c>
      <c r="H254" s="126">
        <v>600</v>
      </c>
      <c r="I254" s="126">
        <v>600</v>
      </c>
      <c r="J254" s="126">
        <v>128</v>
      </c>
      <c r="K254" s="126">
        <v>84</v>
      </c>
      <c r="L254" s="126">
        <v>1</v>
      </c>
    </row>
    <row r="255" spans="1:12" x14ac:dyDescent="0.25">
      <c r="A255" s="6">
        <v>1692</v>
      </c>
      <c r="B255" s="126">
        <v>1</v>
      </c>
      <c r="C255" s="126">
        <v>31</v>
      </c>
      <c r="D255" s="6">
        <v>1250</v>
      </c>
      <c r="E255" s="6">
        <v>1250</v>
      </c>
      <c r="F255" s="6">
        <v>2537</v>
      </c>
      <c r="G255" s="126">
        <v>15</v>
      </c>
      <c r="H255" s="126">
        <v>93</v>
      </c>
      <c r="I255" s="126">
        <v>93</v>
      </c>
      <c r="J255" s="126">
        <v>119</v>
      </c>
      <c r="K255" s="126">
        <v>72</v>
      </c>
      <c r="L255" s="126">
        <v>1</v>
      </c>
    </row>
    <row r="256" spans="1:12" x14ac:dyDescent="0.25">
      <c r="A256" s="126">
        <v>420</v>
      </c>
      <c r="B256" s="126">
        <v>1</v>
      </c>
      <c r="C256" s="126">
        <v>35</v>
      </c>
      <c r="D256" s="127">
        <v>1400</v>
      </c>
      <c r="E256" s="127">
        <v>1400</v>
      </c>
      <c r="F256" s="6">
        <v>2300</v>
      </c>
      <c r="G256" s="126">
        <v>11.4</v>
      </c>
      <c r="H256" s="6">
        <v>3500</v>
      </c>
      <c r="I256" s="6">
        <v>3500</v>
      </c>
      <c r="J256" s="126">
        <v>117</v>
      </c>
      <c r="K256" s="126">
        <v>75</v>
      </c>
      <c r="L256" s="126">
        <v>1</v>
      </c>
    </row>
    <row r="257" spans="1:12" x14ac:dyDescent="0.25">
      <c r="A257" s="126">
        <v>76</v>
      </c>
      <c r="B257" s="126">
        <v>1</v>
      </c>
      <c r="C257" s="126">
        <v>33.700000000000003</v>
      </c>
      <c r="D257" s="127">
        <v>1400</v>
      </c>
      <c r="E257" s="127">
        <v>1400</v>
      </c>
      <c r="F257" s="6">
        <v>2850</v>
      </c>
      <c r="G257" s="126">
        <v>15.2</v>
      </c>
      <c r="H257" s="6">
        <v>2500</v>
      </c>
      <c r="I257" s="6">
        <v>2500</v>
      </c>
      <c r="J257" s="126">
        <v>125</v>
      </c>
      <c r="K257" s="126">
        <v>80</v>
      </c>
      <c r="L257" s="126">
        <v>1</v>
      </c>
    </row>
    <row r="258" spans="1:12" x14ac:dyDescent="0.25">
      <c r="A258" s="126">
        <v>618</v>
      </c>
      <c r="B258" s="126">
        <v>1</v>
      </c>
      <c r="C258" s="126">
        <v>35</v>
      </c>
      <c r="D258" s="127">
        <v>1400</v>
      </c>
      <c r="E258" s="127">
        <v>1400</v>
      </c>
      <c r="F258" s="6">
        <v>2300</v>
      </c>
      <c r="G258" s="126">
        <v>11.4</v>
      </c>
      <c r="H258" s="6">
        <v>3500</v>
      </c>
      <c r="I258" s="6">
        <v>3500</v>
      </c>
      <c r="J258" s="126">
        <v>117</v>
      </c>
      <c r="K258" s="126">
        <v>75</v>
      </c>
      <c r="L258" s="126">
        <v>1</v>
      </c>
    </row>
    <row r="259" spans="1:12" x14ac:dyDescent="0.25">
      <c r="A259" s="6">
        <v>3025</v>
      </c>
      <c r="B259" s="126">
        <v>1</v>
      </c>
      <c r="C259" s="126">
        <v>33.700000000000003</v>
      </c>
      <c r="D259" s="127">
        <v>1400</v>
      </c>
      <c r="E259" s="127">
        <v>1400</v>
      </c>
      <c r="F259" s="6">
        <v>2850</v>
      </c>
      <c r="G259" s="126">
        <v>15.2</v>
      </c>
      <c r="H259" s="6">
        <v>2500</v>
      </c>
      <c r="I259" s="6">
        <v>2500</v>
      </c>
      <c r="J259" s="126">
        <v>122</v>
      </c>
      <c r="K259" s="126">
        <v>87</v>
      </c>
      <c r="L259" s="126">
        <v>1</v>
      </c>
    </row>
    <row r="260" spans="1:12" x14ac:dyDescent="0.25">
      <c r="A260" s="6">
        <v>2565</v>
      </c>
      <c r="B260" s="126">
        <v>1</v>
      </c>
      <c r="C260" s="126">
        <v>35</v>
      </c>
      <c r="D260" s="127">
        <v>1400</v>
      </c>
      <c r="E260" s="127">
        <v>1400</v>
      </c>
      <c r="F260" s="6">
        <v>2300</v>
      </c>
      <c r="G260" s="126">
        <v>11.8</v>
      </c>
      <c r="H260" s="6">
        <v>7000</v>
      </c>
      <c r="I260" s="6">
        <v>7000</v>
      </c>
      <c r="J260" s="126">
        <v>115</v>
      </c>
      <c r="K260" s="126">
        <v>75</v>
      </c>
      <c r="L260" s="126">
        <v>1</v>
      </c>
    </row>
    <row r="261" spans="1:12" x14ac:dyDescent="0.25">
      <c r="A261" s="6">
        <v>2114</v>
      </c>
      <c r="B261" s="126">
        <v>1</v>
      </c>
      <c r="C261" s="126">
        <v>35</v>
      </c>
      <c r="D261" s="127">
        <v>1400</v>
      </c>
      <c r="E261" s="127">
        <v>1400</v>
      </c>
      <c r="F261" s="6">
        <v>2300</v>
      </c>
      <c r="G261" s="126">
        <v>11.4</v>
      </c>
      <c r="H261" s="6">
        <v>3500</v>
      </c>
      <c r="I261" s="6">
        <v>3500</v>
      </c>
      <c r="J261" s="126">
        <v>118</v>
      </c>
      <c r="K261" s="126">
        <v>75</v>
      </c>
      <c r="L261" s="126">
        <v>1</v>
      </c>
    </row>
    <row r="262" spans="1:12" x14ac:dyDescent="0.25">
      <c r="A262" s="6">
        <v>3101</v>
      </c>
      <c r="B262" s="126">
        <v>1</v>
      </c>
      <c r="C262" s="126">
        <v>33.700000000000003</v>
      </c>
      <c r="D262" s="127">
        <v>1400</v>
      </c>
      <c r="E262" s="127">
        <v>1400</v>
      </c>
      <c r="F262" s="6">
        <v>2850</v>
      </c>
      <c r="G262" s="126">
        <v>15</v>
      </c>
      <c r="H262" s="126">
        <v>580</v>
      </c>
      <c r="I262" s="126">
        <v>580</v>
      </c>
      <c r="J262" s="126">
        <v>126</v>
      </c>
      <c r="K262" s="126">
        <v>87</v>
      </c>
      <c r="L262" s="126">
        <v>1</v>
      </c>
    </row>
    <row r="263" spans="1:12" x14ac:dyDescent="0.25">
      <c r="A263" s="6">
        <v>3565</v>
      </c>
      <c r="B263" s="126">
        <v>1</v>
      </c>
      <c r="C263" s="126">
        <v>35</v>
      </c>
      <c r="D263" s="127">
        <v>1400</v>
      </c>
      <c r="E263" s="127">
        <v>1400</v>
      </c>
      <c r="F263" s="6">
        <v>2300</v>
      </c>
      <c r="G263" s="126">
        <v>11</v>
      </c>
      <c r="H263" s="6">
        <v>20000</v>
      </c>
      <c r="I263" s="6">
        <v>20000</v>
      </c>
      <c r="J263" s="126">
        <v>125</v>
      </c>
      <c r="K263" s="126">
        <v>75</v>
      </c>
      <c r="L263" s="126">
        <v>1</v>
      </c>
    </row>
    <row r="264" spans="1:12" x14ac:dyDescent="0.25">
      <c r="A264" s="6">
        <v>7795</v>
      </c>
      <c r="B264" s="126">
        <v>1</v>
      </c>
      <c r="C264" s="126">
        <v>33.5</v>
      </c>
      <c r="D264" s="126">
        <v>575</v>
      </c>
      <c r="E264" s="126">
        <v>575</v>
      </c>
      <c r="F264" s="6">
        <v>2000</v>
      </c>
      <c r="G264" s="126">
        <v>13</v>
      </c>
      <c r="H264" s="126">
        <v>500</v>
      </c>
      <c r="I264" s="126">
        <v>500</v>
      </c>
      <c r="J264" s="126">
        <v>117</v>
      </c>
      <c r="K264" s="126">
        <v>84.5</v>
      </c>
      <c r="L264" s="126">
        <v>1</v>
      </c>
    </row>
    <row r="265" spans="1:12" x14ac:dyDescent="0.25">
      <c r="A265" s="126">
        <v>341</v>
      </c>
      <c r="B265" s="126">
        <v>1</v>
      </c>
      <c r="C265" s="126">
        <v>33.5</v>
      </c>
      <c r="D265" s="6">
        <v>2500</v>
      </c>
      <c r="E265" s="6">
        <v>2500</v>
      </c>
      <c r="F265" s="6">
        <v>1500</v>
      </c>
      <c r="G265" s="126">
        <v>12</v>
      </c>
      <c r="H265" s="6">
        <v>1000</v>
      </c>
      <c r="I265" s="6">
        <v>1000</v>
      </c>
      <c r="J265" s="126">
        <v>108</v>
      </c>
      <c r="K265" s="126">
        <v>85</v>
      </c>
      <c r="L265" s="126">
        <v>1</v>
      </c>
    </row>
    <row r="266" spans="1:12" x14ac:dyDescent="0.25">
      <c r="A266" s="126">
        <v>35</v>
      </c>
      <c r="B266" s="126">
        <v>1</v>
      </c>
      <c r="C266" s="126">
        <v>38.1</v>
      </c>
      <c r="D266" s="6">
        <v>1300</v>
      </c>
      <c r="E266" s="6">
        <v>1300</v>
      </c>
      <c r="F266" s="6">
        <v>1746</v>
      </c>
      <c r="G266" s="126">
        <v>13.6</v>
      </c>
      <c r="H266" s="6">
        <v>13000</v>
      </c>
      <c r="I266" s="6">
        <v>13000</v>
      </c>
      <c r="J266" s="126">
        <v>100</v>
      </c>
      <c r="K266" s="126">
        <v>85</v>
      </c>
      <c r="L266" s="126">
        <v>1</v>
      </c>
    </row>
    <row r="267" spans="1:12" x14ac:dyDescent="0.25">
      <c r="A267" s="126">
        <v>411</v>
      </c>
      <c r="B267" s="126">
        <v>1</v>
      </c>
      <c r="C267" s="126">
        <v>38</v>
      </c>
      <c r="D267" s="6">
        <v>3000</v>
      </c>
      <c r="E267" s="6">
        <v>3000</v>
      </c>
      <c r="F267" s="6">
        <v>1250</v>
      </c>
      <c r="G267" s="126">
        <v>12</v>
      </c>
      <c r="H267" s="6">
        <v>3000</v>
      </c>
      <c r="I267" s="6">
        <v>3000</v>
      </c>
      <c r="J267" s="126">
        <v>104</v>
      </c>
      <c r="K267" s="126">
        <v>85</v>
      </c>
      <c r="L267" s="126">
        <v>1</v>
      </c>
    </row>
    <row r="268" spans="1:12" x14ac:dyDescent="0.25">
      <c r="A268" s="6">
        <v>2755</v>
      </c>
      <c r="B268" s="126">
        <v>1</v>
      </c>
      <c r="C268" s="126">
        <v>38.1</v>
      </c>
      <c r="D268" s="127">
        <v>1400</v>
      </c>
      <c r="E268" s="127">
        <v>1400</v>
      </c>
      <c r="F268" s="6">
        <v>1200</v>
      </c>
      <c r="G268" s="126">
        <v>12</v>
      </c>
      <c r="H268" s="126">
        <v>750</v>
      </c>
      <c r="I268" s="126">
        <v>750</v>
      </c>
      <c r="J268" s="126">
        <v>104</v>
      </c>
      <c r="K268" s="126">
        <v>85</v>
      </c>
      <c r="L268" s="126">
        <v>1</v>
      </c>
    </row>
    <row r="269" spans="1:12" x14ac:dyDescent="0.25">
      <c r="A269" s="6">
        <v>3218</v>
      </c>
      <c r="B269" s="126">
        <v>1</v>
      </c>
      <c r="C269" s="126">
        <v>38.1</v>
      </c>
      <c r="D269" s="6">
        <v>3000</v>
      </c>
      <c r="E269" s="6">
        <v>3000</v>
      </c>
      <c r="F269" s="126">
        <v>872</v>
      </c>
      <c r="G269" s="126">
        <v>12</v>
      </c>
      <c r="H269" s="6">
        <v>5000</v>
      </c>
      <c r="I269" s="6">
        <v>5000</v>
      </c>
      <c r="J269" s="126">
        <v>104</v>
      </c>
      <c r="K269" s="126">
        <v>81</v>
      </c>
      <c r="L269" s="126">
        <v>1</v>
      </c>
    </row>
    <row r="270" spans="1:12" x14ac:dyDescent="0.25">
      <c r="A270" s="6">
        <v>1961</v>
      </c>
      <c r="B270" s="126">
        <v>1</v>
      </c>
      <c r="C270" s="126">
        <v>38</v>
      </c>
      <c r="D270" s="127">
        <v>1400</v>
      </c>
      <c r="E270" s="127">
        <v>1400</v>
      </c>
      <c r="F270" s="6">
        <v>1250</v>
      </c>
      <c r="G270" s="126">
        <v>12</v>
      </c>
      <c r="H270" s="6">
        <v>7500</v>
      </c>
      <c r="I270" s="6">
        <v>7500</v>
      </c>
      <c r="J270" s="126">
        <v>106</v>
      </c>
      <c r="K270" s="126">
        <v>85</v>
      </c>
      <c r="L270" s="126">
        <v>1</v>
      </c>
    </row>
    <row r="271" spans="1:12" x14ac:dyDescent="0.25">
      <c r="A271" s="6">
        <v>1768</v>
      </c>
      <c r="B271" s="126">
        <v>1</v>
      </c>
      <c r="C271" s="126">
        <v>38.1</v>
      </c>
      <c r="D271" s="126">
        <v>780</v>
      </c>
      <c r="E271" s="126">
        <v>780</v>
      </c>
      <c r="F271" s="6">
        <v>1700</v>
      </c>
      <c r="G271" s="126">
        <v>12.1</v>
      </c>
      <c r="H271" s="6">
        <v>2000</v>
      </c>
      <c r="I271" s="6">
        <v>2000</v>
      </c>
      <c r="J271" s="126">
        <v>111</v>
      </c>
      <c r="K271" s="126">
        <v>85</v>
      </c>
      <c r="L271" s="126">
        <v>1</v>
      </c>
    </row>
    <row r="272" spans="1:12" x14ac:dyDescent="0.25">
      <c r="A272" s="6">
        <v>1642</v>
      </c>
      <c r="B272" s="126">
        <v>1</v>
      </c>
      <c r="C272" s="126">
        <v>38.1</v>
      </c>
      <c r="D272" s="6">
        <v>1300</v>
      </c>
      <c r="E272" s="6">
        <v>1300</v>
      </c>
      <c r="F272" s="6">
        <v>1250</v>
      </c>
      <c r="G272" s="126">
        <v>10</v>
      </c>
      <c r="H272" s="6">
        <v>12000</v>
      </c>
      <c r="I272" s="6">
        <v>12000</v>
      </c>
      <c r="J272" s="126">
        <v>102</v>
      </c>
      <c r="K272" s="126">
        <v>85</v>
      </c>
      <c r="L272" s="126">
        <v>1</v>
      </c>
    </row>
    <row r="273" spans="1:12" x14ac:dyDescent="0.25">
      <c r="A273" s="126">
        <v>392</v>
      </c>
      <c r="B273" s="126">
        <v>1</v>
      </c>
      <c r="C273" s="126">
        <v>38.1</v>
      </c>
      <c r="D273" s="127">
        <v>1200</v>
      </c>
      <c r="E273" s="127">
        <v>1200</v>
      </c>
      <c r="F273" s="6">
        <v>1000</v>
      </c>
      <c r="G273" s="126">
        <v>11.1</v>
      </c>
      <c r="H273" s="6">
        <v>10000</v>
      </c>
      <c r="I273" s="6">
        <v>10000</v>
      </c>
      <c r="J273" s="126">
        <v>95</v>
      </c>
      <c r="K273" s="126">
        <v>85</v>
      </c>
      <c r="L273" s="126">
        <v>1</v>
      </c>
    </row>
    <row r="274" spans="1:12" x14ac:dyDescent="0.25">
      <c r="A274" s="6">
        <v>1848</v>
      </c>
      <c r="B274" s="126">
        <v>1</v>
      </c>
      <c r="C274" s="126">
        <v>38.1</v>
      </c>
      <c r="D274" s="126">
        <v>780</v>
      </c>
      <c r="E274" s="126">
        <v>780</v>
      </c>
      <c r="F274" s="6">
        <v>1597</v>
      </c>
      <c r="G274" s="126">
        <v>12</v>
      </c>
      <c r="H274" s="6">
        <v>1000</v>
      </c>
      <c r="I274" s="6">
        <v>1000</v>
      </c>
      <c r="J274" s="126">
        <v>111</v>
      </c>
      <c r="K274" s="126">
        <v>85</v>
      </c>
      <c r="L274" s="126">
        <v>1</v>
      </c>
    </row>
    <row r="275" spans="1:12" x14ac:dyDescent="0.25">
      <c r="A275" s="6">
        <v>1380</v>
      </c>
      <c r="B275" s="126">
        <v>1</v>
      </c>
      <c r="C275" s="126">
        <v>36</v>
      </c>
      <c r="D275" s="6">
        <v>1000</v>
      </c>
      <c r="E275" s="6">
        <v>4000</v>
      </c>
      <c r="F275" s="126">
        <v>760</v>
      </c>
      <c r="G275" s="126">
        <v>10</v>
      </c>
      <c r="H275" s="6">
        <v>5000</v>
      </c>
      <c r="I275" s="6">
        <v>30000</v>
      </c>
      <c r="J275" s="126">
        <v>110</v>
      </c>
      <c r="K275" s="126">
        <v>85</v>
      </c>
      <c r="L275" s="126">
        <v>1</v>
      </c>
    </row>
    <row r="276" spans="1:12" x14ac:dyDescent="0.25">
      <c r="A276" s="126">
        <v>867</v>
      </c>
      <c r="B276" s="126">
        <v>1</v>
      </c>
      <c r="C276" s="126">
        <v>38.1</v>
      </c>
      <c r="D276" s="6">
        <v>1400</v>
      </c>
      <c r="E276" s="6">
        <v>1400</v>
      </c>
      <c r="F276" s="6">
        <v>1750</v>
      </c>
      <c r="G276" s="126">
        <v>13.1</v>
      </c>
      <c r="H276" s="126">
        <v>750</v>
      </c>
      <c r="I276" s="126">
        <v>750</v>
      </c>
      <c r="J276" s="126">
        <v>113</v>
      </c>
      <c r="K276" s="126">
        <v>85</v>
      </c>
      <c r="L276" s="126">
        <v>1</v>
      </c>
    </row>
    <row r="277" spans="1:12" x14ac:dyDescent="0.25">
      <c r="A277" s="126">
        <v>144</v>
      </c>
      <c r="B277" s="126">
        <v>1</v>
      </c>
      <c r="C277" s="126">
        <v>38.1</v>
      </c>
      <c r="D277" s="126">
        <v>675</v>
      </c>
      <c r="E277" s="126">
        <v>675</v>
      </c>
      <c r="F277" s="6">
        <v>1250</v>
      </c>
      <c r="G277" s="126">
        <v>13.1</v>
      </c>
      <c r="H277" s="6">
        <v>1300</v>
      </c>
      <c r="I277" s="6">
        <v>1300</v>
      </c>
      <c r="J277" s="126">
        <v>104</v>
      </c>
      <c r="K277" s="126">
        <v>85</v>
      </c>
      <c r="L277" s="126">
        <v>1</v>
      </c>
    </row>
    <row r="278" spans="1:12" x14ac:dyDescent="0.25">
      <c r="A278" s="6">
        <v>1291</v>
      </c>
      <c r="B278" s="126">
        <v>1</v>
      </c>
      <c r="C278" s="126">
        <v>38.799999999999997</v>
      </c>
      <c r="D278" s="126">
        <v>675</v>
      </c>
      <c r="E278" s="126">
        <v>675</v>
      </c>
      <c r="F278" s="6">
        <v>1209</v>
      </c>
      <c r="G278" s="126">
        <v>13.1</v>
      </c>
      <c r="H278" s="6">
        <v>5000</v>
      </c>
      <c r="I278" s="6">
        <v>5000</v>
      </c>
      <c r="J278" s="126">
        <v>123</v>
      </c>
      <c r="K278" s="126">
        <v>85</v>
      </c>
      <c r="L278" s="126">
        <v>1</v>
      </c>
    </row>
    <row r="279" spans="1:12" x14ac:dyDescent="0.25">
      <c r="A279" s="6">
        <v>1500</v>
      </c>
      <c r="B279" s="126">
        <v>1</v>
      </c>
      <c r="C279" s="126">
        <v>38.1</v>
      </c>
      <c r="D279" s="6">
        <v>1000</v>
      </c>
      <c r="E279" s="6">
        <v>1000</v>
      </c>
      <c r="F279" s="6">
        <v>1400</v>
      </c>
      <c r="G279" s="126">
        <v>13.1</v>
      </c>
      <c r="H279" s="6">
        <v>1000</v>
      </c>
      <c r="I279" s="6">
        <v>1000</v>
      </c>
      <c r="J279" s="126">
        <v>110</v>
      </c>
      <c r="K279" s="126">
        <v>85</v>
      </c>
      <c r="L279" s="126">
        <v>1</v>
      </c>
    </row>
    <row r="280" spans="1:12" x14ac:dyDescent="0.25">
      <c r="A280" s="6">
        <v>2323</v>
      </c>
      <c r="B280" s="126">
        <v>1</v>
      </c>
      <c r="C280" s="126">
        <v>38.1</v>
      </c>
      <c r="D280" s="6">
        <v>1000</v>
      </c>
      <c r="E280" s="6">
        <v>1000</v>
      </c>
      <c r="F280" s="6">
        <v>1746</v>
      </c>
      <c r="G280" s="126">
        <v>13.1</v>
      </c>
      <c r="H280" s="6">
        <v>4100</v>
      </c>
      <c r="I280" s="6">
        <v>4100</v>
      </c>
      <c r="J280" s="126">
        <v>110</v>
      </c>
      <c r="K280" s="126">
        <v>85</v>
      </c>
      <c r="L280" s="126">
        <v>1</v>
      </c>
    </row>
    <row r="281" spans="1:12" x14ac:dyDescent="0.25">
      <c r="A281" s="6">
        <v>1286</v>
      </c>
      <c r="B281" s="126">
        <v>1</v>
      </c>
      <c r="C281" s="126">
        <v>38.1</v>
      </c>
      <c r="D281" s="6">
        <v>1000</v>
      </c>
      <c r="E281" s="6">
        <v>1000</v>
      </c>
      <c r="F281" s="6">
        <v>1746</v>
      </c>
      <c r="G281" s="126">
        <v>13.1</v>
      </c>
      <c r="H281" s="6">
        <v>1200</v>
      </c>
      <c r="I281" s="6">
        <v>1200</v>
      </c>
      <c r="J281" s="126">
        <v>110</v>
      </c>
      <c r="K281" s="126">
        <v>85</v>
      </c>
      <c r="L281" s="126">
        <v>1</v>
      </c>
    </row>
    <row r="283" spans="1:12" x14ac:dyDescent="0.25">
      <c r="E283" s="96"/>
    </row>
    <row r="284" spans="1:12" x14ac:dyDescent="0.25">
      <c r="F284" s="100"/>
    </row>
  </sheetData>
  <autoFilter ref="A1:L281" xr:uid="{64090812-9937-4891-9C6C-E21ED9D86F67}">
    <filterColumn colId="3" showButton="0"/>
    <filterColumn colId="7" showButton="0"/>
  </autoFilter>
  <mergeCells count="2">
    <mergeCell ref="D1:E1"/>
    <mergeCell ref="H1:I1"/>
  </mergeCells>
  <conditionalFormatting sqref="A2:C54 L2:L54 A55:K108 A169:L202 N2">
    <cfRule type="cellIs" dxfId="83" priority="1" operator="equal">
      <formula>"-"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76A7B-3764-4D0C-9E31-69C94D5C6FA2}">
  <sheetPr codeName="Sheet5"/>
  <dimension ref="A1:L291"/>
  <sheetViews>
    <sheetView workbookViewId="0">
      <selection activeCell="O18" sqref="O18"/>
    </sheetView>
  </sheetViews>
  <sheetFormatPr defaultRowHeight="15" x14ac:dyDescent="0.25"/>
  <cols>
    <col min="1" max="1" width="9.140625" style="92"/>
    <col min="2" max="2" width="10.85546875" style="92" customWidth="1"/>
    <col min="3" max="4" width="9.140625" style="92"/>
    <col min="5" max="5" width="9" style="92" customWidth="1"/>
    <col min="6" max="12" width="9.140625" style="92"/>
    <col min="13" max="16384" width="9.140625" style="1"/>
  </cols>
  <sheetData>
    <row r="1" spans="1:12" ht="45" x14ac:dyDescent="0.25">
      <c r="A1" s="101" t="s">
        <v>74</v>
      </c>
      <c r="B1" s="102" t="s">
        <v>338</v>
      </c>
      <c r="C1" s="101" t="s">
        <v>342</v>
      </c>
      <c r="D1" s="171" t="s">
        <v>36</v>
      </c>
      <c r="E1" s="171"/>
      <c r="F1" s="101" t="s">
        <v>341</v>
      </c>
      <c r="G1" s="101" t="s">
        <v>346</v>
      </c>
      <c r="H1" s="171" t="s">
        <v>39</v>
      </c>
      <c r="I1" s="171"/>
      <c r="J1" s="101" t="s">
        <v>347</v>
      </c>
      <c r="K1" s="101" t="s">
        <v>348</v>
      </c>
      <c r="L1" s="101" t="s">
        <v>54</v>
      </c>
    </row>
    <row r="2" spans="1:12" x14ac:dyDescent="0.25">
      <c r="A2" s="5">
        <v>155</v>
      </c>
      <c r="B2" s="103">
        <v>5</v>
      </c>
      <c r="C2" s="89">
        <v>60</v>
      </c>
      <c r="D2" s="89">
        <v>1</v>
      </c>
      <c r="E2" s="103">
        <v>5</v>
      </c>
      <c r="F2" s="89">
        <v>1400</v>
      </c>
      <c r="G2" s="89">
        <v>29</v>
      </c>
      <c r="H2" s="89">
        <v>2</v>
      </c>
      <c r="I2" s="103">
        <v>50</v>
      </c>
      <c r="J2" s="89">
        <v>110</v>
      </c>
      <c r="K2" s="89">
        <v>45</v>
      </c>
      <c r="L2" s="89">
        <v>1</v>
      </c>
    </row>
    <row r="3" spans="1:12" x14ac:dyDescent="0.25">
      <c r="A3" s="5">
        <v>540</v>
      </c>
      <c r="B3" s="103">
        <v>1</v>
      </c>
      <c r="C3" s="89">
        <v>32</v>
      </c>
      <c r="D3" s="89">
        <v>200</v>
      </c>
      <c r="E3" s="108">
        <v>2500</v>
      </c>
      <c r="F3" s="89">
        <v>1237.5</v>
      </c>
      <c r="G3" s="89">
        <v>12.5</v>
      </c>
      <c r="H3" s="6">
        <v>2000</v>
      </c>
      <c r="I3" s="108">
        <v>10000</v>
      </c>
      <c r="J3" s="89">
        <v>91</v>
      </c>
      <c r="K3" s="89">
        <v>60</v>
      </c>
      <c r="L3" s="89">
        <v>1</v>
      </c>
    </row>
    <row r="4" spans="1:12" x14ac:dyDescent="0.25">
      <c r="A4" s="5">
        <v>290</v>
      </c>
      <c r="B4" s="103">
        <v>1</v>
      </c>
      <c r="C4" s="89">
        <v>34</v>
      </c>
      <c r="D4" s="89">
        <v>800</v>
      </c>
      <c r="E4" s="108">
        <v>1000</v>
      </c>
      <c r="F4" s="89">
        <v>825</v>
      </c>
      <c r="G4" s="89">
        <v>9.5</v>
      </c>
      <c r="H4" s="6">
        <v>11500</v>
      </c>
      <c r="I4" s="108">
        <v>28000</v>
      </c>
      <c r="J4" s="89">
        <v>84</v>
      </c>
      <c r="K4" s="89">
        <v>55</v>
      </c>
      <c r="L4" s="89">
        <v>1</v>
      </c>
    </row>
    <row r="5" spans="1:12" x14ac:dyDescent="0.25">
      <c r="A5" s="5">
        <v>600</v>
      </c>
      <c r="B5" s="103">
        <v>1</v>
      </c>
      <c r="C5" s="89">
        <v>36</v>
      </c>
      <c r="D5" s="6">
        <v>1000</v>
      </c>
      <c r="E5" s="108">
        <v>3000</v>
      </c>
      <c r="F5" s="89">
        <v>1000</v>
      </c>
      <c r="G5" s="89">
        <v>12.5</v>
      </c>
      <c r="H5" s="6">
        <v>1000</v>
      </c>
      <c r="I5" s="108">
        <v>2000</v>
      </c>
      <c r="J5" s="89">
        <v>100</v>
      </c>
      <c r="K5" s="89">
        <v>65</v>
      </c>
      <c r="L5" s="89">
        <v>1</v>
      </c>
    </row>
    <row r="6" spans="1:12" x14ac:dyDescent="0.25">
      <c r="A6" s="5">
        <v>170</v>
      </c>
      <c r="B6" s="103">
        <v>6</v>
      </c>
      <c r="C6" s="89">
        <v>40</v>
      </c>
      <c r="D6" s="6">
        <v>1000</v>
      </c>
      <c r="E6" s="108">
        <v>3000</v>
      </c>
      <c r="F6" s="89">
        <v>200</v>
      </c>
      <c r="G6" s="89">
        <v>13</v>
      </c>
      <c r="H6" s="6">
        <v>1500</v>
      </c>
      <c r="I6" s="108">
        <v>4000</v>
      </c>
      <c r="J6" s="89">
        <v>82</v>
      </c>
      <c r="K6" s="89">
        <v>60</v>
      </c>
      <c r="L6" s="89">
        <v>1</v>
      </c>
    </row>
    <row r="7" spans="1:12" x14ac:dyDescent="0.25">
      <c r="A7" s="5">
        <v>160</v>
      </c>
      <c r="B7" s="103">
        <v>1</v>
      </c>
      <c r="C7" s="89">
        <v>36</v>
      </c>
      <c r="D7" s="6">
        <v>1000</v>
      </c>
      <c r="E7" s="108">
        <v>2000</v>
      </c>
      <c r="F7" s="89">
        <v>600</v>
      </c>
      <c r="G7" s="89">
        <v>11</v>
      </c>
      <c r="H7" s="6">
        <v>13000</v>
      </c>
      <c r="I7" s="108">
        <v>51000</v>
      </c>
      <c r="J7" s="89">
        <v>83</v>
      </c>
      <c r="K7" s="89">
        <v>60</v>
      </c>
      <c r="L7" s="89">
        <v>1</v>
      </c>
    </row>
    <row r="8" spans="1:12" x14ac:dyDescent="0.25">
      <c r="A8" s="6">
        <v>1600</v>
      </c>
      <c r="B8" s="103">
        <v>1</v>
      </c>
      <c r="C8" s="89">
        <v>30</v>
      </c>
      <c r="D8" s="6">
        <v>1000</v>
      </c>
      <c r="E8" s="108">
        <v>4000</v>
      </c>
      <c r="F8" s="89">
        <v>1000</v>
      </c>
      <c r="G8" s="89">
        <v>12</v>
      </c>
      <c r="H8" s="90">
        <v>4000</v>
      </c>
      <c r="I8" s="91">
        <v>4000</v>
      </c>
      <c r="J8" s="89">
        <v>100.5</v>
      </c>
      <c r="K8" s="89">
        <v>67.5</v>
      </c>
      <c r="L8" s="89">
        <v>1</v>
      </c>
    </row>
    <row r="9" spans="1:12" x14ac:dyDescent="0.25">
      <c r="A9" s="6">
        <v>1230</v>
      </c>
      <c r="B9" s="103">
        <v>1</v>
      </c>
      <c r="C9" s="89">
        <v>28.5</v>
      </c>
      <c r="D9" s="89">
        <v>700</v>
      </c>
      <c r="E9" s="108">
        <v>4000</v>
      </c>
      <c r="F9" s="89">
        <v>1150</v>
      </c>
      <c r="G9" s="89">
        <v>13</v>
      </c>
      <c r="H9" s="6">
        <v>1500</v>
      </c>
      <c r="I9" s="108">
        <v>5000</v>
      </c>
      <c r="J9" s="89">
        <v>92.5</v>
      </c>
      <c r="K9" s="89">
        <v>62.5</v>
      </c>
      <c r="L9" s="89">
        <v>1</v>
      </c>
    </row>
    <row r="10" spans="1:12" x14ac:dyDescent="0.25">
      <c r="A10" s="5">
        <v>15</v>
      </c>
      <c r="B10" s="103">
        <v>1</v>
      </c>
      <c r="C10" s="89">
        <v>30</v>
      </c>
      <c r="D10" s="6">
        <v>4500</v>
      </c>
      <c r="E10" s="108">
        <v>4500</v>
      </c>
      <c r="F10" s="89">
        <v>1300</v>
      </c>
      <c r="G10" s="89">
        <v>13</v>
      </c>
      <c r="H10" s="6">
        <v>4000</v>
      </c>
      <c r="I10" s="108">
        <v>4000</v>
      </c>
      <c r="J10" s="89">
        <v>90</v>
      </c>
      <c r="K10" s="89">
        <v>60</v>
      </c>
      <c r="L10" s="89">
        <v>1</v>
      </c>
    </row>
    <row r="11" spans="1:12" x14ac:dyDescent="0.25">
      <c r="A11" s="5">
        <v>50</v>
      </c>
      <c r="B11" s="103">
        <v>1</v>
      </c>
      <c r="C11" s="89">
        <v>30</v>
      </c>
      <c r="D11" s="6">
        <v>3000</v>
      </c>
      <c r="E11" s="108">
        <v>3000</v>
      </c>
      <c r="F11" s="89">
        <v>1100</v>
      </c>
      <c r="G11" s="89">
        <v>11</v>
      </c>
      <c r="H11" s="6">
        <v>10000</v>
      </c>
      <c r="I11" s="108">
        <v>10000</v>
      </c>
      <c r="J11" s="89">
        <v>130</v>
      </c>
      <c r="K11" s="89">
        <v>75</v>
      </c>
      <c r="L11" s="89">
        <v>1</v>
      </c>
    </row>
    <row r="12" spans="1:12" x14ac:dyDescent="0.25">
      <c r="A12" s="5">
        <v>73</v>
      </c>
      <c r="B12" s="103">
        <v>1</v>
      </c>
      <c r="C12" s="89">
        <v>30</v>
      </c>
      <c r="D12" s="5">
        <v>300</v>
      </c>
      <c r="E12" s="109">
        <v>300</v>
      </c>
      <c r="F12" s="89">
        <v>1100</v>
      </c>
      <c r="G12" s="89">
        <v>13</v>
      </c>
      <c r="H12" s="6">
        <v>3500</v>
      </c>
      <c r="I12" s="108">
        <v>3500</v>
      </c>
      <c r="J12" s="89">
        <v>104</v>
      </c>
      <c r="K12" s="89">
        <v>65</v>
      </c>
      <c r="L12" s="89">
        <v>1</v>
      </c>
    </row>
    <row r="13" spans="1:12" x14ac:dyDescent="0.25">
      <c r="A13" s="5">
        <v>48</v>
      </c>
      <c r="B13" s="104">
        <v>5</v>
      </c>
      <c r="C13" s="89">
        <v>65</v>
      </c>
      <c r="D13" s="5">
        <v>5</v>
      </c>
      <c r="E13" s="109">
        <v>5</v>
      </c>
      <c r="F13" s="89">
        <v>950</v>
      </c>
      <c r="G13" s="89">
        <v>12.5</v>
      </c>
      <c r="H13" s="6">
        <v>1000</v>
      </c>
      <c r="I13" s="108">
        <v>1000</v>
      </c>
      <c r="J13" s="89">
        <v>90</v>
      </c>
      <c r="K13" s="89">
        <v>75</v>
      </c>
      <c r="L13" s="89">
        <v>1</v>
      </c>
    </row>
    <row r="14" spans="1:12" x14ac:dyDescent="0.25">
      <c r="A14" s="5">
        <v>510</v>
      </c>
      <c r="B14" s="103">
        <v>1</v>
      </c>
      <c r="C14" s="89">
        <v>31</v>
      </c>
      <c r="D14" s="89">
        <v>300</v>
      </c>
      <c r="E14" s="108">
        <v>6000</v>
      </c>
      <c r="F14" s="89">
        <v>1000</v>
      </c>
      <c r="G14" s="89">
        <v>12.5</v>
      </c>
      <c r="H14" s="6">
        <v>6000</v>
      </c>
      <c r="I14" s="108">
        <v>6000</v>
      </c>
      <c r="J14" s="89">
        <v>90</v>
      </c>
      <c r="K14" s="89">
        <v>60</v>
      </c>
      <c r="L14" s="89">
        <v>1</v>
      </c>
    </row>
    <row r="15" spans="1:12" x14ac:dyDescent="0.25">
      <c r="A15" s="5">
        <v>125</v>
      </c>
      <c r="B15" s="103">
        <v>1</v>
      </c>
      <c r="C15" s="89">
        <v>34.5</v>
      </c>
      <c r="D15" s="6">
        <v>2000</v>
      </c>
      <c r="E15" s="108">
        <v>2000</v>
      </c>
      <c r="F15" s="89">
        <v>2300</v>
      </c>
      <c r="G15" s="89">
        <v>12</v>
      </c>
      <c r="H15" s="6">
        <v>1000</v>
      </c>
      <c r="I15" s="108">
        <v>1000</v>
      </c>
      <c r="J15" s="89">
        <v>130</v>
      </c>
      <c r="K15" s="89">
        <v>55</v>
      </c>
      <c r="L15" s="89">
        <v>1</v>
      </c>
    </row>
    <row r="16" spans="1:12" x14ac:dyDescent="0.25">
      <c r="A16" s="5">
        <v>560</v>
      </c>
      <c r="B16" s="103">
        <v>1</v>
      </c>
      <c r="C16" s="89">
        <v>32.5</v>
      </c>
      <c r="D16" s="6">
        <v>2260</v>
      </c>
      <c r="E16" s="108">
        <v>2260</v>
      </c>
      <c r="F16" s="89">
        <v>2100</v>
      </c>
      <c r="G16" s="89">
        <v>11</v>
      </c>
      <c r="H16" s="6">
        <v>3000</v>
      </c>
      <c r="I16" s="108">
        <v>3000</v>
      </c>
      <c r="J16" s="89">
        <v>125</v>
      </c>
      <c r="K16" s="89">
        <v>55</v>
      </c>
      <c r="L16" s="89">
        <v>1</v>
      </c>
    </row>
    <row r="17" spans="1:12" x14ac:dyDescent="0.25">
      <c r="A17" s="5">
        <v>15</v>
      </c>
      <c r="B17" s="103">
        <v>1</v>
      </c>
      <c r="C17" s="89">
        <v>30</v>
      </c>
      <c r="D17" s="6">
        <v>3500</v>
      </c>
      <c r="E17" s="108">
        <v>3500</v>
      </c>
      <c r="F17" s="89">
        <v>800</v>
      </c>
      <c r="G17" s="89">
        <v>10</v>
      </c>
      <c r="H17" s="6">
        <v>10000</v>
      </c>
      <c r="I17" s="108">
        <v>10000</v>
      </c>
      <c r="J17" s="89">
        <v>90</v>
      </c>
      <c r="K17" s="89">
        <v>60</v>
      </c>
      <c r="L17" s="89">
        <v>1</v>
      </c>
    </row>
    <row r="18" spans="1:12" x14ac:dyDescent="0.25">
      <c r="A18" s="5">
        <v>160</v>
      </c>
      <c r="B18" s="103">
        <v>1</v>
      </c>
      <c r="C18" s="89">
        <v>30</v>
      </c>
      <c r="D18" s="6">
        <v>3000</v>
      </c>
      <c r="E18" s="108">
        <v>3000</v>
      </c>
      <c r="F18" s="89">
        <v>1300</v>
      </c>
      <c r="G18" s="89">
        <v>14</v>
      </c>
      <c r="H18" s="6">
        <v>4000</v>
      </c>
      <c r="I18" s="108">
        <v>4000</v>
      </c>
      <c r="J18" s="89">
        <v>85</v>
      </c>
      <c r="K18" s="89">
        <v>70</v>
      </c>
      <c r="L18" s="89">
        <v>1</v>
      </c>
    </row>
    <row r="19" spans="1:12" x14ac:dyDescent="0.25">
      <c r="A19" s="5">
        <v>600</v>
      </c>
      <c r="B19" s="103">
        <v>1</v>
      </c>
      <c r="C19" s="89">
        <v>30</v>
      </c>
      <c r="D19" s="6">
        <v>2000</v>
      </c>
      <c r="E19" s="108">
        <v>2000</v>
      </c>
      <c r="F19" s="89">
        <v>1000</v>
      </c>
      <c r="G19" s="89">
        <v>13</v>
      </c>
      <c r="H19" s="6">
        <v>8000</v>
      </c>
      <c r="I19" s="108">
        <v>8000</v>
      </c>
      <c r="J19" s="89">
        <v>80</v>
      </c>
      <c r="K19" s="89">
        <v>70</v>
      </c>
      <c r="L19" s="89">
        <v>1</v>
      </c>
    </row>
    <row r="20" spans="1:12" x14ac:dyDescent="0.25">
      <c r="A20" s="5">
        <v>120</v>
      </c>
      <c r="B20" s="103">
        <v>1</v>
      </c>
      <c r="C20" s="89">
        <v>27</v>
      </c>
      <c r="D20" s="6">
        <v>1500</v>
      </c>
      <c r="E20" s="108">
        <v>1500</v>
      </c>
      <c r="F20" s="89">
        <v>1800</v>
      </c>
      <c r="G20" s="89">
        <v>13</v>
      </c>
      <c r="H20" s="6">
        <v>10000</v>
      </c>
      <c r="I20" s="108">
        <v>10000</v>
      </c>
      <c r="J20" s="89">
        <v>90</v>
      </c>
      <c r="K20" s="89">
        <v>60</v>
      </c>
      <c r="L20" s="89">
        <v>1</v>
      </c>
    </row>
    <row r="21" spans="1:12" x14ac:dyDescent="0.25">
      <c r="A21" s="5">
        <v>200</v>
      </c>
      <c r="B21" s="103">
        <v>1</v>
      </c>
      <c r="C21" s="89">
        <v>33</v>
      </c>
      <c r="D21" s="6">
        <v>4000</v>
      </c>
      <c r="E21" s="108">
        <v>4000</v>
      </c>
      <c r="F21" s="89">
        <v>1200</v>
      </c>
      <c r="G21" s="89">
        <v>13</v>
      </c>
      <c r="H21" s="6">
        <v>2800</v>
      </c>
      <c r="I21" s="108">
        <v>2800</v>
      </c>
      <c r="J21" s="89">
        <v>110</v>
      </c>
      <c r="K21" s="89">
        <v>50</v>
      </c>
      <c r="L21" s="89">
        <v>1</v>
      </c>
    </row>
    <row r="22" spans="1:12" x14ac:dyDescent="0.25">
      <c r="A22" s="5">
        <v>380</v>
      </c>
      <c r="B22" s="104">
        <v>1</v>
      </c>
      <c r="C22" s="89">
        <v>58</v>
      </c>
      <c r="D22" s="5">
        <v>5</v>
      </c>
      <c r="E22" s="109">
        <v>5</v>
      </c>
      <c r="F22" s="89">
        <v>1500</v>
      </c>
      <c r="G22" s="89">
        <v>13</v>
      </c>
      <c r="H22" s="90">
        <v>300</v>
      </c>
      <c r="I22" s="91">
        <v>300</v>
      </c>
      <c r="J22" s="89">
        <v>110</v>
      </c>
      <c r="K22" s="89">
        <v>40</v>
      </c>
      <c r="L22" s="89">
        <v>1</v>
      </c>
    </row>
    <row r="23" spans="1:12" x14ac:dyDescent="0.25">
      <c r="A23" s="5">
        <v>552</v>
      </c>
      <c r="B23" s="103">
        <v>1</v>
      </c>
      <c r="C23" s="89">
        <v>34.799999999999997</v>
      </c>
      <c r="D23" s="6">
        <v>2700</v>
      </c>
      <c r="E23" s="108">
        <v>2700</v>
      </c>
      <c r="F23" s="89">
        <v>1200</v>
      </c>
      <c r="G23" s="89">
        <v>12</v>
      </c>
      <c r="H23" s="6">
        <v>5200</v>
      </c>
      <c r="I23" s="108">
        <v>5200</v>
      </c>
      <c r="J23" s="89">
        <v>100</v>
      </c>
      <c r="K23" s="89">
        <v>53</v>
      </c>
      <c r="L23" s="89">
        <v>1</v>
      </c>
    </row>
    <row r="24" spans="1:12" x14ac:dyDescent="0.25">
      <c r="A24" s="6">
        <v>1214</v>
      </c>
      <c r="B24" s="103">
        <v>6</v>
      </c>
      <c r="C24" s="89">
        <v>30</v>
      </c>
      <c r="D24" s="6">
        <v>3000</v>
      </c>
      <c r="E24" s="108">
        <v>3000</v>
      </c>
      <c r="F24" s="89">
        <v>1500</v>
      </c>
      <c r="G24" s="89">
        <v>12</v>
      </c>
      <c r="H24" s="6">
        <v>4000</v>
      </c>
      <c r="I24" s="108">
        <v>4000</v>
      </c>
      <c r="J24" s="89">
        <v>100</v>
      </c>
      <c r="K24" s="89">
        <v>60</v>
      </c>
      <c r="L24" s="89">
        <v>1</v>
      </c>
    </row>
    <row r="25" spans="1:12" x14ac:dyDescent="0.25">
      <c r="A25" s="5">
        <v>80</v>
      </c>
      <c r="B25" s="103">
        <v>6</v>
      </c>
      <c r="C25" s="89">
        <v>31</v>
      </c>
      <c r="D25" s="6">
        <v>1300</v>
      </c>
      <c r="E25" s="108">
        <v>1300</v>
      </c>
      <c r="F25" s="89">
        <v>1500</v>
      </c>
      <c r="G25" s="89">
        <v>11</v>
      </c>
      <c r="H25" s="6">
        <v>5000</v>
      </c>
      <c r="I25" s="108">
        <v>5000</v>
      </c>
      <c r="J25" s="89">
        <v>100</v>
      </c>
      <c r="K25" s="89">
        <v>50</v>
      </c>
      <c r="L25" s="89">
        <v>1</v>
      </c>
    </row>
    <row r="26" spans="1:12" x14ac:dyDescent="0.25">
      <c r="A26" s="6">
        <v>1200</v>
      </c>
      <c r="B26" s="103">
        <v>6</v>
      </c>
      <c r="C26" s="89">
        <v>30</v>
      </c>
      <c r="D26" s="6">
        <v>2250</v>
      </c>
      <c r="E26" s="108">
        <v>2250</v>
      </c>
      <c r="F26" s="89">
        <v>1500</v>
      </c>
      <c r="G26" s="89">
        <v>12</v>
      </c>
      <c r="H26" s="6">
        <v>5000</v>
      </c>
      <c r="I26" s="108">
        <v>5000</v>
      </c>
      <c r="J26" s="89">
        <v>100</v>
      </c>
      <c r="K26" s="89">
        <v>60</v>
      </c>
      <c r="L26" s="89">
        <v>1</v>
      </c>
    </row>
    <row r="27" spans="1:12" x14ac:dyDescent="0.25">
      <c r="A27" s="6">
        <v>1291</v>
      </c>
      <c r="B27" s="103">
        <v>1</v>
      </c>
      <c r="C27" s="89">
        <v>34</v>
      </c>
      <c r="D27" s="6">
        <v>1510</v>
      </c>
      <c r="E27" s="108">
        <v>1510</v>
      </c>
      <c r="F27" s="89">
        <v>1640</v>
      </c>
      <c r="G27" s="89">
        <v>14</v>
      </c>
      <c r="H27" s="6">
        <v>3720</v>
      </c>
      <c r="I27" s="108">
        <v>3720</v>
      </c>
      <c r="J27" s="89">
        <v>100</v>
      </c>
      <c r="K27" s="89">
        <v>44</v>
      </c>
      <c r="L27" s="89">
        <v>1</v>
      </c>
    </row>
    <row r="28" spans="1:12" x14ac:dyDescent="0.25">
      <c r="A28" s="6">
        <v>9660</v>
      </c>
      <c r="B28" s="103">
        <v>1</v>
      </c>
      <c r="C28" s="89">
        <v>32</v>
      </c>
      <c r="D28" s="6">
        <v>2000</v>
      </c>
      <c r="E28" s="108">
        <v>2000</v>
      </c>
      <c r="F28" s="89">
        <v>1000</v>
      </c>
      <c r="G28" s="89">
        <v>13</v>
      </c>
      <c r="H28" s="6">
        <v>4000</v>
      </c>
      <c r="I28" s="108">
        <v>4000</v>
      </c>
      <c r="J28" s="89">
        <v>90</v>
      </c>
      <c r="K28" s="89">
        <v>50</v>
      </c>
      <c r="L28" s="89">
        <v>1</v>
      </c>
    </row>
    <row r="29" spans="1:12" x14ac:dyDescent="0.25">
      <c r="A29" s="5">
        <v>125</v>
      </c>
      <c r="B29" s="103">
        <v>1</v>
      </c>
      <c r="C29" s="89">
        <v>34</v>
      </c>
      <c r="D29" s="6">
        <v>6700</v>
      </c>
      <c r="E29" s="108">
        <v>6700</v>
      </c>
      <c r="F29" s="89">
        <v>1900</v>
      </c>
      <c r="G29" s="89">
        <v>12</v>
      </c>
      <c r="H29" s="6">
        <v>1200</v>
      </c>
      <c r="I29" s="108">
        <v>1200</v>
      </c>
      <c r="J29" s="89">
        <v>135</v>
      </c>
      <c r="K29" s="89">
        <v>46</v>
      </c>
      <c r="L29" s="89">
        <v>1</v>
      </c>
    </row>
    <row r="30" spans="1:12" x14ac:dyDescent="0.25">
      <c r="A30" s="5">
        <v>30</v>
      </c>
      <c r="B30" s="103">
        <v>1</v>
      </c>
      <c r="C30" s="89">
        <v>22</v>
      </c>
      <c r="D30" s="5">
        <v>100</v>
      </c>
      <c r="E30" s="109">
        <v>100</v>
      </c>
      <c r="F30" s="89">
        <v>800</v>
      </c>
      <c r="G30" s="89">
        <v>20</v>
      </c>
      <c r="H30" s="5">
        <v>20</v>
      </c>
      <c r="I30" s="109">
        <v>20</v>
      </c>
      <c r="J30" s="89">
        <v>54</v>
      </c>
      <c r="K30" s="89">
        <v>85</v>
      </c>
      <c r="L30" s="89">
        <v>1</v>
      </c>
    </row>
    <row r="31" spans="1:12" x14ac:dyDescent="0.25">
      <c r="A31" s="5">
        <v>90</v>
      </c>
      <c r="B31" s="103">
        <v>1</v>
      </c>
      <c r="C31" s="89">
        <v>38</v>
      </c>
      <c r="D31" s="6">
        <v>2000</v>
      </c>
      <c r="E31" s="108">
        <v>2000</v>
      </c>
      <c r="F31" s="89">
        <v>1250</v>
      </c>
      <c r="G31" s="89">
        <v>13</v>
      </c>
      <c r="H31" s="5">
        <v>450</v>
      </c>
      <c r="I31" s="109">
        <v>450</v>
      </c>
      <c r="J31" s="89">
        <v>95</v>
      </c>
      <c r="K31" s="89">
        <v>60</v>
      </c>
      <c r="L31" s="89">
        <v>1</v>
      </c>
    </row>
    <row r="32" spans="1:12" x14ac:dyDescent="0.25">
      <c r="A32" s="5">
        <v>30</v>
      </c>
      <c r="B32" s="103">
        <v>1</v>
      </c>
      <c r="C32" s="89">
        <v>30</v>
      </c>
      <c r="D32" s="6">
        <v>2800</v>
      </c>
      <c r="E32" s="108">
        <v>2800</v>
      </c>
      <c r="F32" s="89">
        <v>1000</v>
      </c>
      <c r="G32" s="89">
        <v>14</v>
      </c>
      <c r="H32" s="6">
        <v>2000</v>
      </c>
      <c r="I32" s="108">
        <v>2000</v>
      </c>
      <c r="J32" s="89">
        <v>90</v>
      </c>
      <c r="K32" s="89">
        <v>50</v>
      </c>
      <c r="L32" s="89">
        <v>1</v>
      </c>
    </row>
    <row r="33" spans="1:12" x14ac:dyDescent="0.25">
      <c r="A33" s="6">
        <v>3380</v>
      </c>
      <c r="B33" s="103">
        <v>1</v>
      </c>
      <c r="C33" s="89">
        <v>30</v>
      </c>
      <c r="D33" s="6">
        <v>2000</v>
      </c>
      <c r="E33" s="108">
        <v>2000</v>
      </c>
      <c r="F33" s="89">
        <v>1800</v>
      </c>
      <c r="G33" s="89">
        <v>14.8</v>
      </c>
      <c r="H33" s="6">
        <v>1525</v>
      </c>
      <c r="I33" s="108">
        <v>1525</v>
      </c>
      <c r="J33" s="89">
        <v>95</v>
      </c>
      <c r="K33" s="89">
        <v>45</v>
      </c>
      <c r="L33" s="89">
        <v>1</v>
      </c>
    </row>
    <row r="34" spans="1:12" x14ac:dyDescent="0.25">
      <c r="A34" s="5">
        <v>300</v>
      </c>
      <c r="B34" s="103">
        <v>1</v>
      </c>
      <c r="C34" s="89">
        <v>32</v>
      </c>
      <c r="D34" s="6">
        <v>1500</v>
      </c>
      <c r="E34" s="108">
        <v>1500</v>
      </c>
      <c r="F34" s="89">
        <v>1200</v>
      </c>
      <c r="G34" s="89">
        <v>14</v>
      </c>
      <c r="H34" s="6">
        <v>1400</v>
      </c>
      <c r="I34" s="108">
        <v>1400</v>
      </c>
      <c r="J34" s="89">
        <v>80</v>
      </c>
      <c r="K34" s="89">
        <v>50</v>
      </c>
      <c r="L34" s="89">
        <v>1</v>
      </c>
    </row>
    <row r="35" spans="1:12" x14ac:dyDescent="0.25">
      <c r="A35" s="5">
        <v>324</v>
      </c>
      <c r="B35" s="103">
        <v>6</v>
      </c>
      <c r="C35" s="89">
        <v>40.299999999999997</v>
      </c>
      <c r="D35" s="6">
        <v>3048</v>
      </c>
      <c r="E35" s="108">
        <v>3048</v>
      </c>
      <c r="F35" s="89">
        <v>175</v>
      </c>
      <c r="G35" s="89">
        <v>12.7</v>
      </c>
      <c r="H35" s="6">
        <v>2200</v>
      </c>
      <c r="I35" s="108">
        <v>2200</v>
      </c>
      <c r="J35" s="89">
        <v>75</v>
      </c>
      <c r="K35" s="89">
        <v>55</v>
      </c>
      <c r="L35" s="89">
        <v>1</v>
      </c>
    </row>
    <row r="36" spans="1:12" x14ac:dyDescent="0.25">
      <c r="A36" s="5">
        <v>30</v>
      </c>
      <c r="B36" s="103">
        <v>6</v>
      </c>
      <c r="C36" s="89">
        <v>39.200000000000003</v>
      </c>
      <c r="D36" s="5">
        <v>955</v>
      </c>
      <c r="E36" s="109">
        <v>955</v>
      </c>
      <c r="F36" s="89">
        <v>300</v>
      </c>
      <c r="G36" s="89">
        <v>13.9</v>
      </c>
      <c r="H36" s="6">
        <v>1000</v>
      </c>
      <c r="I36" s="108">
        <v>1000</v>
      </c>
      <c r="J36" s="89">
        <v>80</v>
      </c>
      <c r="K36" s="89">
        <v>48</v>
      </c>
      <c r="L36" s="89">
        <v>1</v>
      </c>
    </row>
    <row r="37" spans="1:12" x14ac:dyDescent="0.25">
      <c r="A37" s="5">
        <v>90</v>
      </c>
      <c r="B37" s="103">
        <v>1</v>
      </c>
      <c r="C37" s="89">
        <v>34</v>
      </c>
      <c r="D37" s="89">
        <v>200</v>
      </c>
      <c r="E37" s="108">
        <v>1500</v>
      </c>
      <c r="F37" s="89">
        <v>1150</v>
      </c>
      <c r="G37" s="89">
        <v>15.5</v>
      </c>
      <c r="H37" s="5">
        <v>345</v>
      </c>
      <c r="I37" s="109">
        <v>345</v>
      </c>
      <c r="J37" s="89">
        <v>100</v>
      </c>
      <c r="K37" s="89">
        <v>80</v>
      </c>
      <c r="L37" s="89">
        <v>1</v>
      </c>
    </row>
    <row r="38" spans="1:12" x14ac:dyDescent="0.25">
      <c r="A38" s="5">
        <v>320</v>
      </c>
      <c r="B38" s="103">
        <v>6</v>
      </c>
      <c r="C38" s="89">
        <v>37</v>
      </c>
      <c r="D38" s="6">
        <v>1000</v>
      </c>
      <c r="E38" s="108">
        <v>10000</v>
      </c>
      <c r="F38" s="89">
        <v>1400</v>
      </c>
      <c r="G38" s="89">
        <v>12</v>
      </c>
      <c r="H38" s="6">
        <v>3000</v>
      </c>
      <c r="I38" s="108">
        <v>3000</v>
      </c>
      <c r="J38" s="89">
        <v>100</v>
      </c>
      <c r="K38" s="89">
        <v>65</v>
      </c>
      <c r="L38" s="89">
        <v>1</v>
      </c>
    </row>
    <row r="39" spans="1:12" x14ac:dyDescent="0.25">
      <c r="A39" s="5">
        <v>160</v>
      </c>
      <c r="B39" s="103">
        <v>1</v>
      </c>
      <c r="C39" s="89">
        <v>30</v>
      </c>
      <c r="D39" s="6">
        <v>1000</v>
      </c>
      <c r="E39" s="108">
        <v>1000</v>
      </c>
      <c r="F39" s="89">
        <v>2000</v>
      </c>
      <c r="G39" s="89">
        <v>13</v>
      </c>
      <c r="H39" s="90">
        <v>1000</v>
      </c>
      <c r="I39" s="91">
        <v>2000</v>
      </c>
      <c r="J39" s="89">
        <v>80</v>
      </c>
      <c r="K39" s="89">
        <v>70</v>
      </c>
      <c r="L39" s="89">
        <v>1</v>
      </c>
    </row>
    <row r="40" spans="1:12" x14ac:dyDescent="0.25">
      <c r="A40" s="5">
        <v>44</v>
      </c>
      <c r="B40" s="103">
        <v>6</v>
      </c>
      <c r="C40" s="89">
        <v>31</v>
      </c>
      <c r="D40" s="6">
        <v>1000</v>
      </c>
      <c r="E40" s="108">
        <v>1000</v>
      </c>
      <c r="F40" s="89">
        <v>2300</v>
      </c>
      <c r="G40" s="89">
        <v>13</v>
      </c>
      <c r="H40" s="5">
        <v>300</v>
      </c>
      <c r="I40" s="109">
        <v>300</v>
      </c>
      <c r="J40" s="89">
        <v>125</v>
      </c>
      <c r="K40" s="89">
        <v>58</v>
      </c>
      <c r="L40" s="89">
        <v>1</v>
      </c>
    </row>
    <row r="41" spans="1:12" x14ac:dyDescent="0.25">
      <c r="A41" s="5">
        <v>700</v>
      </c>
      <c r="B41" s="103">
        <v>1</v>
      </c>
      <c r="C41" s="89">
        <v>32</v>
      </c>
      <c r="D41" s="6">
        <v>2000</v>
      </c>
      <c r="E41" s="108">
        <v>2000</v>
      </c>
      <c r="F41" s="89">
        <v>2100</v>
      </c>
      <c r="G41" s="89">
        <v>12</v>
      </c>
      <c r="H41" s="5">
        <v>900</v>
      </c>
      <c r="I41" s="109">
        <v>900</v>
      </c>
      <c r="J41" s="89">
        <v>135</v>
      </c>
      <c r="K41" s="89">
        <v>15</v>
      </c>
      <c r="L41" s="89">
        <v>2</v>
      </c>
    </row>
    <row r="42" spans="1:12" x14ac:dyDescent="0.25">
      <c r="A42" s="5">
        <v>780</v>
      </c>
      <c r="B42" s="103">
        <v>1</v>
      </c>
      <c r="C42" s="89">
        <v>34</v>
      </c>
      <c r="D42" s="6">
        <v>1500</v>
      </c>
      <c r="E42" s="108">
        <v>1500</v>
      </c>
      <c r="F42" s="89">
        <v>1350.5</v>
      </c>
      <c r="G42" s="89">
        <v>14</v>
      </c>
      <c r="H42" s="6">
        <v>3350</v>
      </c>
      <c r="I42" s="108">
        <v>3350</v>
      </c>
      <c r="J42" s="89">
        <v>100</v>
      </c>
      <c r="K42" s="89">
        <v>48</v>
      </c>
      <c r="L42" s="89">
        <v>2</v>
      </c>
    </row>
    <row r="43" spans="1:12" x14ac:dyDescent="0.25">
      <c r="A43" s="5">
        <v>200</v>
      </c>
      <c r="B43" s="103">
        <v>1</v>
      </c>
      <c r="C43" s="89">
        <v>32</v>
      </c>
      <c r="D43" s="5">
        <v>650</v>
      </c>
      <c r="E43" s="109">
        <v>650</v>
      </c>
      <c r="F43" s="89">
        <v>400.5</v>
      </c>
      <c r="G43" s="89">
        <v>19</v>
      </c>
      <c r="H43" s="5">
        <v>660</v>
      </c>
      <c r="I43" s="109">
        <v>660</v>
      </c>
      <c r="J43" s="89">
        <v>75</v>
      </c>
      <c r="K43" s="89">
        <v>94</v>
      </c>
      <c r="L43" s="89">
        <v>3</v>
      </c>
    </row>
    <row r="44" spans="1:12" x14ac:dyDescent="0.25">
      <c r="A44" s="6">
        <v>8960</v>
      </c>
      <c r="B44" s="103">
        <v>3</v>
      </c>
      <c r="C44" s="89">
        <v>17</v>
      </c>
      <c r="D44" s="5">
        <v>15</v>
      </c>
      <c r="E44" s="109">
        <v>15</v>
      </c>
      <c r="F44" s="89">
        <v>9500</v>
      </c>
      <c r="G44" s="89">
        <v>38</v>
      </c>
      <c r="H44" s="5">
        <v>2</v>
      </c>
      <c r="I44" s="109">
        <v>2</v>
      </c>
      <c r="J44" s="89">
        <v>230</v>
      </c>
      <c r="K44" s="89">
        <v>52</v>
      </c>
      <c r="L44" s="89">
        <v>3</v>
      </c>
    </row>
    <row r="45" spans="1:12" x14ac:dyDescent="0.25">
      <c r="A45" s="6">
        <v>14335</v>
      </c>
      <c r="B45" s="103">
        <v>3</v>
      </c>
      <c r="C45" s="89">
        <v>17</v>
      </c>
      <c r="D45" s="5">
        <v>10</v>
      </c>
      <c r="E45" s="109">
        <v>10</v>
      </c>
      <c r="F45" s="89">
        <v>9500</v>
      </c>
      <c r="G45" s="89">
        <v>33</v>
      </c>
      <c r="H45" s="5">
        <v>2</v>
      </c>
      <c r="I45" s="109">
        <v>2</v>
      </c>
      <c r="J45" s="89">
        <v>215</v>
      </c>
      <c r="K45" s="89">
        <v>50</v>
      </c>
      <c r="L45" s="89">
        <v>3</v>
      </c>
    </row>
    <row r="46" spans="1:12" x14ac:dyDescent="0.25">
      <c r="A46" s="6">
        <v>11500</v>
      </c>
      <c r="B46" s="103">
        <v>3</v>
      </c>
      <c r="C46" s="89">
        <v>17</v>
      </c>
      <c r="D46" s="5">
        <v>10</v>
      </c>
      <c r="E46" s="109">
        <v>10</v>
      </c>
      <c r="F46" s="89">
        <v>9200</v>
      </c>
      <c r="G46" s="89">
        <v>33</v>
      </c>
      <c r="H46" s="5">
        <v>2</v>
      </c>
      <c r="I46" s="109">
        <v>2</v>
      </c>
      <c r="J46" s="89">
        <v>220</v>
      </c>
      <c r="K46" s="89">
        <v>50</v>
      </c>
      <c r="L46" s="89">
        <v>3</v>
      </c>
    </row>
    <row r="47" spans="1:12" x14ac:dyDescent="0.25">
      <c r="A47" s="6">
        <v>51200</v>
      </c>
      <c r="B47" s="103">
        <v>3</v>
      </c>
      <c r="C47" s="89">
        <v>18</v>
      </c>
      <c r="D47" s="5">
        <v>10</v>
      </c>
      <c r="E47" s="109">
        <v>10</v>
      </c>
      <c r="F47" s="89">
        <v>9000</v>
      </c>
      <c r="G47" s="89">
        <v>33</v>
      </c>
      <c r="H47" s="5">
        <v>2</v>
      </c>
      <c r="I47" s="109">
        <v>2</v>
      </c>
      <c r="J47" s="89">
        <v>215</v>
      </c>
      <c r="K47" s="89">
        <v>55</v>
      </c>
      <c r="L47" s="89">
        <v>3</v>
      </c>
    </row>
    <row r="48" spans="1:12" x14ac:dyDescent="0.25">
      <c r="A48" s="6">
        <v>7800</v>
      </c>
      <c r="B48" s="103">
        <v>3</v>
      </c>
      <c r="C48" s="89">
        <v>17</v>
      </c>
      <c r="D48" s="5">
        <v>10</v>
      </c>
      <c r="E48" s="109">
        <v>10</v>
      </c>
      <c r="F48" s="89">
        <v>9000</v>
      </c>
      <c r="G48" s="89">
        <v>33</v>
      </c>
      <c r="H48" s="5">
        <v>2</v>
      </c>
      <c r="I48" s="109">
        <v>2</v>
      </c>
      <c r="J48" s="89">
        <v>215</v>
      </c>
      <c r="K48" s="89">
        <v>55</v>
      </c>
      <c r="L48" s="89">
        <v>3</v>
      </c>
    </row>
    <row r="49" spans="1:12" x14ac:dyDescent="0.25">
      <c r="A49" s="6">
        <v>7680</v>
      </c>
      <c r="B49" s="103">
        <v>3</v>
      </c>
      <c r="C49" s="89">
        <v>20</v>
      </c>
      <c r="D49" s="5">
        <v>10</v>
      </c>
      <c r="E49" s="109">
        <v>10</v>
      </c>
      <c r="F49" s="89">
        <v>8450</v>
      </c>
      <c r="G49" s="89">
        <v>31</v>
      </c>
      <c r="H49" s="5">
        <v>2</v>
      </c>
      <c r="I49" s="109">
        <v>2</v>
      </c>
      <c r="J49" s="89">
        <v>215</v>
      </c>
      <c r="K49" s="89">
        <v>55</v>
      </c>
      <c r="L49" s="89">
        <v>3</v>
      </c>
    </row>
    <row r="50" spans="1:12" x14ac:dyDescent="0.25">
      <c r="A50" s="6">
        <v>4640</v>
      </c>
      <c r="B50" s="103">
        <v>3</v>
      </c>
      <c r="C50" s="89">
        <v>20</v>
      </c>
      <c r="D50" s="5">
        <v>10</v>
      </c>
      <c r="E50" s="109">
        <v>10</v>
      </c>
      <c r="F50" s="89">
        <v>8450</v>
      </c>
      <c r="G50" s="89">
        <v>32</v>
      </c>
      <c r="H50" s="5">
        <v>2</v>
      </c>
      <c r="I50" s="109">
        <v>2</v>
      </c>
      <c r="J50" s="89">
        <v>215</v>
      </c>
      <c r="K50" s="89">
        <v>55</v>
      </c>
      <c r="L50" s="89">
        <v>3</v>
      </c>
    </row>
    <row r="51" spans="1:12" x14ac:dyDescent="0.25">
      <c r="A51" s="6">
        <v>20800</v>
      </c>
      <c r="B51" s="103">
        <v>3</v>
      </c>
      <c r="C51" s="89">
        <v>20</v>
      </c>
      <c r="D51" s="5">
        <v>10</v>
      </c>
      <c r="E51" s="109">
        <v>10</v>
      </c>
      <c r="F51" s="89">
        <v>8450</v>
      </c>
      <c r="G51" s="89">
        <v>31</v>
      </c>
      <c r="H51" s="5">
        <v>2</v>
      </c>
      <c r="I51" s="109">
        <v>2</v>
      </c>
      <c r="J51" s="89">
        <v>215</v>
      </c>
      <c r="K51" s="89">
        <v>55</v>
      </c>
      <c r="L51" s="89">
        <v>3</v>
      </c>
    </row>
    <row r="52" spans="1:12" x14ac:dyDescent="0.25">
      <c r="A52" s="6">
        <v>2924</v>
      </c>
      <c r="B52" s="103">
        <v>3</v>
      </c>
      <c r="C52" s="89">
        <v>17</v>
      </c>
      <c r="D52" s="5">
        <v>10</v>
      </c>
      <c r="E52" s="109">
        <v>10</v>
      </c>
      <c r="F52" s="89">
        <v>8800</v>
      </c>
      <c r="G52" s="89">
        <v>33</v>
      </c>
      <c r="H52" s="5">
        <v>1.44</v>
      </c>
      <c r="I52" s="109">
        <v>1.44</v>
      </c>
      <c r="J52" s="89">
        <v>200</v>
      </c>
      <c r="K52" s="89">
        <v>75</v>
      </c>
      <c r="L52" s="89">
        <v>3</v>
      </c>
    </row>
    <row r="53" spans="1:12" x14ac:dyDescent="0.25">
      <c r="A53" s="6">
        <v>10010</v>
      </c>
      <c r="B53" s="103">
        <v>3</v>
      </c>
      <c r="C53" s="89">
        <v>17</v>
      </c>
      <c r="D53" s="5">
        <v>10</v>
      </c>
      <c r="E53" s="109">
        <v>10</v>
      </c>
      <c r="F53" s="89">
        <v>8800</v>
      </c>
      <c r="G53" s="89">
        <v>33</v>
      </c>
      <c r="H53" s="5">
        <v>1.44</v>
      </c>
      <c r="I53" s="109">
        <v>1.44</v>
      </c>
      <c r="J53" s="89">
        <v>200</v>
      </c>
      <c r="K53" s="89">
        <v>85</v>
      </c>
      <c r="L53" s="89">
        <v>3</v>
      </c>
    </row>
    <row r="54" spans="1:12" x14ac:dyDescent="0.25">
      <c r="A54" s="6">
        <v>10400</v>
      </c>
      <c r="B54" s="103">
        <v>3</v>
      </c>
      <c r="C54" s="89">
        <v>17</v>
      </c>
      <c r="D54" s="5">
        <v>10</v>
      </c>
      <c r="E54" s="109">
        <v>10</v>
      </c>
      <c r="F54" s="89">
        <v>8300</v>
      </c>
      <c r="G54" s="89">
        <v>33</v>
      </c>
      <c r="H54" s="5">
        <v>1.44</v>
      </c>
      <c r="I54" s="109">
        <v>1.44</v>
      </c>
      <c r="J54" s="89">
        <v>200</v>
      </c>
      <c r="K54" s="89">
        <v>83</v>
      </c>
      <c r="L54" s="89">
        <v>3</v>
      </c>
    </row>
    <row r="55" spans="1:12" x14ac:dyDescent="0.25">
      <c r="A55" s="89">
        <v>570</v>
      </c>
      <c r="B55" s="105">
        <v>8</v>
      </c>
      <c r="C55" s="89">
        <v>17</v>
      </c>
      <c r="D55" s="89">
        <v>25</v>
      </c>
      <c r="E55" s="103">
        <v>25</v>
      </c>
      <c r="F55" s="89">
        <v>1750</v>
      </c>
      <c r="G55" s="89">
        <v>39</v>
      </c>
      <c r="H55" s="89">
        <v>0.6</v>
      </c>
      <c r="I55" s="103">
        <v>0.6</v>
      </c>
      <c r="J55" s="89">
        <v>105</v>
      </c>
      <c r="K55" s="89">
        <v>32</v>
      </c>
      <c r="L55" s="89">
        <v>1</v>
      </c>
    </row>
    <row r="56" spans="1:12" x14ac:dyDescent="0.25">
      <c r="A56" s="89">
        <v>2000</v>
      </c>
      <c r="B56" s="105">
        <v>8</v>
      </c>
      <c r="C56" s="89">
        <v>18</v>
      </c>
      <c r="D56" s="89">
        <v>30</v>
      </c>
      <c r="E56" s="103">
        <v>30</v>
      </c>
      <c r="F56" s="89">
        <v>2200</v>
      </c>
      <c r="G56" s="89">
        <v>39</v>
      </c>
      <c r="H56" s="89">
        <v>0.6</v>
      </c>
      <c r="I56" s="103">
        <v>0.6</v>
      </c>
      <c r="J56" s="89">
        <v>112</v>
      </c>
      <c r="K56" s="89">
        <v>32</v>
      </c>
      <c r="L56" s="89">
        <v>1</v>
      </c>
    </row>
    <row r="57" spans="1:12" x14ac:dyDescent="0.25">
      <c r="A57" s="89">
        <v>6800</v>
      </c>
      <c r="B57" s="105">
        <v>1</v>
      </c>
      <c r="C57" s="89">
        <v>18</v>
      </c>
      <c r="D57" s="89">
        <v>75</v>
      </c>
      <c r="E57" s="103">
        <v>75</v>
      </c>
      <c r="F57" s="89">
        <v>1900</v>
      </c>
      <c r="G57" s="89">
        <v>37</v>
      </c>
      <c r="H57" s="89">
        <v>0.6</v>
      </c>
      <c r="I57" s="103">
        <v>0.6</v>
      </c>
      <c r="J57" s="89">
        <v>105</v>
      </c>
      <c r="K57" s="89">
        <v>39</v>
      </c>
      <c r="L57" s="89">
        <v>1</v>
      </c>
    </row>
    <row r="58" spans="1:12" x14ac:dyDescent="0.25">
      <c r="A58" s="89">
        <v>600</v>
      </c>
      <c r="B58" s="105">
        <v>8</v>
      </c>
      <c r="C58" s="89">
        <v>17</v>
      </c>
      <c r="D58" s="89">
        <v>30</v>
      </c>
      <c r="E58" s="103">
        <v>30</v>
      </c>
      <c r="F58" s="89">
        <v>1600</v>
      </c>
      <c r="G58" s="89">
        <v>35</v>
      </c>
      <c r="H58" s="89">
        <v>0.6</v>
      </c>
      <c r="I58" s="103">
        <v>0.6</v>
      </c>
      <c r="J58" s="89">
        <v>99</v>
      </c>
      <c r="K58" s="89">
        <v>32</v>
      </c>
      <c r="L58" s="89">
        <v>1</v>
      </c>
    </row>
    <row r="59" spans="1:12" x14ac:dyDescent="0.25">
      <c r="A59" s="89">
        <v>26</v>
      </c>
      <c r="B59" s="105">
        <v>1</v>
      </c>
      <c r="C59" s="89">
        <v>10</v>
      </c>
      <c r="D59" s="89">
        <v>16</v>
      </c>
      <c r="E59" s="103">
        <v>16</v>
      </c>
      <c r="F59" s="89">
        <v>9000</v>
      </c>
      <c r="G59" s="89">
        <v>30</v>
      </c>
      <c r="H59" s="89">
        <v>0.2</v>
      </c>
      <c r="I59" s="103">
        <v>0.2</v>
      </c>
      <c r="J59" s="89">
        <v>200</v>
      </c>
      <c r="K59" s="89">
        <v>60</v>
      </c>
      <c r="L59" s="89">
        <v>1</v>
      </c>
    </row>
    <row r="60" spans="1:12" x14ac:dyDescent="0.25">
      <c r="A60" s="89">
        <v>5338</v>
      </c>
      <c r="B60" s="105">
        <v>3</v>
      </c>
      <c r="C60" s="89">
        <v>14.1</v>
      </c>
      <c r="D60" s="89">
        <v>4</v>
      </c>
      <c r="E60" s="103">
        <v>4</v>
      </c>
      <c r="F60" s="89">
        <v>4789</v>
      </c>
      <c r="G60" s="89">
        <v>34</v>
      </c>
      <c r="H60" s="86">
        <v>1</v>
      </c>
      <c r="I60" s="112">
        <v>3</v>
      </c>
      <c r="J60" s="89">
        <v>104</v>
      </c>
      <c r="K60" s="89">
        <v>60</v>
      </c>
      <c r="L60" s="89">
        <v>1</v>
      </c>
    </row>
    <row r="61" spans="1:12" x14ac:dyDescent="0.25">
      <c r="A61" s="89">
        <v>2550</v>
      </c>
      <c r="B61" s="105">
        <v>3</v>
      </c>
      <c r="C61" s="89">
        <v>12.4</v>
      </c>
      <c r="D61" s="89">
        <v>28</v>
      </c>
      <c r="E61" s="103">
        <v>28</v>
      </c>
      <c r="F61" s="89">
        <v>8500</v>
      </c>
      <c r="G61" s="89">
        <v>42</v>
      </c>
      <c r="H61" s="94">
        <v>0.5</v>
      </c>
      <c r="I61" s="113">
        <v>0.5</v>
      </c>
      <c r="J61" s="89">
        <v>126</v>
      </c>
      <c r="K61" s="89">
        <v>60</v>
      </c>
      <c r="L61" s="89">
        <v>1</v>
      </c>
    </row>
    <row r="62" spans="1:12" x14ac:dyDescent="0.25">
      <c r="A62" s="89">
        <v>8559</v>
      </c>
      <c r="B62" s="105">
        <v>3</v>
      </c>
      <c r="C62" s="89">
        <v>10</v>
      </c>
      <c r="D62" s="89">
        <v>3</v>
      </c>
      <c r="E62" s="103">
        <v>3</v>
      </c>
      <c r="F62" s="89">
        <v>5000</v>
      </c>
      <c r="G62" s="89">
        <v>32</v>
      </c>
      <c r="H62" s="89">
        <v>1.6</v>
      </c>
      <c r="I62" s="103">
        <v>1.6</v>
      </c>
      <c r="J62" s="89">
        <v>107</v>
      </c>
      <c r="K62" s="89">
        <v>45</v>
      </c>
      <c r="L62" s="89">
        <v>1</v>
      </c>
    </row>
    <row r="63" spans="1:12" x14ac:dyDescent="0.25">
      <c r="A63" s="89">
        <v>4032</v>
      </c>
      <c r="B63" s="105">
        <v>8</v>
      </c>
      <c r="C63" s="89">
        <v>16</v>
      </c>
      <c r="D63" s="89">
        <v>10</v>
      </c>
      <c r="E63" s="103">
        <v>40</v>
      </c>
      <c r="F63" s="89">
        <v>6200</v>
      </c>
      <c r="G63" s="89">
        <v>40</v>
      </c>
      <c r="H63" s="89">
        <v>1.3</v>
      </c>
      <c r="I63" s="103">
        <v>1.3</v>
      </c>
      <c r="J63" s="89">
        <v>145</v>
      </c>
      <c r="K63" s="89">
        <v>75</v>
      </c>
      <c r="L63" s="89">
        <v>1</v>
      </c>
    </row>
    <row r="64" spans="1:12" x14ac:dyDescent="0.25">
      <c r="A64" s="89">
        <v>3396</v>
      </c>
      <c r="B64" s="105">
        <v>8</v>
      </c>
      <c r="C64" s="89">
        <v>16</v>
      </c>
      <c r="D64" s="89">
        <v>10</v>
      </c>
      <c r="E64" s="103">
        <v>40</v>
      </c>
      <c r="F64" s="89">
        <v>6200</v>
      </c>
      <c r="G64" s="89">
        <v>40</v>
      </c>
      <c r="H64" s="89">
        <v>1.3</v>
      </c>
      <c r="I64" s="103">
        <v>1.3</v>
      </c>
      <c r="J64" s="89">
        <v>145</v>
      </c>
      <c r="K64" s="89">
        <v>75</v>
      </c>
      <c r="L64" s="89">
        <v>1</v>
      </c>
    </row>
    <row r="65" spans="1:12" x14ac:dyDescent="0.25">
      <c r="A65" s="89">
        <v>7724</v>
      </c>
      <c r="B65" s="105">
        <v>8</v>
      </c>
      <c r="C65" s="89">
        <v>16</v>
      </c>
      <c r="D65" s="89">
        <v>10</v>
      </c>
      <c r="E65" s="103">
        <v>40</v>
      </c>
      <c r="F65" s="89">
        <v>6200</v>
      </c>
      <c r="G65" s="89">
        <v>40</v>
      </c>
      <c r="H65" s="89">
        <v>1.3</v>
      </c>
      <c r="I65" s="103">
        <v>1.3</v>
      </c>
      <c r="J65" s="89">
        <v>145</v>
      </c>
      <c r="K65" s="89">
        <v>75</v>
      </c>
      <c r="L65" s="89">
        <v>1</v>
      </c>
    </row>
    <row r="66" spans="1:12" x14ac:dyDescent="0.25">
      <c r="A66" s="89">
        <v>5415</v>
      </c>
      <c r="B66" s="105">
        <v>8</v>
      </c>
      <c r="C66" s="89">
        <v>16</v>
      </c>
      <c r="D66" s="89">
        <v>10</v>
      </c>
      <c r="E66" s="103">
        <v>40</v>
      </c>
      <c r="F66" s="89">
        <v>6200</v>
      </c>
      <c r="G66" s="89">
        <v>40</v>
      </c>
      <c r="H66" s="89">
        <v>1.3</v>
      </c>
      <c r="I66" s="103">
        <v>1.3</v>
      </c>
      <c r="J66" s="89">
        <v>145</v>
      </c>
      <c r="K66" s="89">
        <v>75</v>
      </c>
      <c r="L66" s="89">
        <v>1</v>
      </c>
    </row>
    <row r="67" spans="1:12" x14ac:dyDescent="0.25">
      <c r="A67" s="89">
        <v>410</v>
      </c>
      <c r="B67" s="105">
        <v>1</v>
      </c>
      <c r="C67" s="89">
        <v>26</v>
      </c>
      <c r="D67" s="89">
        <v>280</v>
      </c>
      <c r="E67" s="103">
        <v>280</v>
      </c>
      <c r="F67" s="89">
        <v>2228</v>
      </c>
      <c r="G67" s="89">
        <v>27</v>
      </c>
      <c r="H67" s="89">
        <v>2.4</v>
      </c>
      <c r="I67" s="103">
        <v>2.4</v>
      </c>
      <c r="J67" s="89">
        <v>84</v>
      </c>
      <c r="K67" s="89">
        <v>77</v>
      </c>
      <c r="L67" s="89">
        <v>1</v>
      </c>
    </row>
    <row r="68" spans="1:12" x14ac:dyDescent="0.25">
      <c r="A68" s="89">
        <v>2320</v>
      </c>
      <c r="B68" s="105">
        <v>1</v>
      </c>
      <c r="C68" s="89">
        <v>15</v>
      </c>
      <c r="D68" s="89">
        <v>63</v>
      </c>
      <c r="E68" s="103">
        <v>63</v>
      </c>
      <c r="F68" s="89">
        <v>7260</v>
      </c>
      <c r="G68" s="89">
        <v>39</v>
      </c>
      <c r="H68" s="89">
        <v>2.2000000000000002</v>
      </c>
      <c r="I68" s="103">
        <v>2.2000000000000002</v>
      </c>
      <c r="J68" s="89">
        <v>152</v>
      </c>
      <c r="K68" s="89">
        <v>52</v>
      </c>
      <c r="L68" s="89">
        <v>1</v>
      </c>
    </row>
    <row r="69" spans="1:12" x14ac:dyDescent="0.25">
      <c r="A69" s="89">
        <v>10300</v>
      </c>
      <c r="B69" s="105">
        <v>1</v>
      </c>
      <c r="C69" s="89">
        <v>14</v>
      </c>
      <c r="D69" s="89">
        <v>48</v>
      </c>
      <c r="E69" s="103">
        <v>48</v>
      </c>
      <c r="F69" s="89">
        <v>7940</v>
      </c>
      <c r="G69" s="89">
        <v>38</v>
      </c>
      <c r="H69" s="89">
        <v>1</v>
      </c>
      <c r="I69" s="103">
        <v>1</v>
      </c>
      <c r="J69" s="89">
        <v>170</v>
      </c>
      <c r="K69" s="89">
        <v>60</v>
      </c>
      <c r="L69" s="89">
        <v>1</v>
      </c>
    </row>
    <row r="70" spans="1:12" x14ac:dyDescent="0.25">
      <c r="A70" s="89">
        <v>18000</v>
      </c>
      <c r="B70" s="105">
        <v>1</v>
      </c>
      <c r="C70" s="89">
        <v>12</v>
      </c>
      <c r="D70" s="89">
        <v>10</v>
      </c>
      <c r="E70" s="103">
        <v>10</v>
      </c>
      <c r="F70" s="89">
        <v>6000</v>
      </c>
      <c r="G70" s="89">
        <v>35</v>
      </c>
      <c r="H70" s="89">
        <v>1.7</v>
      </c>
      <c r="I70" s="103">
        <v>1.7</v>
      </c>
      <c r="J70" s="89">
        <v>160</v>
      </c>
      <c r="K70" s="89">
        <v>38</v>
      </c>
      <c r="L70" s="89">
        <v>1</v>
      </c>
    </row>
    <row r="71" spans="1:12" x14ac:dyDescent="0.25">
      <c r="A71" s="89">
        <v>3600</v>
      </c>
      <c r="B71" s="105">
        <v>3</v>
      </c>
      <c r="C71" s="89">
        <v>9</v>
      </c>
      <c r="D71" s="89">
        <v>4</v>
      </c>
      <c r="E71" s="103">
        <v>4</v>
      </c>
      <c r="F71" s="89">
        <v>4700</v>
      </c>
      <c r="G71" s="89">
        <v>32</v>
      </c>
      <c r="H71" s="89">
        <v>2.2999999999999998</v>
      </c>
      <c r="I71" s="103">
        <v>2.2999999999999998</v>
      </c>
      <c r="J71" s="89">
        <v>104</v>
      </c>
      <c r="K71" s="89">
        <v>36</v>
      </c>
      <c r="L71" s="89">
        <v>1</v>
      </c>
    </row>
    <row r="72" spans="1:12" x14ac:dyDescent="0.25">
      <c r="A72" s="89">
        <v>5500</v>
      </c>
      <c r="B72" s="105">
        <v>3</v>
      </c>
      <c r="C72" s="89">
        <v>11</v>
      </c>
      <c r="D72" s="89">
        <v>6</v>
      </c>
      <c r="E72" s="103">
        <v>6</v>
      </c>
      <c r="F72" s="89">
        <v>4950</v>
      </c>
      <c r="G72" s="89">
        <v>33</v>
      </c>
      <c r="H72" s="89">
        <v>1.4</v>
      </c>
      <c r="I72" s="103">
        <v>1.4</v>
      </c>
      <c r="J72" s="89">
        <v>105</v>
      </c>
      <c r="K72" s="89">
        <v>41</v>
      </c>
      <c r="L72" s="89">
        <v>1</v>
      </c>
    </row>
    <row r="73" spans="1:12" x14ac:dyDescent="0.25">
      <c r="A73" s="89">
        <v>1084</v>
      </c>
      <c r="B73" s="105">
        <v>3</v>
      </c>
      <c r="C73" s="89">
        <v>12</v>
      </c>
      <c r="D73" s="89">
        <v>22</v>
      </c>
      <c r="E73" s="103">
        <v>22</v>
      </c>
      <c r="F73" s="89">
        <v>4550</v>
      </c>
      <c r="G73" s="89">
        <v>38</v>
      </c>
      <c r="H73" s="89">
        <v>1</v>
      </c>
      <c r="I73" s="103">
        <v>1</v>
      </c>
      <c r="J73" s="89">
        <v>101</v>
      </c>
      <c r="K73" s="89">
        <v>36</v>
      </c>
      <c r="L73" s="89">
        <v>1</v>
      </c>
    </row>
    <row r="74" spans="1:12" x14ac:dyDescent="0.25">
      <c r="A74" s="89">
        <v>6183</v>
      </c>
      <c r="B74" s="106">
        <v>35</v>
      </c>
      <c r="C74" s="89">
        <v>13.5</v>
      </c>
      <c r="D74" s="89">
        <v>9</v>
      </c>
      <c r="E74" s="103">
        <v>9</v>
      </c>
      <c r="F74" s="89">
        <v>8000</v>
      </c>
      <c r="G74" s="89">
        <v>40</v>
      </c>
      <c r="H74" s="89">
        <v>0.4</v>
      </c>
      <c r="I74" s="103">
        <v>0.4</v>
      </c>
      <c r="J74" s="89">
        <v>122</v>
      </c>
      <c r="K74" s="89">
        <v>35</v>
      </c>
      <c r="L74" s="89">
        <v>1</v>
      </c>
    </row>
    <row r="75" spans="1:12" x14ac:dyDescent="0.25">
      <c r="A75" s="89">
        <v>160</v>
      </c>
      <c r="B75" s="105">
        <v>3</v>
      </c>
      <c r="C75" s="89">
        <v>11.5</v>
      </c>
      <c r="D75" s="89">
        <v>4</v>
      </c>
      <c r="E75" s="103">
        <v>4</v>
      </c>
      <c r="F75" s="89">
        <v>6500</v>
      </c>
      <c r="G75" s="89">
        <v>40</v>
      </c>
      <c r="H75" s="89">
        <v>0.5</v>
      </c>
      <c r="I75" s="103">
        <v>0.5</v>
      </c>
      <c r="J75" s="89">
        <v>113</v>
      </c>
      <c r="K75" s="89">
        <v>30</v>
      </c>
      <c r="L75" s="89">
        <v>1</v>
      </c>
    </row>
    <row r="76" spans="1:12" x14ac:dyDescent="0.25">
      <c r="A76" s="89">
        <v>700</v>
      </c>
      <c r="B76" s="105">
        <v>23</v>
      </c>
      <c r="C76" s="89">
        <v>10.4</v>
      </c>
      <c r="D76" s="89">
        <v>170</v>
      </c>
      <c r="E76" s="103">
        <v>170</v>
      </c>
      <c r="F76" s="89">
        <v>6700</v>
      </c>
      <c r="G76" s="89">
        <v>44</v>
      </c>
      <c r="H76" s="89">
        <v>0.4</v>
      </c>
      <c r="I76" s="103">
        <v>0.4</v>
      </c>
      <c r="J76" s="89">
        <v>139</v>
      </c>
      <c r="K76" s="89">
        <v>35</v>
      </c>
      <c r="L76" s="89">
        <v>1</v>
      </c>
    </row>
    <row r="77" spans="1:12" x14ac:dyDescent="0.25">
      <c r="A77" s="89">
        <v>4900</v>
      </c>
      <c r="B77" s="105">
        <v>3</v>
      </c>
      <c r="C77" s="89">
        <v>11.7</v>
      </c>
      <c r="D77" s="89">
        <v>11</v>
      </c>
      <c r="E77" s="103">
        <v>11</v>
      </c>
      <c r="F77" s="89">
        <v>4500</v>
      </c>
      <c r="G77" s="89">
        <v>38</v>
      </c>
      <c r="H77" s="89">
        <v>0.1</v>
      </c>
      <c r="I77" s="103">
        <v>0.1</v>
      </c>
      <c r="J77" s="89">
        <v>101</v>
      </c>
      <c r="K77" s="89">
        <v>70</v>
      </c>
      <c r="L77" s="89">
        <v>1</v>
      </c>
    </row>
    <row r="78" spans="1:12" x14ac:dyDescent="0.25">
      <c r="A78" s="89">
        <v>4900</v>
      </c>
      <c r="B78" s="105">
        <v>3</v>
      </c>
      <c r="C78" s="89">
        <v>11.7</v>
      </c>
      <c r="D78" s="89">
        <v>11</v>
      </c>
      <c r="E78" s="103">
        <v>11</v>
      </c>
      <c r="F78" s="89">
        <v>4500</v>
      </c>
      <c r="G78" s="89">
        <v>38</v>
      </c>
      <c r="H78" s="89">
        <v>0.1</v>
      </c>
      <c r="I78" s="103">
        <v>0.1</v>
      </c>
      <c r="J78" s="89">
        <v>101</v>
      </c>
      <c r="K78" s="89">
        <v>70</v>
      </c>
      <c r="L78" s="89">
        <v>1</v>
      </c>
    </row>
    <row r="79" spans="1:12" x14ac:dyDescent="0.25">
      <c r="A79" s="89">
        <v>60</v>
      </c>
      <c r="B79" s="105">
        <v>23</v>
      </c>
      <c r="C79" s="89">
        <v>8</v>
      </c>
      <c r="D79" s="89">
        <v>0.1</v>
      </c>
      <c r="E79" s="103">
        <v>100</v>
      </c>
      <c r="F79" s="89">
        <v>5450</v>
      </c>
      <c r="G79" s="89">
        <v>43</v>
      </c>
      <c r="H79" s="89">
        <v>0.8</v>
      </c>
      <c r="I79" s="103">
        <v>0.8</v>
      </c>
      <c r="J79" s="89">
        <v>103</v>
      </c>
      <c r="K79" s="89">
        <v>54</v>
      </c>
      <c r="L79" s="89">
        <v>1</v>
      </c>
    </row>
    <row r="80" spans="1:12" x14ac:dyDescent="0.25">
      <c r="A80" s="89">
        <v>285</v>
      </c>
      <c r="B80" s="105">
        <v>23</v>
      </c>
      <c r="C80" s="89">
        <v>8</v>
      </c>
      <c r="D80" s="89">
        <v>0.1</v>
      </c>
      <c r="E80" s="103">
        <v>100</v>
      </c>
      <c r="F80" s="89">
        <v>5450</v>
      </c>
      <c r="G80" s="89">
        <v>42</v>
      </c>
      <c r="H80" s="89">
        <v>0.8</v>
      </c>
      <c r="I80" s="103">
        <v>0.8</v>
      </c>
      <c r="J80" s="89">
        <v>103</v>
      </c>
      <c r="K80" s="89">
        <v>47</v>
      </c>
      <c r="L80" s="89">
        <v>1</v>
      </c>
    </row>
    <row r="81" spans="1:12" x14ac:dyDescent="0.25">
      <c r="A81" s="89">
        <v>85</v>
      </c>
      <c r="B81" s="105">
        <v>23</v>
      </c>
      <c r="C81" s="89">
        <v>5</v>
      </c>
      <c r="D81" s="89">
        <v>0.1</v>
      </c>
      <c r="E81" s="103">
        <v>100</v>
      </c>
      <c r="F81" s="89">
        <v>5500</v>
      </c>
      <c r="G81" s="89">
        <v>43</v>
      </c>
      <c r="H81" s="89">
        <v>0.8</v>
      </c>
      <c r="I81" s="103">
        <v>0.8</v>
      </c>
      <c r="J81" s="89">
        <v>100</v>
      </c>
      <c r="K81" s="89">
        <v>51</v>
      </c>
      <c r="L81" s="89">
        <v>1</v>
      </c>
    </row>
    <row r="82" spans="1:12" x14ac:dyDescent="0.25">
      <c r="A82" s="89">
        <v>70</v>
      </c>
      <c r="B82" s="105">
        <v>23</v>
      </c>
      <c r="C82" s="89">
        <v>7</v>
      </c>
      <c r="D82" s="89">
        <v>0.1</v>
      </c>
      <c r="E82" s="103">
        <v>100</v>
      </c>
      <c r="F82" s="89">
        <v>5500</v>
      </c>
      <c r="G82" s="89">
        <v>41</v>
      </c>
      <c r="H82" s="89">
        <v>0.8</v>
      </c>
      <c r="I82" s="103">
        <v>0.8</v>
      </c>
      <c r="J82" s="89">
        <v>101</v>
      </c>
      <c r="K82" s="89">
        <v>51</v>
      </c>
      <c r="L82" s="89">
        <v>1</v>
      </c>
    </row>
    <row r="83" spans="1:12" x14ac:dyDescent="0.25">
      <c r="A83" s="89">
        <v>190</v>
      </c>
      <c r="B83" s="105">
        <v>23</v>
      </c>
      <c r="C83" s="89">
        <v>7</v>
      </c>
      <c r="D83" s="89">
        <v>0.1</v>
      </c>
      <c r="E83" s="103">
        <v>100</v>
      </c>
      <c r="F83" s="89">
        <v>5600</v>
      </c>
      <c r="G83" s="89">
        <v>42</v>
      </c>
      <c r="H83" s="89">
        <v>0.8</v>
      </c>
      <c r="I83" s="103">
        <v>0.8</v>
      </c>
      <c r="J83" s="89">
        <v>102</v>
      </c>
      <c r="K83" s="89">
        <v>52</v>
      </c>
      <c r="L83" s="89">
        <v>1</v>
      </c>
    </row>
    <row r="84" spans="1:12" x14ac:dyDescent="0.25">
      <c r="A84" s="89">
        <v>120</v>
      </c>
      <c r="B84" s="105">
        <v>23</v>
      </c>
      <c r="C84" s="89">
        <v>11</v>
      </c>
      <c r="D84" s="89">
        <v>0.1</v>
      </c>
      <c r="E84" s="103">
        <v>100</v>
      </c>
      <c r="F84" s="89">
        <v>5500</v>
      </c>
      <c r="G84" s="89">
        <v>42</v>
      </c>
      <c r="H84" s="89">
        <v>0.8</v>
      </c>
      <c r="I84" s="103">
        <v>0.8</v>
      </c>
      <c r="J84" s="89">
        <v>101</v>
      </c>
      <c r="K84" s="89">
        <v>50</v>
      </c>
      <c r="L84" s="89">
        <v>1</v>
      </c>
    </row>
    <row r="85" spans="1:12" x14ac:dyDescent="0.25">
      <c r="A85" s="89">
        <v>6200</v>
      </c>
      <c r="B85" s="105">
        <v>1</v>
      </c>
      <c r="C85" s="89">
        <v>23</v>
      </c>
      <c r="D85" s="89">
        <v>90</v>
      </c>
      <c r="E85" s="103">
        <v>90</v>
      </c>
      <c r="F85" s="89">
        <v>10750</v>
      </c>
      <c r="G85" s="89">
        <v>40</v>
      </c>
      <c r="H85" s="94">
        <v>0.2</v>
      </c>
      <c r="I85" s="113">
        <v>0.7</v>
      </c>
      <c r="J85" s="89">
        <v>250</v>
      </c>
      <c r="K85" s="89">
        <v>44</v>
      </c>
      <c r="L85" s="89">
        <v>1</v>
      </c>
    </row>
    <row r="86" spans="1:12" x14ac:dyDescent="0.25">
      <c r="A86" s="89">
        <v>840</v>
      </c>
      <c r="B86" s="105">
        <v>1</v>
      </c>
      <c r="C86" s="89">
        <v>23.4</v>
      </c>
      <c r="D86" s="89">
        <v>65</v>
      </c>
      <c r="E86" s="103">
        <v>65</v>
      </c>
      <c r="F86" s="89">
        <v>10400</v>
      </c>
      <c r="G86" s="89">
        <v>39</v>
      </c>
      <c r="H86" s="94">
        <v>0.2</v>
      </c>
      <c r="I86" s="113">
        <v>0.7</v>
      </c>
      <c r="J86" s="89">
        <v>242</v>
      </c>
      <c r="K86" s="89">
        <v>27.4</v>
      </c>
      <c r="L86" s="89">
        <v>1</v>
      </c>
    </row>
    <row r="87" spans="1:12" x14ac:dyDescent="0.25">
      <c r="A87" s="89">
        <v>8240</v>
      </c>
      <c r="B87" s="105">
        <v>1</v>
      </c>
      <c r="C87" s="89">
        <v>26</v>
      </c>
      <c r="D87" s="89">
        <v>75</v>
      </c>
      <c r="E87" s="103">
        <v>75</v>
      </c>
      <c r="F87" s="89">
        <v>10550</v>
      </c>
      <c r="G87" s="89">
        <v>40</v>
      </c>
      <c r="H87" s="94">
        <v>0.2</v>
      </c>
      <c r="I87" s="113">
        <v>0.7</v>
      </c>
      <c r="J87" s="89">
        <v>248</v>
      </c>
      <c r="K87" s="89">
        <v>44</v>
      </c>
      <c r="L87" s="89">
        <v>1</v>
      </c>
    </row>
    <row r="88" spans="1:12" x14ac:dyDescent="0.25">
      <c r="A88" s="89">
        <v>880</v>
      </c>
      <c r="B88" s="105">
        <v>1</v>
      </c>
      <c r="C88" s="89">
        <v>26</v>
      </c>
      <c r="D88" s="89">
        <v>75</v>
      </c>
      <c r="E88" s="103">
        <v>75</v>
      </c>
      <c r="F88" s="89">
        <v>10550</v>
      </c>
      <c r="G88" s="89">
        <v>40</v>
      </c>
      <c r="H88" s="94">
        <v>0.2</v>
      </c>
      <c r="I88" s="113">
        <v>0.7</v>
      </c>
      <c r="J88" s="89">
        <v>248</v>
      </c>
      <c r="K88" s="89">
        <v>52</v>
      </c>
      <c r="L88" s="89">
        <v>1</v>
      </c>
    </row>
    <row r="89" spans="1:12" x14ac:dyDescent="0.25">
      <c r="A89" s="89">
        <v>12600</v>
      </c>
      <c r="B89" s="105">
        <v>1</v>
      </c>
      <c r="C89" s="89">
        <v>26</v>
      </c>
      <c r="D89" s="89">
        <v>90</v>
      </c>
      <c r="E89" s="103">
        <v>90</v>
      </c>
      <c r="F89" s="89">
        <v>10900</v>
      </c>
      <c r="G89" s="89">
        <v>40</v>
      </c>
      <c r="H89" s="94">
        <v>0.2</v>
      </c>
      <c r="I89" s="113">
        <v>0.7</v>
      </c>
      <c r="J89" s="89">
        <v>250</v>
      </c>
      <c r="K89" s="89">
        <v>52</v>
      </c>
      <c r="L89" s="89">
        <v>1</v>
      </c>
    </row>
    <row r="90" spans="1:12" x14ac:dyDescent="0.25">
      <c r="A90" s="89">
        <v>4100</v>
      </c>
      <c r="B90" s="105">
        <v>1</v>
      </c>
      <c r="C90" s="89">
        <v>23</v>
      </c>
      <c r="D90" s="89">
        <v>90</v>
      </c>
      <c r="E90" s="103">
        <v>90</v>
      </c>
      <c r="F90" s="89">
        <v>11000</v>
      </c>
      <c r="G90" s="89">
        <v>41</v>
      </c>
      <c r="H90" s="94">
        <v>0.2</v>
      </c>
      <c r="I90" s="113">
        <v>0.7</v>
      </c>
      <c r="J90" s="89">
        <v>250</v>
      </c>
      <c r="K90" s="89">
        <v>50</v>
      </c>
      <c r="L90" s="89">
        <v>1</v>
      </c>
    </row>
    <row r="91" spans="1:12" x14ac:dyDescent="0.25">
      <c r="A91" s="89">
        <v>10800</v>
      </c>
      <c r="B91" s="105">
        <v>1</v>
      </c>
      <c r="C91" s="89">
        <v>25.5</v>
      </c>
      <c r="D91" s="89">
        <v>60</v>
      </c>
      <c r="E91" s="103">
        <v>60</v>
      </c>
      <c r="F91" s="89">
        <v>10300</v>
      </c>
      <c r="G91" s="89">
        <v>40</v>
      </c>
      <c r="H91" s="94">
        <v>0.2</v>
      </c>
      <c r="I91" s="113">
        <v>0.7</v>
      </c>
      <c r="J91" s="89">
        <v>250</v>
      </c>
      <c r="K91" s="89">
        <v>47</v>
      </c>
      <c r="L91" s="89">
        <v>1</v>
      </c>
    </row>
    <row r="92" spans="1:12" x14ac:dyDescent="0.25">
      <c r="A92" s="89">
        <v>280</v>
      </c>
      <c r="B92" s="105">
        <v>1</v>
      </c>
      <c r="C92" s="89">
        <v>18</v>
      </c>
      <c r="D92" s="89">
        <v>40</v>
      </c>
      <c r="E92" s="103">
        <v>40</v>
      </c>
      <c r="F92" s="89">
        <v>11550</v>
      </c>
      <c r="G92" s="89">
        <v>38</v>
      </c>
      <c r="H92" s="94">
        <v>0.2</v>
      </c>
      <c r="I92" s="113">
        <v>0.7</v>
      </c>
      <c r="J92" s="89">
        <v>244</v>
      </c>
      <c r="K92" s="89">
        <v>55</v>
      </c>
      <c r="L92" s="89">
        <v>1</v>
      </c>
    </row>
    <row r="93" spans="1:12" x14ac:dyDescent="0.25">
      <c r="A93" s="89">
        <v>200</v>
      </c>
      <c r="B93" s="105">
        <v>1</v>
      </c>
      <c r="C93" s="89">
        <v>12</v>
      </c>
      <c r="D93" s="89">
        <v>200</v>
      </c>
      <c r="E93" s="103">
        <v>200</v>
      </c>
      <c r="F93" s="89">
        <v>11600</v>
      </c>
      <c r="G93" s="89">
        <v>42</v>
      </c>
      <c r="H93" s="94">
        <v>0.2</v>
      </c>
      <c r="I93" s="113">
        <v>0.7</v>
      </c>
      <c r="J93" s="89">
        <v>250</v>
      </c>
      <c r="K93" s="89">
        <v>64</v>
      </c>
      <c r="L93" s="89">
        <v>1</v>
      </c>
    </row>
    <row r="94" spans="1:12" x14ac:dyDescent="0.25">
      <c r="A94" s="89">
        <v>1800</v>
      </c>
      <c r="B94" s="105">
        <v>1</v>
      </c>
      <c r="C94" s="89">
        <v>17</v>
      </c>
      <c r="D94" s="89">
        <v>171</v>
      </c>
      <c r="E94" s="103">
        <v>171</v>
      </c>
      <c r="F94" s="89">
        <v>11500</v>
      </c>
      <c r="G94" s="89">
        <v>45</v>
      </c>
      <c r="H94" s="94">
        <v>0.2</v>
      </c>
      <c r="I94" s="113">
        <v>0.7</v>
      </c>
      <c r="J94" s="89">
        <v>228</v>
      </c>
      <c r="K94" s="89">
        <v>55</v>
      </c>
      <c r="L94" s="89">
        <v>1</v>
      </c>
    </row>
    <row r="95" spans="1:12" x14ac:dyDescent="0.25">
      <c r="A95" s="89">
        <v>2600</v>
      </c>
      <c r="B95" s="105">
        <v>1</v>
      </c>
      <c r="C95" s="89">
        <v>17</v>
      </c>
      <c r="D95" s="89">
        <v>273</v>
      </c>
      <c r="E95" s="103">
        <v>273</v>
      </c>
      <c r="F95" s="89">
        <v>11950</v>
      </c>
      <c r="G95" s="89">
        <v>43</v>
      </c>
      <c r="H95" s="94">
        <v>0.2</v>
      </c>
      <c r="I95" s="113">
        <v>0.7</v>
      </c>
      <c r="J95" s="89">
        <v>234</v>
      </c>
      <c r="K95" s="89">
        <v>50</v>
      </c>
      <c r="L95" s="89">
        <v>1</v>
      </c>
    </row>
    <row r="96" spans="1:12" x14ac:dyDescent="0.25">
      <c r="A96" s="89">
        <v>7754</v>
      </c>
      <c r="B96" s="105">
        <v>1</v>
      </c>
      <c r="C96" s="89">
        <v>23</v>
      </c>
      <c r="D96" s="89">
        <v>100</v>
      </c>
      <c r="E96" s="103">
        <v>100</v>
      </c>
      <c r="F96" s="89">
        <v>10300</v>
      </c>
      <c r="G96" s="89">
        <v>39</v>
      </c>
      <c r="H96" s="94">
        <v>0.2</v>
      </c>
      <c r="I96" s="113">
        <v>0.7</v>
      </c>
      <c r="J96" s="89">
        <v>260</v>
      </c>
      <c r="K96" s="89">
        <v>32</v>
      </c>
      <c r="L96" s="89">
        <v>1</v>
      </c>
    </row>
    <row r="97" spans="1:12" x14ac:dyDescent="0.25">
      <c r="A97" s="89">
        <v>3500</v>
      </c>
      <c r="B97" s="105">
        <v>1</v>
      </c>
      <c r="C97" s="89">
        <v>20</v>
      </c>
      <c r="D97" s="89">
        <v>30</v>
      </c>
      <c r="E97" s="103">
        <v>30</v>
      </c>
      <c r="F97" s="89">
        <v>10100</v>
      </c>
      <c r="G97" s="89">
        <v>40</v>
      </c>
      <c r="H97" s="94">
        <v>0.2</v>
      </c>
      <c r="I97" s="113">
        <v>0.7</v>
      </c>
      <c r="J97" s="89">
        <v>212</v>
      </c>
      <c r="K97" s="89">
        <v>32</v>
      </c>
      <c r="L97" s="89">
        <v>1</v>
      </c>
    </row>
    <row r="98" spans="1:12" x14ac:dyDescent="0.25">
      <c r="A98" s="89">
        <v>980</v>
      </c>
      <c r="B98" s="105">
        <v>3</v>
      </c>
      <c r="C98" s="89">
        <v>10</v>
      </c>
      <c r="D98" s="89">
        <v>10</v>
      </c>
      <c r="E98" s="103">
        <v>10</v>
      </c>
      <c r="F98" s="89">
        <v>11100</v>
      </c>
      <c r="G98" s="89">
        <v>40</v>
      </c>
      <c r="H98" s="89">
        <v>0.6</v>
      </c>
      <c r="I98" s="103">
        <v>0.6</v>
      </c>
      <c r="J98" s="89">
        <v>232</v>
      </c>
      <c r="K98" s="89">
        <v>60</v>
      </c>
      <c r="L98" s="89">
        <v>1</v>
      </c>
    </row>
    <row r="99" spans="1:12" x14ac:dyDescent="0.25">
      <c r="A99" s="89">
        <v>1020</v>
      </c>
      <c r="B99" s="105">
        <v>3</v>
      </c>
      <c r="C99" s="89">
        <v>10</v>
      </c>
      <c r="D99" s="89">
        <v>4</v>
      </c>
      <c r="E99" s="103">
        <v>4</v>
      </c>
      <c r="F99" s="89">
        <v>4000</v>
      </c>
      <c r="G99" s="89">
        <v>34</v>
      </c>
      <c r="H99" s="89">
        <v>2</v>
      </c>
      <c r="I99" s="103">
        <v>2</v>
      </c>
      <c r="J99" s="89">
        <v>86</v>
      </c>
      <c r="K99" s="89">
        <v>55</v>
      </c>
      <c r="L99" s="89">
        <v>1</v>
      </c>
    </row>
    <row r="100" spans="1:12" x14ac:dyDescent="0.25">
      <c r="A100" s="89">
        <v>8500</v>
      </c>
      <c r="B100" s="105">
        <v>3</v>
      </c>
      <c r="C100" s="89">
        <v>9</v>
      </c>
      <c r="D100" s="89">
        <v>20</v>
      </c>
      <c r="E100" s="103">
        <v>20</v>
      </c>
      <c r="F100" s="89">
        <v>4300</v>
      </c>
      <c r="G100" s="89">
        <v>29</v>
      </c>
      <c r="H100" s="89">
        <v>6</v>
      </c>
      <c r="I100" s="103">
        <v>6</v>
      </c>
      <c r="J100" s="89">
        <v>97</v>
      </c>
      <c r="K100" s="89">
        <v>60</v>
      </c>
      <c r="L100" s="89">
        <v>1</v>
      </c>
    </row>
    <row r="101" spans="1:12" x14ac:dyDescent="0.25">
      <c r="A101" s="89">
        <v>809</v>
      </c>
      <c r="B101" s="105">
        <v>5</v>
      </c>
      <c r="C101" s="89">
        <v>21.9</v>
      </c>
      <c r="D101" s="89">
        <v>3</v>
      </c>
      <c r="E101" s="103">
        <v>3</v>
      </c>
      <c r="F101" s="89">
        <v>5300</v>
      </c>
      <c r="G101" s="89">
        <v>42</v>
      </c>
      <c r="H101" s="89">
        <v>0.5</v>
      </c>
      <c r="I101" s="103">
        <v>0.5</v>
      </c>
      <c r="J101" s="89">
        <v>105</v>
      </c>
      <c r="K101" s="89">
        <v>45</v>
      </c>
      <c r="L101" s="89">
        <v>1</v>
      </c>
    </row>
    <row r="102" spans="1:12" x14ac:dyDescent="0.25">
      <c r="A102" s="89">
        <v>1120</v>
      </c>
      <c r="B102" s="105">
        <v>3</v>
      </c>
      <c r="C102" s="89">
        <v>10.5</v>
      </c>
      <c r="D102" s="89">
        <v>4</v>
      </c>
      <c r="E102" s="103">
        <v>4</v>
      </c>
      <c r="F102" s="89">
        <v>5500</v>
      </c>
      <c r="G102" s="89">
        <v>32</v>
      </c>
      <c r="H102" s="89">
        <v>1.4</v>
      </c>
      <c r="I102" s="103">
        <v>1.4</v>
      </c>
      <c r="J102" s="89">
        <v>104</v>
      </c>
      <c r="K102" s="89">
        <v>60.7</v>
      </c>
      <c r="L102" s="89">
        <v>1</v>
      </c>
    </row>
    <row r="103" spans="1:12" x14ac:dyDescent="0.25">
      <c r="A103" s="89">
        <v>340</v>
      </c>
      <c r="B103" s="105">
        <v>3</v>
      </c>
      <c r="C103" s="89">
        <v>10</v>
      </c>
      <c r="D103" s="89">
        <v>4</v>
      </c>
      <c r="E103" s="103">
        <v>4</v>
      </c>
      <c r="F103" s="89">
        <v>5500</v>
      </c>
      <c r="G103" s="89">
        <v>32</v>
      </c>
      <c r="H103" s="89">
        <v>1.4</v>
      </c>
      <c r="I103" s="103">
        <v>1.4</v>
      </c>
      <c r="J103" s="89">
        <v>105</v>
      </c>
      <c r="K103" s="89">
        <v>45</v>
      </c>
      <c r="L103" s="89">
        <v>1</v>
      </c>
    </row>
    <row r="104" spans="1:12" x14ac:dyDescent="0.25">
      <c r="A104" s="89">
        <v>400</v>
      </c>
      <c r="B104" s="105">
        <v>5</v>
      </c>
      <c r="C104" s="89">
        <v>23.7</v>
      </c>
      <c r="D104" s="89">
        <v>5</v>
      </c>
      <c r="E104" s="103">
        <v>5</v>
      </c>
      <c r="F104" s="89">
        <v>5500</v>
      </c>
      <c r="G104" s="89">
        <v>42</v>
      </c>
      <c r="H104" s="89">
        <v>0.5</v>
      </c>
      <c r="I104" s="103">
        <v>0.5</v>
      </c>
      <c r="J104" s="89">
        <v>105</v>
      </c>
      <c r="K104" s="89">
        <v>55</v>
      </c>
      <c r="L104" s="89">
        <v>1</v>
      </c>
    </row>
    <row r="105" spans="1:12" x14ac:dyDescent="0.25">
      <c r="A105" s="89">
        <v>4392</v>
      </c>
      <c r="B105" s="105">
        <v>1</v>
      </c>
      <c r="C105" s="89">
        <v>19.5</v>
      </c>
      <c r="D105" s="89">
        <v>32</v>
      </c>
      <c r="E105" s="103">
        <v>32</v>
      </c>
      <c r="F105" s="89">
        <v>4900</v>
      </c>
      <c r="G105" s="89">
        <v>36</v>
      </c>
      <c r="H105" s="89">
        <v>1.5</v>
      </c>
      <c r="I105" s="103">
        <v>1.5</v>
      </c>
      <c r="J105" s="89">
        <v>105</v>
      </c>
      <c r="K105" s="89">
        <v>50</v>
      </c>
      <c r="L105" s="89">
        <v>1</v>
      </c>
    </row>
    <row r="106" spans="1:12" x14ac:dyDescent="0.25">
      <c r="A106" s="89">
        <v>15699</v>
      </c>
      <c r="B106" s="105">
        <v>3</v>
      </c>
      <c r="C106" s="89">
        <v>12</v>
      </c>
      <c r="D106" s="89">
        <v>1.3</v>
      </c>
      <c r="E106" s="103">
        <v>123</v>
      </c>
      <c r="F106" s="89">
        <v>5300</v>
      </c>
      <c r="G106" s="89">
        <v>35</v>
      </c>
      <c r="H106" s="89">
        <v>1.1000000000000001</v>
      </c>
      <c r="I106" s="103">
        <v>1.1000000000000001</v>
      </c>
      <c r="J106" s="89">
        <v>104</v>
      </c>
      <c r="K106" s="89">
        <v>84</v>
      </c>
      <c r="L106" s="89">
        <v>1</v>
      </c>
    </row>
    <row r="107" spans="1:12" x14ac:dyDescent="0.25">
      <c r="A107" s="89">
        <v>500</v>
      </c>
      <c r="B107" s="105">
        <v>3</v>
      </c>
      <c r="C107" s="89">
        <v>12</v>
      </c>
      <c r="D107" s="89">
        <v>1.3</v>
      </c>
      <c r="E107" s="103">
        <v>123</v>
      </c>
      <c r="F107" s="89">
        <v>5300</v>
      </c>
      <c r="G107" s="89">
        <v>35</v>
      </c>
      <c r="H107" s="89">
        <v>1.1000000000000001</v>
      </c>
      <c r="I107" s="103">
        <v>1.1000000000000001</v>
      </c>
      <c r="J107" s="89">
        <v>104</v>
      </c>
      <c r="K107" s="89">
        <v>30</v>
      </c>
      <c r="L107" s="89">
        <v>1</v>
      </c>
    </row>
    <row r="108" spans="1:12" x14ac:dyDescent="0.25">
      <c r="A108" s="89">
        <v>480</v>
      </c>
      <c r="B108" s="105">
        <v>3</v>
      </c>
      <c r="C108" s="89">
        <v>12</v>
      </c>
      <c r="D108" s="89">
        <v>1.3</v>
      </c>
      <c r="E108" s="103">
        <v>123</v>
      </c>
      <c r="F108" s="89">
        <v>5300</v>
      </c>
      <c r="G108" s="89">
        <v>35</v>
      </c>
      <c r="H108" s="89">
        <v>1.1000000000000001</v>
      </c>
      <c r="I108" s="103">
        <v>1.1000000000000001</v>
      </c>
      <c r="J108" s="89">
        <v>104</v>
      </c>
      <c r="K108" s="89">
        <v>30</v>
      </c>
      <c r="L108" s="89">
        <v>1</v>
      </c>
    </row>
    <row r="109" spans="1:12" x14ac:dyDescent="0.25">
      <c r="A109" s="89">
        <v>2320</v>
      </c>
      <c r="B109" s="103">
        <v>3</v>
      </c>
      <c r="C109" s="89">
        <v>12</v>
      </c>
      <c r="D109" s="89">
        <v>1.3</v>
      </c>
      <c r="E109" s="103">
        <v>123</v>
      </c>
      <c r="F109" s="89">
        <v>5500</v>
      </c>
      <c r="G109" s="89">
        <v>35</v>
      </c>
      <c r="H109" s="14">
        <v>1.1000000000000001</v>
      </c>
      <c r="I109" s="110">
        <v>1.1000000000000001</v>
      </c>
      <c r="J109" s="89">
        <v>104</v>
      </c>
      <c r="K109" s="89">
        <v>30</v>
      </c>
      <c r="L109" s="14">
        <v>4</v>
      </c>
    </row>
    <row r="110" spans="1:12" x14ac:dyDescent="0.25">
      <c r="A110" s="89">
        <v>49900</v>
      </c>
      <c r="B110" s="103">
        <v>2</v>
      </c>
      <c r="C110" s="89">
        <v>4</v>
      </c>
      <c r="D110" s="89">
        <v>19</v>
      </c>
      <c r="E110" s="103">
        <v>19</v>
      </c>
      <c r="F110" s="89">
        <v>6700</v>
      </c>
      <c r="G110" s="89">
        <v>39</v>
      </c>
      <c r="H110" s="14">
        <v>0.7</v>
      </c>
      <c r="I110" s="110">
        <v>0.7</v>
      </c>
      <c r="J110" s="89">
        <v>135</v>
      </c>
      <c r="K110" s="89">
        <v>78</v>
      </c>
      <c r="L110" s="14">
        <v>4</v>
      </c>
    </row>
    <row r="111" spans="1:12" x14ac:dyDescent="0.25">
      <c r="A111" s="89">
        <v>5000</v>
      </c>
      <c r="B111" s="103">
        <v>2</v>
      </c>
      <c r="C111" s="89">
        <v>17</v>
      </c>
      <c r="D111" s="89">
        <v>75</v>
      </c>
      <c r="E111" s="103">
        <v>75</v>
      </c>
      <c r="F111" s="89">
        <v>4950</v>
      </c>
      <c r="G111" s="89">
        <v>38</v>
      </c>
      <c r="H111" s="14">
        <v>2.2000000000000002</v>
      </c>
      <c r="I111" s="110">
        <v>2.2000000000000002</v>
      </c>
      <c r="J111" s="89">
        <v>117</v>
      </c>
      <c r="K111" s="89">
        <v>70</v>
      </c>
      <c r="L111" s="14">
        <v>4</v>
      </c>
    </row>
    <row r="112" spans="1:12" x14ac:dyDescent="0.25">
      <c r="A112" s="89">
        <v>21205</v>
      </c>
      <c r="B112" s="103">
        <v>7</v>
      </c>
      <c r="C112" s="89">
        <v>12</v>
      </c>
      <c r="D112" s="89">
        <v>32</v>
      </c>
      <c r="E112" s="103">
        <v>32</v>
      </c>
      <c r="F112" s="89">
        <v>4100</v>
      </c>
      <c r="G112" s="89">
        <v>35</v>
      </c>
      <c r="H112" s="14">
        <v>1.3</v>
      </c>
      <c r="I112" s="110">
        <v>1.3</v>
      </c>
      <c r="J112" s="89">
        <v>95</v>
      </c>
      <c r="K112" s="89">
        <v>80</v>
      </c>
      <c r="L112" s="14">
        <v>4</v>
      </c>
    </row>
    <row r="113" spans="1:12" x14ac:dyDescent="0.25">
      <c r="A113" s="89">
        <v>1345</v>
      </c>
      <c r="B113" s="103">
        <v>1</v>
      </c>
      <c r="C113" s="89">
        <v>9.9</v>
      </c>
      <c r="D113" s="89">
        <v>31</v>
      </c>
      <c r="E113" s="103">
        <v>31</v>
      </c>
      <c r="F113" s="89">
        <v>5000</v>
      </c>
      <c r="G113" s="89">
        <v>35</v>
      </c>
      <c r="H113" s="14">
        <v>1.3</v>
      </c>
      <c r="I113" s="110">
        <v>1.3</v>
      </c>
      <c r="J113" s="89">
        <v>178</v>
      </c>
      <c r="K113" s="89">
        <v>60</v>
      </c>
      <c r="L113" s="14">
        <v>4</v>
      </c>
    </row>
    <row r="114" spans="1:12" x14ac:dyDescent="0.25">
      <c r="A114" s="89">
        <v>790</v>
      </c>
      <c r="B114" s="103">
        <v>123</v>
      </c>
      <c r="C114" s="89">
        <v>10.3</v>
      </c>
      <c r="D114" s="89">
        <v>4</v>
      </c>
      <c r="E114" s="103">
        <v>4</v>
      </c>
      <c r="F114" s="89">
        <v>5400</v>
      </c>
      <c r="G114" s="89">
        <v>35</v>
      </c>
      <c r="H114" s="14">
        <v>1.4</v>
      </c>
      <c r="I114" s="110">
        <v>1.4</v>
      </c>
      <c r="J114" s="89">
        <v>181</v>
      </c>
      <c r="K114" s="89">
        <v>60</v>
      </c>
      <c r="L114" s="14">
        <v>4</v>
      </c>
    </row>
    <row r="115" spans="1:12" x14ac:dyDescent="0.25">
      <c r="A115" s="89">
        <v>120</v>
      </c>
      <c r="B115" s="103">
        <v>1</v>
      </c>
      <c r="C115" s="89">
        <v>7</v>
      </c>
      <c r="D115" s="89">
        <v>10</v>
      </c>
      <c r="E115" s="103">
        <v>10</v>
      </c>
      <c r="F115" s="89">
        <v>7000</v>
      </c>
      <c r="G115" s="89">
        <v>35</v>
      </c>
      <c r="H115" s="87">
        <v>1</v>
      </c>
      <c r="I115" s="114">
        <v>1.5</v>
      </c>
      <c r="J115" s="89">
        <v>165</v>
      </c>
      <c r="K115" s="89">
        <v>60</v>
      </c>
      <c r="L115" s="14">
        <v>4</v>
      </c>
    </row>
    <row r="116" spans="1:12" x14ac:dyDescent="0.25">
      <c r="A116" s="89">
        <v>1400</v>
      </c>
      <c r="B116" s="103">
        <v>1</v>
      </c>
      <c r="C116" s="89">
        <v>10</v>
      </c>
      <c r="D116" s="89">
        <v>20</v>
      </c>
      <c r="E116" s="103">
        <v>20</v>
      </c>
      <c r="F116" s="89">
        <v>6000</v>
      </c>
      <c r="G116" s="89">
        <v>35</v>
      </c>
      <c r="H116" s="14">
        <v>1.2</v>
      </c>
      <c r="I116" s="110">
        <v>1.2</v>
      </c>
      <c r="J116" s="89">
        <v>163</v>
      </c>
      <c r="K116" s="89">
        <v>60</v>
      </c>
      <c r="L116" s="14">
        <v>4</v>
      </c>
    </row>
    <row r="117" spans="1:12" x14ac:dyDescent="0.25">
      <c r="A117" s="89">
        <v>810</v>
      </c>
      <c r="B117" s="103">
        <v>123</v>
      </c>
      <c r="C117" s="89">
        <v>10</v>
      </c>
      <c r="D117" s="89">
        <v>5</v>
      </c>
      <c r="E117" s="103">
        <v>5</v>
      </c>
      <c r="F117" s="89">
        <v>6400</v>
      </c>
      <c r="G117" s="89">
        <v>35</v>
      </c>
      <c r="H117" s="14">
        <v>1</v>
      </c>
      <c r="I117" s="110">
        <v>1</v>
      </c>
      <c r="J117" s="89">
        <v>170</v>
      </c>
      <c r="K117" s="89">
        <v>60</v>
      </c>
      <c r="L117" s="14">
        <v>4</v>
      </c>
    </row>
    <row r="118" spans="1:12" x14ac:dyDescent="0.25">
      <c r="A118" s="89">
        <v>3400</v>
      </c>
      <c r="B118" s="103">
        <v>1</v>
      </c>
      <c r="C118" s="89">
        <v>13</v>
      </c>
      <c r="D118" s="89">
        <v>44</v>
      </c>
      <c r="E118" s="103">
        <v>44</v>
      </c>
      <c r="F118" s="89">
        <v>9400</v>
      </c>
      <c r="G118" s="89">
        <v>38</v>
      </c>
      <c r="H118" s="14">
        <v>1.2</v>
      </c>
      <c r="I118" s="110">
        <v>1.2</v>
      </c>
      <c r="J118" s="89">
        <v>148</v>
      </c>
      <c r="K118" s="89">
        <v>60</v>
      </c>
      <c r="L118" s="14">
        <v>4</v>
      </c>
    </row>
    <row r="119" spans="1:12" x14ac:dyDescent="0.25">
      <c r="A119" s="89">
        <v>700</v>
      </c>
      <c r="B119" s="103">
        <v>1</v>
      </c>
      <c r="C119" s="89">
        <v>14</v>
      </c>
      <c r="D119" s="89">
        <v>50</v>
      </c>
      <c r="E119" s="103">
        <v>50</v>
      </c>
      <c r="F119" s="89">
        <v>9400</v>
      </c>
      <c r="G119" s="89">
        <v>38</v>
      </c>
      <c r="H119" s="14">
        <v>1</v>
      </c>
      <c r="I119" s="110">
        <v>1</v>
      </c>
      <c r="J119" s="89">
        <v>150</v>
      </c>
      <c r="K119" s="89">
        <v>60</v>
      </c>
      <c r="L119" s="14">
        <v>4</v>
      </c>
    </row>
    <row r="120" spans="1:12" x14ac:dyDescent="0.25">
      <c r="A120" s="89">
        <v>4437</v>
      </c>
      <c r="B120" s="103">
        <v>3</v>
      </c>
      <c r="C120" s="89">
        <v>7</v>
      </c>
      <c r="D120" s="89">
        <v>4</v>
      </c>
      <c r="E120" s="103">
        <v>4</v>
      </c>
      <c r="F120" s="89">
        <v>5800</v>
      </c>
      <c r="G120" s="89">
        <v>30</v>
      </c>
      <c r="H120" s="14">
        <v>3</v>
      </c>
      <c r="I120" s="110">
        <v>3</v>
      </c>
      <c r="J120" s="89">
        <v>109</v>
      </c>
      <c r="K120" s="89">
        <v>50</v>
      </c>
      <c r="L120" s="14">
        <v>4</v>
      </c>
    </row>
    <row r="121" spans="1:12" x14ac:dyDescent="0.25">
      <c r="A121" s="89">
        <v>2870</v>
      </c>
      <c r="B121" s="103">
        <v>3</v>
      </c>
      <c r="C121" s="89">
        <v>14</v>
      </c>
      <c r="D121" s="89">
        <v>5</v>
      </c>
      <c r="E121" s="103">
        <v>5</v>
      </c>
      <c r="F121" s="89">
        <v>4800</v>
      </c>
      <c r="G121" s="89">
        <v>32</v>
      </c>
      <c r="H121" s="14">
        <v>2.2999999999999998</v>
      </c>
      <c r="I121" s="110">
        <v>2.2999999999999998</v>
      </c>
      <c r="J121" s="89">
        <v>102</v>
      </c>
      <c r="K121" s="89">
        <v>50</v>
      </c>
      <c r="L121" s="14">
        <v>4</v>
      </c>
    </row>
    <row r="122" spans="1:12" x14ac:dyDescent="0.25">
      <c r="A122" s="89">
        <v>2684</v>
      </c>
      <c r="B122" s="103">
        <v>2</v>
      </c>
      <c r="C122" s="89">
        <v>13</v>
      </c>
      <c r="D122" s="89">
        <v>6</v>
      </c>
      <c r="E122" s="103">
        <v>6</v>
      </c>
      <c r="F122" s="89">
        <v>6800</v>
      </c>
      <c r="G122" s="89">
        <v>40</v>
      </c>
      <c r="H122" s="14">
        <v>0.7</v>
      </c>
      <c r="I122" s="110">
        <v>0.7</v>
      </c>
      <c r="J122" s="89">
        <v>130</v>
      </c>
      <c r="K122" s="89">
        <v>46</v>
      </c>
      <c r="L122" s="14">
        <v>4</v>
      </c>
    </row>
    <row r="123" spans="1:12" x14ac:dyDescent="0.25">
      <c r="A123" s="89">
        <v>1143</v>
      </c>
      <c r="B123" s="103">
        <v>3</v>
      </c>
      <c r="C123" s="89">
        <v>10</v>
      </c>
      <c r="D123" s="89">
        <v>3</v>
      </c>
      <c r="E123" s="103">
        <v>3</v>
      </c>
      <c r="F123" s="89">
        <v>5400</v>
      </c>
      <c r="G123" s="89">
        <v>30</v>
      </c>
      <c r="H123" s="14">
        <v>3</v>
      </c>
      <c r="I123" s="110">
        <v>3</v>
      </c>
      <c r="J123" s="89">
        <v>101</v>
      </c>
      <c r="K123" s="89">
        <v>55</v>
      </c>
      <c r="L123" s="14">
        <v>4</v>
      </c>
    </row>
    <row r="124" spans="1:12" x14ac:dyDescent="0.25">
      <c r="A124" s="89">
        <v>1179</v>
      </c>
      <c r="B124" s="103">
        <v>3</v>
      </c>
      <c r="C124" s="89">
        <v>12</v>
      </c>
      <c r="D124" s="89">
        <v>2</v>
      </c>
      <c r="E124" s="103">
        <v>2</v>
      </c>
      <c r="F124" s="89">
        <v>4900</v>
      </c>
      <c r="G124" s="89">
        <v>34</v>
      </c>
      <c r="H124" s="14">
        <v>1.4</v>
      </c>
      <c r="I124" s="110">
        <v>1.4</v>
      </c>
      <c r="J124" s="89">
        <v>108</v>
      </c>
      <c r="K124" s="89">
        <v>45</v>
      </c>
      <c r="L124" s="14">
        <v>4</v>
      </c>
    </row>
    <row r="125" spans="1:12" x14ac:dyDescent="0.25">
      <c r="A125" s="89">
        <v>1155</v>
      </c>
      <c r="B125" s="103">
        <v>5</v>
      </c>
      <c r="C125" s="89">
        <v>22</v>
      </c>
      <c r="D125" s="89">
        <v>5</v>
      </c>
      <c r="E125" s="103">
        <v>5</v>
      </c>
      <c r="F125" s="89">
        <v>5300</v>
      </c>
      <c r="G125" s="89">
        <v>44</v>
      </c>
      <c r="H125" s="14">
        <v>0.4</v>
      </c>
      <c r="I125" s="110">
        <v>0.4</v>
      </c>
      <c r="J125" s="89">
        <v>104</v>
      </c>
      <c r="K125" s="89">
        <v>49</v>
      </c>
      <c r="L125" s="14">
        <v>4</v>
      </c>
    </row>
    <row r="126" spans="1:12" x14ac:dyDescent="0.25">
      <c r="A126" s="89">
        <v>1280</v>
      </c>
      <c r="B126" s="103">
        <v>5</v>
      </c>
      <c r="C126" s="89">
        <v>22</v>
      </c>
      <c r="D126" s="89">
        <v>5</v>
      </c>
      <c r="E126" s="103">
        <v>5</v>
      </c>
      <c r="F126" s="89">
        <v>7500</v>
      </c>
      <c r="G126" s="89">
        <v>40</v>
      </c>
      <c r="H126" s="14">
        <v>0.5</v>
      </c>
      <c r="I126" s="110">
        <v>0.5</v>
      </c>
      <c r="J126" s="89">
        <v>123</v>
      </c>
      <c r="K126" s="89">
        <v>38</v>
      </c>
      <c r="L126" s="14">
        <v>4</v>
      </c>
    </row>
    <row r="127" spans="1:12" x14ac:dyDescent="0.25">
      <c r="A127" s="89">
        <v>3300</v>
      </c>
      <c r="B127" s="103">
        <v>3</v>
      </c>
      <c r="C127" s="89">
        <v>15</v>
      </c>
      <c r="D127" s="89">
        <v>15</v>
      </c>
      <c r="E127" s="103">
        <v>15</v>
      </c>
      <c r="F127" s="89">
        <v>4200</v>
      </c>
      <c r="G127" s="89">
        <v>35</v>
      </c>
      <c r="H127" s="14">
        <v>0.9</v>
      </c>
      <c r="I127" s="110">
        <v>0.9</v>
      </c>
      <c r="J127" s="89">
        <v>102</v>
      </c>
      <c r="K127" s="89">
        <v>35</v>
      </c>
      <c r="L127" s="14">
        <v>4</v>
      </c>
    </row>
    <row r="128" spans="1:12" x14ac:dyDescent="0.25">
      <c r="A128" s="89">
        <v>2090</v>
      </c>
      <c r="B128" s="103">
        <v>5</v>
      </c>
      <c r="C128" s="89">
        <v>21</v>
      </c>
      <c r="D128" s="89">
        <v>4</v>
      </c>
      <c r="E128" s="103">
        <v>4</v>
      </c>
      <c r="F128" s="89">
        <v>5200</v>
      </c>
      <c r="G128" s="89">
        <v>43</v>
      </c>
      <c r="H128" s="14">
        <v>0.6</v>
      </c>
      <c r="I128" s="110">
        <v>0.6</v>
      </c>
      <c r="J128" s="89">
        <v>104</v>
      </c>
      <c r="K128" s="89">
        <v>43</v>
      </c>
      <c r="L128" s="14">
        <v>4</v>
      </c>
    </row>
    <row r="129" spans="1:12" x14ac:dyDescent="0.25">
      <c r="A129" s="89">
        <v>12000</v>
      </c>
      <c r="B129" s="103">
        <v>2</v>
      </c>
      <c r="C129" s="89">
        <v>20</v>
      </c>
      <c r="D129" s="89">
        <v>12</v>
      </c>
      <c r="E129" s="103">
        <v>12</v>
      </c>
      <c r="F129" s="89">
        <v>6300</v>
      </c>
      <c r="G129" s="89">
        <v>39</v>
      </c>
      <c r="H129" s="14">
        <v>1</v>
      </c>
      <c r="I129" s="110">
        <v>1</v>
      </c>
      <c r="J129" s="89">
        <v>125</v>
      </c>
      <c r="K129" s="89">
        <v>89</v>
      </c>
      <c r="L129" s="14">
        <v>4</v>
      </c>
    </row>
    <row r="130" spans="1:12" x14ac:dyDescent="0.25">
      <c r="A130" s="89">
        <v>1400</v>
      </c>
      <c r="B130" s="103">
        <v>2</v>
      </c>
      <c r="C130" s="89">
        <v>10</v>
      </c>
      <c r="D130" s="89">
        <v>70</v>
      </c>
      <c r="E130" s="103">
        <v>70</v>
      </c>
      <c r="F130" s="89">
        <v>6600</v>
      </c>
      <c r="G130" s="89">
        <v>43</v>
      </c>
      <c r="H130" s="14">
        <v>0.4</v>
      </c>
      <c r="I130" s="110">
        <v>0.4</v>
      </c>
      <c r="J130" s="89">
        <v>125</v>
      </c>
      <c r="K130" s="89">
        <v>39</v>
      </c>
      <c r="L130" s="14">
        <v>4</v>
      </c>
    </row>
    <row r="131" spans="1:12" x14ac:dyDescent="0.25">
      <c r="A131" s="89">
        <v>246</v>
      </c>
      <c r="B131" s="103">
        <v>32</v>
      </c>
      <c r="C131" s="89">
        <v>10</v>
      </c>
      <c r="D131" s="89">
        <v>5</v>
      </c>
      <c r="E131" s="103">
        <v>5</v>
      </c>
      <c r="F131" s="89">
        <v>4950</v>
      </c>
      <c r="G131" s="89">
        <v>31</v>
      </c>
      <c r="H131" s="14">
        <v>1.8</v>
      </c>
      <c r="I131" s="110">
        <v>1.8</v>
      </c>
      <c r="J131" s="89">
        <v>105</v>
      </c>
      <c r="K131" s="89">
        <v>40</v>
      </c>
      <c r="L131" s="14">
        <v>4</v>
      </c>
    </row>
    <row r="132" spans="1:12" x14ac:dyDescent="0.25">
      <c r="A132" s="89">
        <v>6412</v>
      </c>
      <c r="B132" s="103">
        <v>3</v>
      </c>
      <c r="C132" s="89">
        <v>10</v>
      </c>
      <c r="D132" s="89">
        <v>2</v>
      </c>
      <c r="E132" s="103">
        <v>2</v>
      </c>
      <c r="F132" s="89">
        <v>4900</v>
      </c>
      <c r="G132" s="89">
        <v>31</v>
      </c>
      <c r="H132" s="14">
        <v>1.8</v>
      </c>
      <c r="I132" s="110">
        <v>1.8</v>
      </c>
      <c r="J132" s="89">
        <v>105</v>
      </c>
      <c r="K132" s="89">
        <v>48</v>
      </c>
      <c r="L132" s="14">
        <v>4</v>
      </c>
    </row>
    <row r="133" spans="1:12" x14ac:dyDescent="0.25">
      <c r="A133" s="89">
        <v>1600</v>
      </c>
      <c r="B133" s="103">
        <v>32</v>
      </c>
      <c r="C133" s="89">
        <v>12</v>
      </c>
      <c r="D133" s="89">
        <v>8</v>
      </c>
      <c r="E133" s="103">
        <v>8</v>
      </c>
      <c r="F133" s="89">
        <v>4950</v>
      </c>
      <c r="G133" s="89">
        <v>31</v>
      </c>
      <c r="H133" s="14">
        <v>1.8</v>
      </c>
      <c r="I133" s="110">
        <v>1.8</v>
      </c>
      <c r="J133" s="89">
        <v>105</v>
      </c>
      <c r="K133" s="89">
        <v>38</v>
      </c>
      <c r="L133" s="14">
        <v>4</v>
      </c>
    </row>
    <row r="134" spans="1:12" x14ac:dyDescent="0.25">
      <c r="A134" s="89">
        <v>1240</v>
      </c>
      <c r="B134" s="103">
        <v>3</v>
      </c>
      <c r="C134" s="89">
        <v>10</v>
      </c>
      <c r="D134" s="89">
        <v>4</v>
      </c>
      <c r="E134" s="103">
        <v>4</v>
      </c>
      <c r="F134" s="89">
        <v>5000</v>
      </c>
      <c r="G134" s="89">
        <v>31</v>
      </c>
      <c r="H134" s="14">
        <v>1.6</v>
      </c>
      <c r="I134" s="110">
        <v>1.6</v>
      </c>
      <c r="J134" s="89">
        <v>108</v>
      </c>
      <c r="K134" s="89">
        <v>47</v>
      </c>
      <c r="L134" s="14">
        <v>4</v>
      </c>
    </row>
    <row r="135" spans="1:12" x14ac:dyDescent="0.25">
      <c r="A135" s="89">
        <v>1048</v>
      </c>
      <c r="B135" s="103">
        <v>3</v>
      </c>
      <c r="C135" s="89">
        <v>10</v>
      </c>
      <c r="D135" s="89">
        <v>2</v>
      </c>
      <c r="E135" s="103">
        <v>2</v>
      </c>
      <c r="F135" s="89">
        <v>4950</v>
      </c>
      <c r="G135" s="89">
        <v>32</v>
      </c>
      <c r="H135" s="14">
        <v>2</v>
      </c>
      <c r="I135" s="110">
        <v>2</v>
      </c>
      <c r="J135" s="89">
        <v>105</v>
      </c>
      <c r="K135" s="89">
        <v>47</v>
      </c>
      <c r="L135" s="14">
        <v>4</v>
      </c>
    </row>
    <row r="136" spans="1:12" x14ac:dyDescent="0.25">
      <c r="A136" s="89">
        <v>5700</v>
      </c>
      <c r="B136" s="103">
        <v>32</v>
      </c>
      <c r="C136" s="89">
        <v>12</v>
      </c>
      <c r="D136" s="89">
        <v>5</v>
      </c>
      <c r="E136" s="103">
        <v>5</v>
      </c>
      <c r="F136" s="89">
        <v>4950</v>
      </c>
      <c r="G136" s="89">
        <v>31</v>
      </c>
      <c r="H136" s="14">
        <v>1.8</v>
      </c>
      <c r="I136" s="110">
        <v>1.8</v>
      </c>
      <c r="J136" s="89">
        <v>105</v>
      </c>
      <c r="K136" s="89">
        <v>40</v>
      </c>
      <c r="L136" s="14">
        <v>4</v>
      </c>
    </row>
    <row r="137" spans="1:12" x14ac:dyDescent="0.25">
      <c r="A137" s="89">
        <v>177</v>
      </c>
      <c r="B137" s="103">
        <v>3</v>
      </c>
      <c r="C137" s="89">
        <v>10</v>
      </c>
      <c r="D137" s="89">
        <v>4</v>
      </c>
      <c r="E137" s="103">
        <v>4</v>
      </c>
      <c r="F137" s="89">
        <v>5000</v>
      </c>
      <c r="G137" s="89">
        <v>31</v>
      </c>
      <c r="H137" s="14">
        <v>1.6</v>
      </c>
      <c r="I137" s="110">
        <v>1.6</v>
      </c>
      <c r="J137" s="89">
        <v>108</v>
      </c>
      <c r="K137" s="89">
        <v>47</v>
      </c>
      <c r="L137" s="14">
        <v>4</v>
      </c>
    </row>
    <row r="138" spans="1:12" x14ac:dyDescent="0.25">
      <c r="A138" s="89">
        <v>1561</v>
      </c>
      <c r="B138" s="103">
        <v>3</v>
      </c>
      <c r="C138" s="89">
        <v>9</v>
      </c>
      <c r="D138" s="89">
        <v>4</v>
      </c>
      <c r="E138" s="103">
        <v>4</v>
      </c>
      <c r="F138" s="89">
        <v>4900</v>
      </c>
      <c r="G138" s="89">
        <v>32</v>
      </c>
      <c r="H138" s="14">
        <v>2</v>
      </c>
      <c r="I138" s="110">
        <v>2</v>
      </c>
      <c r="J138" s="89">
        <v>105</v>
      </c>
      <c r="K138" s="89">
        <v>42</v>
      </c>
      <c r="L138" s="14">
        <v>4</v>
      </c>
    </row>
    <row r="139" spans="1:12" x14ac:dyDescent="0.25">
      <c r="A139" s="89">
        <v>1160</v>
      </c>
      <c r="B139" s="103">
        <v>3</v>
      </c>
      <c r="C139" s="89">
        <v>11</v>
      </c>
      <c r="D139" s="89">
        <v>4</v>
      </c>
      <c r="E139" s="103">
        <v>4</v>
      </c>
      <c r="F139" s="89">
        <v>4900</v>
      </c>
      <c r="G139" s="89">
        <v>34</v>
      </c>
      <c r="H139" s="14">
        <v>2.2999999999999998</v>
      </c>
      <c r="I139" s="110">
        <v>2.2999999999999998</v>
      </c>
      <c r="J139" s="89">
        <v>98</v>
      </c>
      <c r="K139" s="89">
        <v>50</v>
      </c>
      <c r="L139" s="14">
        <v>4</v>
      </c>
    </row>
    <row r="140" spans="1:12" x14ac:dyDescent="0.25">
      <c r="A140" s="89">
        <v>1700</v>
      </c>
      <c r="B140" s="103">
        <v>3</v>
      </c>
      <c r="C140" s="89">
        <v>7</v>
      </c>
      <c r="D140" s="89">
        <v>2</v>
      </c>
      <c r="E140" s="103">
        <v>2</v>
      </c>
      <c r="F140" s="89">
        <v>7850</v>
      </c>
      <c r="G140" s="89">
        <v>28</v>
      </c>
      <c r="H140" s="14">
        <v>1.9</v>
      </c>
      <c r="I140" s="110">
        <v>1.9</v>
      </c>
      <c r="J140" s="89">
        <v>134</v>
      </c>
      <c r="K140" s="89">
        <v>75</v>
      </c>
      <c r="L140" s="14">
        <v>4</v>
      </c>
    </row>
    <row r="141" spans="1:12" x14ac:dyDescent="0.25">
      <c r="A141" s="89">
        <v>2154</v>
      </c>
      <c r="B141" s="103">
        <v>3</v>
      </c>
      <c r="C141" s="89">
        <v>11</v>
      </c>
      <c r="D141" s="89">
        <v>8</v>
      </c>
      <c r="E141" s="103">
        <v>8</v>
      </c>
      <c r="F141" s="89">
        <v>5250</v>
      </c>
      <c r="G141" s="89">
        <v>34</v>
      </c>
      <c r="H141" s="14">
        <v>1.2</v>
      </c>
      <c r="I141" s="110">
        <v>1.2</v>
      </c>
      <c r="J141" s="89">
        <v>105</v>
      </c>
      <c r="K141" s="89">
        <v>55</v>
      </c>
      <c r="L141" s="14">
        <v>4</v>
      </c>
    </row>
    <row r="142" spans="1:12" x14ac:dyDescent="0.25">
      <c r="A142" s="89">
        <v>27848</v>
      </c>
      <c r="B142" s="103">
        <v>3</v>
      </c>
      <c r="C142" s="89">
        <v>12</v>
      </c>
      <c r="D142" s="89">
        <v>8</v>
      </c>
      <c r="E142" s="103">
        <v>8</v>
      </c>
      <c r="F142" s="89">
        <v>5200</v>
      </c>
      <c r="G142" s="89">
        <v>33</v>
      </c>
      <c r="H142" s="14">
        <v>1.2</v>
      </c>
      <c r="I142" s="110">
        <v>1.2</v>
      </c>
      <c r="J142" s="89">
        <v>105</v>
      </c>
      <c r="K142" s="89">
        <v>51</v>
      </c>
      <c r="L142" s="14">
        <v>4</v>
      </c>
    </row>
    <row r="143" spans="1:12" x14ac:dyDescent="0.25">
      <c r="A143" s="89">
        <v>7800</v>
      </c>
      <c r="B143" s="103">
        <v>32</v>
      </c>
      <c r="C143" s="89">
        <v>10</v>
      </c>
      <c r="D143" s="89">
        <v>5</v>
      </c>
      <c r="E143" s="103">
        <v>5</v>
      </c>
      <c r="F143" s="89">
        <v>5100</v>
      </c>
      <c r="G143" s="89">
        <v>34</v>
      </c>
      <c r="H143" s="14">
        <v>1.3</v>
      </c>
      <c r="I143" s="110">
        <v>1.3</v>
      </c>
      <c r="J143" s="89">
        <v>110</v>
      </c>
      <c r="K143" s="89">
        <v>49</v>
      </c>
      <c r="L143" s="14">
        <v>4</v>
      </c>
    </row>
    <row r="144" spans="1:12" x14ac:dyDescent="0.25">
      <c r="A144" s="89">
        <v>8020</v>
      </c>
      <c r="B144" s="103">
        <v>3</v>
      </c>
      <c r="C144" s="89">
        <v>9</v>
      </c>
      <c r="D144" s="89">
        <v>2</v>
      </c>
      <c r="E144" s="103">
        <v>2</v>
      </c>
      <c r="F144" s="89">
        <v>5100</v>
      </c>
      <c r="G144" s="89">
        <v>32</v>
      </c>
      <c r="H144" s="14">
        <v>1.2</v>
      </c>
      <c r="I144" s="110">
        <v>1.2</v>
      </c>
      <c r="J144" s="89">
        <v>105</v>
      </c>
      <c r="K144" s="89">
        <v>56</v>
      </c>
      <c r="L144" s="14">
        <v>4</v>
      </c>
    </row>
    <row r="145" spans="1:12" x14ac:dyDescent="0.25">
      <c r="A145" s="89">
        <v>1184</v>
      </c>
      <c r="B145" s="103">
        <v>3</v>
      </c>
      <c r="C145" s="89">
        <v>10</v>
      </c>
      <c r="D145" s="89">
        <v>2</v>
      </c>
      <c r="E145" s="103">
        <v>2</v>
      </c>
      <c r="F145" s="89">
        <v>4850</v>
      </c>
      <c r="G145" s="89">
        <v>32</v>
      </c>
      <c r="H145" s="14">
        <v>1.4</v>
      </c>
      <c r="I145" s="110">
        <v>1.4</v>
      </c>
      <c r="J145" s="89">
        <v>108</v>
      </c>
      <c r="K145" s="89">
        <v>30</v>
      </c>
      <c r="L145" s="14">
        <v>4</v>
      </c>
    </row>
    <row r="146" spans="1:12" x14ac:dyDescent="0.25">
      <c r="A146" s="89">
        <v>11000</v>
      </c>
      <c r="B146" s="103">
        <v>2</v>
      </c>
      <c r="C146" s="89">
        <v>12</v>
      </c>
      <c r="D146" s="89">
        <v>5</v>
      </c>
      <c r="E146" s="103">
        <v>5</v>
      </c>
      <c r="F146" s="89">
        <v>5700</v>
      </c>
      <c r="G146" s="89">
        <v>42</v>
      </c>
      <c r="H146" s="14">
        <v>0.6</v>
      </c>
      <c r="I146" s="110">
        <v>0.6</v>
      </c>
      <c r="J146" s="89">
        <v>129</v>
      </c>
      <c r="K146" s="89">
        <v>80</v>
      </c>
      <c r="L146" s="14">
        <v>4</v>
      </c>
    </row>
    <row r="147" spans="1:12" x14ac:dyDescent="0.25">
      <c r="A147" s="89">
        <v>13000</v>
      </c>
      <c r="B147" s="103">
        <v>2</v>
      </c>
      <c r="C147" s="89">
        <v>14</v>
      </c>
      <c r="D147" s="89">
        <v>5</v>
      </c>
      <c r="E147" s="103">
        <v>5</v>
      </c>
      <c r="F147" s="89">
        <v>5600</v>
      </c>
      <c r="G147" s="89">
        <v>41</v>
      </c>
      <c r="H147" s="14">
        <v>0.6</v>
      </c>
      <c r="I147" s="110">
        <v>0.6</v>
      </c>
      <c r="J147" s="89">
        <v>125</v>
      </c>
      <c r="K147" s="89">
        <v>80</v>
      </c>
      <c r="L147" s="14">
        <v>4</v>
      </c>
    </row>
    <row r="148" spans="1:12" x14ac:dyDescent="0.25">
      <c r="A148" s="89">
        <v>1400</v>
      </c>
      <c r="B148" s="103">
        <v>2</v>
      </c>
      <c r="C148" s="89">
        <v>9.1999999999999993</v>
      </c>
      <c r="D148" s="89">
        <v>100</v>
      </c>
      <c r="E148" s="103">
        <v>100</v>
      </c>
      <c r="F148" s="89">
        <v>9800</v>
      </c>
      <c r="G148" s="89">
        <v>43.5</v>
      </c>
      <c r="H148" s="14">
        <v>0.5</v>
      </c>
      <c r="I148" s="110">
        <v>0.5</v>
      </c>
      <c r="J148" s="89">
        <v>151</v>
      </c>
      <c r="K148" s="89">
        <v>35</v>
      </c>
      <c r="L148" s="14">
        <v>4</v>
      </c>
    </row>
    <row r="149" spans="1:12" x14ac:dyDescent="0.25">
      <c r="A149" s="89">
        <v>16300</v>
      </c>
      <c r="B149" s="103">
        <v>8</v>
      </c>
      <c r="C149" s="89">
        <v>16</v>
      </c>
      <c r="D149" s="89">
        <v>37</v>
      </c>
      <c r="E149" s="103">
        <v>37</v>
      </c>
      <c r="F149" s="89">
        <v>2600</v>
      </c>
      <c r="G149" s="89">
        <v>36</v>
      </c>
      <c r="H149" s="14">
        <v>1.6</v>
      </c>
      <c r="I149" s="110">
        <v>1.6</v>
      </c>
      <c r="J149" s="89">
        <v>83</v>
      </c>
      <c r="K149" s="89">
        <v>26.5</v>
      </c>
      <c r="L149" s="14">
        <v>4</v>
      </c>
    </row>
    <row r="150" spans="1:12" x14ac:dyDescent="0.25">
      <c r="A150" s="89">
        <v>2084</v>
      </c>
      <c r="B150" s="103">
        <v>5</v>
      </c>
      <c r="C150" s="89">
        <v>22</v>
      </c>
      <c r="D150" s="89">
        <v>4</v>
      </c>
      <c r="E150" s="103">
        <v>4</v>
      </c>
      <c r="F150" s="89">
        <v>5500</v>
      </c>
      <c r="G150" s="89">
        <v>40</v>
      </c>
      <c r="H150" s="14">
        <v>0.5</v>
      </c>
      <c r="I150" s="110">
        <v>0.5</v>
      </c>
      <c r="J150" s="89">
        <v>101</v>
      </c>
      <c r="K150" s="89">
        <v>60</v>
      </c>
      <c r="L150" s="14">
        <v>4</v>
      </c>
    </row>
    <row r="151" spans="1:12" x14ac:dyDescent="0.25">
      <c r="A151" s="89">
        <v>1923</v>
      </c>
      <c r="B151" s="103">
        <v>3</v>
      </c>
      <c r="C151" s="89">
        <v>8.6</v>
      </c>
      <c r="D151" s="89">
        <v>2</v>
      </c>
      <c r="E151" s="103">
        <v>2</v>
      </c>
      <c r="F151" s="89">
        <v>4500</v>
      </c>
      <c r="G151" s="89">
        <v>33</v>
      </c>
      <c r="H151" s="14">
        <v>1</v>
      </c>
      <c r="I151" s="110">
        <v>1</v>
      </c>
      <c r="J151" s="89">
        <v>106</v>
      </c>
      <c r="K151" s="89">
        <v>60</v>
      </c>
      <c r="L151" s="14">
        <v>4</v>
      </c>
    </row>
    <row r="152" spans="1:12" x14ac:dyDescent="0.25">
      <c r="A152" s="89">
        <v>640</v>
      </c>
      <c r="B152" s="103">
        <v>3</v>
      </c>
      <c r="C152" s="89">
        <v>13</v>
      </c>
      <c r="D152" s="89">
        <v>6</v>
      </c>
      <c r="E152" s="103">
        <v>6</v>
      </c>
      <c r="F152" s="89">
        <v>5100</v>
      </c>
      <c r="G152" s="89">
        <v>33</v>
      </c>
      <c r="H152" s="14">
        <v>1</v>
      </c>
      <c r="I152" s="110">
        <v>1</v>
      </c>
      <c r="J152" s="89">
        <v>110</v>
      </c>
      <c r="K152" s="89">
        <v>54.4</v>
      </c>
      <c r="L152" s="14">
        <v>4</v>
      </c>
    </row>
    <row r="153" spans="1:12" x14ac:dyDescent="0.25">
      <c r="A153" s="89">
        <v>5</v>
      </c>
      <c r="B153" s="103">
        <v>1</v>
      </c>
      <c r="C153" s="89">
        <v>17</v>
      </c>
      <c r="D153" s="89">
        <v>30</v>
      </c>
      <c r="E153" s="103">
        <v>30</v>
      </c>
      <c r="F153" s="89">
        <v>1150</v>
      </c>
      <c r="G153" s="89">
        <v>35</v>
      </c>
      <c r="H153" s="14">
        <v>0.6</v>
      </c>
      <c r="I153" s="110">
        <v>0.6</v>
      </c>
      <c r="J153" s="89">
        <v>99</v>
      </c>
      <c r="K153" s="89">
        <v>32</v>
      </c>
      <c r="L153" s="14">
        <v>5</v>
      </c>
    </row>
    <row r="154" spans="1:12" x14ac:dyDescent="0.25">
      <c r="A154" s="89">
        <v>2100</v>
      </c>
      <c r="B154" s="103">
        <v>1</v>
      </c>
      <c r="C154" s="89">
        <v>27</v>
      </c>
      <c r="D154" s="89">
        <v>250</v>
      </c>
      <c r="E154" s="103">
        <v>250</v>
      </c>
      <c r="F154" s="89">
        <v>5050</v>
      </c>
      <c r="G154" s="89">
        <v>22</v>
      </c>
      <c r="H154" s="95">
        <v>17.399999999999999</v>
      </c>
      <c r="I154" s="114">
        <v>17.399999999999999</v>
      </c>
      <c r="J154" s="89">
        <v>152</v>
      </c>
      <c r="K154" s="89">
        <v>42</v>
      </c>
      <c r="L154" s="14">
        <v>5</v>
      </c>
    </row>
    <row r="155" spans="1:12" x14ac:dyDescent="0.25">
      <c r="A155" s="89">
        <v>180</v>
      </c>
      <c r="B155" s="103">
        <v>1</v>
      </c>
      <c r="C155" s="89">
        <v>27</v>
      </c>
      <c r="D155" s="89">
        <v>107</v>
      </c>
      <c r="E155" s="103">
        <v>107</v>
      </c>
      <c r="F155" s="89">
        <v>8500</v>
      </c>
      <c r="G155" s="89">
        <v>11</v>
      </c>
      <c r="H155" s="87">
        <v>1</v>
      </c>
      <c r="I155" s="115">
        <v>10</v>
      </c>
      <c r="J155" s="89">
        <v>198</v>
      </c>
      <c r="K155" s="89">
        <v>86</v>
      </c>
      <c r="L155" s="14">
        <v>5</v>
      </c>
    </row>
    <row r="156" spans="1:12" x14ac:dyDescent="0.25">
      <c r="A156" s="89">
        <v>10104</v>
      </c>
      <c r="B156" s="103">
        <v>1</v>
      </c>
      <c r="C156" s="89">
        <v>23</v>
      </c>
      <c r="D156" s="89">
        <v>500</v>
      </c>
      <c r="E156" s="103">
        <v>500</v>
      </c>
      <c r="F156" s="89">
        <v>5000</v>
      </c>
      <c r="G156" s="89">
        <v>34</v>
      </c>
      <c r="H156" s="87">
        <v>1</v>
      </c>
      <c r="I156" s="115">
        <v>10</v>
      </c>
      <c r="J156" s="89">
        <v>164</v>
      </c>
      <c r="K156" s="89">
        <v>30</v>
      </c>
      <c r="L156" s="14">
        <v>5</v>
      </c>
    </row>
    <row r="157" spans="1:12" x14ac:dyDescent="0.25">
      <c r="A157" s="89">
        <v>2500</v>
      </c>
      <c r="B157" s="103">
        <v>1</v>
      </c>
      <c r="C157" s="89">
        <v>28</v>
      </c>
      <c r="D157" s="89">
        <v>300</v>
      </c>
      <c r="E157" s="103">
        <v>300</v>
      </c>
      <c r="F157" s="89">
        <v>4800</v>
      </c>
      <c r="G157" s="89">
        <v>22</v>
      </c>
      <c r="H157" s="95">
        <v>17.399999999999999</v>
      </c>
      <c r="I157" s="114">
        <v>17.399999999999999</v>
      </c>
      <c r="J157" s="89">
        <v>152</v>
      </c>
      <c r="K157" s="89">
        <v>37</v>
      </c>
      <c r="L157" s="14">
        <v>5</v>
      </c>
    </row>
    <row r="158" spans="1:12" x14ac:dyDescent="0.25">
      <c r="A158" s="89">
        <v>857</v>
      </c>
      <c r="B158" s="103">
        <v>1</v>
      </c>
      <c r="C158" s="89">
        <v>28</v>
      </c>
      <c r="D158" s="89">
        <v>10</v>
      </c>
      <c r="E158" s="103">
        <v>700</v>
      </c>
      <c r="F158" s="89">
        <v>5050</v>
      </c>
      <c r="G158" s="89">
        <v>22.8</v>
      </c>
      <c r="H158" s="14">
        <v>17.399999999999999</v>
      </c>
      <c r="I158" s="110">
        <v>17.399999999999999</v>
      </c>
      <c r="J158" s="89">
        <v>152</v>
      </c>
      <c r="K158" s="89">
        <v>60</v>
      </c>
      <c r="L158" s="14">
        <v>5</v>
      </c>
    </row>
    <row r="159" spans="1:12" x14ac:dyDescent="0.25">
      <c r="A159" s="89">
        <v>480</v>
      </c>
      <c r="B159" s="103">
        <v>1</v>
      </c>
      <c r="C159" s="89">
        <v>27.5</v>
      </c>
      <c r="D159" s="89">
        <v>160</v>
      </c>
      <c r="E159" s="103">
        <v>1800</v>
      </c>
      <c r="F159" s="89">
        <v>5000</v>
      </c>
      <c r="G159" s="89">
        <v>22.8</v>
      </c>
      <c r="H159" s="14">
        <v>17.399999999999999</v>
      </c>
      <c r="I159" s="110">
        <v>17.399999999999999</v>
      </c>
      <c r="J159" s="89">
        <v>152</v>
      </c>
      <c r="K159" s="89">
        <v>60</v>
      </c>
      <c r="L159" s="14">
        <v>5</v>
      </c>
    </row>
    <row r="160" spans="1:12" x14ac:dyDescent="0.25">
      <c r="A160" s="89">
        <v>4420</v>
      </c>
      <c r="B160" s="103">
        <v>1</v>
      </c>
      <c r="C160" s="89">
        <v>30</v>
      </c>
      <c r="D160" s="89">
        <v>1000</v>
      </c>
      <c r="E160" s="103">
        <v>1000</v>
      </c>
      <c r="F160" s="89">
        <v>5700</v>
      </c>
      <c r="G160" s="89">
        <v>31</v>
      </c>
      <c r="H160" s="14">
        <v>1.2</v>
      </c>
      <c r="I160" s="110">
        <v>1.2</v>
      </c>
      <c r="J160" s="89">
        <v>165</v>
      </c>
      <c r="K160" s="89">
        <v>30</v>
      </c>
      <c r="L160" s="14">
        <v>5</v>
      </c>
    </row>
    <row r="161" spans="1:12" x14ac:dyDescent="0.25">
      <c r="A161" s="89">
        <v>26000</v>
      </c>
      <c r="B161" s="103">
        <v>3</v>
      </c>
      <c r="C161" s="89">
        <v>17</v>
      </c>
      <c r="D161" s="89">
        <v>175</v>
      </c>
      <c r="E161" s="103">
        <v>175</v>
      </c>
      <c r="F161" s="89">
        <v>1400</v>
      </c>
      <c r="G161" s="89">
        <v>30</v>
      </c>
      <c r="H161" s="14">
        <v>6</v>
      </c>
      <c r="I161" s="110">
        <v>6</v>
      </c>
      <c r="J161" s="89">
        <v>82</v>
      </c>
      <c r="K161" s="89">
        <v>75</v>
      </c>
      <c r="L161" s="14">
        <v>5</v>
      </c>
    </row>
    <row r="162" spans="1:12" x14ac:dyDescent="0.25">
      <c r="A162" s="89">
        <v>55000</v>
      </c>
      <c r="B162" s="103">
        <v>1</v>
      </c>
      <c r="C162" s="89">
        <v>22</v>
      </c>
      <c r="D162" s="89">
        <v>400</v>
      </c>
      <c r="E162" s="103">
        <v>400</v>
      </c>
      <c r="F162" s="89">
        <v>8800</v>
      </c>
      <c r="G162" s="89">
        <v>27</v>
      </c>
      <c r="H162" s="14">
        <v>0.9</v>
      </c>
      <c r="I162" s="110">
        <v>0.9</v>
      </c>
      <c r="J162" s="89">
        <v>210</v>
      </c>
      <c r="K162" s="89">
        <v>50</v>
      </c>
      <c r="L162" s="14">
        <v>6</v>
      </c>
    </row>
    <row r="163" spans="1:12" x14ac:dyDescent="0.25">
      <c r="A163" s="89">
        <v>4000</v>
      </c>
      <c r="B163" s="103">
        <v>1</v>
      </c>
      <c r="C163" s="89">
        <v>19</v>
      </c>
      <c r="D163" s="89">
        <v>130</v>
      </c>
      <c r="E163" s="103">
        <v>130</v>
      </c>
      <c r="F163" s="89">
        <v>8800</v>
      </c>
      <c r="G163" s="89">
        <v>26</v>
      </c>
      <c r="H163" s="14">
        <v>1</v>
      </c>
      <c r="I163" s="110">
        <v>1</v>
      </c>
      <c r="J163" s="89">
        <v>235</v>
      </c>
      <c r="K163" s="89">
        <v>45</v>
      </c>
      <c r="L163" s="14">
        <v>6</v>
      </c>
    </row>
    <row r="164" spans="1:12" x14ac:dyDescent="0.25">
      <c r="A164" s="89">
        <v>10000</v>
      </c>
      <c r="B164" s="103">
        <v>1</v>
      </c>
      <c r="C164" s="89">
        <v>20</v>
      </c>
      <c r="D164" s="89">
        <v>50</v>
      </c>
      <c r="E164" s="103">
        <v>50</v>
      </c>
      <c r="F164" s="89">
        <v>6700</v>
      </c>
      <c r="G164" s="89">
        <v>24</v>
      </c>
      <c r="H164" s="14">
        <v>2</v>
      </c>
      <c r="I164" s="110">
        <v>2</v>
      </c>
      <c r="J164" s="89">
        <v>150</v>
      </c>
      <c r="K164" s="89">
        <v>80</v>
      </c>
      <c r="L164" s="14">
        <v>6</v>
      </c>
    </row>
    <row r="165" spans="1:12" x14ac:dyDescent="0.25">
      <c r="A165" s="89">
        <v>9000</v>
      </c>
      <c r="B165" s="103">
        <v>1</v>
      </c>
      <c r="C165" s="89">
        <v>20</v>
      </c>
      <c r="D165" s="89">
        <v>100</v>
      </c>
      <c r="E165" s="103">
        <v>100</v>
      </c>
      <c r="F165" s="89">
        <v>6600</v>
      </c>
      <c r="G165" s="89">
        <v>26</v>
      </c>
      <c r="H165" s="14">
        <v>2</v>
      </c>
      <c r="I165" s="110">
        <v>2</v>
      </c>
      <c r="J165" s="89">
        <v>160</v>
      </c>
      <c r="K165" s="89">
        <v>80</v>
      </c>
      <c r="L165" s="14">
        <v>6</v>
      </c>
    </row>
    <row r="166" spans="1:12" x14ac:dyDescent="0.25">
      <c r="A166" s="89">
        <v>6240</v>
      </c>
      <c r="B166" s="103">
        <v>1</v>
      </c>
      <c r="C166" s="89">
        <v>23</v>
      </c>
      <c r="D166" s="89">
        <v>200</v>
      </c>
      <c r="E166" s="103">
        <v>200</v>
      </c>
      <c r="F166" s="89">
        <v>8800</v>
      </c>
      <c r="G166" s="89">
        <v>27</v>
      </c>
      <c r="H166" s="14">
        <v>0.9</v>
      </c>
      <c r="I166" s="110">
        <v>0.9</v>
      </c>
      <c r="J166" s="89">
        <v>182</v>
      </c>
      <c r="K166" s="89">
        <v>70</v>
      </c>
      <c r="L166" s="14">
        <v>6</v>
      </c>
    </row>
    <row r="167" spans="1:12" x14ac:dyDescent="0.25">
      <c r="A167" s="89">
        <v>204</v>
      </c>
      <c r="B167" s="103">
        <v>1</v>
      </c>
      <c r="C167" s="89">
        <v>26</v>
      </c>
      <c r="D167" s="89">
        <v>1000</v>
      </c>
      <c r="E167" s="103">
        <v>1500</v>
      </c>
      <c r="F167" s="89">
        <v>10000</v>
      </c>
      <c r="G167" s="89">
        <v>38</v>
      </c>
      <c r="H167" s="14">
        <v>0.4</v>
      </c>
      <c r="I167" s="110">
        <v>0.6</v>
      </c>
      <c r="J167" s="89">
        <v>180</v>
      </c>
      <c r="K167" s="89">
        <v>60</v>
      </c>
      <c r="L167" s="14">
        <v>6</v>
      </c>
    </row>
    <row r="168" spans="1:12" x14ac:dyDescent="0.25">
      <c r="A168" s="89">
        <v>20</v>
      </c>
      <c r="B168" s="103">
        <v>1</v>
      </c>
      <c r="C168" s="89">
        <v>26</v>
      </c>
      <c r="D168" s="89">
        <v>1000</v>
      </c>
      <c r="E168" s="103">
        <v>1000</v>
      </c>
      <c r="F168" s="89">
        <v>11000</v>
      </c>
      <c r="G168" s="89">
        <v>38</v>
      </c>
      <c r="H168" s="14">
        <v>0.7</v>
      </c>
      <c r="I168" s="110">
        <v>0.7</v>
      </c>
      <c r="J168" s="89">
        <v>165</v>
      </c>
      <c r="K168" s="89">
        <v>60</v>
      </c>
      <c r="L168" s="14">
        <v>6</v>
      </c>
    </row>
    <row r="169" spans="1:12" x14ac:dyDescent="0.25">
      <c r="A169" s="89">
        <v>70000</v>
      </c>
      <c r="B169" s="103">
        <v>1</v>
      </c>
      <c r="C169" s="89">
        <v>24</v>
      </c>
      <c r="D169" s="89">
        <v>50</v>
      </c>
      <c r="E169" s="103">
        <v>500</v>
      </c>
      <c r="F169" s="89">
        <v>6000</v>
      </c>
      <c r="G169" s="89">
        <v>24</v>
      </c>
      <c r="H169" s="89">
        <v>2</v>
      </c>
      <c r="I169" s="103">
        <v>2</v>
      </c>
      <c r="J169" s="89">
        <v>160</v>
      </c>
      <c r="K169" s="89">
        <v>75</v>
      </c>
      <c r="L169" s="89">
        <v>6</v>
      </c>
    </row>
    <row r="170" spans="1:12" x14ac:dyDescent="0.25">
      <c r="A170" s="89">
        <v>2400</v>
      </c>
      <c r="B170" s="103">
        <v>1</v>
      </c>
      <c r="C170" s="89">
        <v>21</v>
      </c>
      <c r="D170" s="89">
        <v>20</v>
      </c>
      <c r="E170" s="103">
        <v>20</v>
      </c>
      <c r="F170" s="89">
        <v>5200</v>
      </c>
      <c r="G170" s="89">
        <v>37</v>
      </c>
      <c r="H170" s="89">
        <v>0.6</v>
      </c>
      <c r="I170" s="103">
        <v>0.6</v>
      </c>
      <c r="J170" s="89">
        <v>142</v>
      </c>
      <c r="K170" s="89">
        <v>65</v>
      </c>
      <c r="L170" s="89">
        <v>6</v>
      </c>
    </row>
    <row r="171" spans="1:12" x14ac:dyDescent="0.25">
      <c r="A171" s="89">
        <v>40000</v>
      </c>
      <c r="B171" s="103">
        <v>1</v>
      </c>
      <c r="C171" s="89">
        <v>19</v>
      </c>
      <c r="D171" s="89">
        <v>20</v>
      </c>
      <c r="E171" s="103">
        <v>20</v>
      </c>
      <c r="F171" s="89">
        <v>7000</v>
      </c>
      <c r="G171" s="89">
        <v>40</v>
      </c>
      <c r="H171" s="89">
        <v>0.5</v>
      </c>
      <c r="I171" s="103">
        <v>0.5</v>
      </c>
      <c r="J171" s="89">
        <v>160</v>
      </c>
      <c r="K171" s="89">
        <v>80</v>
      </c>
      <c r="L171" s="89">
        <v>6</v>
      </c>
    </row>
    <row r="172" spans="1:12" x14ac:dyDescent="0.25">
      <c r="A172" s="89">
        <v>50000</v>
      </c>
      <c r="B172" s="103">
        <v>1</v>
      </c>
      <c r="C172" s="89">
        <v>20</v>
      </c>
      <c r="D172" s="89">
        <v>50</v>
      </c>
      <c r="E172" s="103">
        <v>5000</v>
      </c>
      <c r="F172" s="89">
        <v>8700</v>
      </c>
      <c r="G172" s="89">
        <v>27</v>
      </c>
      <c r="H172" s="89">
        <v>0.8</v>
      </c>
      <c r="I172" s="103">
        <v>0.8</v>
      </c>
      <c r="J172" s="89">
        <v>220</v>
      </c>
      <c r="K172" s="89">
        <v>60</v>
      </c>
      <c r="L172" s="89">
        <v>7</v>
      </c>
    </row>
    <row r="173" spans="1:12" x14ac:dyDescent="0.25">
      <c r="A173" s="89">
        <v>20000</v>
      </c>
      <c r="B173" s="103">
        <v>1</v>
      </c>
      <c r="C173" s="89">
        <v>22</v>
      </c>
      <c r="D173" s="89">
        <v>40</v>
      </c>
      <c r="E173" s="103">
        <v>40</v>
      </c>
      <c r="F173" s="89">
        <v>7000</v>
      </c>
      <c r="G173" s="89">
        <v>22</v>
      </c>
      <c r="H173" s="89">
        <v>4</v>
      </c>
      <c r="I173" s="103">
        <v>4</v>
      </c>
      <c r="J173" s="89">
        <v>170</v>
      </c>
      <c r="K173" s="89">
        <v>75.5</v>
      </c>
      <c r="L173" s="89">
        <v>7</v>
      </c>
    </row>
    <row r="174" spans="1:12" x14ac:dyDescent="0.25">
      <c r="A174" s="89">
        <v>2800</v>
      </c>
      <c r="B174" s="103">
        <v>1</v>
      </c>
      <c r="C174" s="89">
        <v>28</v>
      </c>
      <c r="D174" s="89">
        <v>2800</v>
      </c>
      <c r="E174" s="103">
        <v>2800</v>
      </c>
      <c r="F174" s="89">
        <v>4600</v>
      </c>
      <c r="G174" s="89">
        <v>16</v>
      </c>
      <c r="H174" s="89">
        <v>25</v>
      </c>
      <c r="I174" s="103">
        <v>25</v>
      </c>
      <c r="J174" s="89">
        <v>168</v>
      </c>
      <c r="K174" s="89">
        <v>60</v>
      </c>
      <c r="L174" s="89">
        <v>9</v>
      </c>
    </row>
    <row r="175" spans="1:12" x14ac:dyDescent="0.25">
      <c r="A175" s="89">
        <v>7790</v>
      </c>
      <c r="B175" s="103">
        <v>1</v>
      </c>
      <c r="C175" s="89">
        <v>28</v>
      </c>
      <c r="D175" s="89">
        <v>2800</v>
      </c>
      <c r="E175" s="103">
        <v>2800</v>
      </c>
      <c r="F175" s="89">
        <v>4600</v>
      </c>
      <c r="G175" s="89">
        <v>24</v>
      </c>
      <c r="H175" s="89">
        <v>3.7</v>
      </c>
      <c r="I175" s="103">
        <v>3.7</v>
      </c>
      <c r="J175" s="89">
        <v>168</v>
      </c>
      <c r="K175" s="89">
        <v>60</v>
      </c>
      <c r="L175" s="89">
        <v>9</v>
      </c>
    </row>
    <row r="176" spans="1:12" x14ac:dyDescent="0.25">
      <c r="A176" s="89">
        <v>10000</v>
      </c>
      <c r="B176" s="103">
        <v>1</v>
      </c>
      <c r="C176" s="89">
        <v>28</v>
      </c>
      <c r="D176" s="89">
        <v>1500</v>
      </c>
      <c r="E176" s="103">
        <v>1500</v>
      </c>
      <c r="F176" s="89">
        <v>3000</v>
      </c>
      <c r="G176" s="89">
        <v>20</v>
      </c>
      <c r="H176" s="89">
        <v>20</v>
      </c>
      <c r="I176" s="103">
        <v>20</v>
      </c>
      <c r="J176" s="89">
        <v>130</v>
      </c>
      <c r="K176" s="89">
        <v>60.5</v>
      </c>
      <c r="L176" s="89">
        <v>9</v>
      </c>
    </row>
    <row r="177" spans="1:12" x14ac:dyDescent="0.25">
      <c r="A177" s="89">
        <v>3840</v>
      </c>
      <c r="B177" s="103">
        <v>3</v>
      </c>
      <c r="C177" s="89">
        <v>8</v>
      </c>
      <c r="D177" s="89">
        <v>10</v>
      </c>
      <c r="E177" s="103">
        <v>100</v>
      </c>
      <c r="F177" s="89">
        <v>4900</v>
      </c>
      <c r="G177" s="89">
        <v>36</v>
      </c>
      <c r="H177" s="89">
        <v>0.6</v>
      </c>
      <c r="I177" s="103">
        <v>1.5</v>
      </c>
      <c r="J177" s="89">
        <v>166</v>
      </c>
      <c r="K177" s="89">
        <v>40</v>
      </c>
      <c r="L177" s="89">
        <v>13</v>
      </c>
    </row>
    <row r="178" spans="1:12" x14ac:dyDescent="0.25">
      <c r="A178" s="89">
        <v>30483</v>
      </c>
      <c r="B178" s="103">
        <v>32</v>
      </c>
      <c r="C178" s="89">
        <v>16.3</v>
      </c>
      <c r="D178" s="89">
        <v>7.5</v>
      </c>
      <c r="E178" s="103">
        <v>7.5</v>
      </c>
      <c r="F178" s="89">
        <v>4600</v>
      </c>
      <c r="G178" s="89">
        <v>30</v>
      </c>
      <c r="H178" s="89">
        <v>3</v>
      </c>
      <c r="I178" s="103">
        <v>3</v>
      </c>
      <c r="J178" s="89">
        <v>149</v>
      </c>
      <c r="K178" s="89">
        <v>45</v>
      </c>
      <c r="L178" s="89">
        <v>4</v>
      </c>
    </row>
    <row r="179" spans="1:12" x14ac:dyDescent="0.25">
      <c r="A179" s="89">
        <v>17280</v>
      </c>
      <c r="B179" s="103">
        <v>23</v>
      </c>
      <c r="C179" s="89">
        <v>15</v>
      </c>
      <c r="D179" s="89">
        <v>10</v>
      </c>
      <c r="E179" s="103">
        <v>10</v>
      </c>
      <c r="F179" s="89">
        <v>4655</v>
      </c>
      <c r="G179" s="89">
        <v>28</v>
      </c>
      <c r="H179" s="89">
        <v>3</v>
      </c>
      <c r="I179" s="103">
        <v>3</v>
      </c>
      <c r="J179" s="89">
        <v>140</v>
      </c>
      <c r="K179" s="89">
        <v>45</v>
      </c>
      <c r="L179" s="89">
        <v>4</v>
      </c>
    </row>
    <row r="180" spans="1:12" x14ac:dyDescent="0.25">
      <c r="A180" s="89">
        <v>6625</v>
      </c>
      <c r="B180" s="103">
        <v>1</v>
      </c>
      <c r="C180" s="89">
        <v>13</v>
      </c>
      <c r="D180" s="89">
        <v>500</v>
      </c>
      <c r="E180" s="103">
        <v>500</v>
      </c>
      <c r="F180" s="89">
        <v>4900</v>
      </c>
      <c r="G180" s="89">
        <v>42</v>
      </c>
      <c r="H180" s="89">
        <v>1.1399999999999999</v>
      </c>
      <c r="I180" s="103">
        <v>1.1399999999999999</v>
      </c>
      <c r="J180" s="89">
        <v>133</v>
      </c>
      <c r="K180" s="89">
        <v>38.5</v>
      </c>
      <c r="L180" s="89">
        <v>4</v>
      </c>
    </row>
    <row r="181" spans="1:12" x14ac:dyDescent="0.25">
      <c r="A181" s="89">
        <v>19440</v>
      </c>
      <c r="B181" s="103">
        <v>2</v>
      </c>
      <c r="C181" s="89">
        <v>8.5</v>
      </c>
      <c r="D181" s="89">
        <v>54</v>
      </c>
      <c r="E181" s="103">
        <v>54</v>
      </c>
      <c r="F181" s="89">
        <v>8300</v>
      </c>
      <c r="G181" s="89">
        <v>41</v>
      </c>
      <c r="H181" s="89">
        <v>0.4</v>
      </c>
      <c r="I181" s="103">
        <v>0.4</v>
      </c>
      <c r="J181" s="89">
        <v>225</v>
      </c>
      <c r="K181" s="89">
        <v>30</v>
      </c>
      <c r="L181" s="89">
        <v>6</v>
      </c>
    </row>
    <row r="182" spans="1:12" x14ac:dyDescent="0.25">
      <c r="A182" s="89">
        <v>320</v>
      </c>
      <c r="B182" s="103">
        <v>32</v>
      </c>
      <c r="C182" s="89">
        <v>8.5</v>
      </c>
      <c r="D182" s="89">
        <v>100</v>
      </c>
      <c r="E182" s="103">
        <v>5000</v>
      </c>
      <c r="F182" s="89">
        <v>5500</v>
      </c>
      <c r="G182" s="89">
        <v>39</v>
      </c>
      <c r="H182" s="89">
        <v>0.46</v>
      </c>
      <c r="I182" s="103">
        <v>0.46</v>
      </c>
      <c r="J182" s="89">
        <v>190</v>
      </c>
      <c r="K182" s="89">
        <v>45</v>
      </c>
      <c r="L182" s="89">
        <v>6</v>
      </c>
    </row>
    <row r="183" spans="1:12" x14ac:dyDescent="0.25">
      <c r="A183" s="89">
        <v>800</v>
      </c>
      <c r="B183" s="103">
        <v>32</v>
      </c>
      <c r="C183" s="89">
        <v>8.6</v>
      </c>
      <c r="D183" s="89">
        <v>100</v>
      </c>
      <c r="E183" s="103">
        <v>5000</v>
      </c>
      <c r="F183" s="89">
        <v>5500</v>
      </c>
      <c r="G183" s="89">
        <v>39</v>
      </c>
      <c r="H183" s="89">
        <v>0.47</v>
      </c>
      <c r="I183" s="103">
        <v>0.47</v>
      </c>
      <c r="J183" s="89">
        <v>184</v>
      </c>
      <c r="K183" s="89">
        <v>92</v>
      </c>
      <c r="L183" s="89">
        <v>6</v>
      </c>
    </row>
    <row r="184" spans="1:12" x14ac:dyDescent="0.25">
      <c r="A184" s="89">
        <v>490</v>
      </c>
      <c r="B184" s="103">
        <v>3</v>
      </c>
      <c r="C184" s="89">
        <v>6</v>
      </c>
      <c r="D184" s="89">
        <v>40</v>
      </c>
      <c r="E184" s="103">
        <v>40</v>
      </c>
      <c r="F184" s="89">
        <v>6200</v>
      </c>
      <c r="G184" s="89">
        <v>40</v>
      </c>
      <c r="H184" s="89">
        <v>0.3</v>
      </c>
      <c r="I184" s="103">
        <v>0.3</v>
      </c>
      <c r="J184" s="89">
        <v>183</v>
      </c>
      <c r="K184" s="89">
        <v>60</v>
      </c>
      <c r="L184" s="89">
        <v>6</v>
      </c>
    </row>
    <row r="185" spans="1:12" x14ac:dyDescent="0.25">
      <c r="A185" s="89">
        <v>2500</v>
      </c>
      <c r="B185" s="103">
        <v>3</v>
      </c>
      <c r="C185" s="89">
        <v>8</v>
      </c>
      <c r="D185" s="89">
        <v>300</v>
      </c>
      <c r="E185" s="103">
        <v>300</v>
      </c>
      <c r="F185" s="89">
        <v>6000</v>
      </c>
      <c r="G185" s="89">
        <v>38</v>
      </c>
      <c r="H185" s="89">
        <v>0.83</v>
      </c>
      <c r="I185" s="103">
        <v>0.83</v>
      </c>
      <c r="J185" s="89">
        <v>188</v>
      </c>
      <c r="K185" s="89">
        <v>52</v>
      </c>
      <c r="L185" s="89">
        <v>6</v>
      </c>
    </row>
    <row r="186" spans="1:12" x14ac:dyDescent="0.25">
      <c r="A186" s="89">
        <v>1920</v>
      </c>
      <c r="B186" s="103">
        <v>3</v>
      </c>
      <c r="C186" s="89">
        <v>6</v>
      </c>
      <c r="D186" s="89">
        <v>1000</v>
      </c>
      <c r="E186" s="103">
        <v>1000</v>
      </c>
      <c r="F186" s="89">
        <v>6000</v>
      </c>
      <c r="G186" s="89">
        <v>48</v>
      </c>
      <c r="H186" s="89">
        <v>0.25</v>
      </c>
      <c r="I186" s="103">
        <v>0.25</v>
      </c>
      <c r="J186" s="89">
        <v>180</v>
      </c>
      <c r="K186" s="89">
        <v>50</v>
      </c>
      <c r="L186" s="89">
        <v>6</v>
      </c>
    </row>
    <row r="187" spans="1:12" x14ac:dyDescent="0.25">
      <c r="A187" s="89">
        <v>328</v>
      </c>
      <c r="B187" s="103">
        <v>3</v>
      </c>
      <c r="C187" s="89">
        <v>8</v>
      </c>
      <c r="D187" s="89">
        <v>900</v>
      </c>
      <c r="E187" s="103">
        <v>900</v>
      </c>
      <c r="F187" s="89">
        <v>9541</v>
      </c>
      <c r="G187" s="89">
        <v>43.2</v>
      </c>
      <c r="H187" s="89">
        <v>0.33</v>
      </c>
      <c r="I187" s="103">
        <v>0.33</v>
      </c>
      <c r="J187" s="89">
        <v>204</v>
      </c>
      <c r="K187" s="89">
        <v>80</v>
      </c>
      <c r="L187" s="89">
        <v>6</v>
      </c>
    </row>
    <row r="188" spans="1:12" x14ac:dyDescent="0.25">
      <c r="A188" s="89">
        <v>126</v>
      </c>
      <c r="B188" s="103">
        <v>3</v>
      </c>
      <c r="C188" s="89">
        <v>12.7</v>
      </c>
      <c r="D188" s="89">
        <v>2020</v>
      </c>
      <c r="E188" s="103">
        <v>2020</v>
      </c>
      <c r="F188" s="89">
        <v>9469</v>
      </c>
      <c r="G188" s="89">
        <v>43.6</v>
      </c>
      <c r="H188" s="89">
        <v>0.37</v>
      </c>
      <c r="I188" s="103">
        <v>0.37</v>
      </c>
      <c r="J188" s="89">
        <v>198</v>
      </c>
      <c r="K188" s="89">
        <v>82</v>
      </c>
      <c r="L188" s="89">
        <v>6</v>
      </c>
    </row>
    <row r="189" spans="1:12" x14ac:dyDescent="0.25">
      <c r="A189" s="89">
        <v>625</v>
      </c>
      <c r="B189" s="103">
        <v>3</v>
      </c>
      <c r="C189" s="89">
        <v>10.5</v>
      </c>
      <c r="D189" s="89">
        <v>1060</v>
      </c>
      <c r="E189" s="103">
        <v>1060</v>
      </c>
      <c r="F189" s="89">
        <v>9415</v>
      </c>
      <c r="G189" s="89">
        <v>40.9</v>
      </c>
      <c r="H189" s="89">
        <v>0.42</v>
      </c>
      <c r="I189" s="103">
        <v>0.42</v>
      </c>
      <c r="J189" s="89">
        <v>199</v>
      </c>
      <c r="K189" s="89">
        <v>88</v>
      </c>
      <c r="L189" s="89">
        <v>6</v>
      </c>
    </row>
    <row r="190" spans="1:12" x14ac:dyDescent="0.25">
      <c r="A190" s="89">
        <v>192</v>
      </c>
      <c r="B190" s="103">
        <v>3</v>
      </c>
      <c r="C190" s="89">
        <v>9</v>
      </c>
      <c r="D190" s="89">
        <v>540</v>
      </c>
      <c r="E190" s="103">
        <v>540</v>
      </c>
      <c r="F190" s="89">
        <v>9333</v>
      </c>
      <c r="G190" s="89">
        <v>41.1</v>
      </c>
      <c r="H190" s="89">
        <v>0.14000000000000001</v>
      </c>
      <c r="I190" s="103">
        <v>0.14000000000000001</v>
      </c>
      <c r="J190" s="89">
        <v>198</v>
      </c>
      <c r="K190" s="89">
        <v>93</v>
      </c>
      <c r="L190" s="89">
        <v>6</v>
      </c>
    </row>
    <row r="191" spans="1:12" x14ac:dyDescent="0.25">
      <c r="A191" s="89">
        <v>346</v>
      </c>
      <c r="B191" s="103">
        <v>3</v>
      </c>
      <c r="C191" s="89">
        <v>11.8</v>
      </c>
      <c r="D191" s="89">
        <v>3100</v>
      </c>
      <c r="E191" s="103">
        <v>3100</v>
      </c>
      <c r="F191" s="89">
        <v>9332</v>
      </c>
      <c r="G191" s="89">
        <v>43.4</v>
      </c>
      <c r="H191" s="89">
        <v>0.32</v>
      </c>
      <c r="I191" s="103">
        <v>0.32</v>
      </c>
      <c r="J191" s="89">
        <v>190</v>
      </c>
      <c r="K191" s="89">
        <v>84</v>
      </c>
      <c r="L191" s="89">
        <v>6</v>
      </c>
    </row>
    <row r="192" spans="1:12" x14ac:dyDescent="0.25">
      <c r="A192" s="89">
        <v>420</v>
      </c>
      <c r="B192" s="103">
        <v>3</v>
      </c>
      <c r="C192" s="89">
        <v>10.3</v>
      </c>
      <c r="D192" s="89">
        <v>2400</v>
      </c>
      <c r="E192" s="103">
        <v>2400</v>
      </c>
      <c r="F192" s="89">
        <v>9531</v>
      </c>
      <c r="G192" s="89">
        <v>45.4</v>
      </c>
      <c r="H192" s="89">
        <v>0.36</v>
      </c>
      <c r="I192" s="103">
        <v>0.36</v>
      </c>
      <c r="J192" s="89">
        <v>200</v>
      </c>
      <c r="K192" s="89">
        <v>87</v>
      </c>
      <c r="L192" s="89">
        <v>6</v>
      </c>
    </row>
    <row r="193" spans="1:12" x14ac:dyDescent="0.25">
      <c r="A193" s="89">
        <v>301</v>
      </c>
      <c r="B193" s="103">
        <v>3</v>
      </c>
      <c r="C193" s="89">
        <v>9.8000000000000007</v>
      </c>
      <c r="D193" s="89">
        <v>1970</v>
      </c>
      <c r="E193" s="103">
        <v>1970</v>
      </c>
      <c r="F193" s="89">
        <v>9421</v>
      </c>
      <c r="G193" s="89">
        <v>41.3</v>
      </c>
      <c r="H193" s="89">
        <v>0.42</v>
      </c>
      <c r="I193" s="103">
        <v>0.42</v>
      </c>
      <c r="J193" s="89">
        <v>196</v>
      </c>
      <c r="K193" s="89">
        <v>91</v>
      </c>
      <c r="L193" s="89">
        <v>6</v>
      </c>
    </row>
    <row r="194" spans="1:12" x14ac:dyDescent="0.25">
      <c r="A194" s="89">
        <v>2725</v>
      </c>
      <c r="B194" s="103">
        <v>3</v>
      </c>
      <c r="C194" s="89">
        <v>10.5</v>
      </c>
      <c r="D194" s="89">
        <v>1375</v>
      </c>
      <c r="E194" s="103">
        <v>1375</v>
      </c>
      <c r="F194" s="89">
        <v>6500</v>
      </c>
      <c r="G194" s="89">
        <v>38</v>
      </c>
      <c r="H194" s="89">
        <v>0.54</v>
      </c>
      <c r="I194" s="103">
        <v>0.54</v>
      </c>
      <c r="J194" s="89">
        <v>167</v>
      </c>
      <c r="K194" s="89">
        <v>93</v>
      </c>
      <c r="L194" s="89">
        <v>6</v>
      </c>
    </row>
    <row r="195" spans="1:12" x14ac:dyDescent="0.25">
      <c r="A195" s="89">
        <v>102</v>
      </c>
      <c r="B195" s="103">
        <v>3</v>
      </c>
      <c r="C195" s="89">
        <v>7.3</v>
      </c>
      <c r="D195" s="89">
        <v>180</v>
      </c>
      <c r="E195" s="103">
        <v>180</v>
      </c>
      <c r="F195" s="89">
        <v>4160</v>
      </c>
      <c r="G195" s="89">
        <v>37</v>
      </c>
      <c r="H195" s="89">
        <v>0.59</v>
      </c>
      <c r="I195" s="103">
        <v>0.59</v>
      </c>
      <c r="J195" s="89">
        <v>188</v>
      </c>
      <c r="K195" s="89">
        <v>90</v>
      </c>
      <c r="L195" s="89">
        <v>6</v>
      </c>
    </row>
    <row r="196" spans="1:12" x14ac:dyDescent="0.25">
      <c r="A196" s="89">
        <v>222</v>
      </c>
      <c r="B196" s="103">
        <v>3</v>
      </c>
      <c r="C196" s="89">
        <v>8.6</v>
      </c>
      <c r="D196" s="89">
        <v>320</v>
      </c>
      <c r="E196" s="103">
        <v>320</v>
      </c>
      <c r="F196" s="89">
        <v>4330</v>
      </c>
      <c r="G196" s="89">
        <v>40</v>
      </c>
      <c r="H196" s="89">
        <v>0.69</v>
      </c>
      <c r="I196" s="103">
        <v>0.69</v>
      </c>
      <c r="J196" s="89">
        <v>188</v>
      </c>
      <c r="K196" s="89">
        <v>88</v>
      </c>
      <c r="L196" s="89">
        <v>6</v>
      </c>
    </row>
    <row r="197" spans="1:12" x14ac:dyDescent="0.25">
      <c r="A197" s="89">
        <v>221</v>
      </c>
      <c r="B197" s="103">
        <v>3</v>
      </c>
      <c r="C197" s="89">
        <v>4.25</v>
      </c>
      <c r="D197" s="89">
        <v>160</v>
      </c>
      <c r="E197" s="103">
        <v>160</v>
      </c>
      <c r="F197" s="89">
        <v>4040</v>
      </c>
      <c r="G197" s="89">
        <v>38</v>
      </c>
      <c r="H197" s="89">
        <v>0.54700000000000004</v>
      </c>
      <c r="I197" s="103">
        <v>0.54700000000000004</v>
      </c>
      <c r="J197" s="89">
        <v>190</v>
      </c>
      <c r="K197" s="89">
        <v>73.5</v>
      </c>
      <c r="L197" s="89">
        <v>6</v>
      </c>
    </row>
    <row r="198" spans="1:12" x14ac:dyDescent="0.25">
      <c r="A198" s="89">
        <v>285</v>
      </c>
      <c r="B198" s="103">
        <v>1</v>
      </c>
      <c r="C198" s="89">
        <v>32.5</v>
      </c>
      <c r="D198" s="89">
        <v>3000</v>
      </c>
      <c r="E198" s="103">
        <v>5000</v>
      </c>
      <c r="F198" s="89">
        <v>1480</v>
      </c>
      <c r="G198" s="89">
        <v>13</v>
      </c>
      <c r="H198" s="89">
        <v>13000</v>
      </c>
      <c r="I198" s="103">
        <v>13000</v>
      </c>
      <c r="J198" s="89">
        <v>66</v>
      </c>
      <c r="K198" s="89">
        <v>90</v>
      </c>
      <c r="L198" s="89">
        <v>1</v>
      </c>
    </row>
    <row r="199" spans="1:12" x14ac:dyDescent="0.25">
      <c r="A199" s="89">
        <v>160000</v>
      </c>
      <c r="B199" s="103">
        <v>1</v>
      </c>
      <c r="C199" s="89">
        <v>32</v>
      </c>
      <c r="D199" s="89">
        <v>2000</v>
      </c>
      <c r="E199" s="103">
        <v>4000</v>
      </c>
      <c r="F199" s="89">
        <v>1600</v>
      </c>
      <c r="G199" s="89">
        <v>11</v>
      </c>
      <c r="H199" s="89">
        <v>40000</v>
      </c>
      <c r="I199" s="103">
        <v>300000</v>
      </c>
      <c r="J199" s="89">
        <v>60</v>
      </c>
      <c r="K199" s="89">
        <v>60</v>
      </c>
      <c r="L199" s="89">
        <v>1</v>
      </c>
    </row>
    <row r="200" spans="1:12" x14ac:dyDescent="0.25">
      <c r="A200" s="89">
        <v>400</v>
      </c>
      <c r="B200" s="103">
        <v>6</v>
      </c>
      <c r="C200" s="89">
        <v>33</v>
      </c>
      <c r="D200" s="89">
        <v>7500</v>
      </c>
      <c r="E200" s="103">
        <v>7500</v>
      </c>
      <c r="F200" s="89">
        <v>1640</v>
      </c>
      <c r="G200" s="89">
        <v>12</v>
      </c>
      <c r="H200" s="89">
        <v>25000</v>
      </c>
      <c r="I200" s="103">
        <v>25000</v>
      </c>
      <c r="J200" s="89">
        <v>70</v>
      </c>
      <c r="K200" s="89">
        <v>85</v>
      </c>
      <c r="L200" s="89">
        <v>1</v>
      </c>
    </row>
    <row r="201" spans="1:12" x14ac:dyDescent="0.25">
      <c r="A201" s="90">
        <v>6000</v>
      </c>
      <c r="B201" s="103">
        <v>6</v>
      </c>
      <c r="C201" s="89">
        <v>35</v>
      </c>
      <c r="D201" s="89">
        <v>1500</v>
      </c>
      <c r="E201" s="103">
        <v>1500</v>
      </c>
      <c r="F201" s="89">
        <v>1509</v>
      </c>
      <c r="G201" s="89">
        <v>10.199999999999999</v>
      </c>
      <c r="H201" s="89">
        <v>100000</v>
      </c>
      <c r="I201" s="103">
        <v>100000</v>
      </c>
      <c r="J201" s="89">
        <v>55</v>
      </c>
      <c r="K201" s="89">
        <v>70</v>
      </c>
      <c r="L201" s="89">
        <v>1</v>
      </c>
    </row>
    <row r="202" spans="1:12" x14ac:dyDescent="0.25">
      <c r="A202" s="89">
        <v>32</v>
      </c>
      <c r="B202" s="103">
        <v>6</v>
      </c>
      <c r="C202" s="89">
        <v>32</v>
      </c>
      <c r="D202" s="89">
        <v>2000</v>
      </c>
      <c r="E202" s="103">
        <v>2000</v>
      </c>
      <c r="F202" s="89">
        <v>1395</v>
      </c>
      <c r="G202" s="89">
        <v>10</v>
      </c>
      <c r="H202" s="89">
        <v>200000</v>
      </c>
      <c r="I202" s="103">
        <v>200000</v>
      </c>
      <c r="J202" s="89">
        <v>55</v>
      </c>
      <c r="K202" s="89">
        <v>70</v>
      </c>
      <c r="L202" s="89">
        <v>1</v>
      </c>
    </row>
    <row r="203" spans="1:12" x14ac:dyDescent="0.25">
      <c r="A203" s="6">
        <v>4900</v>
      </c>
      <c r="B203" s="103">
        <v>1</v>
      </c>
      <c r="C203" s="89">
        <v>26.5</v>
      </c>
      <c r="D203" s="6">
        <v>2000</v>
      </c>
      <c r="E203" s="108">
        <v>4000</v>
      </c>
      <c r="F203" s="89">
        <v>1800</v>
      </c>
      <c r="G203" s="89">
        <v>8</v>
      </c>
      <c r="H203" s="6">
        <v>40000</v>
      </c>
      <c r="I203" s="108">
        <v>400000</v>
      </c>
      <c r="J203" s="89">
        <v>63</v>
      </c>
      <c r="K203" s="89">
        <v>80</v>
      </c>
      <c r="L203" s="89">
        <v>1</v>
      </c>
    </row>
    <row r="204" spans="1:12" x14ac:dyDescent="0.25">
      <c r="A204" s="6">
        <v>3000</v>
      </c>
      <c r="B204" s="103">
        <v>1</v>
      </c>
      <c r="C204" s="89">
        <v>28.5</v>
      </c>
      <c r="D204" s="89">
        <v>100</v>
      </c>
      <c r="E204" s="108">
        <v>2000</v>
      </c>
      <c r="F204" s="89">
        <v>1800</v>
      </c>
      <c r="G204" s="89">
        <v>8</v>
      </c>
      <c r="H204" s="6">
        <v>100000</v>
      </c>
      <c r="I204" s="108">
        <v>100000</v>
      </c>
      <c r="J204" s="89">
        <v>62</v>
      </c>
      <c r="K204" s="89">
        <v>80</v>
      </c>
      <c r="L204" s="89">
        <v>1</v>
      </c>
    </row>
    <row r="205" spans="1:12" x14ac:dyDescent="0.25">
      <c r="A205" s="6">
        <v>187000</v>
      </c>
      <c r="B205" s="103">
        <v>1</v>
      </c>
      <c r="C205" s="89">
        <v>29</v>
      </c>
      <c r="D205" s="6">
        <v>1000</v>
      </c>
      <c r="E205" s="108">
        <v>4000</v>
      </c>
      <c r="F205" s="89">
        <v>1500</v>
      </c>
      <c r="G205" s="89">
        <v>13</v>
      </c>
      <c r="H205" s="6">
        <v>1000</v>
      </c>
      <c r="I205" s="108">
        <v>4000</v>
      </c>
      <c r="J205" s="89">
        <v>60</v>
      </c>
      <c r="K205" s="89">
        <v>70</v>
      </c>
      <c r="L205" s="89">
        <v>11</v>
      </c>
    </row>
    <row r="206" spans="1:12" x14ac:dyDescent="0.25">
      <c r="A206" s="6">
        <v>397000</v>
      </c>
      <c r="B206" s="103">
        <v>1</v>
      </c>
      <c r="C206" s="89">
        <v>30</v>
      </c>
      <c r="D206" s="89">
        <v>500</v>
      </c>
      <c r="E206" s="108">
        <v>5000</v>
      </c>
      <c r="F206" s="89">
        <v>1150</v>
      </c>
      <c r="G206" s="89">
        <v>15</v>
      </c>
      <c r="H206" s="6">
        <v>1000</v>
      </c>
      <c r="I206" s="108">
        <v>5000</v>
      </c>
      <c r="J206" s="89">
        <v>63</v>
      </c>
      <c r="K206" s="89">
        <v>75</v>
      </c>
      <c r="L206" s="89">
        <v>11</v>
      </c>
    </row>
    <row r="207" spans="1:12" x14ac:dyDescent="0.25">
      <c r="A207" s="6">
        <v>1670</v>
      </c>
      <c r="B207" s="103">
        <v>1</v>
      </c>
      <c r="C207" s="89">
        <v>22</v>
      </c>
      <c r="D207" s="90">
        <v>150</v>
      </c>
      <c r="E207" s="91">
        <v>150</v>
      </c>
      <c r="F207" s="89">
        <v>1970</v>
      </c>
      <c r="G207" s="89">
        <v>35</v>
      </c>
      <c r="H207" s="5">
        <v>10.5</v>
      </c>
      <c r="I207" s="109">
        <v>10.5</v>
      </c>
      <c r="J207" s="89">
        <v>120</v>
      </c>
      <c r="K207" s="89">
        <v>60</v>
      </c>
      <c r="L207" s="89">
        <v>5</v>
      </c>
    </row>
    <row r="208" spans="1:12" x14ac:dyDescent="0.25">
      <c r="A208" s="90">
        <v>1000</v>
      </c>
      <c r="B208" s="103">
        <v>14</v>
      </c>
      <c r="C208" s="89">
        <v>17</v>
      </c>
      <c r="D208" s="5">
        <v>200</v>
      </c>
      <c r="E208" s="109">
        <v>200</v>
      </c>
      <c r="F208" s="89">
        <v>1970</v>
      </c>
      <c r="G208" s="89">
        <v>23</v>
      </c>
      <c r="H208" s="5">
        <v>28</v>
      </c>
      <c r="I208" s="109">
        <v>28</v>
      </c>
      <c r="J208" s="89">
        <v>122</v>
      </c>
      <c r="K208" s="89">
        <v>60</v>
      </c>
      <c r="L208" s="89">
        <v>14</v>
      </c>
    </row>
    <row r="209" spans="1:12" x14ac:dyDescent="0.25">
      <c r="A209" s="6">
        <v>1255</v>
      </c>
      <c r="B209" s="103">
        <v>1</v>
      </c>
      <c r="C209" s="89">
        <v>27</v>
      </c>
      <c r="D209" s="89">
        <v>500</v>
      </c>
      <c r="E209" s="108">
        <v>2000</v>
      </c>
      <c r="F209" s="89">
        <v>2300</v>
      </c>
      <c r="G209" s="89">
        <v>13</v>
      </c>
      <c r="H209" s="5">
        <v>825</v>
      </c>
      <c r="I209" s="109">
        <v>825</v>
      </c>
      <c r="J209" s="89">
        <v>124</v>
      </c>
      <c r="K209" s="89">
        <v>76</v>
      </c>
      <c r="L209" s="89">
        <v>1</v>
      </c>
    </row>
    <row r="210" spans="1:12" x14ac:dyDescent="0.25">
      <c r="A210" s="90">
        <v>10000</v>
      </c>
      <c r="B210" s="103">
        <v>1</v>
      </c>
      <c r="C210" s="89">
        <v>25</v>
      </c>
      <c r="D210" s="6">
        <v>4000</v>
      </c>
      <c r="E210" s="108">
        <v>4000</v>
      </c>
      <c r="F210" s="89">
        <v>1150</v>
      </c>
      <c r="G210" s="89">
        <v>15</v>
      </c>
      <c r="H210" s="6">
        <v>1700</v>
      </c>
      <c r="I210" s="108">
        <v>1700</v>
      </c>
      <c r="J210" s="89">
        <v>100</v>
      </c>
      <c r="K210" s="89">
        <v>60</v>
      </c>
      <c r="L210" s="89">
        <v>1</v>
      </c>
    </row>
    <row r="211" spans="1:12" x14ac:dyDescent="0.25">
      <c r="A211" s="90">
        <v>10000</v>
      </c>
      <c r="B211" s="103">
        <v>1</v>
      </c>
      <c r="C211" s="89">
        <v>25</v>
      </c>
      <c r="D211" s="6">
        <v>3000</v>
      </c>
      <c r="E211" s="108">
        <v>3000</v>
      </c>
      <c r="F211" s="89">
        <v>1480</v>
      </c>
      <c r="G211" s="89">
        <v>15</v>
      </c>
      <c r="H211" s="5">
        <v>2500</v>
      </c>
      <c r="I211" s="109">
        <v>2500</v>
      </c>
      <c r="J211" s="89">
        <v>100</v>
      </c>
      <c r="K211" s="89">
        <v>60</v>
      </c>
      <c r="L211" s="89">
        <v>1</v>
      </c>
    </row>
    <row r="212" spans="1:12" x14ac:dyDescent="0.25">
      <c r="A212" s="90">
        <v>10000</v>
      </c>
      <c r="B212" s="103">
        <v>14</v>
      </c>
      <c r="C212" s="89">
        <v>22</v>
      </c>
      <c r="D212" s="5">
        <v>200</v>
      </c>
      <c r="E212" s="109">
        <v>200</v>
      </c>
      <c r="F212" s="89">
        <v>2460</v>
      </c>
      <c r="G212" s="89">
        <v>21</v>
      </c>
      <c r="H212" s="5">
        <v>500</v>
      </c>
      <c r="I212" s="109">
        <v>500</v>
      </c>
      <c r="J212" s="89">
        <v>122</v>
      </c>
      <c r="K212" s="89">
        <v>60</v>
      </c>
      <c r="L212" s="89">
        <v>1</v>
      </c>
    </row>
    <row r="213" spans="1:12" x14ac:dyDescent="0.25">
      <c r="A213" s="90">
        <v>5000</v>
      </c>
      <c r="B213" s="107">
        <v>321</v>
      </c>
      <c r="C213" s="89">
        <v>22.5</v>
      </c>
      <c r="D213" s="1">
        <v>20</v>
      </c>
      <c r="E213" s="111">
        <v>2000</v>
      </c>
      <c r="F213" s="89">
        <v>1350</v>
      </c>
      <c r="G213" s="89">
        <v>10</v>
      </c>
      <c r="H213" s="5">
        <v>72</v>
      </c>
      <c r="I213" s="109">
        <v>72</v>
      </c>
      <c r="J213" s="89">
        <v>110</v>
      </c>
      <c r="K213" s="89">
        <v>77.5</v>
      </c>
      <c r="L213" s="89">
        <v>15</v>
      </c>
    </row>
    <row r="214" spans="1:12" x14ac:dyDescent="0.25">
      <c r="A214" s="5">
        <v>55</v>
      </c>
      <c r="B214" s="103">
        <v>6</v>
      </c>
      <c r="C214" s="89">
        <v>30</v>
      </c>
      <c r="D214" s="89">
        <v>300</v>
      </c>
      <c r="E214" s="108">
        <v>15000</v>
      </c>
      <c r="F214" s="89">
        <v>2600</v>
      </c>
      <c r="G214" s="89">
        <v>25</v>
      </c>
      <c r="H214" s="5">
        <v>175</v>
      </c>
      <c r="I214" s="109">
        <v>175</v>
      </c>
      <c r="J214" s="89">
        <v>100</v>
      </c>
      <c r="K214" s="89">
        <v>50</v>
      </c>
      <c r="L214" s="89">
        <v>1</v>
      </c>
    </row>
    <row r="215" spans="1:12" x14ac:dyDescent="0.25">
      <c r="A215" s="5">
        <v>22</v>
      </c>
      <c r="B215" s="103">
        <v>6</v>
      </c>
      <c r="C215" s="89">
        <v>30</v>
      </c>
      <c r="D215" s="89">
        <v>300</v>
      </c>
      <c r="E215" s="108">
        <v>15000</v>
      </c>
      <c r="F215" s="89">
        <v>2600</v>
      </c>
      <c r="G215" s="89">
        <v>25</v>
      </c>
      <c r="H215" s="5">
        <v>175</v>
      </c>
      <c r="I215" s="109">
        <v>175</v>
      </c>
      <c r="J215" s="89">
        <v>100</v>
      </c>
      <c r="K215" s="89">
        <v>50</v>
      </c>
      <c r="L215" s="89">
        <v>1</v>
      </c>
    </row>
    <row r="216" spans="1:12" x14ac:dyDescent="0.25">
      <c r="A216" s="5">
        <v>50</v>
      </c>
      <c r="B216" s="103">
        <v>6</v>
      </c>
      <c r="C216" s="89">
        <v>30</v>
      </c>
      <c r="D216" s="89">
        <v>300</v>
      </c>
      <c r="E216" s="108">
        <v>15000</v>
      </c>
      <c r="F216" s="89">
        <v>2600</v>
      </c>
      <c r="G216" s="89">
        <v>25</v>
      </c>
      <c r="H216" s="5">
        <v>175</v>
      </c>
      <c r="I216" s="109">
        <v>175</v>
      </c>
      <c r="J216" s="89">
        <v>100</v>
      </c>
      <c r="K216" s="89">
        <v>50</v>
      </c>
      <c r="L216" s="89">
        <v>1</v>
      </c>
    </row>
    <row r="217" spans="1:12" x14ac:dyDescent="0.25">
      <c r="A217" s="5">
        <v>22</v>
      </c>
      <c r="B217" s="103">
        <v>6</v>
      </c>
      <c r="C217" s="89">
        <v>30</v>
      </c>
      <c r="D217" s="89">
        <v>300</v>
      </c>
      <c r="E217" s="108">
        <v>15000</v>
      </c>
      <c r="F217" s="89">
        <v>2600</v>
      </c>
      <c r="G217" s="89">
        <v>25</v>
      </c>
      <c r="H217" s="5">
        <v>175</v>
      </c>
      <c r="I217" s="109">
        <v>175</v>
      </c>
      <c r="J217" s="89">
        <v>100</v>
      </c>
      <c r="K217" s="89">
        <v>50</v>
      </c>
      <c r="L217" s="89">
        <v>1</v>
      </c>
    </row>
    <row r="218" spans="1:12" x14ac:dyDescent="0.25">
      <c r="A218" s="5">
        <v>58</v>
      </c>
      <c r="B218" s="103">
        <v>6</v>
      </c>
      <c r="C218" s="89">
        <v>30</v>
      </c>
      <c r="D218" s="89">
        <v>300</v>
      </c>
      <c r="E218" s="108">
        <v>15000</v>
      </c>
      <c r="F218" s="89">
        <v>2600</v>
      </c>
      <c r="G218" s="89">
        <v>25</v>
      </c>
      <c r="H218" s="5">
        <v>175</v>
      </c>
      <c r="I218" s="109">
        <v>175</v>
      </c>
      <c r="J218" s="89">
        <v>100</v>
      </c>
      <c r="K218" s="89">
        <v>50</v>
      </c>
      <c r="L218" s="89">
        <v>1</v>
      </c>
    </row>
    <row r="219" spans="1:12" x14ac:dyDescent="0.25">
      <c r="A219" s="5">
        <v>295</v>
      </c>
      <c r="B219" s="103">
        <v>1</v>
      </c>
      <c r="C219" s="89">
        <v>30</v>
      </c>
      <c r="D219" s="89">
        <v>300</v>
      </c>
      <c r="E219" s="108">
        <v>15000</v>
      </c>
      <c r="F219" s="89">
        <v>2600</v>
      </c>
      <c r="G219" s="89">
        <v>25</v>
      </c>
      <c r="H219" s="5">
        <v>175</v>
      </c>
      <c r="I219" s="109">
        <v>175</v>
      </c>
      <c r="J219" s="89">
        <v>100</v>
      </c>
      <c r="K219" s="89">
        <v>50</v>
      </c>
      <c r="L219" s="89">
        <v>1</v>
      </c>
    </row>
    <row r="220" spans="1:12" x14ac:dyDescent="0.25">
      <c r="A220" s="5">
        <v>15</v>
      </c>
      <c r="B220" s="103">
        <v>1</v>
      </c>
      <c r="C220" s="89">
        <v>24</v>
      </c>
      <c r="D220" s="6">
        <v>2000</v>
      </c>
      <c r="E220" s="108">
        <v>2000</v>
      </c>
      <c r="F220" s="89">
        <v>3950</v>
      </c>
      <c r="G220" s="89">
        <v>24.7</v>
      </c>
      <c r="H220" s="5">
        <v>29</v>
      </c>
      <c r="I220" s="109">
        <v>29</v>
      </c>
      <c r="J220" s="89">
        <v>129</v>
      </c>
      <c r="K220" s="89">
        <v>45</v>
      </c>
      <c r="L220" s="89">
        <v>11</v>
      </c>
    </row>
    <row r="221" spans="1:12" x14ac:dyDescent="0.25">
      <c r="A221" s="6">
        <v>30878</v>
      </c>
      <c r="B221" s="103">
        <v>6</v>
      </c>
      <c r="C221" s="89">
        <v>34</v>
      </c>
      <c r="D221" s="6">
        <v>1600</v>
      </c>
      <c r="E221" s="108">
        <v>1600</v>
      </c>
      <c r="F221" s="89">
        <v>550</v>
      </c>
      <c r="G221" s="89">
        <v>22</v>
      </c>
      <c r="H221" s="5">
        <v>350</v>
      </c>
      <c r="I221" s="109">
        <v>350</v>
      </c>
      <c r="J221" s="89">
        <v>100</v>
      </c>
      <c r="K221" s="89">
        <v>62</v>
      </c>
      <c r="L221" s="89">
        <v>1</v>
      </c>
    </row>
    <row r="222" spans="1:12" x14ac:dyDescent="0.25">
      <c r="A222" s="6">
        <v>27000</v>
      </c>
      <c r="B222" s="103">
        <v>6</v>
      </c>
      <c r="C222" s="89">
        <v>38</v>
      </c>
      <c r="D222" s="6">
        <v>1600</v>
      </c>
      <c r="E222" s="108">
        <v>1600</v>
      </c>
      <c r="F222" s="89">
        <v>350</v>
      </c>
      <c r="G222" s="89">
        <v>22</v>
      </c>
      <c r="H222" s="5">
        <v>350</v>
      </c>
      <c r="I222" s="109">
        <v>350</v>
      </c>
      <c r="J222" s="89">
        <v>100</v>
      </c>
      <c r="K222" s="89">
        <v>60</v>
      </c>
      <c r="L222" s="89">
        <v>1</v>
      </c>
    </row>
    <row r="223" spans="1:12" x14ac:dyDescent="0.25">
      <c r="A223" s="6">
        <v>5659</v>
      </c>
      <c r="B223" s="103">
        <v>1</v>
      </c>
      <c r="C223" s="89">
        <v>16.399999999999999</v>
      </c>
      <c r="D223" s="90">
        <v>300</v>
      </c>
      <c r="E223" s="91">
        <v>300</v>
      </c>
      <c r="F223" s="89">
        <v>11319</v>
      </c>
      <c r="G223" s="89">
        <v>41</v>
      </c>
      <c r="H223" s="5">
        <v>0.3</v>
      </c>
      <c r="I223" s="109">
        <v>0.3</v>
      </c>
      <c r="J223" s="89">
        <v>250</v>
      </c>
      <c r="K223" s="89">
        <v>50</v>
      </c>
      <c r="L223" s="89">
        <v>6</v>
      </c>
    </row>
    <row r="224" spans="1:12" x14ac:dyDescent="0.25">
      <c r="A224" s="6">
        <v>10700</v>
      </c>
      <c r="B224" s="103">
        <v>1</v>
      </c>
      <c r="C224" s="89">
        <v>20</v>
      </c>
      <c r="D224" s="5">
        <v>420</v>
      </c>
      <c r="E224" s="109">
        <v>420</v>
      </c>
      <c r="F224" s="89">
        <v>9500</v>
      </c>
      <c r="G224" s="89">
        <v>39</v>
      </c>
      <c r="H224" s="5">
        <v>0.3</v>
      </c>
      <c r="I224" s="109">
        <v>0.3</v>
      </c>
      <c r="J224" s="89">
        <v>240</v>
      </c>
      <c r="K224" s="89">
        <v>25</v>
      </c>
      <c r="L224" s="89">
        <v>6</v>
      </c>
    </row>
    <row r="225" spans="1:12" x14ac:dyDescent="0.25">
      <c r="A225" s="5">
        <v>58</v>
      </c>
      <c r="B225" s="103">
        <v>1</v>
      </c>
      <c r="C225" s="89">
        <v>32</v>
      </c>
      <c r="D225" s="5">
        <v>175</v>
      </c>
      <c r="E225" s="109">
        <v>175</v>
      </c>
      <c r="F225" s="89">
        <v>3000</v>
      </c>
      <c r="G225" s="89">
        <v>19</v>
      </c>
      <c r="H225" s="5">
        <v>16</v>
      </c>
      <c r="I225" s="109">
        <v>16</v>
      </c>
      <c r="J225" s="89">
        <v>120</v>
      </c>
      <c r="K225" s="89">
        <v>56</v>
      </c>
      <c r="L225" s="89">
        <v>5</v>
      </c>
    </row>
    <row r="226" spans="1:12" x14ac:dyDescent="0.25">
      <c r="A226" s="5">
        <v>29</v>
      </c>
      <c r="B226" s="103">
        <v>1</v>
      </c>
      <c r="C226" s="89">
        <v>30</v>
      </c>
      <c r="D226" s="5">
        <v>150</v>
      </c>
      <c r="E226" s="109">
        <v>150</v>
      </c>
      <c r="F226" s="89">
        <v>2600</v>
      </c>
      <c r="G226" s="89">
        <v>17</v>
      </c>
      <c r="H226" s="5">
        <v>32</v>
      </c>
      <c r="I226" s="109">
        <v>32</v>
      </c>
      <c r="J226" s="89">
        <v>120</v>
      </c>
      <c r="K226" s="89">
        <v>60</v>
      </c>
      <c r="L226" s="89">
        <v>5</v>
      </c>
    </row>
    <row r="227" spans="1:12" x14ac:dyDescent="0.25">
      <c r="A227" s="5">
        <v>184</v>
      </c>
      <c r="B227" s="103">
        <v>1</v>
      </c>
      <c r="C227" s="89">
        <v>31</v>
      </c>
      <c r="D227" s="5">
        <v>300</v>
      </c>
      <c r="E227" s="109">
        <v>300</v>
      </c>
      <c r="F227" s="89">
        <v>4200</v>
      </c>
      <c r="G227" s="89">
        <v>25</v>
      </c>
      <c r="H227" s="5">
        <v>6</v>
      </c>
      <c r="I227" s="109">
        <v>6</v>
      </c>
      <c r="J227" s="89">
        <v>130</v>
      </c>
      <c r="K227" s="89">
        <v>44</v>
      </c>
      <c r="L227" s="89">
        <v>5</v>
      </c>
    </row>
    <row r="228" spans="1:12" x14ac:dyDescent="0.25">
      <c r="A228" s="90">
        <v>200</v>
      </c>
      <c r="B228" s="103">
        <v>1</v>
      </c>
      <c r="C228" s="89">
        <v>29</v>
      </c>
      <c r="D228" s="5">
        <v>150</v>
      </c>
      <c r="E228" s="109">
        <v>150</v>
      </c>
      <c r="F228" s="89">
        <v>2025</v>
      </c>
      <c r="G228" s="89">
        <v>17</v>
      </c>
      <c r="H228" s="89">
        <v>11</v>
      </c>
      <c r="I228" s="103">
        <v>145</v>
      </c>
      <c r="J228" s="89">
        <v>120</v>
      </c>
      <c r="K228" s="89">
        <v>60</v>
      </c>
      <c r="L228" s="89">
        <v>5</v>
      </c>
    </row>
    <row r="229" spans="1:12" x14ac:dyDescent="0.25">
      <c r="A229" s="5">
        <v>175</v>
      </c>
      <c r="B229" s="103">
        <v>1</v>
      </c>
      <c r="C229" s="89">
        <v>30</v>
      </c>
      <c r="D229" s="5">
        <v>36</v>
      </c>
      <c r="E229" s="109">
        <v>36</v>
      </c>
      <c r="F229" s="89">
        <v>2400</v>
      </c>
      <c r="G229" s="89">
        <v>29</v>
      </c>
      <c r="H229" s="5">
        <v>5</v>
      </c>
      <c r="I229" s="109">
        <v>5</v>
      </c>
      <c r="J229" s="89">
        <v>120</v>
      </c>
      <c r="K229" s="89">
        <v>53</v>
      </c>
      <c r="L229" s="89">
        <v>5</v>
      </c>
    </row>
    <row r="230" spans="1:12" x14ac:dyDescent="0.25">
      <c r="A230" s="5">
        <v>400</v>
      </c>
      <c r="B230" s="103">
        <v>1</v>
      </c>
      <c r="C230" s="89">
        <v>25</v>
      </c>
      <c r="D230" s="5">
        <v>300</v>
      </c>
      <c r="E230" s="109">
        <v>300</v>
      </c>
      <c r="F230" s="89">
        <v>2400</v>
      </c>
      <c r="G230" s="89">
        <v>11</v>
      </c>
      <c r="H230" s="6">
        <v>5500</v>
      </c>
      <c r="I230" s="108">
        <v>5500</v>
      </c>
      <c r="J230" s="89">
        <v>100</v>
      </c>
      <c r="K230" s="89">
        <v>75</v>
      </c>
      <c r="L230" s="89">
        <v>1</v>
      </c>
    </row>
    <row r="231" spans="1:12" x14ac:dyDescent="0.25">
      <c r="A231" s="5">
        <v>66</v>
      </c>
      <c r="B231" s="103">
        <v>1</v>
      </c>
      <c r="C231" s="89">
        <v>31</v>
      </c>
      <c r="D231" s="5">
        <v>95</v>
      </c>
      <c r="E231" s="109">
        <v>95</v>
      </c>
      <c r="F231" s="89">
        <v>1400</v>
      </c>
      <c r="G231" s="89">
        <v>17</v>
      </c>
      <c r="H231" s="5">
        <v>175</v>
      </c>
      <c r="I231" s="109">
        <v>175</v>
      </c>
      <c r="J231" s="89">
        <v>110</v>
      </c>
      <c r="K231" s="89">
        <v>58</v>
      </c>
      <c r="L231" s="89">
        <v>1</v>
      </c>
    </row>
    <row r="232" spans="1:12" x14ac:dyDescent="0.25">
      <c r="A232" s="5">
        <v>86</v>
      </c>
      <c r="B232" s="103">
        <v>1</v>
      </c>
      <c r="C232" s="89">
        <v>30</v>
      </c>
      <c r="D232" s="5">
        <v>500</v>
      </c>
      <c r="E232" s="109">
        <v>500</v>
      </c>
      <c r="F232" s="89">
        <v>1100</v>
      </c>
      <c r="G232" s="89">
        <v>11</v>
      </c>
      <c r="H232" s="6">
        <v>5500</v>
      </c>
      <c r="I232" s="108">
        <v>5500</v>
      </c>
      <c r="J232" s="89">
        <v>104</v>
      </c>
      <c r="K232" s="89">
        <v>75</v>
      </c>
      <c r="L232" s="89">
        <v>1</v>
      </c>
    </row>
    <row r="233" spans="1:12" x14ac:dyDescent="0.25">
      <c r="A233" s="5">
        <v>300</v>
      </c>
      <c r="B233" s="103">
        <v>1</v>
      </c>
      <c r="C233" s="89">
        <v>29</v>
      </c>
      <c r="D233" s="5">
        <v>265</v>
      </c>
      <c r="E233" s="109">
        <v>265</v>
      </c>
      <c r="F233" s="89">
        <v>2100</v>
      </c>
      <c r="G233" s="89">
        <v>17</v>
      </c>
      <c r="H233" s="5">
        <v>200</v>
      </c>
      <c r="I233" s="109">
        <v>200</v>
      </c>
      <c r="J233" s="89">
        <v>110</v>
      </c>
      <c r="K233" s="89">
        <v>75</v>
      </c>
      <c r="L233" s="89">
        <v>1</v>
      </c>
    </row>
    <row r="234" spans="1:12" x14ac:dyDescent="0.25">
      <c r="A234" s="89">
        <v>300</v>
      </c>
      <c r="B234" s="103">
        <v>1</v>
      </c>
      <c r="C234" s="89">
        <v>33</v>
      </c>
      <c r="D234" s="89">
        <v>260</v>
      </c>
      <c r="E234" s="103">
        <v>260</v>
      </c>
      <c r="F234" s="89">
        <v>1200</v>
      </c>
      <c r="G234" s="89">
        <v>15</v>
      </c>
      <c r="H234" s="89">
        <v>500</v>
      </c>
      <c r="I234" s="103">
        <v>500</v>
      </c>
      <c r="J234" s="89">
        <v>100</v>
      </c>
      <c r="K234" s="89">
        <v>71</v>
      </c>
      <c r="L234" s="89">
        <v>1</v>
      </c>
    </row>
    <row r="235" spans="1:12" x14ac:dyDescent="0.25">
      <c r="A235" s="6">
        <v>12890</v>
      </c>
      <c r="B235" s="103">
        <v>2</v>
      </c>
      <c r="C235" s="89">
        <v>18</v>
      </c>
      <c r="D235" s="89">
        <v>58</v>
      </c>
      <c r="E235" s="103">
        <v>58</v>
      </c>
      <c r="F235" s="89">
        <v>4265</v>
      </c>
      <c r="G235" s="89">
        <v>13</v>
      </c>
      <c r="H235" s="89">
        <v>592</v>
      </c>
      <c r="I235" s="103">
        <v>592</v>
      </c>
      <c r="J235" s="89">
        <v>129</v>
      </c>
      <c r="K235" s="89">
        <v>78</v>
      </c>
      <c r="L235" s="89">
        <v>5</v>
      </c>
    </row>
    <row r="236" spans="1:12" x14ac:dyDescent="0.25">
      <c r="A236" s="6">
        <v>12000</v>
      </c>
      <c r="B236" s="103">
        <v>1</v>
      </c>
      <c r="C236" s="89">
        <v>14</v>
      </c>
      <c r="D236" s="89">
        <v>10</v>
      </c>
      <c r="E236" s="108">
        <v>1000</v>
      </c>
      <c r="F236" s="89">
        <v>13750</v>
      </c>
      <c r="G236" s="89">
        <v>27</v>
      </c>
      <c r="H236" s="89">
        <v>0.1</v>
      </c>
      <c r="I236" s="103">
        <v>0.5</v>
      </c>
      <c r="J236" s="89">
        <v>290</v>
      </c>
      <c r="K236" s="89">
        <v>80</v>
      </c>
      <c r="L236" s="89">
        <v>6</v>
      </c>
    </row>
    <row r="237" spans="1:12" x14ac:dyDescent="0.25">
      <c r="A237" s="6">
        <v>9500</v>
      </c>
      <c r="B237" s="103">
        <v>1</v>
      </c>
      <c r="C237" s="89">
        <v>15</v>
      </c>
      <c r="D237" s="89">
        <v>10</v>
      </c>
      <c r="E237" s="108">
        <v>1000</v>
      </c>
      <c r="F237" s="89">
        <v>13750</v>
      </c>
      <c r="G237" s="89">
        <v>30</v>
      </c>
      <c r="H237" s="89">
        <v>0.1</v>
      </c>
      <c r="I237" s="103">
        <v>0.5</v>
      </c>
      <c r="J237" s="89">
        <v>290</v>
      </c>
      <c r="K237" s="89">
        <v>80</v>
      </c>
      <c r="L237" s="89">
        <v>6</v>
      </c>
    </row>
    <row r="238" spans="1:12" x14ac:dyDescent="0.25">
      <c r="A238" s="6">
        <v>36769</v>
      </c>
      <c r="B238" s="103">
        <v>1</v>
      </c>
      <c r="C238" s="89">
        <v>15</v>
      </c>
      <c r="D238" s="89">
        <v>600</v>
      </c>
      <c r="E238" s="103">
        <v>600</v>
      </c>
      <c r="F238" s="89">
        <v>13750</v>
      </c>
      <c r="G238" s="89">
        <v>26</v>
      </c>
      <c r="H238" s="89">
        <v>0.5</v>
      </c>
      <c r="I238" s="103">
        <v>0.5</v>
      </c>
      <c r="J238" s="89">
        <v>290</v>
      </c>
      <c r="K238" s="89">
        <v>75</v>
      </c>
      <c r="L238" s="89">
        <v>17</v>
      </c>
    </row>
    <row r="239" spans="1:12" x14ac:dyDescent="0.25">
      <c r="A239" s="89">
        <v>43</v>
      </c>
      <c r="B239" s="103">
        <v>1</v>
      </c>
      <c r="C239" s="89">
        <v>14</v>
      </c>
      <c r="D239" s="89">
        <v>60</v>
      </c>
      <c r="E239" s="103">
        <v>800</v>
      </c>
      <c r="F239" s="89">
        <v>15440</v>
      </c>
      <c r="G239" s="89">
        <v>24</v>
      </c>
      <c r="H239" s="89">
        <v>0.5</v>
      </c>
      <c r="I239" s="103">
        <v>0.5</v>
      </c>
      <c r="J239" s="89">
        <v>290</v>
      </c>
      <c r="K239" s="89">
        <v>36</v>
      </c>
      <c r="L239" s="89">
        <v>18</v>
      </c>
    </row>
    <row r="240" spans="1:12" x14ac:dyDescent="0.25">
      <c r="A240" s="89">
        <v>634</v>
      </c>
      <c r="B240" s="103">
        <v>1</v>
      </c>
      <c r="C240" s="89">
        <v>12</v>
      </c>
      <c r="D240" s="89">
        <v>45</v>
      </c>
      <c r="E240" s="103">
        <v>45</v>
      </c>
      <c r="F240" s="89">
        <v>14500</v>
      </c>
      <c r="G240" s="89">
        <v>27</v>
      </c>
      <c r="H240" s="89">
        <v>0.5</v>
      </c>
      <c r="I240" s="103">
        <v>0.5</v>
      </c>
      <c r="J240" s="89">
        <v>300</v>
      </c>
      <c r="K240" s="89">
        <v>36</v>
      </c>
      <c r="L240" s="89">
        <v>11</v>
      </c>
    </row>
    <row r="241" spans="1:12" x14ac:dyDescent="0.25">
      <c r="A241" s="6">
        <v>22776</v>
      </c>
      <c r="B241" s="103">
        <v>6</v>
      </c>
      <c r="C241" s="89">
        <v>30</v>
      </c>
      <c r="D241" s="89">
        <v>400</v>
      </c>
      <c r="E241" s="108">
        <v>1200</v>
      </c>
      <c r="F241" s="89">
        <v>2600</v>
      </c>
      <c r="G241" s="89">
        <v>12</v>
      </c>
      <c r="H241" s="89">
        <v>563</v>
      </c>
      <c r="I241" s="103">
        <v>563</v>
      </c>
      <c r="J241" s="89">
        <v>115</v>
      </c>
      <c r="K241" s="89">
        <v>72</v>
      </c>
      <c r="L241" s="89">
        <v>1</v>
      </c>
    </row>
    <row r="242" spans="1:12" x14ac:dyDescent="0.25">
      <c r="A242" s="6">
        <v>16452</v>
      </c>
      <c r="B242" s="103">
        <v>6</v>
      </c>
      <c r="C242" s="89">
        <v>31.9</v>
      </c>
      <c r="D242" s="6">
        <v>6600</v>
      </c>
      <c r="E242" s="108">
        <v>6600</v>
      </c>
      <c r="F242" s="89">
        <v>2650</v>
      </c>
      <c r="G242" s="89">
        <v>9.3000000000000007</v>
      </c>
      <c r="H242" s="89">
        <v>376</v>
      </c>
      <c r="I242" s="103">
        <v>376</v>
      </c>
      <c r="J242" s="89">
        <v>131</v>
      </c>
      <c r="K242" s="89">
        <v>88</v>
      </c>
      <c r="L242" s="89">
        <v>1</v>
      </c>
    </row>
    <row r="243" spans="1:12" x14ac:dyDescent="0.25">
      <c r="A243" s="6">
        <v>8066</v>
      </c>
      <c r="B243" s="103">
        <v>6</v>
      </c>
      <c r="C243" s="89">
        <v>28.6</v>
      </c>
      <c r="D243" s="6">
        <v>5000</v>
      </c>
      <c r="E243" s="108">
        <v>5000</v>
      </c>
      <c r="F243" s="89">
        <v>3050</v>
      </c>
      <c r="G243" s="89">
        <v>9.1999999999999993</v>
      </c>
      <c r="H243" s="89">
        <v>351</v>
      </c>
      <c r="I243" s="103">
        <v>351</v>
      </c>
      <c r="J243" s="89">
        <v>136</v>
      </c>
      <c r="K243" s="89">
        <v>83</v>
      </c>
      <c r="L243" s="89">
        <v>1</v>
      </c>
    </row>
    <row r="244" spans="1:12" x14ac:dyDescent="0.25">
      <c r="A244" s="89">
        <v>300</v>
      </c>
      <c r="B244" s="103">
        <v>6</v>
      </c>
      <c r="C244" s="89">
        <v>25</v>
      </c>
      <c r="D244" s="6">
        <v>3500</v>
      </c>
      <c r="E244" s="108">
        <v>3500</v>
      </c>
      <c r="F244" s="89">
        <v>3000</v>
      </c>
      <c r="G244" s="89">
        <v>9</v>
      </c>
      <c r="H244" s="6">
        <v>2325</v>
      </c>
      <c r="I244" s="108">
        <v>2325</v>
      </c>
      <c r="J244" s="89">
        <v>130</v>
      </c>
      <c r="K244" s="89">
        <v>85</v>
      </c>
      <c r="L244" s="89">
        <v>19</v>
      </c>
    </row>
    <row r="245" spans="1:12" x14ac:dyDescent="0.25">
      <c r="A245" s="6">
        <v>1544</v>
      </c>
      <c r="B245" s="103">
        <v>6</v>
      </c>
      <c r="C245" s="89">
        <v>30.6</v>
      </c>
      <c r="D245" s="6">
        <v>4500</v>
      </c>
      <c r="E245" s="108">
        <v>4500</v>
      </c>
      <c r="F245" s="89">
        <v>3150</v>
      </c>
      <c r="G245" s="89">
        <v>9.8000000000000007</v>
      </c>
      <c r="H245" s="89">
        <v>560</v>
      </c>
      <c r="I245" s="103">
        <v>560</v>
      </c>
      <c r="J245" s="89">
        <v>140</v>
      </c>
      <c r="K245" s="89">
        <v>80</v>
      </c>
      <c r="L245" s="89">
        <v>1</v>
      </c>
    </row>
    <row r="246" spans="1:12" x14ac:dyDescent="0.25">
      <c r="A246" s="6">
        <v>39909</v>
      </c>
      <c r="B246" s="103">
        <v>1</v>
      </c>
      <c r="C246" s="89">
        <v>30</v>
      </c>
      <c r="D246" s="6">
        <v>1500</v>
      </c>
      <c r="E246" s="108">
        <v>1500</v>
      </c>
      <c r="F246" s="89">
        <v>3820</v>
      </c>
      <c r="G246" s="89">
        <v>11</v>
      </c>
      <c r="H246" s="89">
        <v>270</v>
      </c>
      <c r="I246" s="103">
        <v>270</v>
      </c>
      <c r="J246" s="89">
        <v>159</v>
      </c>
      <c r="K246" s="89">
        <v>80</v>
      </c>
      <c r="L246" s="89">
        <v>1</v>
      </c>
    </row>
    <row r="247" spans="1:12" x14ac:dyDescent="0.25">
      <c r="A247" s="6">
        <v>26249</v>
      </c>
      <c r="B247" s="103">
        <v>1</v>
      </c>
      <c r="C247" s="89">
        <v>28</v>
      </c>
      <c r="D247" s="89">
        <v>792</v>
      </c>
      <c r="E247" s="103">
        <v>792</v>
      </c>
      <c r="F247" s="89">
        <v>3515</v>
      </c>
      <c r="G247" s="89">
        <v>14.5</v>
      </c>
      <c r="H247" s="89">
        <v>260</v>
      </c>
      <c r="I247" s="103">
        <v>260</v>
      </c>
      <c r="J247" s="89">
        <v>154</v>
      </c>
      <c r="K247" s="89">
        <v>80</v>
      </c>
      <c r="L247" s="89">
        <v>1</v>
      </c>
    </row>
    <row r="248" spans="1:12" x14ac:dyDescent="0.25">
      <c r="A248" s="6">
        <v>49090</v>
      </c>
      <c r="B248" s="103">
        <v>1</v>
      </c>
      <c r="C248" s="89">
        <v>35</v>
      </c>
      <c r="D248" s="6">
        <v>10000</v>
      </c>
      <c r="E248" s="108">
        <v>10000</v>
      </c>
      <c r="F248" s="89">
        <v>2000</v>
      </c>
      <c r="G248" s="89">
        <v>8.5</v>
      </c>
      <c r="H248" s="6">
        <v>5500</v>
      </c>
      <c r="I248" s="108">
        <v>5500</v>
      </c>
      <c r="J248" s="89">
        <v>125</v>
      </c>
      <c r="K248" s="89">
        <v>80</v>
      </c>
      <c r="L248" s="89">
        <v>1</v>
      </c>
    </row>
    <row r="249" spans="1:12" x14ac:dyDescent="0.25">
      <c r="A249" s="6">
        <v>25410</v>
      </c>
      <c r="B249" s="103">
        <v>1</v>
      </c>
      <c r="C249" s="89">
        <v>31</v>
      </c>
      <c r="D249" s="6">
        <v>2500</v>
      </c>
      <c r="E249" s="108">
        <v>2500</v>
      </c>
      <c r="F249" s="89">
        <v>3260</v>
      </c>
      <c r="G249" s="89">
        <v>13.5</v>
      </c>
      <c r="H249" s="89">
        <v>138</v>
      </c>
      <c r="I249" s="103">
        <v>138</v>
      </c>
      <c r="J249" s="89">
        <v>130</v>
      </c>
      <c r="K249" s="89">
        <v>80</v>
      </c>
      <c r="L249" s="89">
        <v>1</v>
      </c>
    </row>
    <row r="250" spans="1:12" x14ac:dyDescent="0.25">
      <c r="A250" s="89">
        <v>267</v>
      </c>
      <c r="B250" s="103">
        <v>1</v>
      </c>
      <c r="C250" s="89">
        <v>30</v>
      </c>
      <c r="D250" s="6">
        <v>5000</v>
      </c>
      <c r="E250" s="108">
        <v>5000</v>
      </c>
      <c r="F250" s="89">
        <v>3600</v>
      </c>
      <c r="G250" s="89">
        <v>9</v>
      </c>
      <c r="H250" s="6">
        <v>1952</v>
      </c>
      <c r="I250" s="108">
        <v>1952</v>
      </c>
      <c r="J250" s="89">
        <v>132</v>
      </c>
      <c r="K250" s="89">
        <v>85</v>
      </c>
      <c r="L250" s="89">
        <v>1</v>
      </c>
    </row>
    <row r="251" spans="1:12" x14ac:dyDescent="0.25">
      <c r="A251" s="6">
        <v>34099</v>
      </c>
      <c r="B251" s="103">
        <v>1</v>
      </c>
      <c r="C251" s="89">
        <v>30</v>
      </c>
      <c r="D251" s="6">
        <v>5000</v>
      </c>
      <c r="E251" s="108">
        <v>5000</v>
      </c>
      <c r="F251" s="89">
        <v>3600</v>
      </c>
      <c r="G251" s="89">
        <v>9</v>
      </c>
      <c r="H251" s="6">
        <v>1952</v>
      </c>
      <c r="I251" s="108">
        <v>1952</v>
      </c>
      <c r="J251" s="89">
        <v>132</v>
      </c>
      <c r="K251" s="89">
        <v>85</v>
      </c>
      <c r="L251" s="89">
        <v>1</v>
      </c>
    </row>
    <row r="252" spans="1:12" x14ac:dyDescent="0.25">
      <c r="A252" s="6">
        <v>1065</v>
      </c>
      <c r="B252" s="103">
        <v>1</v>
      </c>
      <c r="C252" s="89">
        <v>31</v>
      </c>
      <c r="D252" s="6">
        <v>8000</v>
      </c>
      <c r="E252" s="108">
        <v>8000</v>
      </c>
      <c r="F252" s="89">
        <v>3350</v>
      </c>
      <c r="G252" s="89">
        <v>10</v>
      </c>
      <c r="H252" s="89">
        <v>727</v>
      </c>
      <c r="I252" s="103">
        <v>727</v>
      </c>
      <c r="J252" s="89">
        <v>139</v>
      </c>
      <c r="K252" s="89">
        <v>82</v>
      </c>
      <c r="L252" s="89">
        <v>1</v>
      </c>
    </row>
    <row r="253" spans="1:12" x14ac:dyDescent="0.25">
      <c r="A253" s="89">
        <v>343</v>
      </c>
      <c r="B253" s="103">
        <v>1</v>
      </c>
      <c r="C253" s="89">
        <v>23</v>
      </c>
      <c r="D253" s="6">
        <v>1500</v>
      </c>
      <c r="E253" s="108">
        <v>1500</v>
      </c>
      <c r="F253" s="89">
        <v>3400</v>
      </c>
      <c r="G253" s="89">
        <v>14</v>
      </c>
      <c r="H253" s="89">
        <v>185</v>
      </c>
      <c r="I253" s="103">
        <v>185</v>
      </c>
      <c r="J253" s="89">
        <v>135</v>
      </c>
      <c r="K253" s="89">
        <v>85</v>
      </c>
      <c r="L253" s="89">
        <v>1</v>
      </c>
    </row>
    <row r="254" spans="1:12" x14ac:dyDescent="0.25">
      <c r="A254" s="6">
        <v>9343</v>
      </c>
      <c r="B254" s="103">
        <v>1</v>
      </c>
      <c r="C254" s="89">
        <v>34</v>
      </c>
      <c r="D254" s="6">
        <v>4000</v>
      </c>
      <c r="E254" s="108">
        <v>4000</v>
      </c>
      <c r="F254" s="89">
        <v>2690</v>
      </c>
      <c r="G254" s="89">
        <v>12</v>
      </c>
      <c r="H254" s="89">
        <v>600</v>
      </c>
      <c r="I254" s="103">
        <v>600</v>
      </c>
      <c r="J254" s="89">
        <v>128</v>
      </c>
      <c r="K254" s="89">
        <v>84</v>
      </c>
      <c r="L254" s="89">
        <v>1</v>
      </c>
    </row>
    <row r="255" spans="1:12" x14ac:dyDescent="0.25">
      <c r="A255" s="6">
        <v>1692</v>
      </c>
      <c r="B255" s="103">
        <v>1</v>
      </c>
      <c r="C255" s="89">
        <v>31</v>
      </c>
      <c r="D255" s="6">
        <v>1250</v>
      </c>
      <c r="E255" s="108">
        <v>1250</v>
      </c>
      <c r="F255" s="89">
        <v>2537</v>
      </c>
      <c r="G255" s="89">
        <v>15</v>
      </c>
      <c r="H255" s="89">
        <v>93</v>
      </c>
      <c r="I255" s="103">
        <v>93</v>
      </c>
      <c r="J255" s="89">
        <v>119</v>
      </c>
      <c r="K255" s="89">
        <v>72</v>
      </c>
      <c r="L255" s="89">
        <v>1</v>
      </c>
    </row>
    <row r="256" spans="1:12" x14ac:dyDescent="0.25">
      <c r="A256" s="89">
        <v>420</v>
      </c>
      <c r="B256" s="103">
        <v>1</v>
      </c>
      <c r="C256" s="89">
        <v>35</v>
      </c>
      <c r="D256" s="90">
        <v>1400</v>
      </c>
      <c r="E256" s="91">
        <v>1400</v>
      </c>
      <c r="F256" s="89">
        <v>2300</v>
      </c>
      <c r="G256" s="89">
        <v>11.4</v>
      </c>
      <c r="H256" s="6">
        <v>3500</v>
      </c>
      <c r="I256" s="108">
        <v>3500</v>
      </c>
      <c r="J256" s="89">
        <v>117</v>
      </c>
      <c r="K256" s="89">
        <v>75</v>
      </c>
      <c r="L256" s="89">
        <v>1</v>
      </c>
    </row>
    <row r="257" spans="1:12" x14ac:dyDescent="0.25">
      <c r="A257" s="89">
        <v>76</v>
      </c>
      <c r="B257" s="103">
        <v>1</v>
      </c>
      <c r="C257" s="89">
        <v>33.700000000000003</v>
      </c>
      <c r="D257" s="90">
        <v>1400</v>
      </c>
      <c r="E257" s="91">
        <v>1400</v>
      </c>
      <c r="F257" s="89">
        <v>2850</v>
      </c>
      <c r="G257" s="89">
        <v>15.2</v>
      </c>
      <c r="H257" s="6">
        <v>2500</v>
      </c>
      <c r="I257" s="108">
        <v>2500</v>
      </c>
      <c r="J257" s="89">
        <v>125</v>
      </c>
      <c r="K257" s="89">
        <v>80</v>
      </c>
      <c r="L257" s="89">
        <v>1</v>
      </c>
    </row>
    <row r="258" spans="1:12" x14ac:dyDescent="0.25">
      <c r="A258" s="89">
        <v>618</v>
      </c>
      <c r="B258" s="103">
        <v>1</v>
      </c>
      <c r="C258" s="89">
        <v>35</v>
      </c>
      <c r="D258" s="90">
        <v>1400</v>
      </c>
      <c r="E258" s="91">
        <v>1400</v>
      </c>
      <c r="F258" s="89">
        <v>2300</v>
      </c>
      <c r="G258" s="89">
        <v>11.4</v>
      </c>
      <c r="H258" s="6">
        <v>3500</v>
      </c>
      <c r="I258" s="108">
        <v>3500</v>
      </c>
      <c r="J258" s="89">
        <v>117</v>
      </c>
      <c r="K258" s="89">
        <v>75</v>
      </c>
      <c r="L258" s="89">
        <v>1</v>
      </c>
    </row>
    <row r="259" spans="1:12" x14ac:dyDescent="0.25">
      <c r="A259" s="6">
        <v>3025</v>
      </c>
      <c r="B259" s="103">
        <v>1</v>
      </c>
      <c r="C259" s="89">
        <v>33.700000000000003</v>
      </c>
      <c r="D259" s="90">
        <v>1400</v>
      </c>
      <c r="E259" s="91">
        <v>1400</v>
      </c>
      <c r="F259" s="89">
        <v>2850</v>
      </c>
      <c r="G259" s="89">
        <v>15.2</v>
      </c>
      <c r="H259" s="6">
        <v>2500</v>
      </c>
      <c r="I259" s="108">
        <v>2500</v>
      </c>
      <c r="J259" s="89">
        <v>122</v>
      </c>
      <c r="K259" s="89">
        <v>87</v>
      </c>
      <c r="L259" s="89">
        <v>1</v>
      </c>
    </row>
    <row r="260" spans="1:12" x14ac:dyDescent="0.25">
      <c r="A260" s="6">
        <v>2565</v>
      </c>
      <c r="B260" s="103">
        <v>1</v>
      </c>
      <c r="C260" s="89">
        <v>35</v>
      </c>
      <c r="D260" s="90">
        <v>1400</v>
      </c>
      <c r="E260" s="91">
        <v>1400</v>
      </c>
      <c r="F260" s="89">
        <v>2300</v>
      </c>
      <c r="G260" s="89">
        <v>11.8</v>
      </c>
      <c r="H260" s="6">
        <v>7000</v>
      </c>
      <c r="I260" s="108">
        <v>7000</v>
      </c>
      <c r="J260" s="89">
        <v>115</v>
      </c>
      <c r="K260" s="89">
        <v>75</v>
      </c>
      <c r="L260" s="89">
        <v>1</v>
      </c>
    </row>
    <row r="261" spans="1:12" x14ac:dyDescent="0.25">
      <c r="A261" s="6">
        <v>2114</v>
      </c>
      <c r="B261" s="103">
        <v>1</v>
      </c>
      <c r="C261" s="89">
        <v>35</v>
      </c>
      <c r="D261" s="90">
        <v>1400</v>
      </c>
      <c r="E261" s="91">
        <v>1400</v>
      </c>
      <c r="F261" s="89">
        <v>2300</v>
      </c>
      <c r="G261" s="89">
        <v>11.4</v>
      </c>
      <c r="H261" s="6">
        <v>3500</v>
      </c>
      <c r="I261" s="108">
        <v>3500</v>
      </c>
      <c r="J261" s="89">
        <v>118</v>
      </c>
      <c r="K261" s="89">
        <v>75</v>
      </c>
      <c r="L261" s="89">
        <v>1</v>
      </c>
    </row>
    <row r="262" spans="1:12" x14ac:dyDescent="0.25">
      <c r="A262" s="6">
        <v>3101</v>
      </c>
      <c r="B262" s="103">
        <v>1</v>
      </c>
      <c r="C262" s="89">
        <v>33.700000000000003</v>
      </c>
      <c r="D262" s="90">
        <v>1400</v>
      </c>
      <c r="E262" s="91">
        <v>1400</v>
      </c>
      <c r="F262" s="89">
        <v>2850</v>
      </c>
      <c r="G262" s="89">
        <v>15</v>
      </c>
      <c r="H262" s="89">
        <v>580</v>
      </c>
      <c r="I262" s="103">
        <v>580</v>
      </c>
      <c r="J262" s="89">
        <v>126</v>
      </c>
      <c r="K262" s="89">
        <v>87</v>
      </c>
      <c r="L262" s="89">
        <v>1</v>
      </c>
    </row>
    <row r="263" spans="1:12" x14ac:dyDescent="0.25">
      <c r="A263" s="6">
        <v>3565</v>
      </c>
      <c r="B263" s="103">
        <v>1</v>
      </c>
      <c r="C263" s="89">
        <v>35</v>
      </c>
      <c r="D263" s="90">
        <v>1400</v>
      </c>
      <c r="E263" s="91">
        <v>1400</v>
      </c>
      <c r="F263" s="89">
        <v>2300</v>
      </c>
      <c r="G263" s="89">
        <v>11</v>
      </c>
      <c r="H263" s="6">
        <v>20000</v>
      </c>
      <c r="I263" s="108">
        <v>20000</v>
      </c>
      <c r="J263" s="89">
        <v>125</v>
      </c>
      <c r="K263" s="89">
        <v>75</v>
      </c>
      <c r="L263" s="89">
        <v>1</v>
      </c>
    </row>
    <row r="264" spans="1:12" x14ac:dyDescent="0.25">
      <c r="A264" s="6">
        <v>7795</v>
      </c>
      <c r="B264" s="103">
        <v>1</v>
      </c>
      <c r="C264" s="89">
        <v>33.5</v>
      </c>
      <c r="D264" s="89">
        <v>575</v>
      </c>
      <c r="E264" s="103">
        <v>575</v>
      </c>
      <c r="F264" s="89">
        <v>2000</v>
      </c>
      <c r="G264" s="89">
        <v>13</v>
      </c>
      <c r="H264" s="89">
        <v>500</v>
      </c>
      <c r="I264" s="103">
        <v>500</v>
      </c>
      <c r="J264" s="89">
        <v>117</v>
      </c>
      <c r="K264" s="89">
        <v>84.5</v>
      </c>
      <c r="L264" s="89">
        <v>1</v>
      </c>
    </row>
    <row r="265" spans="1:12" x14ac:dyDescent="0.25">
      <c r="A265" s="89">
        <v>341</v>
      </c>
      <c r="B265" s="103">
        <v>1</v>
      </c>
      <c r="C265" s="89">
        <v>33.5</v>
      </c>
      <c r="D265" s="6">
        <v>2500</v>
      </c>
      <c r="E265" s="108">
        <v>2500</v>
      </c>
      <c r="F265" s="89">
        <v>1500</v>
      </c>
      <c r="G265" s="89">
        <v>12</v>
      </c>
      <c r="H265" s="6">
        <v>1000</v>
      </c>
      <c r="I265" s="108">
        <v>1000</v>
      </c>
      <c r="J265" s="89">
        <v>108</v>
      </c>
      <c r="K265" s="89">
        <v>85</v>
      </c>
      <c r="L265" s="89">
        <v>1</v>
      </c>
    </row>
    <row r="266" spans="1:12" x14ac:dyDescent="0.25">
      <c r="A266" s="89">
        <v>35</v>
      </c>
      <c r="B266" s="103">
        <v>1</v>
      </c>
      <c r="C266" s="89">
        <v>38.1</v>
      </c>
      <c r="D266" s="6">
        <v>1300</v>
      </c>
      <c r="E266" s="108">
        <v>1300</v>
      </c>
      <c r="F266" s="89">
        <v>1746</v>
      </c>
      <c r="G266" s="89">
        <v>13.6</v>
      </c>
      <c r="H266" s="6">
        <v>13000</v>
      </c>
      <c r="I266" s="108">
        <v>13000</v>
      </c>
      <c r="J266" s="89">
        <v>100</v>
      </c>
      <c r="K266" s="89">
        <v>85</v>
      </c>
      <c r="L266" s="89">
        <v>1</v>
      </c>
    </row>
    <row r="267" spans="1:12" x14ac:dyDescent="0.25">
      <c r="A267" s="89">
        <v>411</v>
      </c>
      <c r="B267" s="103">
        <v>1</v>
      </c>
      <c r="C267" s="89">
        <v>38</v>
      </c>
      <c r="D267" s="6">
        <v>3000</v>
      </c>
      <c r="E267" s="108">
        <v>3000</v>
      </c>
      <c r="F267" s="89">
        <v>1250</v>
      </c>
      <c r="G267" s="89">
        <v>12</v>
      </c>
      <c r="H267" s="6">
        <v>3000</v>
      </c>
      <c r="I267" s="108">
        <v>3000</v>
      </c>
      <c r="J267" s="89">
        <v>104</v>
      </c>
      <c r="K267" s="89">
        <v>85</v>
      </c>
      <c r="L267" s="89">
        <v>1</v>
      </c>
    </row>
    <row r="268" spans="1:12" x14ac:dyDescent="0.25">
      <c r="A268" s="6">
        <v>2755</v>
      </c>
      <c r="B268" s="103">
        <v>1</v>
      </c>
      <c r="C268" s="89">
        <v>38.1</v>
      </c>
      <c r="D268" s="90">
        <v>1400</v>
      </c>
      <c r="E268" s="91">
        <v>1400</v>
      </c>
      <c r="F268" s="89">
        <v>1200</v>
      </c>
      <c r="G268" s="89">
        <v>12</v>
      </c>
      <c r="H268" s="89">
        <v>750</v>
      </c>
      <c r="I268" s="103">
        <v>750</v>
      </c>
      <c r="J268" s="89">
        <v>104</v>
      </c>
      <c r="K268" s="89">
        <v>85</v>
      </c>
      <c r="L268" s="89">
        <v>1</v>
      </c>
    </row>
    <row r="269" spans="1:12" x14ac:dyDescent="0.25">
      <c r="A269" s="6">
        <v>3218</v>
      </c>
      <c r="B269" s="103">
        <v>1</v>
      </c>
      <c r="C269" s="89">
        <v>38.1</v>
      </c>
      <c r="D269" s="6">
        <v>3000</v>
      </c>
      <c r="E269" s="108">
        <v>3000</v>
      </c>
      <c r="F269" s="89">
        <v>872</v>
      </c>
      <c r="G269" s="89">
        <v>12</v>
      </c>
      <c r="H269" s="6">
        <v>5000</v>
      </c>
      <c r="I269" s="108">
        <v>5000</v>
      </c>
      <c r="J269" s="89">
        <v>104</v>
      </c>
      <c r="K269" s="89">
        <v>81</v>
      </c>
      <c r="L269" s="89">
        <v>1</v>
      </c>
    </row>
    <row r="270" spans="1:12" x14ac:dyDescent="0.25">
      <c r="A270" s="6">
        <v>1961</v>
      </c>
      <c r="B270" s="103">
        <v>1</v>
      </c>
      <c r="C270" s="89">
        <v>38</v>
      </c>
      <c r="D270" s="90">
        <v>1400</v>
      </c>
      <c r="E270" s="91">
        <v>1400</v>
      </c>
      <c r="F270" s="89">
        <v>1250</v>
      </c>
      <c r="G270" s="89">
        <v>12</v>
      </c>
      <c r="H270" s="6">
        <v>7500</v>
      </c>
      <c r="I270" s="108">
        <v>7500</v>
      </c>
      <c r="J270" s="89">
        <v>106</v>
      </c>
      <c r="K270" s="89">
        <v>85</v>
      </c>
      <c r="L270" s="89">
        <v>1</v>
      </c>
    </row>
    <row r="271" spans="1:12" x14ac:dyDescent="0.25">
      <c r="A271" s="6">
        <v>1768</v>
      </c>
      <c r="B271" s="103">
        <v>1</v>
      </c>
      <c r="C271" s="89">
        <v>38.1</v>
      </c>
      <c r="D271" s="89">
        <v>780</v>
      </c>
      <c r="E271" s="103">
        <v>780</v>
      </c>
      <c r="F271" s="89">
        <v>1700</v>
      </c>
      <c r="G271" s="89">
        <v>12.1</v>
      </c>
      <c r="H271" s="6">
        <v>2000</v>
      </c>
      <c r="I271" s="108">
        <v>2000</v>
      </c>
      <c r="J271" s="89">
        <v>111</v>
      </c>
      <c r="K271" s="89">
        <v>85</v>
      </c>
      <c r="L271" s="89">
        <v>1</v>
      </c>
    </row>
    <row r="272" spans="1:12" x14ac:dyDescent="0.25">
      <c r="A272" s="6">
        <v>1642</v>
      </c>
      <c r="B272" s="103">
        <v>1</v>
      </c>
      <c r="C272" s="89">
        <v>38.1</v>
      </c>
      <c r="D272" s="6">
        <v>1300</v>
      </c>
      <c r="E272" s="108">
        <v>1300</v>
      </c>
      <c r="F272" s="89">
        <v>1250</v>
      </c>
      <c r="G272" s="89">
        <v>10</v>
      </c>
      <c r="H272" s="6">
        <v>12000</v>
      </c>
      <c r="I272" s="108">
        <v>12000</v>
      </c>
      <c r="J272" s="89">
        <v>102</v>
      </c>
      <c r="K272" s="89">
        <v>85</v>
      </c>
      <c r="L272" s="89">
        <v>1</v>
      </c>
    </row>
    <row r="273" spans="1:12" x14ac:dyDescent="0.25">
      <c r="A273" s="89">
        <v>392</v>
      </c>
      <c r="B273" s="103">
        <v>1</v>
      </c>
      <c r="C273" s="89">
        <v>38.1</v>
      </c>
      <c r="D273" s="90">
        <v>1200</v>
      </c>
      <c r="E273" s="91">
        <v>1200</v>
      </c>
      <c r="F273" s="89">
        <v>1000</v>
      </c>
      <c r="G273" s="89">
        <v>11.1</v>
      </c>
      <c r="H273" s="6">
        <v>10000</v>
      </c>
      <c r="I273" s="108">
        <v>10000</v>
      </c>
      <c r="J273" s="89">
        <v>95</v>
      </c>
      <c r="K273" s="89">
        <v>85</v>
      </c>
      <c r="L273" s="89">
        <v>1</v>
      </c>
    </row>
    <row r="274" spans="1:12" x14ac:dyDescent="0.25">
      <c r="A274" s="6">
        <v>1848</v>
      </c>
      <c r="B274" s="103">
        <v>1</v>
      </c>
      <c r="C274" s="89">
        <v>38.1</v>
      </c>
      <c r="D274" s="89">
        <v>780</v>
      </c>
      <c r="E274" s="103">
        <v>780</v>
      </c>
      <c r="F274" s="89">
        <v>1597</v>
      </c>
      <c r="G274" s="89">
        <v>12</v>
      </c>
      <c r="H274" s="6">
        <v>1000</v>
      </c>
      <c r="I274" s="108">
        <v>1000</v>
      </c>
      <c r="J274" s="89">
        <v>111</v>
      </c>
      <c r="K274" s="89">
        <v>85</v>
      </c>
      <c r="L274" s="89">
        <v>1</v>
      </c>
    </row>
    <row r="275" spans="1:12" x14ac:dyDescent="0.25">
      <c r="A275" s="6">
        <v>1380</v>
      </c>
      <c r="B275" s="103">
        <v>1</v>
      </c>
      <c r="C275" s="89">
        <v>36</v>
      </c>
      <c r="D275" s="6">
        <v>1000</v>
      </c>
      <c r="E275" s="108">
        <v>4000</v>
      </c>
      <c r="F275" s="89">
        <v>760</v>
      </c>
      <c r="G275" s="89">
        <v>10</v>
      </c>
      <c r="H275" s="6">
        <v>5000</v>
      </c>
      <c r="I275" s="108">
        <v>30000</v>
      </c>
      <c r="J275" s="89">
        <v>110</v>
      </c>
      <c r="K275" s="89">
        <v>85</v>
      </c>
      <c r="L275" s="89">
        <v>1</v>
      </c>
    </row>
    <row r="276" spans="1:12" x14ac:dyDescent="0.25">
      <c r="A276" s="89">
        <v>867</v>
      </c>
      <c r="B276" s="103">
        <v>1</v>
      </c>
      <c r="C276" s="89">
        <v>38.1</v>
      </c>
      <c r="D276" s="6">
        <v>1400</v>
      </c>
      <c r="E276" s="108">
        <v>1400</v>
      </c>
      <c r="F276" s="89">
        <v>1750</v>
      </c>
      <c r="G276" s="89">
        <v>13.1</v>
      </c>
      <c r="H276" s="89">
        <v>750</v>
      </c>
      <c r="I276" s="103">
        <v>750</v>
      </c>
      <c r="J276" s="89">
        <v>113</v>
      </c>
      <c r="K276" s="89">
        <v>85</v>
      </c>
      <c r="L276" s="89">
        <v>1</v>
      </c>
    </row>
    <row r="277" spans="1:12" x14ac:dyDescent="0.25">
      <c r="A277" s="89">
        <v>144</v>
      </c>
      <c r="B277" s="103">
        <v>1</v>
      </c>
      <c r="C277" s="89">
        <v>38.1</v>
      </c>
      <c r="D277" s="89">
        <v>675</v>
      </c>
      <c r="E277" s="103">
        <v>675</v>
      </c>
      <c r="F277" s="89">
        <v>1250</v>
      </c>
      <c r="G277" s="89">
        <v>13.1</v>
      </c>
      <c r="H277" s="6">
        <v>1300</v>
      </c>
      <c r="I277" s="108">
        <v>1300</v>
      </c>
      <c r="J277" s="89">
        <v>104</v>
      </c>
      <c r="K277" s="89">
        <v>85</v>
      </c>
      <c r="L277" s="89">
        <v>1</v>
      </c>
    </row>
    <row r="278" spans="1:12" x14ac:dyDescent="0.25">
      <c r="A278" s="6">
        <v>1291</v>
      </c>
      <c r="B278" s="103">
        <v>1</v>
      </c>
      <c r="C278" s="89">
        <v>38.799999999999997</v>
      </c>
      <c r="D278" s="89">
        <v>675</v>
      </c>
      <c r="E278" s="103">
        <v>675</v>
      </c>
      <c r="F278" s="89">
        <v>1209</v>
      </c>
      <c r="G278" s="89">
        <v>13.1</v>
      </c>
      <c r="H278" s="6">
        <v>5000</v>
      </c>
      <c r="I278" s="108">
        <v>5000</v>
      </c>
      <c r="J278" s="89">
        <v>123</v>
      </c>
      <c r="K278" s="89">
        <v>85</v>
      </c>
      <c r="L278" s="89">
        <v>1</v>
      </c>
    </row>
    <row r="279" spans="1:12" x14ac:dyDescent="0.25">
      <c r="A279" s="6">
        <v>1500</v>
      </c>
      <c r="B279" s="103">
        <v>1</v>
      </c>
      <c r="C279" s="89">
        <v>38.1</v>
      </c>
      <c r="D279" s="6">
        <v>1000</v>
      </c>
      <c r="E279" s="108">
        <v>1000</v>
      </c>
      <c r="F279" s="89">
        <v>1400</v>
      </c>
      <c r="G279" s="89">
        <v>13.1</v>
      </c>
      <c r="H279" s="6">
        <v>1000</v>
      </c>
      <c r="I279" s="108">
        <v>1000</v>
      </c>
      <c r="J279" s="89">
        <v>110</v>
      </c>
      <c r="K279" s="89">
        <v>85</v>
      </c>
      <c r="L279" s="89">
        <v>1</v>
      </c>
    </row>
    <row r="280" spans="1:12" x14ac:dyDescent="0.25">
      <c r="A280" s="6">
        <v>2323</v>
      </c>
      <c r="B280" s="103">
        <v>1</v>
      </c>
      <c r="C280" s="89">
        <v>38.1</v>
      </c>
      <c r="D280" s="6">
        <v>1000</v>
      </c>
      <c r="E280" s="108">
        <v>1000</v>
      </c>
      <c r="F280" s="89">
        <v>1746</v>
      </c>
      <c r="G280" s="89">
        <v>13.1</v>
      </c>
      <c r="H280" s="6">
        <v>4100</v>
      </c>
      <c r="I280" s="108">
        <v>4100</v>
      </c>
      <c r="J280" s="89">
        <v>110</v>
      </c>
      <c r="K280" s="89">
        <v>85</v>
      </c>
      <c r="L280" s="89">
        <v>1</v>
      </c>
    </row>
    <row r="281" spans="1:12" x14ac:dyDescent="0.25">
      <c r="A281" s="6">
        <v>1286</v>
      </c>
      <c r="B281" s="103">
        <v>1</v>
      </c>
      <c r="C281" s="89">
        <v>38.1</v>
      </c>
      <c r="D281" s="6">
        <v>1000</v>
      </c>
      <c r="E281" s="108">
        <v>1000</v>
      </c>
      <c r="F281" s="89">
        <v>1746</v>
      </c>
      <c r="G281" s="89">
        <v>13.1</v>
      </c>
      <c r="H281" s="6">
        <v>1200</v>
      </c>
      <c r="I281" s="108">
        <v>1200</v>
      </c>
      <c r="J281" s="89">
        <v>110</v>
      </c>
      <c r="K281" s="89">
        <v>85</v>
      </c>
      <c r="L281" s="89">
        <v>1</v>
      </c>
    </row>
    <row r="287" spans="1:12" x14ac:dyDescent="0.25">
      <c r="I287" s="116"/>
    </row>
    <row r="288" spans="1:12" x14ac:dyDescent="0.25">
      <c r="I288" s="116"/>
    </row>
    <row r="289" spans="9:9" x14ac:dyDescent="0.25">
      <c r="I289" s="116"/>
    </row>
    <row r="290" spans="9:9" x14ac:dyDescent="0.25">
      <c r="I290" s="116"/>
    </row>
    <row r="291" spans="9:9" x14ac:dyDescent="0.25">
      <c r="I291" s="116"/>
    </row>
  </sheetData>
  <autoFilter ref="A1:L281" xr:uid="{A4376A7B-3764-4D0C-9E31-69C94D5C6FA2}">
    <filterColumn colId="3" showButton="0"/>
    <filterColumn colId="7" showButton="0"/>
  </autoFilter>
  <mergeCells count="2">
    <mergeCell ref="D1:E1"/>
    <mergeCell ref="H1:I1"/>
  </mergeCells>
  <conditionalFormatting sqref="A2:B108 A169:B202">
    <cfRule type="cellIs" dxfId="82" priority="4" operator="equal">
      <formula>"-"</formula>
    </cfRule>
  </conditionalFormatting>
  <conditionalFormatting sqref="D55:E108 D169:E202">
    <cfRule type="cellIs" dxfId="81" priority="3" operator="equal">
      <formula>"-"</formula>
    </cfRule>
  </conditionalFormatting>
  <conditionalFormatting sqref="H55:I108 H169:I202">
    <cfRule type="cellIs" dxfId="80" priority="2" operator="equal">
      <formula>"-"</formula>
    </cfRule>
  </conditionalFormatting>
  <conditionalFormatting sqref="L2:L54 L169:L202">
    <cfRule type="cellIs" dxfId="79" priority="1" operator="equal">
      <formula>"-"</formula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>
    <tabColor theme="9" tint="0.39997558519241921"/>
  </sheetPr>
  <dimension ref="A1:AC64"/>
  <sheetViews>
    <sheetView zoomScale="70" zoomScaleNormal="70" workbookViewId="0">
      <selection activeCell="F66" sqref="F66"/>
    </sheetView>
  </sheetViews>
  <sheetFormatPr defaultColWidth="9.140625" defaultRowHeight="15" x14ac:dyDescent="0.25"/>
  <cols>
    <col min="1" max="1" width="9.140625" style="1"/>
    <col min="2" max="2" width="14.5703125" style="1" customWidth="1"/>
    <col min="3" max="4" width="9.140625" style="1"/>
    <col min="5" max="5" width="8.42578125" style="1" customWidth="1"/>
    <col min="6" max="6" width="10.5703125" style="1" customWidth="1"/>
    <col min="7" max="14" width="9.140625" style="1"/>
    <col min="15" max="16" width="9.7109375" style="1" customWidth="1"/>
    <col min="17" max="18" width="9.140625" style="1"/>
    <col min="19" max="19" width="12.28515625" style="1" customWidth="1"/>
    <col min="20" max="23" width="11.5703125" style="1" customWidth="1"/>
    <col min="24" max="25" width="9.140625" style="1"/>
    <col min="26" max="26" width="9.42578125" style="1" customWidth="1"/>
    <col min="27" max="27" width="9.140625" style="1"/>
    <col min="28" max="28" width="12" style="1" customWidth="1"/>
    <col min="29" max="29" width="15.5703125" style="1" customWidth="1"/>
    <col min="30" max="16384" width="9.140625" style="1"/>
  </cols>
  <sheetData>
    <row r="1" spans="1:29" s="2" customFormat="1" ht="45" x14ac:dyDescent="0.25">
      <c r="A1" s="10" t="s">
        <v>54</v>
      </c>
      <c r="B1" s="10" t="s">
        <v>53</v>
      </c>
      <c r="C1" s="10" t="s">
        <v>74</v>
      </c>
      <c r="D1" s="10" t="s">
        <v>32</v>
      </c>
      <c r="E1" s="10" t="s">
        <v>33</v>
      </c>
      <c r="F1" s="10" t="s">
        <v>34</v>
      </c>
      <c r="G1" s="168" t="s">
        <v>35</v>
      </c>
      <c r="H1" s="168"/>
      <c r="I1" s="168" t="s">
        <v>36</v>
      </c>
      <c r="J1" s="168"/>
      <c r="K1" s="168" t="s">
        <v>37</v>
      </c>
      <c r="L1" s="168"/>
      <c r="M1" s="169" t="s">
        <v>38</v>
      </c>
      <c r="N1" s="170"/>
      <c r="O1" s="168" t="s">
        <v>39</v>
      </c>
      <c r="P1" s="168"/>
      <c r="Q1" s="169" t="s">
        <v>40</v>
      </c>
      <c r="R1" s="170"/>
      <c r="S1" s="10" t="s">
        <v>41</v>
      </c>
      <c r="T1" s="168" t="s">
        <v>43</v>
      </c>
      <c r="U1" s="168"/>
      <c r="V1" s="168" t="s">
        <v>42</v>
      </c>
      <c r="W1" s="168"/>
      <c r="X1" s="10" t="s">
        <v>44</v>
      </c>
      <c r="Y1" s="10" t="s">
        <v>45</v>
      </c>
      <c r="Z1" s="10" t="s">
        <v>46</v>
      </c>
      <c r="AA1" s="10" t="s">
        <v>47</v>
      </c>
      <c r="AB1" s="10" t="s">
        <v>5</v>
      </c>
      <c r="AC1" s="10" t="s">
        <v>48</v>
      </c>
    </row>
    <row r="2" spans="1:29" x14ac:dyDescent="0.25">
      <c r="A2" s="4">
        <v>1</v>
      </c>
      <c r="B2" s="4" t="s">
        <v>52</v>
      </c>
      <c r="C2" s="5">
        <v>155</v>
      </c>
      <c r="D2" s="5">
        <v>350</v>
      </c>
      <c r="E2" s="5">
        <v>245</v>
      </c>
      <c r="F2" s="4" t="s">
        <v>0</v>
      </c>
      <c r="G2" s="5">
        <v>60</v>
      </c>
      <c r="H2" s="5">
        <v>60</v>
      </c>
      <c r="I2" s="4">
        <v>1</v>
      </c>
      <c r="J2" s="4">
        <v>5</v>
      </c>
      <c r="K2" s="6">
        <v>1000</v>
      </c>
      <c r="L2" s="6">
        <v>1800</v>
      </c>
      <c r="M2" s="4">
        <v>28</v>
      </c>
      <c r="N2" s="4">
        <v>30</v>
      </c>
      <c r="O2" s="4">
        <v>2</v>
      </c>
      <c r="P2" s="4">
        <v>50</v>
      </c>
      <c r="Q2" s="5">
        <v>110</v>
      </c>
      <c r="R2" s="5">
        <v>110</v>
      </c>
      <c r="S2" s="4" t="s">
        <v>6</v>
      </c>
      <c r="T2" s="5">
        <v>45</v>
      </c>
      <c r="U2" s="5">
        <v>45</v>
      </c>
      <c r="V2" s="5">
        <v>20</v>
      </c>
      <c r="W2" s="5">
        <v>20</v>
      </c>
      <c r="X2" s="4" t="s">
        <v>7</v>
      </c>
      <c r="Y2" s="6">
        <v>15000</v>
      </c>
      <c r="Z2" s="6">
        <v>3000</v>
      </c>
      <c r="AA2" s="4" t="s">
        <v>8</v>
      </c>
      <c r="AB2" s="4" t="s">
        <v>9</v>
      </c>
      <c r="AC2" s="4" t="s">
        <v>10</v>
      </c>
    </row>
    <row r="3" spans="1:29" x14ac:dyDescent="0.25">
      <c r="A3" s="4">
        <v>1</v>
      </c>
      <c r="B3" s="4" t="s">
        <v>52</v>
      </c>
      <c r="C3" s="5">
        <v>540</v>
      </c>
      <c r="D3" s="5">
        <v>468</v>
      </c>
      <c r="E3" s="5">
        <v>93</v>
      </c>
      <c r="F3" s="4" t="s">
        <v>1</v>
      </c>
      <c r="G3" s="5">
        <v>32</v>
      </c>
      <c r="H3" s="5">
        <v>32</v>
      </c>
      <c r="I3" s="4">
        <v>200</v>
      </c>
      <c r="J3" s="6">
        <v>2500</v>
      </c>
      <c r="K3" s="4">
        <v>825</v>
      </c>
      <c r="L3" s="6">
        <v>1650</v>
      </c>
      <c r="M3" s="4">
        <v>12</v>
      </c>
      <c r="N3" s="4">
        <v>13</v>
      </c>
      <c r="O3" s="6">
        <v>2000</v>
      </c>
      <c r="P3" s="6">
        <v>10000</v>
      </c>
      <c r="Q3" s="4">
        <v>84</v>
      </c>
      <c r="R3" s="4">
        <v>98</v>
      </c>
      <c r="S3" s="4" t="s">
        <v>11</v>
      </c>
      <c r="T3" s="5">
        <v>60</v>
      </c>
      <c r="U3" s="5">
        <v>60</v>
      </c>
      <c r="V3" s="5">
        <v>10</v>
      </c>
      <c r="W3" s="5">
        <v>10</v>
      </c>
      <c r="X3" s="4" t="s">
        <v>12</v>
      </c>
      <c r="Y3" s="6">
        <v>4917</v>
      </c>
      <c r="Z3" s="6">
        <v>4917</v>
      </c>
      <c r="AA3" s="4" t="s">
        <v>13</v>
      </c>
      <c r="AB3" s="4" t="s">
        <v>9</v>
      </c>
      <c r="AC3" s="4" t="s">
        <v>14</v>
      </c>
    </row>
    <row r="4" spans="1:29" x14ac:dyDescent="0.25">
      <c r="A4" s="4">
        <v>1</v>
      </c>
      <c r="B4" s="4" t="s">
        <v>52</v>
      </c>
      <c r="C4" s="5">
        <v>290</v>
      </c>
      <c r="D4" s="5">
        <v>104</v>
      </c>
      <c r="E4" s="5">
        <v>21</v>
      </c>
      <c r="F4" s="4" t="s">
        <v>1</v>
      </c>
      <c r="G4" s="5">
        <v>34</v>
      </c>
      <c r="H4" s="5">
        <v>34</v>
      </c>
      <c r="I4" s="4">
        <v>800</v>
      </c>
      <c r="J4" s="6">
        <v>1000</v>
      </c>
      <c r="K4" s="4">
        <v>650</v>
      </c>
      <c r="L4" s="4">
        <v>1000</v>
      </c>
      <c r="M4" s="4">
        <v>9</v>
      </c>
      <c r="N4" s="4">
        <v>10</v>
      </c>
      <c r="O4" s="6">
        <v>11500</v>
      </c>
      <c r="P4" s="6">
        <v>28000</v>
      </c>
      <c r="Q4" s="5">
        <v>84</v>
      </c>
      <c r="R4" s="5">
        <v>84</v>
      </c>
      <c r="S4" s="4" t="s">
        <v>11</v>
      </c>
      <c r="T4" s="5">
        <v>55</v>
      </c>
      <c r="U4" s="5">
        <v>55</v>
      </c>
      <c r="V4" s="5">
        <v>10</v>
      </c>
      <c r="W4" s="5">
        <v>10</v>
      </c>
      <c r="X4" s="4" t="s">
        <v>12</v>
      </c>
      <c r="Y4" s="6">
        <v>1277</v>
      </c>
      <c r="Z4" s="6">
        <v>1277</v>
      </c>
      <c r="AA4" s="4" t="s">
        <v>13</v>
      </c>
      <c r="AB4" s="4" t="s">
        <v>9</v>
      </c>
      <c r="AC4" s="4" t="s">
        <v>14</v>
      </c>
    </row>
    <row r="5" spans="1:29" x14ac:dyDescent="0.25">
      <c r="A5" s="4">
        <v>1</v>
      </c>
      <c r="B5" s="4" t="s">
        <v>52</v>
      </c>
      <c r="C5" s="5">
        <v>600</v>
      </c>
      <c r="D5" s="5">
        <v>130</v>
      </c>
      <c r="E5" s="5">
        <v>70</v>
      </c>
      <c r="F5" s="4" t="s">
        <v>1</v>
      </c>
      <c r="G5" s="5">
        <v>36</v>
      </c>
      <c r="H5" s="5">
        <v>36</v>
      </c>
      <c r="I5" s="6">
        <v>1000</v>
      </c>
      <c r="J5" s="6">
        <v>3000</v>
      </c>
      <c r="K5" s="6">
        <v>1000</v>
      </c>
      <c r="L5" s="6">
        <v>1000</v>
      </c>
      <c r="M5" s="4">
        <v>11</v>
      </c>
      <c r="N5" s="4">
        <v>14</v>
      </c>
      <c r="O5" s="6">
        <v>1000</v>
      </c>
      <c r="P5" s="6">
        <v>2000</v>
      </c>
      <c r="Q5" s="4">
        <v>95</v>
      </c>
      <c r="R5" s="4">
        <v>105</v>
      </c>
      <c r="S5" s="4" t="s">
        <v>11</v>
      </c>
      <c r="T5" s="5">
        <v>65</v>
      </c>
      <c r="U5" s="5">
        <v>65</v>
      </c>
      <c r="V5" s="5">
        <v>20</v>
      </c>
      <c r="W5" s="5">
        <v>20</v>
      </c>
      <c r="X5" s="4" t="s">
        <v>15</v>
      </c>
      <c r="Y5" s="6">
        <v>1900</v>
      </c>
      <c r="Z5" s="6">
        <v>1900</v>
      </c>
      <c r="AA5" s="4" t="s">
        <v>13</v>
      </c>
      <c r="AB5" s="4" t="s">
        <v>9</v>
      </c>
      <c r="AC5" s="4" t="s">
        <v>14</v>
      </c>
    </row>
    <row r="6" spans="1:29" x14ac:dyDescent="0.25">
      <c r="A6" s="4">
        <v>1</v>
      </c>
      <c r="B6" s="4" t="s">
        <v>52</v>
      </c>
      <c r="C6" s="5">
        <v>170</v>
      </c>
      <c r="D6" s="5">
        <v>450</v>
      </c>
      <c r="E6" s="5">
        <v>135</v>
      </c>
      <c r="F6" s="4" t="s">
        <v>2</v>
      </c>
      <c r="G6" s="5">
        <v>40</v>
      </c>
      <c r="H6" s="5">
        <v>40</v>
      </c>
      <c r="I6" s="6">
        <v>1000</v>
      </c>
      <c r="J6" s="6">
        <v>3000</v>
      </c>
      <c r="K6" s="5">
        <v>200</v>
      </c>
      <c r="L6" s="5">
        <v>200</v>
      </c>
      <c r="M6" s="5">
        <v>13</v>
      </c>
      <c r="N6" s="4">
        <v>13</v>
      </c>
      <c r="O6" s="6">
        <v>1500</v>
      </c>
      <c r="P6" s="6">
        <v>4000</v>
      </c>
      <c r="Q6" s="5">
        <v>82</v>
      </c>
      <c r="R6" s="5">
        <v>82</v>
      </c>
      <c r="S6" s="4" t="s">
        <v>11</v>
      </c>
      <c r="T6" s="5">
        <v>60</v>
      </c>
      <c r="U6" s="5">
        <v>60</v>
      </c>
      <c r="V6" s="5">
        <v>20</v>
      </c>
      <c r="W6" s="5">
        <v>20</v>
      </c>
      <c r="X6" s="4" t="s">
        <v>12</v>
      </c>
      <c r="Y6" s="6">
        <v>6300</v>
      </c>
      <c r="Z6" s="6">
        <v>6300</v>
      </c>
      <c r="AA6" s="4" t="s">
        <v>13</v>
      </c>
      <c r="AB6" s="4" t="s">
        <v>9</v>
      </c>
      <c r="AC6" s="4" t="s">
        <v>14</v>
      </c>
    </row>
    <row r="7" spans="1:29" x14ac:dyDescent="0.25">
      <c r="A7" s="4">
        <v>1</v>
      </c>
      <c r="B7" s="4" t="s">
        <v>52</v>
      </c>
      <c r="C7" s="5">
        <v>160</v>
      </c>
      <c r="D7" s="5">
        <v>100</v>
      </c>
      <c r="E7" s="5">
        <v>45</v>
      </c>
      <c r="F7" s="4" t="s">
        <v>1</v>
      </c>
      <c r="G7" s="5">
        <v>36</v>
      </c>
      <c r="H7" s="5">
        <v>36</v>
      </c>
      <c r="I7" s="6">
        <v>1000</v>
      </c>
      <c r="J7" s="6">
        <v>2000</v>
      </c>
      <c r="K7" s="5">
        <v>600</v>
      </c>
      <c r="L7" s="5">
        <v>600</v>
      </c>
      <c r="M7" s="4">
        <v>10</v>
      </c>
      <c r="N7" s="4">
        <v>12</v>
      </c>
      <c r="O7" s="6">
        <v>13000</v>
      </c>
      <c r="P7" s="6">
        <v>51000</v>
      </c>
      <c r="Q7" s="5">
        <v>83</v>
      </c>
      <c r="R7" s="5">
        <v>83</v>
      </c>
      <c r="S7" s="4" t="s">
        <v>11</v>
      </c>
      <c r="T7" s="5">
        <v>60</v>
      </c>
      <c r="U7" s="5">
        <v>60</v>
      </c>
      <c r="V7" s="5">
        <v>20</v>
      </c>
      <c r="W7" s="5">
        <v>20</v>
      </c>
      <c r="X7" s="4" t="s">
        <v>12</v>
      </c>
      <c r="Y7" s="6">
        <v>1300</v>
      </c>
      <c r="Z7" s="6">
        <v>1300</v>
      </c>
      <c r="AA7" s="4" t="s">
        <v>13</v>
      </c>
      <c r="AB7" s="4" t="s">
        <v>9</v>
      </c>
      <c r="AC7" s="4" t="s">
        <v>14</v>
      </c>
    </row>
    <row r="8" spans="1:29" x14ac:dyDescent="0.25">
      <c r="A8" s="4">
        <v>1</v>
      </c>
      <c r="B8" s="4" t="s">
        <v>52</v>
      </c>
      <c r="C8" s="6">
        <v>1600</v>
      </c>
      <c r="D8" s="6">
        <v>1351</v>
      </c>
      <c r="E8" s="5">
        <v>77</v>
      </c>
      <c r="F8" s="4" t="s">
        <v>1</v>
      </c>
      <c r="G8" s="5">
        <v>30</v>
      </c>
      <c r="H8" s="5">
        <v>30</v>
      </c>
      <c r="I8" s="6">
        <v>1000</v>
      </c>
      <c r="J8" s="6">
        <v>4000</v>
      </c>
      <c r="K8" s="4">
        <v>500</v>
      </c>
      <c r="L8" s="6">
        <v>1500</v>
      </c>
      <c r="M8" s="5">
        <v>12</v>
      </c>
      <c r="N8" s="5">
        <v>12</v>
      </c>
      <c r="O8" s="7" t="s">
        <v>49</v>
      </c>
      <c r="P8" s="7" t="s">
        <v>49</v>
      </c>
      <c r="Q8" s="4">
        <v>91</v>
      </c>
      <c r="R8" s="4">
        <v>110</v>
      </c>
      <c r="S8" s="4" t="s">
        <v>11</v>
      </c>
      <c r="T8" s="4">
        <v>60</v>
      </c>
      <c r="U8" s="4">
        <v>75</v>
      </c>
      <c r="V8" s="5">
        <v>15</v>
      </c>
      <c r="W8" s="5">
        <v>15</v>
      </c>
      <c r="X8" s="4" t="s">
        <v>15</v>
      </c>
      <c r="Y8" s="6">
        <v>7892</v>
      </c>
      <c r="Z8" s="6">
        <v>7892</v>
      </c>
      <c r="AA8" s="4" t="s">
        <v>13</v>
      </c>
      <c r="AB8" s="4" t="s">
        <v>9</v>
      </c>
      <c r="AC8" s="4" t="s">
        <v>14</v>
      </c>
    </row>
    <row r="9" spans="1:29" x14ac:dyDescent="0.25">
      <c r="A9" s="4">
        <v>1</v>
      </c>
      <c r="B9" s="4" t="s">
        <v>52</v>
      </c>
      <c r="C9" s="6">
        <v>1230</v>
      </c>
      <c r="D9" s="6">
        <v>1189</v>
      </c>
      <c r="E9" s="5">
        <v>230</v>
      </c>
      <c r="F9" s="4" t="s">
        <v>1</v>
      </c>
      <c r="G9" s="4">
        <v>25</v>
      </c>
      <c r="H9" s="4">
        <v>32</v>
      </c>
      <c r="I9" s="4">
        <v>700</v>
      </c>
      <c r="J9" s="6">
        <v>4000</v>
      </c>
      <c r="K9" s="4">
        <v>800</v>
      </c>
      <c r="L9" s="6">
        <v>1500</v>
      </c>
      <c r="M9" s="5">
        <v>13</v>
      </c>
      <c r="N9" s="5">
        <v>13</v>
      </c>
      <c r="O9" s="6">
        <v>1500</v>
      </c>
      <c r="P9" s="6">
        <v>5000</v>
      </c>
      <c r="Q9" s="4">
        <v>85</v>
      </c>
      <c r="R9" s="4">
        <v>100</v>
      </c>
      <c r="S9" s="4" t="s">
        <v>11</v>
      </c>
      <c r="T9" s="4">
        <v>50</v>
      </c>
      <c r="U9" s="4">
        <v>75</v>
      </c>
      <c r="V9" s="5">
        <v>15</v>
      </c>
      <c r="W9" s="5">
        <v>15</v>
      </c>
      <c r="X9" s="4" t="s">
        <v>15</v>
      </c>
      <c r="Y9" s="6">
        <v>10519</v>
      </c>
      <c r="Z9" s="6">
        <v>10519</v>
      </c>
      <c r="AA9" s="4" t="s">
        <v>13</v>
      </c>
      <c r="AB9" s="4" t="s">
        <v>9</v>
      </c>
      <c r="AC9" s="4" t="s">
        <v>14</v>
      </c>
    </row>
    <row r="10" spans="1:29" x14ac:dyDescent="0.25">
      <c r="A10" s="4">
        <v>1</v>
      </c>
      <c r="B10" s="4" t="s">
        <v>52</v>
      </c>
      <c r="C10" s="5">
        <v>15</v>
      </c>
      <c r="D10" s="5">
        <v>3</v>
      </c>
      <c r="E10" s="7" t="s">
        <v>49</v>
      </c>
      <c r="F10" s="4" t="s">
        <v>1</v>
      </c>
      <c r="G10" s="5">
        <v>30</v>
      </c>
      <c r="H10" s="5">
        <v>30</v>
      </c>
      <c r="I10" s="6">
        <v>4500</v>
      </c>
      <c r="J10" s="6">
        <v>4500</v>
      </c>
      <c r="K10" s="6">
        <v>1300</v>
      </c>
      <c r="L10" s="6">
        <v>1300</v>
      </c>
      <c r="M10" s="5">
        <v>13</v>
      </c>
      <c r="N10" s="5">
        <v>13</v>
      </c>
      <c r="O10" s="6">
        <v>4000</v>
      </c>
      <c r="P10" s="6">
        <v>4000</v>
      </c>
      <c r="Q10" s="5">
        <v>90</v>
      </c>
      <c r="R10" s="5">
        <v>90</v>
      </c>
      <c r="S10" s="4" t="s">
        <v>11</v>
      </c>
      <c r="T10" s="5">
        <v>60</v>
      </c>
      <c r="U10" s="5">
        <v>60</v>
      </c>
      <c r="V10" s="5">
        <v>15</v>
      </c>
      <c r="W10" s="5">
        <v>15</v>
      </c>
      <c r="X10" s="4" t="s">
        <v>15</v>
      </c>
      <c r="Y10" s="5">
        <v>24</v>
      </c>
      <c r="Z10" s="5">
        <v>24</v>
      </c>
      <c r="AA10" s="4" t="s">
        <v>13</v>
      </c>
      <c r="AB10" s="4" t="s">
        <v>9</v>
      </c>
      <c r="AC10" s="4" t="s">
        <v>16</v>
      </c>
    </row>
    <row r="11" spans="1:29" x14ac:dyDescent="0.25">
      <c r="A11" s="4">
        <v>1</v>
      </c>
      <c r="B11" s="4" t="s">
        <v>52</v>
      </c>
      <c r="C11" s="5">
        <v>50</v>
      </c>
      <c r="D11" s="5">
        <v>82</v>
      </c>
      <c r="E11" s="5">
        <v>17</v>
      </c>
      <c r="F11" s="4" t="s">
        <v>1</v>
      </c>
      <c r="G11" s="5">
        <v>30</v>
      </c>
      <c r="H11" s="5">
        <v>30</v>
      </c>
      <c r="I11" s="6">
        <v>3000</v>
      </c>
      <c r="J11" s="6">
        <v>3000</v>
      </c>
      <c r="K11" s="6">
        <v>1100</v>
      </c>
      <c r="L11" s="6">
        <v>1100</v>
      </c>
      <c r="M11" s="5">
        <v>11</v>
      </c>
      <c r="N11" s="5">
        <v>11</v>
      </c>
      <c r="O11" s="6">
        <v>10000</v>
      </c>
      <c r="P11" s="6">
        <v>10000</v>
      </c>
      <c r="Q11" s="5">
        <v>130</v>
      </c>
      <c r="R11" s="5">
        <v>130</v>
      </c>
      <c r="S11" s="4" t="s">
        <v>11</v>
      </c>
      <c r="T11" s="5">
        <v>75</v>
      </c>
      <c r="U11" s="5">
        <v>75</v>
      </c>
      <c r="V11" s="5">
        <v>15</v>
      </c>
      <c r="W11" s="5">
        <v>15</v>
      </c>
      <c r="X11" s="4" t="s">
        <v>15</v>
      </c>
      <c r="Y11" s="6">
        <v>1091</v>
      </c>
      <c r="Z11" s="6">
        <v>1091</v>
      </c>
      <c r="AA11" s="4" t="s">
        <v>13</v>
      </c>
      <c r="AB11" s="4" t="s">
        <v>9</v>
      </c>
      <c r="AC11" s="4" t="s">
        <v>16</v>
      </c>
    </row>
    <row r="12" spans="1:29" x14ac:dyDescent="0.25">
      <c r="A12" s="4">
        <v>1</v>
      </c>
      <c r="B12" s="4" t="s">
        <v>52</v>
      </c>
      <c r="C12" s="5">
        <v>73</v>
      </c>
      <c r="D12" s="5">
        <v>76</v>
      </c>
      <c r="E12" s="5">
        <v>52</v>
      </c>
      <c r="F12" s="4" t="s">
        <v>1</v>
      </c>
      <c r="G12" s="5">
        <v>30</v>
      </c>
      <c r="H12" s="5">
        <v>30</v>
      </c>
      <c r="I12" s="5">
        <v>300</v>
      </c>
      <c r="J12" s="5">
        <v>300</v>
      </c>
      <c r="K12" s="6">
        <v>1100</v>
      </c>
      <c r="L12" s="6">
        <v>1100</v>
      </c>
      <c r="M12" s="5">
        <v>13</v>
      </c>
      <c r="N12" s="5">
        <v>13</v>
      </c>
      <c r="O12" s="6">
        <v>3500</v>
      </c>
      <c r="P12" s="6">
        <v>3500</v>
      </c>
      <c r="Q12" s="5">
        <v>104</v>
      </c>
      <c r="R12" s="5">
        <v>104</v>
      </c>
      <c r="S12" s="4" t="s">
        <v>17</v>
      </c>
      <c r="T12" s="5">
        <v>65</v>
      </c>
      <c r="U12" s="5">
        <v>65</v>
      </c>
      <c r="V12" s="5">
        <v>15</v>
      </c>
      <c r="W12" s="5">
        <v>15</v>
      </c>
      <c r="X12" s="4" t="s">
        <v>12</v>
      </c>
      <c r="Y12" s="5">
        <v>767</v>
      </c>
      <c r="Z12" s="5">
        <v>767</v>
      </c>
      <c r="AA12" s="4" t="s">
        <v>13</v>
      </c>
      <c r="AB12" s="4" t="s">
        <v>9</v>
      </c>
      <c r="AC12" s="4" t="s">
        <v>16</v>
      </c>
    </row>
    <row r="13" spans="1:29" x14ac:dyDescent="0.25">
      <c r="A13" s="4">
        <v>1</v>
      </c>
      <c r="B13" s="4" t="s">
        <v>52</v>
      </c>
      <c r="C13" s="5">
        <v>48</v>
      </c>
      <c r="D13" s="5">
        <v>5</v>
      </c>
      <c r="E13" s="4" t="s">
        <v>49</v>
      </c>
      <c r="F13" s="4" t="s">
        <v>49</v>
      </c>
      <c r="G13" s="5">
        <v>65</v>
      </c>
      <c r="H13" s="5">
        <v>65</v>
      </c>
      <c r="I13" s="5">
        <v>5</v>
      </c>
      <c r="J13" s="5">
        <v>5</v>
      </c>
      <c r="K13" s="9">
        <v>0</v>
      </c>
      <c r="L13" s="6">
        <v>1100</v>
      </c>
      <c r="M13" s="5">
        <v>12.5</v>
      </c>
      <c r="N13" s="5">
        <v>12.5</v>
      </c>
      <c r="O13" s="6">
        <v>1000</v>
      </c>
      <c r="P13" s="6">
        <v>1000</v>
      </c>
      <c r="Q13" s="5">
        <v>90</v>
      </c>
      <c r="R13" s="5">
        <v>90</v>
      </c>
      <c r="S13" s="4" t="s">
        <v>11</v>
      </c>
      <c r="T13" s="5">
        <v>75</v>
      </c>
      <c r="U13" s="5">
        <v>75</v>
      </c>
      <c r="V13" s="7" t="s">
        <v>49</v>
      </c>
      <c r="W13" s="7" t="s">
        <v>49</v>
      </c>
      <c r="X13" s="4" t="s">
        <v>12</v>
      </c>
      <c r="Y13" s="5">
        <v>62</v>
      </c>
      <c r="Z13" s="5">
        <v>62</v>
      </c>
      <c r="AA13" s="4" t="s">
        <v>13</v>
      </c>
      <c r="AB13" s="4" t="s">
        <v>9</v>
      </c>
      <c r="AC13" s="4" t="s">
        <v>16</v>
      </c>
    </row>
    <row r="14" spans="1:29" x14ac:dyDescent="0.25">
      <c r="A14" s="4">
        <v>1</v>
      </c>
      <c r="B14" s="4" t="s">
        <v>52</v>
      </c>
      <c r="C14" s="5">
        <v>510</v>
      </c>
      <c r="D14" s="5">
        <v>510</v>
      </c>
      <c r="E14" s="5">
        <v>35</v>
      </c>
      <c r="F14" s="4" t="s">
        <v>1</v>
      </c>
      <c r="G14" s="5">
        <v>31</v>
      </c>
      <c r="H14" s="5">
        <v>31</v>
      </c>
      <c r="I14" s="4">
        <v>300</v>
      </c>
      <c r="J14" s="6">
        <v>6000</v>
      </c>
      <c r="K14" s="6">
        <v>1000</v>
      </c>
      <c r="L14" s="6">
        <v>1000</v>
      </c>
      <c r="M14" s="4">
        <v>11</v>
      </c>
      <c r="N14" s="4">
        <v>14</v>
      </c>
      <c r="O14" s="6">
        <v>6000</v>
      </c>
      <c r="P14" s="6">
        <v>6000</v>
      </c>
      <c r="Q14" s="5">
        <v>90</v>
      </c>
      <c r="R14" s="5">
        <v>90</v>
      </c>
      <c r="S14" s="4" t="s">
        <v>11</v>
      </c>
      <c r="T14" s="5">
        <v>60</v>
      </c>
      <c r="U14" s="5">
        <v>60</v>
      </c>
      <c r="V14" s="5">
        <v>16</v>
      </c>
      <c r="W14" s="5">
        <v>16</v>
      </c>
      <c r="X14" s="4" t="s">
        <v>12</v>
      </c>
      <c r="Y14" s="6">
        <v>4376</v>
      </c>
      <c r="Z14" s="6">
        <v>4376</v>
      </c>
      <c r="AA14" s="4" t="s">
        <v>13</v>
      </c>
      <c r="AB14" s="4" t="s">
        <v>9</v>
      </c>
      <c r="AC14" s="4" t="s">
        <v>14</v>
      </c>
    </row>
    <row r="15" spans="1:29" x14ac:dyDescent="0.25">
      <c r="A15" s="4">
        <v>1</v>
      </c>
      <c r="B15" s="4" t="s">
        <v>52</v>
      </c>
      <c r="C15" s="5">
        <v>125</v>
      </c>
      <c r="D15" s="5">
        <v>16</v>
      </c>
      <c r="E15" s="4" t="s">
        <v>49</v>
      </c>
      <c r="F15" s="4" t="s">
        <v>1</v>
      </c>
      <c r="G15" s="5">
        <v>34.5</v>
      </c>
      <c r="H15" s="5">
        <v>34.5</v>
      </c>
      <c r="I15" s="6">
        <v>2000</v>
      </c>
      <c r="J15" s="6">
        <v>2000</v>
      </c>
      <c r="K15" s="6">
        <v>2300</v>
      </c>
      <c r="L15" s="6">
        <v>2300</v>
      </c>
      <c r="M15" s="5">
        <v>12</v>
      </c>
      <c r="N15" s="5">
        <v>12</v>
      </c>
      <c r="O15" s="6">
        <v>1000</v>
      </c>
      <c r="P15" s="6">
        <v>1000</v>
      </c>
      <c r="Q15" s="5">
        <v>130</v>
      </c>
      <c r="R15" s="5">
        <v>130</v>
      </c>
      <c r="S15" s="4" t="s">
        <v>17</v>
      </c>
      <c r="T15" s="5">
        <v>55</v>
      </c>
      <c r="U15" s="5">
        <v>55</v>
      </c>
      <c r="V15" s="5">
        <v>27</v>
      </c>
      <c r="W15" s="5">
        <v>27</v>
      </c>
      <c r="X15" s="4" t="s">
        <v>15</v>
      </c>
      <c r="Y15" s="5">
        <v>200</v>
      </c>
      <c r="Z15" s="5">
        <v>200</v>
      </c>
      <c r="AA15" s="4" t="s">
        <v>13</v>
      </c>
      <c r="AB15" s="4" t="s">
        <v>9</v>
      </c>
      <c r="AC15" s="4" t="s">
        <v>14</v>
      </c>
    </row>
    <row r="16" spans="1:29" x14ac:dyDescent="0.25">
      <c r="A16" s="4">
        <v>1</v>
      </c>
      <c r="B16" s="4" t="s">
        <v>52</v>
      </c>
      <c r="C16" s="5">
        <v>560</v>
      </c>
      <c r="D16" s="5">
        <v>218</v>
      </c>
      <c r="E16" s="5">
        <v>57</v>
      </c>
      <c r="F16" s="4" t="s">
        <v>1</v>
      </c>
      <c r="G16" s="5">
        <v>32.5</v>
      </c>
      <c r="H16" s="5">
        <v>32.5</v>
      </c>
      <c r="I16" s="6">
        <v>2260</v>
      </c>
      <c r="J16" s="6">
        <v>2260</v>
      </c>
      <c r="K16" s="6">
        <v>2100</v>
      </c>
      <c r="L16" s="6">
        <v>2100</v>
      </c>
      <c r="M16" s="5">
        <v>11</v>
      </c>
      <c r="N16" s="5">
        <v>11</v>
      </c>
      <c r="O16" s="6">
        <v>3000</v>
      </c>
      <c r="P16" s="6">
        <v>3000</v>
      </c>
      <c r="Q16" s="5">
        <v>125</v>
      </c>
      <c r="R16" s="5">
        <v>125</v>
      </c>
      <c r="S16" s="4" t="s">
        <v>17</v>
      </c>
      <c r="T16" s="5">
        <v>55</v>
      </c>
      <c r="U16" s="5">
        <v>55</v>
      </c>
      <c r="V16" s="5">
        <v>27</v>
      </c>
      <c r="W16" s="5">
        <v>27</v>
      </c>
      <c r="X16" s="4" t="s">
        <v>12</v>
      </c>
      <c r="Y16" s="6">
        <v>9113</v>
      </c>
      <c r="Z16" s="6">
        <v>9113</v>
      </c>
      <c r="AA16" s="4" t="s">
        <v>13</v>
      </c>
      <c r="AB16" s="4" t="s">
        <v>9</v>
      </c>
      <c r="AC16" s="4" t="s">
        <v>14</v>
      </c>
    </row>
    <row r="17" spans="1:29" x14ac:dyDescent="0.25">
      <c r="A17" s="4">
        <v>1</v>
      </c>
      <c r="B17" s="4" t="s">
        <v>52</v>
      </c>
      <c r="C17" s="5">
        <v>15</v>
      </c>
      <c r="D17" s="5">
        <v>35</v>
      </c>
      <c r="E17" s="5">
        <v>20</v>
      </c>
      <c r="F17" s="4" t="s">
        <v>1</v>
      </c>
      <c r="G17" s="5">
        <v>30</v>
      </c>
      <c r="H17" s="5">
        <v>30</v>
      </c>
      <c r="I17" s="6">
        <v>3500</v>
      </c>
      <c r="J17" s="6">
        <v>3500</v>
      </c>
      <c r="K17" s="5">
        <v>800</v>
      </c>
      <c r="L17" s="5">
        <v>800</v>
      </c>
      <c r="M17" s="5">
        <v>10</v>
      </c>
      <c r="N17" s="5">
        <v>10</v>
      </c>
      <c r="O17" s="6">
        <v>10000</v>
      </c>
      <c r="P17" s="6">
        <v>10000</v>
      </c>
      <c r="Q17" s="5">
        <v>90</v>
      </c>
      <c r="R17" s="5">
        <v>90</v>
      </c>
      <c r="S17" s="4" t="s">
        <v>18</v>
      </c>
      <c r="T17" s="5">
        <v>60</v>
      </c>
      <c r="U17" s="5">
        <v>60</v>
      </c>
      <c r="V17" s="5">
        <v>23</v>
      </c>
      <c r="W17" s="5">
        <v>23</v>
      </c>
      <c r="X17" s="4" t="s">
        <v>7</v>
      </c>
      <c r="Y17" s="6">
        <v>1000</v>
      </c>
      <c r="Z17" s="5">
        <v>750</v>
      </c>
      <c r="AA17" s="4" t="s">
        <v>13</v>
      </c>
      <c r="AB17" s="4" t="s">
        <v>9</v>
      </c>
      <c r="AC17" s="4" t="s">
        <v>19</v>
      </c>
    </row>
    <row r="18" spans="1:29" x14ac:dyDescent="0.25">
      <c r="A18" s="4">
        <v>1</v>
      </c>
      <c r="B18" s="4" t="s">
        <v>52</v>
      </c>
      <c r="C18" s="5">
        <v>160</v>
      </c>
      <c r="D18" s="5">
        <v>125</v>
      </c>
      <c r="E18" s="4" t="s">
        <v>49</v>
      </c>
      <c r="F18" s="4" t="s">
        <v>1</v>
      </c>
      <c r="G18" s="5">
        <v>30</v>
      </c>
      <c r="H18" s="5">
        <v>30</v>
      </c>
      <c r="I18" s="6">
        <v>3000</v>
      </c>
      <c r="J18" s="6">
        <v>3000</v>
      </c>
      <c r="K18" s="6">
        <v>1300</v>
      </c>
      <c r="L18" s="6">
        <v>1300</v>
      </c>
      <c r="M18" s="5">
        <v>14</v>
      </c>
      <c r="N18" s="5">
        <v>14</v>
      </c>
      <c r="O18" s="6">
        <v>4000</v>
      </c>
      <c r="P18" s="6">
        <v>4000</v>
      </c>
      <c r="Q18" s="5">
        <v>85</v>
      </c>
      <c r="R18" s="5">
        <v>85</v>
      </c>
      <c r="S18" s="4" t="s">
        <v>11</v>
      </c>
      <c r="T18" s="5">
        <v>70</v>
      </c>
      <c r="U18" s="5">
        <v>70</v>
      </c>
      <c r="V18" s="5">
        <v>15</v>
      </c>
      <c r="W18" s="5">
        <v>15</v>
      </c>
      <c r="X18" s="4" t="s">
        <v>15</v>
      </c>
      <c r="Y18" s="5">
        <v>550</v>
      </c>
      <c r="Z18" s="5">
        <v>400</v>
      </c>
      <c r="AA18" s="4" t="s">
        <v>13</v>
      </c>
      <c r="AB18" s="4" t="s">
        <v>9</v>
      </c>
      <c r="AC18" s="4" t="s">
        <v>14</v>
      </c>
    </row>
    <row r="19" spans="1:29" x14ac:dyDescent="0.25">
      <c r="A19" s="4">
        <v>1</v>
      </c>
      <c r="B19" s="4" t="s">
        <v>52</v>
      </c>
      <c r="C19" s="5">
        <v>600</v>
      </c>
      <c r="D19" s="6">
        <v>1200</v>
      </c>
      <c r="E19" s="4" t="s">
        <v>49</v>
      </c>
      <c r="F19" s="4" t="s">
        <v>1</v>
      </c>
      <c r="G19" s="5">
        <v>30</v>
      </c>
      <c r="H19" s="5">
        <v>30</v>
      </c>
      <c r="I19" s="6">
        <v>2000</v>
      </c>
      <c r="J19" s="6">
        <v>2000</v>
      </c>
      <c r="K19" s="6">
        <v>1000</v>
      </c>
      <c r="L19" s="6">
        <v>1000</v>
      </c>
      <c r="M19" s="5">
        <v>13</v>
      </c>
      <c r="N19" s="5">
        <v>13</v>
      </c>
      <c r="O19" s="6">
        <v>8000</v>
      </c>
      <c r="P19" s="6">
        <v>8000</v>
      </c>
      <c r="Q19" s="5">
        <v>80</v>
      </c>
      <c r="R19" s="5">
        <v>80</v>
      </c>
      <c r="S19" s="4" t="s">
        <v>11</v>
      </c>
      <c r="T19" s="5">
        <v>70</v>
      </c>
      <c r="U19" s="5">
        <v>70</v>
      </c>
      <c r="V19" s="5">
        <v>15</v>
      </c>
      <c r="W19" s="5">
        <v>15</v>
      </c>
      <c r="X19" s="4" t="s">
        <v>12</v>
      </c>
      <c r="Y19" s="6">
        <v>10000</v>
      </c>
      <c r="Z19" s="6">
        <v>7000</v>
      </c>
      <c r="AA19" s="4" t="s">
        <v>13</v>
      </c>
      <c r="AB19" s="4" t="s">
        <v>9</v>
      </c>
      <c r="AC19" s="4" t="s">
        <v>14</v>
      </c>
    </row>
    <row r="20" spans="1:29" x14ac:dyDescent="0.25">
      <c r="A20" s="4">
        <v>1</v>
      </c>
      <c r="B20" s="4" t="s">
        <v>52</v>
      </c>
      <c r="C20" s="5">
        <v>120</v>
      </c>
      <c r="D20" s="5">
        <v>50</v>
      </c>
      <c r="E20" s="5">
        <v>58</v>
      </c>
      <c r="F20" s="4" t="s">
        <v>1</v>
      </c>
      <c r="G20" s="5">
        <v>27</v>
      </c>
      <c r="H20" s="5">
        <v>27</v>
      </c>
      <c r="I20" s="6">
        <v>1500</v>
      </c>
      <c r="J20" s="6">
        <v>1500</v>
      </c>
      <c r="K20" s="6">
        <v>1800</v>
      </c>
      <c r="L20" s="6">
        <v>1800</v>
      </c>
      <c r="M20" s="5">
        <v>13</v>
      </c>
      <c r="N20" s="5">
        <v>13</v>
      </c>
      <c r="O20" s="6">
        <v>10000</v>
      </c>
      <c r="P20" s="6">
        <v>10000</v>
      </c>
      <c r="Q20" s="5">
        <v>90</v>
      </c>
      <c r="R20" s="5">
        <v>90</v>
      </c>
      <c r="S20" s="4" t="s">
        <v>20</v>
      </c>
      <c r="T20" s="5">
        <v>60</v>
      </c>
      <c r="U20" s="5">
        <v>60</v>
      </c>
      <c r="V20" s="7" t="s">
        <v>49</v>
      </c>
      <c r="W20" s="7" t="s">
        <v>49</v>
      </c>
      <c r="X20" s="4" t="s">
        <v>12</v>
      </c>
      <c r="Y20" s="6">
        <v>3000</v>
      </c>
      <c r="Z20" s="6">
        <v>2700</v>
      </c>
      <c r="AA20" s="4" t="s">
        <v>13</v>
      </c>
      <c r="AB20" s="4" t="s">
        <v>9</v>
      </c>
      <c r="AC20" s="4" t="s">
        <v>21</v>
      </c>
    </row>
    <row r="21" spans="1:29" x14ac:dyDescent="0.25">
      <c r="A21" s="4">
        <v>1</v>
      </c>
      <c r="B21" s="4" t="s">
        <v>52</v>
      </c>
      <c r="C21" s="5">
        <v>40</v>
      </c>
      <c r="D21" s="5">
        <v>50</v>
      </c>
      <c r="E21" s="5">
        <v>4</v>
      </c>
      <c r="F21" s="4" t="s">
        <v>1</v>
      </c>
      <c r="G21" s="5">
        <v>30</v>
      </c>
      <c r="H21" s="5">
        <v>30</v>
      </c>
      <c r="I21" s="6">
        <v>1500</v>
      </c>
      <c r="J21" s="6">
        <v>1500</v>
      </c>
      <c r="K21" s="6">
        <v>1700</v>
      </c>
      <c r="L21" s="6">
        <v>1700</v>
      </c>
      <c r="M21" s="5">
        <v>13</v>
      </c>
      <c r="N21" s="5">
        <v>13</v>
      </c>
      <c r="O21" s="6">
        <v>8000</v>
      </c>
      <c r="P21" s="6">
        <v>8000</v>
      </c>
      <c r="Q21" s="5">
        <v>80</v>
      </c>
      <c r="R21" s="5">
        <v>80</v>
      </c>
      <c r="S21" s="4" t="s">
        <v>20</v>
      </c>
      <c r="T21" s="5">
        <v>60</v>
      </c>
      <c r="U21" s="5">
        <v>60</v>
      </c>
      <c r="V21" s="7" t="s">
        <v>49</v>
      </c>
      <c r="W21" s="7" t="s">
        <v>49</v>
      </c>
      <c r="X21" s="4" t="s">
        <v>7</v>
      </c>
      <c r="Y21" s="5">
        <v>400</v>
      </c>
      <c r="Z21" s="5">
        <v>300</v>
      </c>
      <c r="AA21" s="4" t="s">
        <v>22</v>
      </c>
      <c r="AB21" s="7" t="s">
        <v>49</v>
      </c>
      <c r="AC21" s="4" t="s">
        <v>19</v>
      </c>
    </row>
    <row r="22" spans="1:29" x14ac:dyDescent="0.25">
      <c r="A22" s="4">
        <v>1</v>
      </c>
      <c r="B22" s="4" t="s">
        <v>52</v>
      </c>
      <c r="C22" s="5">
        <v>200</v>
      </c>
      <c r="D22" s="5">
        <v>77</v>
      </c>
      <c r="E22" s="5">
        <v>3</v>
      </c>
      <c r="F22" s="4" t="s">
        <v>1</v>
      </c>
      <c r="G22" s="5">
        <v>33</v>
      </c>
      <c r="H22" s="5">
        <v>33</v>
      </c>
      <c r="I22" s="6">
        <v>4000</v>
      </c>
      <c r="J22" s="6">
        <v>4000</v>
      </c>
      <c r="K22" s="6">
        <v>1200</v>
      </c>
      <c r="L22" s="6">
        <v>1200</v>
      </c>
      <c r="M22" s="5">
        <v>13</v>
      </c>
      <c r="N22" s="5">
        <v>13</v>
      </c>
      <c r="O22" s="6">
        <v>2800</v>
      </c>
      <c r="P22" s="6">
        <v>2800</v>
      </c>
      <c r="Q22" s="5">
        <v>110</v>
      </c>
      <c r="R22" s="5">
        <v>110</v>
      </c>
      <c r="S22" s="4" t="s">
        <v>23</v>
      </c>
      <c r="T22" s="5">
        <v>50</v>
      </c>
      <c r="U22" s="5">
        <v>50</v>
      </c>
      <c r="V22" s="7" t="s">
        <v>49</v>
      </c>
      <c r="W22" s="7" t="s">
        <v>49</v>
      </c>
      <c r="X22" s="4" t="s">
        <v>7</v>
      </c>
      <c r="Y22" s="5">
        <v>700</v>
      </c>
      <c r="Z22" s="5">
        <v>650</v>
      </c>
      <c r="AA22" s="4" t="s">
        <v>8</v>
      </c>
      <c r="AB22" s="7" t="s">
        <v>49</v>
      </c>
      <c r="AC22" s="4" t="s">
        <v>14</v>
      </c>
    </row>
    <row r="23" spans="1:29" x14ac:dyDescent="0.25">
      <c r="A23" s="4">
        <v>1</v>
      </c>
      <c r="B23" s="4" t="s">
        <v>52</v>
      </c>
      <c r="C23" s="5">
        <v>100</v>
      </c>
      <c r="D23" s="5">
        <v>87</v>
      </c>
      <c r="E23" s="4" t="s">
        <v>49</v>
      </c>
      <c r="F23" s="4" t="s">
        <v>0</v>
      </c>
      <c r="G23" s="5">
        <v>65</v>
      </c>
      <c r="H23" s="5">
        <v>65</v>
      </c>
      <c r="I23" s="5">
        <v>1</v>
      </c>
      <c r="J23" s="5">
        <v>1</v>
      </c>
      <c r="K23" s="5">
        <v>800</v>
      </c>
      <c r="L23" s="5">
        <v>800</v>
      </c>
      <c r="M23" s="5">
        <v>14</v>
      </c>
      <c r="N23" s="5">
        <v>14</v>
      </c>
      <c r="O23" s="7" t="s">
        <v>49</v>
      </c>
      <c r="P23" s="7" t="s">
        <v>49</v>
      </c>
      <c r="Q23" s="7" t="s">
        <v>49</v>
      </c>
      <c r="R23" s="7" t="s">
        <v>49</v>
      </c>
      <c r="S23" s="4" t="s">
        <v>4</v>
      </c>
      <c r="T23" s="5">
        <v>65</v>
      </c>
      <c r="U23" s="5">
        <v>65</v>
      </c>
      <c r="V23" s="7" t="s">
        <v>49</v>
      </c>
      <c r="W23" s="7" t="s">
        <v>49</v>
      </c>
      <c r="X23" s="4" t="s">
        <v>7</v>
      </c>
      <c r="Y23" s="6">
        <v>1530</v>
      </c>
      <c r="Z23" s="6">
        <v>1530</v>
      </c>
      <c r="AA23" s="4" t="s">
        <v>8</v>
      </c>
      <c r="AB23" s="4" t="s">
        <v>22</v>
      </c>
      <c r="AC23" s="4" t="s">
        <v>24</v>
      </c>
    </row>
    <row r="24" spans="1:29" x14ac:dyDescent="0.25">
      <c r="A24" s="4">
        <v>1</v>
      </c>
      <c r="B24" s="4" t="s">
        <v>52</v>
      </c>
      <c r="C24" s="5">
        <v>10</v>
      </c>
      <c r="D24" s="5">
        <v>4</v>
      </c>
      <c r="E24" s="4" t="s">
        <v>49</v>
      </c>
      <c r="F24" s="4" t="s">
        <v>0</v>
      </c>
      <c r="G24" s="5">
        <v>65</v>
      </c>
      <c r="H24" s="5">
        <v>65</v>
      </c>
      <c r="I24" s="5">
        <v>1</v>
      </c>
      <c r="J24" s="5">
        <v>1</v>
      </c>
      <c r="K24" s="6">
        <v>1100</v>
      </c>
      <c r="L24" s="6">
        <v>1100</v>
      </c>
      <c r="M24" s="5">
        <v>14</v>
      </c>
      <c r="N24" s="5">
        <v>14</v>
      </c>
      <c r="O24" s="6">
        <v>4000</v>
      </c>
      <c r="P24" s="6">
        <v>4000</v>
      </c>
      <c r="Q24" s="5">
        <v>90</v>
      </c>
      <c r="R24" s="5">
        <v>90</v>
      </c>
      <c r="S24" s="7" t="s">
        <v>49</v>
      </c>
      <c r="T24" s="5">
        <v>60</v>
      </c>
      <c r="U24" s="5">
        <v>60</v>
      </c>
      <c r="V24" s="7" t="s">
        <v>49</v>
      </c>
      <c r="W24" s="7" t="s">
        <v>49</v>
      </c>
      <c r="X24" s="4" t="s">
        <v>7</v>
      </c>
      <c r="Y24" s="7" t="s">
        <v>49</v>
      </c>
      <c r="Z24" s="5">
        <v>25</v>
      </c>
      <c r="AA24" s="4" t="s">
        <v>22</v>
      </c>
      <c r="AB24" s="4" t="s">
        <v>22</v>
      </c>
      <c r="AC24" s="4" t="s">
        <v>24</v>
      </c>
    </row>
    <row r="25" spans="1:29" x14ac:dyDescent="0.25">
      <c r="A25" s="4">
        <v>1</v>
      </c>
      <c r="B25" s="4" t="s">
        <v>52</v>
      </c>
      <c r="C25" s="5">
        <v>60</v>
      </c>
      <c r="D25" s="5">
        <v>10</v>
      </c>
      <c r="E25" s="5">
        <v>1</v>
      </c>
      <c r="F25" s="4" t="s">
        <v>1</v>
      </c>
      <c r="G25" s="5">
        <v>30</v>
      </c>
      <c r="H25" s="5">
        <v>30</v>
      </c>
      <c r="I25" s="5">
        <v>800</v>
      </c>
      <c r="J25" s="5">
        <v>800</v>
      </c>
      <c r="K25" s="6">
        <v>1400</v>
      </c>
      <c r="L25" s="6">
        <v>1400</v>
      </c>
      <c r="M25" s="5">
        <v>14</v>
      </c>
      <c r="N25" s="5">
        <v>14</v>
      </c>
      <c r="O25" s="6">
        <v>4000</v>
      </c>
      <c r="P25" s="6">
        <v>4000</v>
      </c>
      <c r="Q25" s="5">
        <v>90</v>
      </c>
      <c r="R25" s="5">
        <v>90</v>
      </c>
      <c r="S25" s="4" t="s">
        <v>25</v>
      </c>
      <c r="T25" s="5">
        <v>65</v>
      </c>
      <c r="U25" s="5">
        <v>65</v>
      </c>
      <c r="V25" s="7" t="s">
        <v>49</v>
      </c>
      <c r="W25" s="7" t="s">
        <v>49</v>
      </c>
      <c r="X25" s="4" t="s">
        <v>7</v>
      </c>
      <c r="Y25" s="7" t="s">
        <v>49</v>
      </c>
      <c r="Z25" s="5">
        <v>200</v>
      </c>
      <c r="AA25" s="4" t="s">
        <v>22</v>
      </c>
      <c r="AB25" s="4" t="s">
        <v>22</v>
      </c>
      <c r="AC25" s="4" t="s">
        <v>24</v>
      </c>
    </row>
    <row r="26" spans="1:29" x14ac:dyDescent="0.25">
      <c r="A26" s="4">
        <v>1</v>
      </c>
      <c r="B26" s="4" t="s">
        <v>52</v>
      </c>
      <c r="C26" s="5">
        <v>125</v>
      </c>
      <c r="D26" s="5">
        <v>80</v>
      </c>
      <c r="E26" s="5">
        <v>25</v>
      </c>
      <c r="F26" s="4" t="s">
        <v>1</v>
      </c>
      <c r="G26" s="5">
        <v>37</v>
      </c>
      <c r="H26" s="5">
        <v>37</v>
      </c>
      <c r="I26" s="6">
        <v>3500</v>
      </c>
      <c r="J26" s="6">
        <v>3500</v>
      </c>
      <c r="K26" s="4">
        <v>450</v>
      </c>
      <c r="L26" s="4">
        <v>500</v>
      </c>
      <c r="M26" s="5">
        <v>19</v>
      </c>
      <c r="N26" s="5">
        <v>19</v>
      </c>
      <c r="O26" s="6">
        <v>1200</v>
      </c>
      <c r="P26" s="6">
        <v>1200</v>
      </c>
      <c r="Q26" s="5">
        <v>75</v>
      </c>
      <c r="R26" s="5">
        <v>75</v>
      </c>
      <c r="S26" s="4" t="s">
        <v>11</v>
      </c>
      <c r="T26" s="5">
        <v>65</v>
      </c>
      <c r="U26" s="5">
        <v>65</v>
      </c>
      <c r="V26" s="5">
        <v>29</v>
      </c>
      <c r="W26" s="5">
        <v>29</v>
      </c>
      <c r="X26" s="4" t="s">
        <v>7</v>
      </c>
      <c r="Y26" s="5">
        <v>60</v>
      </c>
      <c r="Z26" s="5">
        <v>100</v>
      </c>
      <c r="AA26" s="4" t="s">
        <v>22</v>
      </c>
      <c r="AB26" s="4" t="s">
        <v>22</v>
      </c>
      <c r="AC26" s="4" t="s">
        <v>16</v>
      </c>
    </row>
    <row r="27" spans="1:29" x14ac:dyDescent="0.25">
      <c r="A27" s="4">
        <v>1</v>
      </c>
      <c r="B27" s="4" t="s">
        <v>52</v>
      </c>
      <c r="C27" s="5">
        <v>380</v>
      </c>
      <c r="D27" s="5">
        <v>510</v>
      </c>
      <c r="E27" s="4" t="s">
        <v>49</v>
      </c>
      <c r="F27" s="4" t="s">
        <v>49</v>
      </c>
      <c r="G27" s="5">
        <v>58</v>
      </c>
      <c r="H27" s="5">
        <v>58</v>
      </c>
      <c r="I27" s="5">
        <v>5</v>
      </c>
      <c r="J27" s="5">
        <v>5</v>
      </c>
      <c r="K27" s="6">
        <v>1500</v>
      </c>
      <c r="L27" s="6">
        <v>1500</v>
      </c>
      <c r="M27" s="5">
        <v>13</v>
      </c>
      <c r="N27" s="5">
        <v>13</v>
      </c>
      <c r="O27" s="7" t="s">
        <v>49</v>
      </c>
      <c r="P27" s="7" t="s">
        <v>49</v>
      </c>
      <c r="Q27" s="5">
        <v>110</v>
      </c>
      <c r="R27" s="5">
        <v>110</v>
      </c>
      <c r="S27" s="4" t="s">
        <v>11</v>
      </c>
      <c r="T27" s="4">
        <v>20</v>
      </c>
      <c r="U27" s="4">
        <v>60</v>
      </c>
      <c r="V27" s="7" t="s">
        <v>49</v>
      </c>
      <c r="W27" s="7" t="s">
        <v>49</v>
      </c>
      <c r="X27" s="4" t="s">
        <v>15</v>
      </c>
      <c r="Y27" s="6">
        <v>21200</v>
      </c>
      <c r="Z27" s="6">
        <v>21200</v>
      </c>
      <c r="AA27" s="4" t="s">
        <v>13</v>
      </c>
      <c r="AB27" s="4" t="s">
        <v>9</v>
      </c>
      <c r="AC27" s="4" t="s">
        <v>16</v>
      </c>
    </row>
    <row r="28" spans="1:29" x14ac:dyDescent="0.25">
      <c r="A28" s="4">
        <v>1</v>
      </c>
      <c r="B28" s="4" t="s">
        <v>52</v>
      </c>
      <c r="C28" s="5">
        <v>552</v>
      </c>
      <c r="D28" s="5">
        <v>360</v>
      </c>
      <c r="E28" s="5">
        <v>80</v>
      </c>
      <c r="F28" s="4" t="s">
        <v>1</v>
      </c>
      <c r="G28" s="5">
        <v>34.799999999999997</v>
      </c>
      <c r="H28" s="5">
        <v>34.799999999999997</v>
      </c>
      <c r="I28" s="6">
        <v>2700</v>
      </c>
      <c r="J28" s="6">
        <v>2700</v>
      </c>
      <c r="K28" s="6">
        <v>1200</v>
      </c>
      <c r="L28" s="6">
        <v>1200</v>
      </c>
      <c r="M28" s="5">
        <v>12</v>
      </c>
      <c r="N28" s="5">
        <v>12</v>
      </c>
      <c r="O28" s="6">
        <v>5200</v>
      </c>
      <c r="P28" s="6">
        <v>5200</v>
      </c>
      <c r="Q28" s="5">
        <v>100</v>
      </c>
      <c r="R28" s="5">
        <v>100</v>
      </c>
      <c r="S28" s="4" t="s">
        <v>17</v>
      </c>
      <c r="T28" s="5">
        <v>53</v>
      </c>
      <c r="U28" s="5">
        <v>53</v>
      </c>
      <c r="V28" s="5">
        <v>18</v>
      </c>
      <c r="W28" s="5">
        <v>18</v>
      </c>
      <c r="X28" s="4" t="s">
        <v>12</v>
      </c>
      <c r="Y28" s="6">
        <v>10200</v>
      </c>
      <c r="Z28" s="6">
        <v>10200</v>
      </c>
      <c r="AA28" s="4" t="s">
        <v>13</v>
      </c>
      <c r="AB28" s="4" t="s">
        <v>9</v>
      </c>
      <c r="AC28" s="4" t="s">
        <v>16</v>
      </c>
    </row>
    <row r="29" spans="1:29" x14ac:dyDescent="0.25">
      <c r="A29" s="4">
        <v>1</v>
      </c>
      <c r="B29" s="4" t="s">
        <v>52</v>
      </c>
      <c r="C29" s="6">
        <v>1214</v>
      </c>
      <c r="D29" s="6">
        <v>2039</v>
      </c>
      <c r="E29" s="5">
        <v>225</v>
      </c>
      <c r="F29" s="4" t="s">
        <v>2</v>
      </c>
      <c r="G29" s="5">
        <v>30</v>
      </c>
      <c r="H29" s="5">
        <v>30</v>
      </c>
      <c r="I29" s="6">
        <v>3000</v>
      </c>
      <c r="J29" s="6">
        <v>3000</v>
      </c>
      <c r="K29" s="6">
        <v>1500</v>
      </c>
      <c r="L29" s="6">
        <v>1500</v>
      </c>
      <c r="M29" s="5">
        <v>12</v>
      </c>
      <c r="N29" s="5">
        <v>12</v>
      </c>
      <c r="O29" s="6">
        <v>4000</v>
      </c>
      <c r="P29" s="6">
        <v>4000</v>
      </c>
      <c r="Q29" s="5">
        <v>100</v>
      </c>
      <c r="R29" s="5">
        <v>100</v>
      </c>
      <c r="S29" s="4" t="s">
        <v>25</v>
      </c>
      <c r="T29" s="5">
        <v>60</v>
      </c>
      <c r="U29" s="5">
        <v>60</v>
      </c>
      <c r="V29" s="5">
        <v>15</v>
      </c>
      <c r="W29" s="5">
        <v>15</v>
      </c>
      <c r="X29" s="4" t="s">
        <v>12</v>
      </c>
      <c r="Y29" s="6">
        <v>21000</v>
      </c>
      <c r="Z29" s="6">
        <v>21000</v>
      </c>
      <c r="AA29" s="4" t="s">
        <v>13</v>
      </c>
      <c r="AB29" s="4" t="s">
        <v>9</v>
      </c>
      <c r="AC29" s="4" t="s">
        <v>14</v>
      </c>
    </row>
    <row r="30" spans="1:29" x14ac:dyDescent="0.25">
      <c r="A30" s="4">
        <v>1</v>
      </c>
      <c r="B30" s="4" t="s">
        <v>52</v>
      </c>
      <c r="C30" s="5">
        <v>80</v>
      </c>
      <c r="D30" s="5">
        <v>123</v>
      </c>
      <c r="E30" s="5">
        <v>3</v>
      </c>
      <c r="F30" s="4" t="s">
        <v>2</v>
      </c>
      <c r="G30" s="5">
        <v>31</v>
      </c>
      <c r="H30" s="5">
        <v>31</v>
      </c>
      <c r="I30" s="6">
        <v>1300</v>
      </c>
      <c r="J30" s="6">
        <v>1300</v>
      </c>
      <c r="K30" s="6">
        <v>1500</v>
      </c>
      <c r="L30" s="6">
        <v>1500</v>
      </c>
      <c r="M30" s="5">
        <v>11</v>
      </c>
      <c r="N30" s="5">
        <v>11</v>
      </c>
      <c r="O30" s="6">
        <v>5000</v>
      </c>
      <c r="P30" s="6">
        <v>5000</v>
      </c>
      <c r="Q30" s="5">
        <v>100</v>
      </c>
      <c r="R30" s="5">
        <v>100</v>
      </c>
      <c r="S30" s="4" t="s">
        <v>11</v>
      </c>
      <c r="T30" s="5">
        <v>50</v>
      </c>
      <c r="U30" s="5">
        <v>50</v>
      </c>
      <c r="V30" s="5">
        <v>43</v>
      </c>
      <c r="W30" s="5">
        <v>43</v>
      </c>
      <c r="X30" s="4" t="s">
        <v>12</v>
      </c>
      <c r="Y30" s="5">
        <v>500</v>
      </c>
      <c r="Z30" s="5">
        <v>500</v>
      </c>
      <c r="AA30" s="4" t="s">
        <v>13</v>
      </c>
      <c r="AB30" s="4" t="s">
        <v>9</v>
      </c>
      <c r="AC30" s="4" t="s">
        <v>26</v>
      </c>
    </row>
    <row r="31" spans="1:29" x14ac:dyDescent="0.25">
      <c r="A31" s="4">
        <v>1</v>
      </c>
      <c r="B31" s="4" t="s">
        <v>52</v>
      </c>
      <c r="C31" s="6">
        <v>1200</v>
      </c>
      <c r="D31" s="5">
        <v>711</v>
      </c>
      <c r="E31" s="5">
        <v>69</v>
      </c>
      <c r="F31" s="4" t="s">
        <v>2</v>
      </c>
      <c r="G31" s="5">
        <v>30</v>
      </c>
      <c r="H31" s="5">
        <v>30</v>
      </c>
      <c r="I31" s="6">
        <v>2250</v>
      </c>
      <c r="J31" s="6">
        <v>2250</v>
      </c>
      <c r="K31" s="6">
        <v>1500</v>
      </c>
      <c r="L31" s="6">
        <v>1500</v>
      </c>
      <c r="M31" s="5">
        <v>12</v>
      </c>
      <c r="N31" s="5">
        <v>12</v>
      </c>
      <c r="O31" s="6">
        <v>5000</v>
      </c>
      <c r="P31" s="6">
        <v>5000</v>
      </c>
      <c r="Q31" s="5">
        <v>100</v>
      </c>
      <c r="R31" s="5">
        <v>100</v>
      </c>
      <c r="S31" s="4" t="s">
        <v>11</v>
      </c>
      <c r="T31" s="5">
        <v>60</v>
      </c>
      <c r="U31" s="5">
        <v>60</v>
      </c>
      <c r="V31" s="5">
        <v>20</v>
      </c>
      <c r="W31" s="5">
        <v>20</v>
      </c>
      <c r="X31" s="4" t="s">
        <v>12</v>
      </c>
      <c r="Y31" s="6">
        <v>9400</v>
      </c>
      <c r="Z31" s="6">
        <v>9400</v>
      </c>
      <c r="AA31" s="4" t="s">
        <v>13</v>
      </c>
      <c r="AB31" s="4" t="s">
        <v>9</v>
      </c>
      <c r="AC31" s="4" t="s">
        <v>26</v>
      </c>
    </row>
    <row r="32" spans="1:29" x14ac:dyDescent="0.25">
      <c r="A32" s="4">
        <v>1</v>
      </c>
      <c r="B32" s="4" t="s">
        <v>52</v>
      </c>
      <c r="C32" s="6">
        <v>1291</v>
      </c>
      <c r="D32" s="5">
        <v>541</v>
      </c>
      <c r="E32" s="5">
        <v>132</v>
      </c>
      <c r="F32" s="4" t="s">
        <v>1</v>
      </c>
      <c r="G32" s="5">
        <v>34</v>
      </c>
      <c r="H32" s="5">
        <v>34</v>
      </c>
      <c r="I32" s="6">
        <v>1510</v>
      </c>
      <c r="J32" s="6">
        <v>1510</v>
      </c>
      <c r="K32" s="6">
        <v>1640</v>
      </c>
      <c r="L32" s="6">
        <v>1640</v>
      </c>
      <c r="M32" s="5">
        <v>14</v>
      </c>
      <c r="N32" s="5">
        <v>14</v>
      </c>
      <c r="O32" s="6">
        <v>3720</v>
      </c>
      <c r="P32" s="6">
        <v>3720</v>
      </c>
      <c r="Q32" s="5">
        <v>100</v>
      </c>
      <c r="R32" s="5">
        <v>100</v>
      </c>
      <c r="S32" s="4" t="s">
        <v>17</v>
      </c>
      <c r="T32" s="5">
        <v>44</v>
      </c>
      <c r="U32" s="5">
        <v>44</v>
      </c>
      <c r="V32" s="5">
        <v>14</v>
      </c>
      <c r="W32" s="5">
        <v>14</v>
      </c>
      <c r="X32" s="4" t="s">
        <v>12</v>
      </c>
      <c r="Y32" s="6">
        <v>6558</v>
      </c>
      <c r="Z32" s="6">
        <v>6558</v>
      </c>
      <c r="AA32" s="4" t="s">
        <v>13</v>
      </c>
      <c r="AB32" s="4" t="s">
        <v>9</v>
      </c>
      <c r="AC32" s="4" t="s">
        <v>19</v>
      </c>
    </row>
    <row r="33" spans="1:29" x14ac:dyDescent="0.25">
      <c r="A33" s="4">
        <v>1</v>
      </c>
      <c r="B33" s="4" t="s">
        <v>52</v>
      </c>
      <c r="C33" s="6">
        <v>9660</v>
      </c>
      <c r="D33" s="6">
        <v>8692</v>
      </c>
      <c r="E33" s="6">
        <v>1219</v>
      </c>
      <c r="F33" s="4" t="s">
        <v>1</v>
      </c>
      <c r="G33" s="5">
        <v>32</v>
      </c>
      <c r="H33" s="5">
        <v>32</v>
      </c>
      <c r="I33" s="6">
        <v>2000</v>
      </c>
      <c r="J33" s="6">
        <v>2000</v>
      </c>
      <c r="K33" s="6">
        <v>1000</v>
      </c>
      <c r="L33" s="6">
        <v>1000</v>
      </c>
      <c r="M33" s="5">
        <v>13</v>
      </c>
      <c r="N33" s="5">
        <v>13</v>
      </c>
      <c r="O33" s="6">
        <v>4000</v>
      </c>
      <c r="P33" s="6">
        <v>4000</v>
      </c>
      <c r="Q33" s="5">
        <v>90</v>
      </c>
      <c r="R33" s="5">
        <v>90</v>
      </c>
      <c r="S33" s="4" t="s">
        <v>11</v>
      </c>
      <c r="T33" s="5">
        <v>50</v>
      </c>
      <c r="U33" s="5">
        <v>50</v>
      </c>
      <c r="V33" s="5">
        <v>15</v>
      </c>
      <c r="W33" s="5">
        <v>15</v>
      </c>
      <c r="X33" s="4" t="s">
        <v>12</v>
      </c>
      <c r="Y33" s="6">
        <v>86000</v>
      </c>
      <c r="Z33" s="6">
        <v>86000</v>
      </c>
      <c r="AA33" s="4" t="s">
        <v>13</v>
      </c>
      <c r="AB33" s="4" t="s">
        <v>9</v>
      </c>
      <c r="AC33" s="4" t="s">
        <v>14</v>
      </c>
    </row>
    <row r="34" spans="1:29" x14ac:dyDescent="0.25">
      <c r="A34" s="4">
        <v>1</v>
      </c>
      <c r="B34" s="4" t="s">
        <v>52</v>
      </c>
      <c r="C34" s="5">
        <v>125</v>
      </c>
      <c r="D34" s="5">
        <v>92</v>
      </c>
      <c r="E34" s="5">
        <v>13</v>
      </c>
      <c r="F34" s="4" t="s">
        <v>1</v>
      </c>
      <c r="G34" s="5">
        <v>34</v>
      </c>
      <c r="H34" s="5">
        <v>34</v>
      </c>
      <c r="I34" s="6">
        <v>6700</v>
      </c>
      <c r="J34" s="6">
        <v>6700</v>
      </c>
      <c r="K34" s="6">
        <v>1900</v>
      </c>
      <c r="L34" s="6">
        <v>1900</v>
      </c>
      <c r="M34" s="5">
        <v>12</v>
      </c>
      <c r="N34" s="5">
        <v>12</v>
      </c>
      <c r="O34" s="6">
        <v>1200</v>
      </c>
      <c r="P34" s="6">
        <v>1200</v>
      </c>
      <c r="Q34" s="5">
        <v>135</v>
      </c>
      <c r="R34" s="5">
        <v>135</v>
      </c>
      <c r="S34" s="4" t="s">
        <v>25</v>
      </c>
      <c r="T34" s="5">
        <v>46</v>
      </c>
      <c r="U34" s="5">
        <v>46</v>
      </c>
      <c r="V34" s="5">
        <v>15</v>
      </c>
      <c r="W34" s="5">
        <v>15</v>
      </c>
      <c r="X34" s="4" t="s">
        <v>12</v>
      </c>
      <c r="Y34" s="6">
        <v>2750</v>
      </c>
      <c r="Z34" s="6">
        <v>2750</v>
      </c>
      <c r="AA34" s="4" t="s">
        <v>13</v>
      </c>
      <c r="AB34" s="4" t="s">
        <v>9</v>
      </c>
      <c r="AC34" s="4" t="s">
        <v>27</v>
      </c>
    </row>
    <row r="35" spans="1:29" x14ac:dyDescent="0.25">
      <c r="A35" s="4">
        <v>1</v>
      </c>
      <c r="B35" s="4" t="s">
        <v>52</v>
      </c>
      <c r="C35" s="5">
        <v>20</v>
      </c>
      <c r="D35" s="5">
        <v>1</v>
      </c>
      <c r="E35" s="5">
        <v>3</v>
      </c>
      <c r="F35" s="4" t="s">
        <v>1</v>
      </c>
      <c r="G35" s="5">
        <v>22</v>
      </c>
      <c r="H35" s="5">
        <v>22</v>
      </c>
      <c r="I35" s="5">
        <v>100</v>
      </c>
      <c r="J35" s="5">
        <v>100</v>
      </c>
      <c r="K35" s="6">
        <v>1000</v>
      </c>
      <c r="L35" s="6">
        <v>1000</v>
      </c>
      <c r="M35" s="5">
        <v>16</v>
      </c>
      <c r="N35" s="5">
        <v>16</v>
      </c>
      <c r="O35" s="5">
        <v>20</v>
      </c>
      <c r="P35" s="5">
        <v>20</v>
      </c>
      <c r="Q35" s="5">
        <v>54</v>
      </c>
      <c r="R35" s="5">
        <v>54</v>
      </c>
      <c r="S35" s="7" t="s">
        <v>49</v>
      </c>
      <c r="T35" s="5">
        <v>85</v>
      </c>
      <c r="U35" s="5">
        <v>85</v>
      </c>
      <c r="V35" s="5">
        <v>60</v>
      </c>
      <c r="W35" s="5">
        <v>60</v>
      </c>
      <c r="X35" s="4" t="s">
        <v>7</v>
      </c>
      <c r="Y35" s="5">
        <v>40</v>
      </c>
      <c r="Z35" s="5">
        <v>40</v>
      </c>
      <c r="AA35" s="4" t="s">
        <v>22</v>
      </c>
      <c r="AB35" s="4" t="s">
        <v>22</v>
      </c>
      <c r="AC35" s="4" t="s">
        <v>10</v>
      </c>
    </row>
    <row r="36" spans="1:29" x14ac:dyDescent="0.25">
      <c r="A36" s="4">
        <v>1</v>
      </c>
      <c r="B36" s="4" t="s">
        <v>52</v>
      </c>
      <c r="C36" s="5">
        <v>30</v>
      </c>
      <c r="D36" s="5">
        <v>8</v>
      </c>
      <c r="E36" s="5">
        <v>4</v>
      </c>
      <c r="F36" s="4" t="s">
        <v>1</v>
      </c>
      <c r="G36" s="5">
        <v>22</v>
      </c>
      <c r="H36" s="5">
        <v>22</v>
      </c>
      <c r="I36" s="5">
        <v>100</v>
      </c>
      <c r="J36" s="5">
        <v>100</v>
      </c>
      <c r="K36" s="5">
        <v>800</v>
      </c>
      <c r="L36" s="5">
        <v>800</v>
      </c>
      <c r="M36" s="5">
        <v>20</v>
      </c>
      <c r="N36" s="5">
        <v>20</v>
      </c>
      <c r="O36" s="5">
        <v>20</v>
      </c>
      <c r="P36" s="5">
        <v>20</v>
      </c>
      <c r="Q36" s="5">
        <v>54</v>
      </c>
      <c r="R36" s="5">
        <v>54</v>
      </c>
      <c r="S36" s="4" t="s">
        <v>4</v>
      </c>
      <c r="T36" s="5">
        <v>85</v>
      </c>
      <c r="U36" s="5">
        <v>85</v>
      </c>
      <c r="V36" s="5">
        <v>60</v>
      </c>
      <c r="W36" s="5">
        <v>60</v>
      </c>
      <c r="X36" s="4" t="s">
        <v>25</v>
      </c>
      <c r="Y36" s="5">
        <v>30</v>
      </c>
      <c r="Z36" s="5">
        <v>30</v>
      </c>
      <c r="AA36" s="4" t="s">
        <v>8</v>
      </c>
      <c r="AB36" s="7" t="s">
        <v>49</v>
      </c>
      <c r="AC36" s="4" t="s">
        <v>10</v>
      </c>
    </row>
    <row r="37" spans="1:29" x14ac:dyDescent="0.25">
      <c r="A37" s="4">
        <v>1</v>
      </c>
      <c r="B37" s="4" t="s">
        <v>52</v>
      </c>
      <c r="C37" s="5">
        <v>90</v>
      </c>
      <c r="D37" s="5">
        <v>48</v>
      </c>
      <c r="E37" s="5">
        <v>24</v>
      </c>
      <c r="F37" s="4" t="s">
        <v>1</v>
      </c>
      <c r="G37" s="5">
        <v>38</v>
      </c>
      <c r="H37" s="5">
        <v>38</v>
      </c>
      <c r="I37" s="6">
        <v>2000</v>
      </c>
      <c r="J37" s="6">
        <v>2000</v>
      </c>
      <c r="K37" s="6">
        <v>1250</v>
      </c>
      <c r="L37" s="6">
        <v>1250</v>
      </c>
      <c r="M37" s="5">
        <v>13</v>
      </c>
      <c r="N37" s="5">
        <v>13</v>
      </c>
      <c r="O37" s="5">
        <v>450</v>
      </c>
      <c r="P37" s="5">
        <v>450</v>
      </c>
      <c r="Q37" s="5">
        <v>95</v>
      </c>
      <c r="R37" s="5">
        <v>95</v>
      </c>
      <c r="S37" s="7" t="s">
        <v>49</v>
      </c>
      <c r="T37" s="7" t="s">
        <v>49</v>
      </c>
      <c r="U37" s="7" t="s">
        <v>49</v>
      </c>
      <c r="V37" s="7" t="s">
        <v>49</v>
      </c>
      <c r="W37" s="7" t="s">
        <v>49</v>
      </c>
      <c r="X37" s="4" t="s">
        <v>12</v>
      </c>
      <c r="Y37" s="6">
        <v>1000</v>
      </c>
      <c r="Z37" s="5">
        <v>800</v>
      </c>
      <c r="AA37" s="4" t="s">
        <v>13</v>
      </c>
      <c r="AB37" s="4" t="s">
        <v>9</v>
      </c>
      <c r="AC37" s="4" t="s">
        <v>14</v>
      </c>
    </row>
    <row r="38" spans="1:29" x14ac:dyDescent="0.25">
      <c r="A38" s="4">
        <v>1</v>
      </c>
      <c r="B38" s="4" t="s">
        <v>52</v>
      </c>
      <c r="C38" s="5">
        <v>40</v>
      </c>
      <c r="D38" s="5">
        <v>110</v>
      </c>
      <c r="E38" s="5">
        <v>38</v>
      </c>
      <c r="F38" s="4" t="s">
        <v>1</v>
      </c>
      <c r="G38" s="5">
        <v>22</v>
      </c>
      <c r="H38" s="5">
        <v>22</v>
      </c>
      <c r="I38" s="5">
        <v>500</v>
      </c>
      <c r="J38" s="5">
        <v>500</v>
      </c>
      <c r="K38" s="5">
        <v>250</v>
      </c>
      <c r="L38" s="5">
        <v>250</v>
      </c>
      <c r="M38" s="5">
        <v>17.600000000000001</v>
      </c>
      <c r="N38" s="5">
        <v>17.600000000000001</v>
      </c>
      <c r="O38" s="6">
        <v>2900</v>
      </c>
      <c r="P38" s="6">
        <v>2900</v>
      </c>
      <c r="Q38" s="5">
        <v>55</v>
      </c>
      <c r="R38" s="5">
        <v>55</v>
      </c>
      <c r="S38" s="7" t="s">
        <v>49</v>
      </c>
      <c r="T38" s="5">
        <v>60</v>
      </c>
      <c r="U38" s="5">
        <v>60</v>
      </c>
      <c r="V38" s="5">
        <v>20</v>
      </c>
      <c r="W38" s="5">
        <v>20</v>
      </c>
      <c r="X38" s="4" t="s">
        <v>7</v>
      </c>
      <c r="Y38" s="5">
        <v>180</v>
      </c>
      <c r="Z38" s="5">
        <v>180</v>
      </c>
      <c r="AA38" s="4" t="s">
        <v>22</v>
      </c>
      <c r="AB38" s="4" t="s">
        <v>55</v>
      </c>
      <c r="AC38" s="4" t="s">
        <v>29</v>
      </c>
    </row>
    <row r="39" spans="1:29" x14ac:dyDescent="0.25">
      <c r="A39" s="4">
        <v>1</v>
      </c>
      <c r="B39" s="4" t="s">
        <v>52</v>
      </c>
      <c r="C39" s="5">
        <v>30</v>
      </c>
      <c r="D39" s="5">
        <v>65</v>
      </c>
      <c r="E39" s="5">
        <v>29</v>
      </c>
      <c r="F39" s="4" t="s">
        <v>1</v>
      </c>
      <c r="G39" s="5">
        <v>30</v>
      </c>
      <c r="H39" s="5">
        <v>30</v>
      </c>
      <c r="I39" s="6">
        <v>2800</v>
      </c>
      <c r="J39" s="6">
        <v>2800</v>
      </c>
      <c r="K39" s="6">
        <v>1000</v>
      </c>
      <c r="L39" s="6">
        <v>1000</v>
      </c>
      <c r="M39" s="5">
        <v>14</v>
      </c>
      <c r="N39" s="5">
        <v>14</v>
      </c>
      <c r="O39" s="6">
        <v>2000</v>
      </c>
      <c r="P39" s="6">
        <v>2000</v>
      </c>
      <c r="Q39" s="5">
        <v>90</v>
      </c>
      <c r="R39" s="5">
        <v>90</v>
      </c>
      <c r="S39" s="4" t="s">
        <v>11</v>
      </c>
      <c r="T39" s="5">
        <v>50</v>
      </c>
      <c r="U39" s="5">
        <v>50</v>
      </c>
      <c r="V39" s="5">
        <v>15</v>
      </c>
      <c r="W39" s="5">
        <v>15</v>
      </c>
      <c r="X39" s="4" t="s">
        <v>15</v>
      </c>
      <c r="Y39" s="5">
        <v>550</v>
      </c>
      <c r="Z39" s="5">
        <v>550</v>
      </c>
      <c r="AA39" s="4" t="s">
        <v>13</v>
      </c>
      <c r="AB39" s="4" t="s">
        <v>9</v>
      </c>
      <c r="AC39" s="4" t="s">
        <v>14</v>
      </c>
    </row>
    <row r="40" spans="1:29" x14ac:dyDescent="0.25">
      <c r="A40" s="4">
        <v>1</v>
      </c>
      <c r="B40" s="4" t="s">
        <v>52</v>
      </c>
      <c r="C40" s="6">
        <v>3380</v>
      </c>
      <c r="D40" s="5">
        <v>697</v>
      </c>
      <c r="E40" s="5">
        <v>122</v>
      </c>
      <c r="F40" s="4" t="s">
        <v>1</v>
      </c>
      <c r="G40" s="5">
        <v>30</v>
      </c>
      <c r="H40" s="5">
        <v>30</v>
      </c>
      <c r="I40" s="6">
        <v>2000</v>
      </c>
      <c r="J40" s="6">
        <v>2000</v>
      </c>
      <c r="K40" s="6">
        <v>1800</v>
      </c>
      <c r="L40" s="6">
        <v>1800</v>
      </c>
      <c r="M40" s="5">
        <v>14.8</v>
      </c>
      <c r="N40" s="5">
        <v>14.8</v>
      </c>
      <c r="O40" s="6">
        <v>1525</v>
      </c>
      <c r="P40" s="6">
        <v>1525</v>
      </c>
      <c r="Q40" s="5">
        <v>95</v>
      </c>
      <c r="R40" s="5">
        <v>95</v>
      </c>
      <c r="S40" s="4" t="s">
        <v>11</v>
      </c>
      <c r="T40" s="5">
        <v>45</v>
      </c>
      <c r="U40" s="5">
        <v>45</v>
      </c>
      <c r="V40" s="5">
        <v>15</v>
      </c>
      <c r="W40" s="5">
        <v>15</v>
      </c>
      <c r="X40" s="4" t="s">
        <v>12</v>
      </c>
      <c r="Y40" s="6">
        <v>10500</v>
      </c>
      <c r="Z40" s="6">
        <v>8500</v>
      </c>
      <c r="AA40" s="4" t="s">
        <v>13</v>
      </c>
      <c r="AB40" s="4" t="s">
        <v>9</v>
      </c>
      <c r="AC40" s="4" t="s">
        <v>14</v>
      </c>
    </row>
    <row r="41" spans="1:29" x14ac:dyDescent="0.25">
      <c r="A41" s="4">
        <v>1</v>
      </c>
      <c r="B41" s="4" t="s">
        <v>52</v>
      </c>
      <c r="C41" s="5">
        <v>300</v>
      </c>
      <c r="D41" s="5">
        <v>82</v>
      </c>
      <c r="E41" s="5">
        <v>27</v>
      </c>
      <c r="F41" s="4" t="s">
        <v>1</v>
      </c>
      <c r="G41" s="5">
        <v>32</v>
      </c>
      <c r="H41" s="5">
        <v>32</v>
      </c>
      <c r="I41" s="6">
        <v>1500</v>
      </c>
      <c r="J41" s="6">
        <v>1500</v>
      </c>
      <c r="K41" s="6">
        <v>1200</v>
      </c>
      <c r="L41" s="6">
        <v>1200</v>
      </c>
      <c r="M41" s="5">
        <v>14</v>
      </c>
      <c r="N41" s="5">
        <v>14</v>
      </c>
      <c r="O41" s="6">
        <v>1400</v>
      </c>
      <c r="P41" s="6">
        <v>1400</v>
      </c>
      <c r="Q41" s="5">
        <v>80</v>
      </c>
      <c r="R41" s="5">
        <v>80</v>
      </c>
      <c r="S41" s="4" t="s">
        <v>11</v>
      </c>
      <c r="T41" s="5">
        <v>50</v>
      </c>
      <c r="U41" s="5">
        <v>50</v>
      </c>
      <c r="V41" s="5">
        <v>10</v>
      </c>
      <c r="W41" s="5">
        <v>10</v>
      </c>
      <c r="X41" s="4" t="s">
        <v>12</v>
      </c>
      <c r="Y41" s="5">
        <v>629</v>
      </c>
      <c r="Z41" s="5">
        <v>500</v>
      </c>
      <c r="AA41" s="4" t="s">
        <v>13</v>
      </c>
      <c r="AB41" s="4" t="s">
        <v>9</v>
      </c>
      <c r="AC41" s="4" t="s">
        <v>14</v>
      </c>
    </row>
    <row r="42" spans="1:29" x14ac:dyDescent="0.25">
      <c r="A42" s="4">
        <v>1</v>
      </c>
      <c r="B42" s="4" t="s">
        <v>52</v>
      </c>
      <c r="C42" s="5">
        <v>324</v>
      </c>
      <c r="D42" s="5">
        <v>231</v>
      </c>
      <c r="E42" s="5">
        <v>67</v>
      </c>
      <c r="F42" s="4" t="s">
        <v>2</v>
      </c>
      <c r="G42" s="5">
        <v>40.299999999999997</v>
      </c>
      <c r="H42" s="5">
        <v>40.299999999999997</v>
      </c>
      <c r="I42" s="6">
        <v>3048</v>
      </c>
      <c r="J42" s="6">
        <v>3048</v>
      </c>
      <c r="K42" s="5">
        <v>175</v>
      </c>
      <c r="L42" s="5">
        <v>175</v>
      </c>
      <c r="M42" s="5">
        <v>12.7</v>
      </c>
      <c r="N42" s="5">
        <v>12.7</v>
      </c>
      <c r="O42" s="6">
        <v>2200</v>
      </c>
      <c r="P42" s="6">
        <v>2200</v>
      </c>
      <c r="Q42" s="5">
        <v>75</v>
      </c>
      <c r="R42" s="5">
        <v>75</v>
      </c>
      <c r="S42" s="4" t="s">
        <v>25</v>
      </c>
      <c r="T42" s="5">
        <v>55</v>
      </c>
      <c r="U42" s="5">
        <v>55</v>
      </c>
      <c r="V42" s="5">
        <v>15</v>
      </c>
      <c r="W42" s="5">
        <v>15</v>
      </c>
      <c r="X42" s="4" t="s">
        <v>7</v>
      </c>
      <c r="Y42" s="6">
        <v>3270</v>
      </c>
      <c r="Z42" s="6">
        <v>3000</v>
      </c>
      <c r="AA42" s="4" t="s">
        <v>30</v>
      </c>
      <c r="AB42" s="4" t="s">
        <v>9</v>
      </c>
      <c r="AC42" s="4" t="s">
        <v>26</v>
      </c>
    </row>
    <row r="43" spans="1:29" x14ac:dyDescent="0.25">
      <c r="A43" s="4">
        <v>1</v>
      </c>
      <c r="B43" s="4" t="s">
        <v>52</v>
      </c>
      <c r="C43" s="5">
        <v>30</v>
      </c>
      <c r="D43" s="5">
        <v>42</v>
      </c>
      <c r="E43" s="5">
        <v>10</v>
      </c>
      <c r="F43" s="4" t="s">
        <v>2</v>
      </c>
      <c r="G43" s="5">
        <v>39.200000000000003</v>
      </c>
      <c r="H43" s="5">
        <v>39.200000000000003</v>
      </c>
      <c r="I43" s="5">
        <v>955</v>
      </c>
      <c r="J43" s="5">
        <v>955</v>
      </c>
      <c r="K43" s="5">
        <v>300</v>
      </c>
      <c r="L43" s="5">
        <v>300</v>
      </c>
      <c r="M43" s="5">
        <v>13.9</v>
      </c>
      <c r="N43" s="5">
        <v>13.9</v>
      </c>
      <c r="O43" s="6">
        <v>1000</v>
      </c>
      <c r="P43" s="6">
        <v>1000</v>
      </c>
      <c r="Q43" s="5">
        <v>80</v>
      </c>
      <c r="R43" s="5">
        <v>80</v>
      </c>
      <c r="S43" s="4" t="s">
        <v>25</v>
      </c>
      <c r="T43" s="5">
        <v>48</v>
      </c>
      <c r="U43" s="5">
        <v>48</v>
      </c>
      <c r="V43" s="5">
        <v>15</v>
      </c>
      <c r="W43" s="5">
        <v>15</v>
      </c>
      <c r="X43" s="4" t="s">
        <v>7</v>
      </c>
      <c r="Y43" s="5">
        <v>330</v>
      </c>
      <c r="Z43" s="5">
        <v>330</v>
      </c>
      <c r="AA43" s="4" t="s">
        <v>30</v>
      </c>
      <c r="AB43" s="4" t="s">
        <v>9</v>
      </c>
      <c r="AC43" s="4" t="s">
        <v>26</v>
      </c>
    </row>
    <row r="44" spans="1:29" x14ac:dyDescent="0.25">
      <c r="A44" s="4">
        <v>1</v>
      </c>
      <c r="B44" s="4" t="s">
        <v>52</v>
      </c>
      <c r="C44" s="5">
        <v>90</v>
      </c>
      <c r="D44" s="5">
        <v>45</v>
      </c>
      <c r="E44" s="5">
        <v>40</v>
      </c>
      <c r="F44" s="4" t="s">
        <v>1</v>
      </c>
      <c r="G44" s="5">
        <v>34</v>
      </c>
      <c r="H44" s="5">
        <v>34</v>
      </c>
      <c r="I44" s="4">
        <v>200</v>
      </c>
      <c r="J44" s="6">
        <v>1500</v>
      </c>
      <c r="K44" s="4">
        <v>900</v>
      </c>
      <c r="L44" s="6">
        <v>1400</v>
      </c>
      <c r="M44" s="4">
        <v>15</v>
      </c>
      <c r="N44" s="4">
        <v>16</v>
      </c>
      <c r="O44" s="5">
        <v>345</v>
      </c>
      <c r="P44" s="5">
        <v>345</v>
      </c>
      <c r="Q44" s="5">
        <v>100</v>
      </c>
      <c r="R44" s="5">
        <v>100</v>
      </c>
      <c r="S44" s="4" t="s">
        <v>11</v>
      </c>
      <c r="T44" s="5">
        <v>80</v>
      </c>
      <c r="U44" s="5">
        <v>80</v>
      </c>
      <c r="V44" s="5">
        <v>60</v>
      </c>
      <c r="W44" s="5">
        <v>60</v>
      </c>
      <c r="X44" s="4" t="s">
        <v>15</v>
      </c>
      <c r="Y44" s="5">
        <v>360</v>
      </c>
      <c r="Z44" s="5">
        <v>345</v>
      </c>
      <c r="AA44" s="4" t="s">
        <v>13</v>
      </c>
      <c r="AB44" s="4" t="s">
        <v>9</v>
      </c>
      <c r="AC44" s="4" t="s">
        <v>14</v>
      </c>
    </row>
    <row r="45" spans="1:29" x14ac:dyDescent="0.25">
      <c r="A45" s="4">
        <v>1</v>
      </c>
      <c r="B45" s="4" t="s">
        <v>52</v>
      </c>
      <c r="C45" s="5">
        <v>94</v>
      </c>
      <c r="D45" s="5">
        <v>17</v>
      </c>
      <c r="E45" s="5">
        <v>17</v>
      </c>
      <c r="F45" s="4" t="s">
        <v>1</v>
      </c>
      <c r="G45" s="5">
        <v>34</v>
      </c>
      <c r="H45" s="5">
        <v>34</v>
      </c>
      <c r="I45" s="4">
        <v>500</v>
      </c>
      <c r="J45" s="6">
        <v>2000</v>
      </c>
      <c r="K45" s="5">
        <v>450</v>
      </c>
      <c r="L45" s="4">
        <v>450</v>
      </c>
      <c r="M45" s="5">
        <v>11</v>
      </c>
      <c r="N45" s="5">
        <v>11</v>
      </c>
      <c r="O45" s="6">
        <v>20000</v>
      </c>
      <c r="P45" s="6">
        <v>20000</v>
      </c>
      <c r="Q45" s="5">
        <v>80</v>
      </c>
      <c r="R45" s="5">
        <v>80</v>
      </c>
      <c r="S45" s="7" t="s">
        <v>49</v>
      </c>
      <c r="T45" s="5">
        <v>85</v>
      </c>
      <c r="U45" s="5">
        <v>85</v>
      </c>
      <c r="V45" s="5">
        <v>60</v>
      </c>
      <c r="W45" s="5">
        <v>60</v>
      </c>
      <c r="X45" s="4" t="s">
        <v>7</v>
      </c>
      <c r="Y45" s="5">
        <v>200</v>
      </c>
      <c r="Z45" s="5">
        <v>200</v>
      </c>
      <c r="AA45" s="4" t="s">
        <v>22</v>
      </c>
      <c r="AB45" s="4" t="s">
        <v>22</v>
      </c>
      <c r="AC45" s="4" t="s">
        <v>27</v>
      </c>
    </row>
    <row r="46" spans="1:29" x14ac:dyDescent="0.25">
      <c r="A46" s="4">
        <v>1</v>
      </c>
      <c r="B46" s="4" t="s">
        <v>52</v>
      </c>
      <c r="C46" s="5">
        <v>320</v>
      </c>
      <c r="D46" s="5">
        <v>800</v>
      </c>
      <c r="E46" s="4" t="s">
        <v>49</v>
      </c>
      <c r="F46" s="4" t="s">
        <v>2</v>
      </c>
      <c r="G46" s="5">
        <v>37</v>
      </c>
      <c r="H46" s="5">
        <v>37</v>
      </c>
      <c r="I46" s="6">
        <v>1000</v>
      </c>
      <c r="J46" s="6">
        <v>10000</v>
      </c>
      <c r="K46" s="6">
        <v>1100</v>
      </c>
      <c r="L46" s="6">
        <v>1700</v>
      </c>
      <c r="M46" s="5">
        <v>12</v>
      </c>
      <c r="N46" s="5">
        <v>12</v>
      </c>
      <c r="O46" s="6">
        <v>3000</v>
      </c>
      <c r="P46" s="6">
        <v>3000</v>
      </c>
      <c r="Q46" s="5">
        <v>100</v>
      </c>
      <c r="R46" s="5">
        <v>100</v>
      </c>
      <c r="S46" s="4" t="s">
        <v>11</v>
      </c>
      <c r="T46" s="5">
        <v>65</v>
      </c>
      <c r="U46" s="5">
        <v>65</v>
      </c>
      <c r="V46" s="5">
        <v>20</v>
      </c>
      <c r="W46" s="5">
        <v>20</v>
      </c>
      <c r="X46" s="4" t="s">
        <v>12</v>
      </c>
      <c r="Y46" s="6">
        <v>6000</v>
      </c>
      <c r="Z46" s="6">
        <v>4500</v>
      </c>
      <c r="AA46" s="4" t="s">
        <v>13</v>
      </c>
      <c r="AB46" s="7" t="s">
        <v>49</v>
      </c>
      <c r="AC46" s="4" t="s">
        <v>19</v>
      </c>
    </row>
    <row r="47" spans="1:29" x14ac:dyDescent="0.25">
      <c r="A47" s="4">
        <v>1</v>
      </c>
      <c r="B47" s="4" t="s">
        <v>52</v>
      </c>
      <c r="C47" s="5">
        <v>160</v>
      </c>
      <c r="D47" s="5">
        <v>54</v>
      </c>
      <c r="E47" s="5">
        <v>6</v>
      </c>
      <c r="F47" s="4" t="s">
        <v>1</v>
      </c>
      <c r="G47" s="5">
        <v>30</v>
      </c>
      <c r="H47" s="5">
        <v>30</v>
      </c>
      <c r="I47" s="6">
        <v>1000</v>
      </c>
      <c r="J47" s="6">
        <v>1000</v>
      </c>
      <c r="K47" s="6">
        <v>2000</v>
      </c>
      <c r="L47" s="6">
        <v>2000</v>
      </c>
      <c r="M47" s="5">
        <v>13</v>
      </c>
      <c r="N47" s="5">
        <v>13</v>
      </c>
      <c r="O47" s="7" t="s">
        <v>49</v>
      </c>
      <c r="P47" s="7" t="s">
        <v>49</v>
      </c>
      <c r="Q47" s="5">
        <v>80</v>
      </c>
      <c r="R47" s="5">
        <v>80</v>
      </c>
      <c r="S47" s="4" t="s">
        <v>17</v>
      </c>
      <c r="T47" s="5">
        <v>70</v>
      </c>
      <c r="U47" s="5">
        <v>70</v>
      </c>
      <c r="V47" s="7" t="s">
        <v>49</v>
      </c>
      <c r="W47" s="7" t="s">
        <v>49</v>
      </c>
      <c r="X47" s="4" t="s">
        <v>7</v>
      </c>
      <c r="Y47" s="5">
        <v>700</v>
      </c>
      <c r="Z47" s="5">
        <v>550</v>
      </c>
      <c r="AA47" s="4" t="s">
        <v>13</v>
      </c>
      <c r="AB47" s="4" t="s">
        <v>9</v>
      </c>
      <c r="AC47" s="4" t="s">
        <v>26</v>
      </c>
    </row>
    <row r="48" spans="1:29" x14ac:dyDescent="0.25">
      <c r="A48" s="4">
        <v>1</v>
      </c>
      <c r="B48" s="4" t="s">
        <v>52</v>
      </c>
      <c r="C48" s="5">
        <v>44</v>
      </c>
      <c r="D48" s="5">
        <v>3</v>
      </c>
      <c r="E48" s="5">
        <v>2</v>
      </c>
      <c r="F48" s="4" t="s">
        <v>2</v>
      </c>
      <c r="G48" s="5">
        <v>31</v>
      </c>
      <c r="H48" s="5">
        <v>31</v>
      </c>
      <c r="I48" s="6">
        <v>1000</v>
      </c>
      <c r="J48" s="6">
        <v>1000</v>
      </c>
      <c r="K48" s="6">
        <v>2300</v>
      </c>
      <c r="L48" s="6">
        <v>2300</v>
      </c>
      <c r="M48" s="5">
        <v>13</v>
      </c>
      <c r="N48" s="5">
        <v>13</v>
      </c>
      <c r="O48" s="5">
        <v>300</v>
      </c>
      <c r="P48" s="5">
        <v>300</v>
      </c>
      <c r="Q48" s="5">
        <v>125</v>
      </c>
      <c r="R48" s="5">
        <v>125</v>
      </c>
      <c r="S48" s="4" t="s">
        <v>6</v>
      </c>
      <c r="T48" s="5">
        <v>58</v>
      </c>
      <c r="U48" s="5">
        <v>58</v>
      </c>
      <c r="V48" s="5">
        <v>28</v>
      </c>
      <c r="W48" s="5">
        <v>28</v>
      </c>
      <c r="X48" s="4" t="s">
        <v>7</v>
      </c>
      <c r="Y48" s="5">
        <v>350</v>
      </c>
      <c r="Z48" s="5">
        <v>350</v>
      </c>
      <c r="AA48" s="4" t="s">
        <v>13</v>
      </c>
      <c r="AB48" s="7" t="s">
        <v>49</v>
      </c>
      <c r="AC48" s="4" t="s">
        <v>10</v>
      </c>
    </row>
    <row r="49" spans="1:29" hidden="1" x14ac:dyDescent="0.25">
      <c r="A49" s="4">
        <v>2</v>
      </c>
      <c r="B49" s="4" t="s">
        <v>50</v>
      </c>
      <c r="C49" s="5">
        <v>700</v>
      </c>
      <c r="D49" s="5">
        <v>7</v>
      </c>
      <c r="E49" s="5">
        <v>3</v>
      </c>
      <c r="F49" s="4" t="s">
        <v>1</v>
      </c>
      <c r="G49" s="5">
        <v>32</v>
      </c>
      <c r="H49" s="5">
        <v>32</v>
      </c>
      <c r="I49" s="6">
        <v>2000</v>
      </c>
      <c r="J49" s="6">
        <v>2000</v>
      </c>
      <c r="K49" s="6">
        <v>2100</v>
      </c>
      <c r="L49" s="6">
        <v>2100</v>
      </c>
      <c r="M49" s="5">
        <v>12</v>
      </c>
      <c r="N49" s="5">
        <v>12</v>
      </c>
      <c r="O49" s="5">
        <v>900</v>
      </c>
      <c r="P49" s="5">
        <v>900</v>
      </c>
      <c r="Q49" s="5">
        <v>135</v>
      </c>
      <c r="R49" s="5">
        <v>135</v>
      </c>
      <c r="S49" s="4" t="s">
        <v>31</v>
      </c>
      <c r="T49" s="5">
        <v>15</v>
      </c>
      <c r="U49" s="5">
        <v>15</v>
      </c>
      <c r="V49" s="5">
        <v>10</v>
      </c>
      <c r="W49" s="5">
        <v>10</v>
      </c>
      <c r="X49" s="4" t="s">
        <v>15</v>
      </c>
      <c r="Y49" s="5">
        <v>253</v>
      </c>
      <c r="Z49" s="5">
        <v>226</v>
      </c>
      <c r="AA49" s="4" t="s">
        <v>13</v>
      </c>
      <c r="AB49" s="4" t="s">
        <v>9</v>
      </c>
      <c r="AC49" s="4" t="s">
        <v>16</v>
      </c>
    </row>
    <row r="50" spans="1:29" hidden="1" x14ac:dyDescent="0.25">
      <c r="A50" s="4">
        <v>2</v>
      </c>
      <c r="B50" s="4" t="s">
        <v>50</v>
      </c>
      <c r="C50" s="5">
        <v>780</v>
      </c>
      <c r="D50" s="5">
        <v>194</v>
      </c>
      <c r="E50" s="5">
        <v>180</v>
      </c>
      <c r="F50" s="4" t="s">
        <v>1</v>
      </c>
      <c r="G50" s="5">
        <v>34</v>
      </c>
      <c r="H50" s="5">
        <v>34</v>
      </c>
      <c r="I50" s="6">
        <v>1500</v>
      </c>
      <c r="J50" s="6">
        <v>1500</v>
      </c>
      <c r="K50" s="6">
        <v>1350</v>
      </c>
      <c r="L50" s="6">
        <v>1351</v>
      </c>
      <c r="M50" s="5">
        <v>14</v>
      </c>
      <c r="N50" s="5">
        <v>14</v>
      </c>
      <c r="O50" s="6">
        <v>3350</v>
      </c>
      <c r="P50" s="6">
        <v>3350</v>
      </c>
      <c r="Q50" s="5">
        <v>100</v>
      </c>
      <c r="R50" s="5">
        <v>100</v>
      </c>
      <c r="S50" s="4" t="s">
        <v>17</v>
      </c>
      <c r="T50" s="5">
        <v>48</v>
      </c>
      <c r="U50" s="5">
        <v>48</v>
      </c>
      <c r="V50" s="5">
        <v>15</v>
      </c>
      <c r="W50" s="5">
        <v>15</v>
      </c>
      <c r="X50" s="7" t="s">
        <v>49</v>
      </c>
      <c r="Y50" s="6">
        <v>1450</v>
      </c>
      <c r="Z50" s="6">
        <v>1450</v>
      </c>
      <c r="AA50" s="4" t="s">
        <v>13</v>
      </c>
      <c r="AB50" s="4" t="s">
        <v>9</v>
      </c>
      <c r="AC50" s="4" t="s">
        <v>19</v>
      </c>
    </row>
    <row r="51" spans="1:29" hidden="1" x14ac:dyDescent="0.25">
      <c r="A51" s="4">
        <v>3</v>
      </c>
      <c r="B51" s="4" t="s">
        <v>51</v>
      </c>
      <c r="C51" s="5">
        <v>200</v>
      </c>
      <c r="D51" s="5">
        <v>115</v>
      </c>
      <c r="E51" s="5">
        <v>15</v>
      </c>
      <c r="F51" s="4" t="s">
        <v>1</v>
      </c>
      <c r="G51" s="5">
        <v>32</v>
      </c>
      <c r="H51" s="5">
        <v>32</v>
      </c>
      <c r="I51" s="5">
        <v>650</v>
      </c>
      <c r="J51" s="5">
        <v>650</v>
      </c>
      <c r="K51" s="5">
        <v>400</v>
      </c>
      <c r="L51" s="5">
        <v>401</v>
      </c>
      <c r="M51" s="5">
        <v>19</v>
      </c>
      <c r="N51" s="5">
        <v>19</v>
      </c>
      <c r="O51" s="5">
        <v>660</v>
      </c>
      <c r="P51" s="5">
        <v>660</v>
      </c>
      <c r="Q51" s="7" t="s">
        <v>49</v>
      </c>
      <c r="R51" s="7" t="s">
        <v>49</v>
      </c>
      <c r="S51" s="4" t="s">
        <v>11</v>
      </c>
      <c r="T51" s="5">
        <v>94</v>
      </c>
      <c r="U51" s="5">
        <v>94</v>
      </c>
      <c r="V51" s="5">
        <v>49</v>
      </c>
      <c r="W51" s="5">
        <v>49</v>
      </c>
      <c r="X51" s="4" t="s">
        <v>12</v>
      </c>
      <c r="Y51" s="5">
        <v>240</v>
      </c>
      <c r="Z51" s="5">
        <v>240</v>
      </c>
      <c r="AA51" s="4" t="s">
        <v>13</v>
      </c>
      <c r="AB51" s="4" t="s">
        <v>9</v>
      </c>
      <c r="AC51" s="4" t="s">
        <v>14</v>
      </c>
    </row>
    <row r="52" spans="1:29" hidden="1" x14ac:dyDescent="0.25">
      <c r="A52" s="4">
        <v>3</v>
      </c>
      <c r="B52" s="4" t="s">
        <v>51</v>
      </c>
      <c r="C52" s="6">
        <v>8960</v>
      </c>
      <c r="D52" s="5">
        <v>13</v>
      </c>
      <c r="E52" s="5">
        <v>9</v>
      </c>
      <c r="F52" s="4" t="s">
        <v>3</v>
      </c>
      <c r="G52" s="5">
        <v>17</v>
      </c>
      <c r="H52" s="5">
        <v>17</v>
      </c>
      <c r="I52" s="5">
        <v>15</v>
      </c>
      <c r="J52" s="5">
        <v>15</v>
      </c>
      <c r="K52" s="6">
        <v>9500</v>
      </c>
      <c r="L52" s="6">
        <v>9500</v>
      </c>
      <c r="M52" s="5">
        <v>38</v>
      </c>
      <c r="N52" s="5">
        <v>38</v>
      </c>
      <c r="O52" s="5">
        <v>2</v>
      </c>
      <c r="P52" s="5">
        <v>2</v>
      </c>
      <c r="Q52" s="5">
        <v>230</v>
      </c>
      <c r="R52" s="5">
        <v>230</v>
      </c>
      <c r="S52" s="4" t="s">
        <v>11</v>
      </c>
      <c r="T52" s="5">
        <v>52</v>
      </c>
      <c r="U52" s="5">
        <v>52</v>
      </c>
      <c r="V52" s="5">
        <v>30</v>
      </c>
      <c r="W52" s="5">
        <v>30</v>
      </c>
      <c r="X52" s="4" t="s">
        <v>25</v>
      </c>
      <c r="Y52" s="5">
        <v>394</v>
      </c>
      <c r="Z52" s="5">
        <v>394</v>
      </c>
      <c r="AA52" s="4" t="s">
        <v>13</v>
      </c>
      <c r="AB52" s="4" t="s">
        <v>9</v>
      </c>
      <c r="AC52" s="4" t="s">
        <v>14</v>
      </c>
    </row>
    <row r="53" spans="1:29" hidden="1" x14ac:dyDescent="0.25">
      <c r="A53" s="4">
        <v>3</v>
      </c>
      <c r="B53" s="4" t="s">
        <v>51</v>
      </c>
      <c r="C53" s="6">
        <v>14335</v>
      </c>
      <c r="D53" s="5">
        <v>22</v>
      </c>
      <c r="E53" s="5">
        <v>6</v>
      </c>
      <c r="F53" s="4" t="s">
        <v>3</v>
      </c>
      <c r="G53" s="5">
        <v>17</v>
      </c>
      <c r="H53" s="5">
        <v>17</v>
      </c>
      <c r="I53" s="5">
        <v>10</v>
      </c>
      <c r="J53" s="5">
        <v>10</v>
      </c>
      <c r="K53" s="6">
        <v>9500</v>
      </c>
      <c r="L53" s="6">
        <v>9500</v>
      </c>
      <c r="M53" s="5">
        <v>33</v>
      </c>
      <c r="N53" s="5">
        <v>33</v>
      </c>
      <c r="O53" s="5">
        <v>2</v>
      </c>
      <c r="P53" s="5">
        <v>2</v>
      </c>
      <c r="Q53" s="5">
        <v>215</v>
      </c>
      <c r="R53" s="5">
        <v>215</v>
      </c>
      <c r="S53" s="4" t="s">
        <v>11</v>
      </c>
      <c r="T53" s="5">
        <v>50</v>
      </c>
      <c r="U53" s="5">
        <v>50</v>
      </c>
      <c r="V53" s="5">
        <v>33</v>
      </c>
      <c r="W53" s="5">
        <v>33</v>
      </c>
      <c r="X53" s="4" t="s">
        <v>25</v>
      </c>
      <c r="Y53" s="5">
        <v>981</v>
      </c>
      <c r="Z53" s="5">
        <v>981</v>
      </c>
      <c r="AA53" s="4" t="s">
        <v>13</v>
      </c>
      <c r="AB53" s="4" t="s">
        <v>9</v>
      </c>
      <c r="AC53" s="4" t="s">
        <v>14</v>
      </c>
    </row>
    <row r="54" spans="1:29" hidden="1" x14ac:dyDescent="0.25">
      <c r="A54" s="4">
        <v>3</v>
      </c>
      <c r="B54" s="4" t="s">
        <v>51</v>
      </c>
      <c r="C54" s="6">
        <v>11500</v>
      </c>
      <c r="D54" s="5">
        <v>11</v>
      </c>
      <c r="E54" s="5">
        <v>7</v>
      </c>
      <c r="F54" s="4" t="s">
        <v>3</v>
      </c>
      <c r="G54" s="5">
        <v>17</v>
      </c>
      <c r="H54" s="5">
        <v>17</v>
      </c>
      <c r="I54" s="5">
        <v>10</v>
      </c>
      <c r="J54" s="5">
        <v>10</v>
      </c>
      <c r="K54" s="6">
        <v>9200</v>
      </c>
      <c r="L54" s="6">
        <v>9200</v>
      </c>
      <c r="M54" s="5">
        <v>33</v>
      </c>
      <c r="N54" s="5">
        <v>33</v>
      </c>
      <c r="O54" s="5">
        <v>2</v>
      </c>
      <c r="P54" s="5">
        <v>2</v>
      </c>
      <c r="Q54" s="5">
        <v>220</v>
      </c>
      <c r="R54" s="5">
        <v>220</v>
      </c>
      <c r="S54" s="4" t="s">
        <v>11</v>
      </c>
      <c r="T54" s="5">
        <v>50</v>
      </c>
      <c r="U54" s="5">
        <v>50</v>
      </c>
      <c r="V54" s="5">
        <v>30</v>
      </c>
      <c r="W54" s="5">
        <v>30</v>
      </c>
      <c r="X54" s="4" t="s">
        <v>25</v>
      </c>
      <c r="Y54" s="5">
        <v>405</v>
      </c>
      <c r="Z54" s="5">
        <v>405</v>
      </c>
      <c r="AA54" s="4" t="s">
        <v>13</v>
      </c>
      <c r="AB54" s="4" t="s">
        <v>9</v>
      </c>
      <c r="AC54" s="4" t="s">
        <v>14</v>
      </c>
    </row>
    <row r="55" spans="1:29" hidden="1" x14ac:dyDescent="0.25">
      <c r="A55" s="4">
        <v>3</v>
      </c>
      <c r="B55" s="4" t="s">
        <v>51</v>
      </c>
      <c r="C55" s="6">
        <v>51200</v>
      </c>
      <c r="D55" s="5">
        <v>117</v>
      </c>
      <c r="E55" s="5">
        <v>121</v>
      </c>
      <c r="F55" s="4" t="s">
        <v>3</v>
      </c>
      <c r="G55" s="5">
        <v>18</v>
      </c>
      <c r="H55" s="5">
        <v>18</v>
      </c>
      <c r="I55" s="5">
        <v>10</v>
      </c>
      <c r="J55" s="5">
        <v>10</v>
      </c>
      <c r="K55" s="6">
        <v>9000</v>
      </c>
      <c r="L55" s="6">
        <v>9000</v>
      </c>
      <c r="M55" s="5">
        <v>33</v>
      </c>
      <c r="N55" s="5">
        <v>33</v>
      </c>
      <c r="O55" s="5">
        <v>2</v>
      </c>
      <c r="P55" s="5">
        <v>2</v>
      </c>
      <c r="Q55" s="5">
        <v>215</v>
      </c>
      <c r="R55" s="5">
        <v>215</v>
      </c>
      <c r="S55" s="4" t="s">
        <v>11</v>
      </c>
      <c r="T55" s="5">
        <v>55</v>
      </c>
      <c r="U55" s="5">
        <v>55</v>
      </c>
      <c r="V55" s="5">
        <v>26</v>
      </c>
      <c r="W55" s="5">
        <v>26</v>
      </c>
      <c r="X55" s="4" t="s">
        <v>25</v>
      </c>
      <c r="Y55" s="6">
        <v>12733</v>
      </c>
      <c r="Z55" s="6">
        <v>12733</v>
      </c>
      <c r="AA55" s="4" t="s">
        <v>13</v>
      </c>
      <c r="AB55" s="4" t="s">
        <v>9</v>
      </c>
      <c r="AC55" s="4" t="s">
        <v>14</v>
      </c>
    </row>
    <row r="56" spans="1:29" hidden="1" x14ac:dyDescent="0.25">
      <c r="A56" s="4">
        <v>3</v>
      </c>
      <c r="B56" s="4" t="s">
        <v>51</v>
      </c>
      <c r="C56" s="6">
        <v>7800</v>
      </c>
      <c r="D56" s="5">
        <v>10</v>
      </c>
      <c r="E56" s="5">
        <v>5</v>
      </c>
      <c r="F56" s="4" t="s">
        <v>3</v>
      </c>
      <c r="G56" s="5">
        <v>17</v>
      </c>
      <c r="H56" s="5">
        <v>17</v>
      </c>
      <c r="I56" s="5">
        <v>10</v>
      </c>
      <c r="J56" s="5">
        <v>10</v>
      </c>
      <c r="K56" s="6">
        <v>9000</v>
      </c>
      <c r="L56" s="6">
        <v>9000</v>
      </c>
      <c r="M56" s="5">
        <v>33</v>
      </c>
      <c r="N56" s="5">
        <v>33</v>
      </c>
      <c r="O56" s="5">
        <v>2</v>
      </c>
      <c r="P56" s="5">
        <v>2</v>
      </c>
      <c r="Q56" s="5">
        <v>215</v>
      </c>
      <c r="R56" s="5">
        <v>215</v>
      </c>
      <c r="S56" s="4" t="s">
        <v>11</v>
      </c>
      <c r="T56" s="5">
        <v>55</v>
      </c>
      <c r="U56" s="5">
        <v>55</v>
      </c>
      <c r="V56" s="5">
        <v>26</v>
      </c>
      <c r="W56" s="5">
        <v>26</v>
      </c>
      <c r="X56" s="4" t="s">
        <v>25</v>
      </c>
      <c r="Y56" s="5">
        <v>581</v>
      </c>
      <c r="Z56" s="5">
        <v>581</v>
      </c>
      <c r="AA56" s="4" t="s">
        <v>13</v>
      </c>
      <c r="AB56" s="4" t="s">
        <v>9</v>
      </c>
      <c r="AC56" s="4" t="s">
        <v>14</v>
      </c>
    </row>
    <row r="57" spans="1:29" hidden="1" x14ac:dyDescent="0.25">
      <c r="A57" s="4">
        <v>3</v>
      </c>
      <c r="B57" s="4" t="s">
        <v>51</v>
      </c>
      <c r="C57" s="6">
        <v>7680</v>
      </c>
      <c r="D57" s="5">
        <v>13</v>
      </c>
      <c r="E57" s="5">
        <v>7</v>
      </c>
      <c r="F57" s="4" t="s">
        <v>3</v>
      </c>
      <c r="G57" s="5">
        <v>20</v>
      </c>
      <c r="H57" s="5">
        <v>20</v>
      </c>
      <c r="I57" s="5">
        <v>10</v>
      </c>
      <c r="J57" s="5">
        <v>10</v>
      </c>
      <c r="K57" s="6">
        <v>8450</v>
      </c>
      <c r="L57" s="6">
        <v>8450</v>
      </c>
      <c r="M57" s="5">
        <v>31</v>
      </c>
      <c r="N57" s="5">
        <v>31</v>
      </c>
      <c r="O57" s="5">
        <v>2</v>
      </c>
      <c r="P57" s="5">
        <v>2</v>
      </c>
      <c r="Q57" s="5">
        <v>215</v>
      </c>
      <c r="R57" s="5">
        <v>215</v>
      </c>
      <c r="S57" s="4" t="s">
        <v>11</v>
      </c>
      <c r="T57" s="5">
        <v>55</v>
      </c>
      <c r="U57" s="5">
        <v>55</v>
      </c>
      <c r="V57" s="5">
        <v>20</v>
      </c>
      <c r="W57" s="5">
        <v>20</v>
      </c>
      <c r="X57" s="4" t="s">
        <v>25</v>
      </c>
      <c r="Y57" s="5">
        <v>465</v>
      </c>
      <c r="Z57" s="5">
        <v>465</v>
      </c>
      <c r="AA57" s="4" t="s">
        <v>13</v>
      </c>
      <c r="AB57" s="4" t="s">
        <v>9</v>
      </c>
      <c r="AC57" s="4" t="s">
        <v>14</v>
      </c>
    </row>
    <row r="58" spans="1:29" hidden="1" x14ac:dyDescent="0.25">
      <c r="A58" s="4">
        <v>3</v>
      </c>
      <c r="B58" s="4" t="s">
        <v>51</v>
      </c>
      <c r="C58" s="6">
        <v>4640</v>
      </c>
      <c r="D58" s="5">
        <v>11</v>
      </c>
      <c r="E58" s="5">
        <v>6</v>
      </c>
      <c r="F58" s="4" t="s">
        <v>3</v>
      </c>
      <c r="G58" s="5">
        <v>20</v>
      </c>
      <c r="H58" s="5">
        <v>20</v>
      </c>
      <c r="I58" s="5">
        <v>10</v>
      </c>
      <c r="J58" s="5">
        <v>10</v>
      </c>
      <c r="K58" s="6">
        <v>8450</v>
      </c>
      <c r="L58" s="6">
        <v>8450</v>
      </c>
      <c r="M58" s="5">
        <v>32</v>
      </c>
      <c r="N58" s="5">
        <v>32</v>
      </c>
      <c r="O58" s="5">
        <v>2</v>
      </c>
      <c r="P58" s="5">
        <v>2</v>
      </c>
      <c r="Q58" s="5">
        <v>215</v>
      </c>
      <c r="R58" s="5">
        <v>215</v>
      </c>
      <c r="S58" s="4" t="s">
        <v>11</v>
      </c>
      <c r="T58" s="5">
        <v>55</v>
      </c>
      <c r="U58" s="5">
        <v>55</v>
      </c>
      <c r="V58" s="5">
        <v>20</v>
      </c>
      <c r="W58" s="5">
        <v>20</v>
      </c>
      <c r="X58" s="4" t="s">
        <v>25</v>
      </c>
      <c r="Y58" s="5">
        <v>357</v>
      </c>
      <c r="Z58" s="5">
        <v>357</v>
      </c>
      <c r="AA58" s="4" t="s">
        <v>13</v>
      </c>
      <c r="AB58" s="4" t="s">
        <v>9</v>
      </c>
      <c r="AC58" s="4" t="s">
        <v>14</v>
      </c>
    </row>
    <row r="59" spans="1:29" hidden="1" x14ac:dyDescent="0.25">
      <c r="A59" s="4">
        <v>3</v>
      </c>
      <c r="B59" s="4" t="s">
        <v>51</v>
      </c>
      <c r="C59" s="6">
        <v>20800</v>
      </c>
      <c r="D59" s="5">
        <v>35</v>
      </c>
      <c r="E59" s="5">
        <v>13</v>
      </c>
      <c r="F59" s="4" t="s">
        <v>3</v>
      </c>
      <c r="G59" s="5">
        <v>20</v>
      </c>
      <c r="H59" s="5">
        <v>20</v>
      </c>
      <c r="I59" s="5">
        <v>10</v>
      </c>
      <c r="J59" s="5">
        <v>10</v>
      </c>
      <c r="K59" s="6">
        <v>8450</v>
      </c>
      <c r="L59" s="6">
        <v>8450</v>
      </c>
      <c r="M59" s="5">
        <v>31</v>
      </c>
      <c r="N59" s="5">
        <v>31</v>
      </c>
      <c r="O59" s="5">
        <v>2</v>
      </c>
      <c r="P59" s="5">
        <v>2</v>
      </c>
      <c r="Q59" s="5">
        <v>215</v>
      </c>
      <c r="R59" s="5">
        <v>215</v>
      </c>
      <c r="S59" s="4" t="s">
        <v>11</v>
      </c>
      <c r="T59" s="5">
        <v>55</v>
      </c>
      <c r="U59" s="5">
        <v>55</v>
      </c>
      <c r="V59" s="5">
        <v>20</v>
      </c>
      <c r="W59" s="5">
        <v>20</v>
      </c>
      <c r="X59" s="4" t="s">
        <v>25</v>
      </c>
      <c r="Y59" s="5">
        <v>805</v>
      </c>
      <c r="Z59" s="5">
        <v>805</v>
      </c>
      <c r="AA59" s="4" t="s">
        <v>13</v>
      </c>
      <c r="AB59" s="4" t="s">
        <v>9</v>
      </c>
      <c r="AC59" s="4" t="s">
        <v>14</v>
      </c>
    </row>
    <row r="60" spans="1:29" hidden="1" x14ac:dyDescent="0.25">
      <c r="A60" s="4">
        <v>3</v>
      </c>
      <c r="B60" s="4" t="s">
        <v>51</v>
      </c>
      <c r="C60" s="6">
        <v>2924</v>
      </c>
      <c r="D60" s="5">
        <v>22</v>
      </c>
      <c r="E60" s="5">
        <v>8</v>
      </c>
      <c r="F60" s="4" t="s">
        <v>3</v>
      </c>
      <c r="G60" s="5">
        <v>17</v>
      </c>
      <c r="H60" s="5">
        <v>17</v>
      </c>
      <c r="I60" s="5">
        <v>10</v>
      </c>
      <c r="J60" s="5">
        <v>10</v>
      </c>
      <c r="K60" s="6">
        <v>8800</v>
      </c>
      <c r="L60" s="6">
        <v>8800</v>
      </c>
      <c r="M60" s="5">
        <v>33</v>
      </c>
      <c r="N60" s="5">
        <v>33</v>
      </c>
      <c r="O60" s="5">
        <v>1.44</v>
      </c>
      <c r="P60" s="5">
        <v>1.44</v>
      </c>
      <c r="Q60" s="5">
        <v>200</v>
      </c>
      <c r="R60" s="5">
        <v>200</v>
      </c>
      <c r="S60" s="4" t="s">
        <v>6</v>
      </c>
      <c r="T60" s="5">
        <v>75</v>
      </c>
      <c r="U60" s="5">
        <v>75</v>
      </c>
      <c r="V60" s="5">
        <v>39</v>
      </c>
      <c r="W60" s="5">
        <v>39</v>
      </c>
      <c r="X60" s="4" t="s">
        <v>7</v>
      </c>
      <c r="Y60" s="5">
        <v>429</v>
      </c>
      <c r="Z60" s="5">
        <v>160</v>
      </c>
      <c r="AA60" s="4" t="s">
        <v>13</v>
      </c>
      <c r="AB60" s="4" t="s">
        <v>9</v>
      </c>
      <c r="AC60" s="4" t="s">
        <v>26</v>
      </c>
    </row>
    <row r="61" spans="1:29" hidden="1" x14ac:dyDescent="0.25">
      <c r="A61" s="4">
        <v>3</v>
      </c>
      <c r="B61" s="4" t="s">
        <v>51</v>
      </c>
      <c r="C61" s="6">
        <v>10010</v>
      </c>
      <c r="D61" s="5">
        <v>56</v>
      </c>
      <c r="E61" s="5">
        <v>24</v>
      </c>
      <c r="F61" s="4" t="s">
        <v>3</v>
      </c>
      <c r="G61" s="5">
        <v>17</v>
      </c>
      <c r="H61" s="5">
        <v>17</v>
      </c>
      <c r="I61" s="5">
        <v>10</v>
      </c>
      <c r="J61" s="5">
        <v>10</v>
      </c>
      <c r="K61" s="6">
        <v>8800</v>
      </c>
      <c r="L61" s="6">
        <v>8800</v>
      </c>
      <c r="M61" s="5">
        <v>33</v>
      </c>
      <c r="N61" s="5">
        <v>33</v>
      </c>
      <c r="O61" s="5">
        <v>1.44</v>
      </c>
      <c r="P61" s="5">
        <v>1.44</v>
      </c>
      <c r="Q61" s="5">
        <v>200</v>
      </c>
      <c r="R61" s="5">
        <v>200</v>
      </c>
      <c r="S61" s="4" t="s">
        <v>6</v>
      </c>
      <c r="T61" s="5">
        <v>85</v>
      </c>
      <c r="U61" s="5">
        <v>85</v>
      </c>
      <c r="V61" s="5">
        <v>46</v>
      </c>
      <c r="W61" s="5">
        <v>46</v>
      </c>
      <c r="X61" s="4" t="s">
        <v>7</v>
      </c>
      <c r="Y61" s="6">
        <v>1550</v>
      </c>
      <c r="Z61" s="5">
        <v>100</v>
      </c>
      <c r="AA61" s="4" t="s">
        <v>8</v>
      </c>
      <c r="AB61" s="4" t="s">
        <v>9</v>
      </c>
      <c r="AC61" s="4" t="s">
        <v>26</v>
      </c>
    </row>
    <row r="62" spans="1:29" hidden="1" x14ac:dyDescent="0.25">
      <c r="A62" s="4">
        <v>3</v>
      </c>
      <c r="B62" s="4" t="s">
        <v>51</v>
      </c>
      <c r="C62" s="6">
        <v>10400</v>
      </c>
      <c r="D62" s="5">
        <v>57</v>
      </c>
      <c r="E62" s="5">
        <v>29</v>
      </c>
      <c r="F62" s="4" t="s">
        <v>3</v>
      </c>
      <c r="G62" s="5">
        <v>17</v>
      </c>
      <c r="H62" s="5">
        <v>17</v>
      </c>
      <c r="I62" s="5">
        <v>10</v>
      </c>
      <c r="J62" s="5">
        <v>10</v>
      </c>
      <c r="K62" s="6">
        <v>8300</v>
      </c>
      <c r="L62" s="6">
        <v>8300</v>
      </c>
      <c r="M62" s="5">
        <v>33</v>
      </c>
      <c r="N62" s="5">
        <v>33</v>
      </c>
      <c r="O62" s="5">
        <v>1.44</v>
      </c>
      <c r="P62" s="5">
        <v>1.44</v>
      </c>
      <c r="Q62" s="5">
        <v>200</v>
      </c>
      <c r="R62" s="5">
        <v>200</v>
      </c>
      <c r="S62" s="4" t="s">
        <v>6</v>
      </c>
      <c r="T62" s="5">
        <v>83</v>
      </c>
      <c r="U62" s="5">
        <v>83</v>
      </c>
      <c r="V62" s="5">
        <v>60</v>
      </c>
      <c r="W62" s="5">
        <v>60</v>
      </c>
      <c r="X62" s="4" t="s">
        <v>7</v>
      </c>
      <c r="Y62" s="6">
        <v>1650</v>
      </c>
      <c r="Z62" s="5">
        <v>750</v>
      </c>
      <c r="AA62" s="4" t="s">
        <v>8</v>
      </c>
      <c r="AB62" s="4" t="s">
        <v>9</v>
      </c>
      <c r="AC62" s="4" t="s">
        <v>26</v>
      </c>
    </row>
    <row r="64" spans="1:29" x14ac:dyDescent="0.25">
      <c r="I64" s="8"/>
    </row>
  </sheetData>
  <autoFilter ref="A2:AC62" xr:uid="{00000000-0001-0000-0000-000000000000}">
    <filterColumn colId="1">
      <filters>
        <filter val="Steam"/>
      </filters>
    </filterColumn>
  </autoFilter>
  <mergeCells count="8">
    <mergeCell ref="G1:H1"/>
    <mergeCell ref="I1:J1"/>
    <mergeCell ref="K1:L1"/>
    <mergeCell ref="T1:U1"/>
    <mergeCell ref="V1:W1"/>
    <mergeCell ref="O1:P1"/>
    <mergeCell ref="M1:N1"/>
    <mergeCell ref="Q1:R1"/>
  </mergeCells>
  <phoneticPr fontId="4" type="noConversion"/>
  <conditionalFormatting sqref="A2:H62">
    <cfRule type="cellIs" dxfId="78" priority="1" operator="equal">
      <formula>"-"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590C4-83DB-439B-BCCA-6144B1E1C0FF}">
  <sheetPr codeName="Sheet6">
    <tabColor theme="9" tint="0.39997558519241921"/>
  </sheetPr>
  <dimension ref="A1:AC64"/>
  <sheetViews>
    <sheetView topLeftCell="A19" zoomScale="70" zoomScaleNormal="70" workbookViewId="0">
      <selection activeCell="M36" sqref="M36"/>
    </sheetView>
  </sheetViews>
  <sheetFormatPr defaultRowHeight="15" x14ac:dyDescent="0.25"/>
  <cols>
    <col min="1" max="1" width="9.140625" style="1"/>
    <col min="2" max="2" width="14.5703125" style="1" customWidth="1"/>
    <col min="3" max="4" width="9.140625" style="1"/>
    <col min="5" max="5" width="8.42578125" style="1" customWidth="1"/>
    <col min="6" max="6" width="11" style="1" customWidth="1"/>
    <col min="7" max="14" width="9.140625" style="1"/>
    <col min="15" max="16" width="9.7109375" style="1" customWidth="1"/>
    <col min="17" max="18" width="9.140625" style="1"/>
    <col min="19" max="19" width="12.28515625" style="1" customWidth="1"/>
    <col min="20" max="23" width="11.5703125" style="1" customWidth="1"/>
    <col min="24" max="25" width="9.140625" style="1"/>
    <col min="26" max="26" width="9.42578125" style="1" customWidth="1"/>
    <col min="27" max="27" width="9.140625" style="1"/>
    <col min="28" max="28" width="12" style="1" customWidth="1"/>
    <col min="29" max="29" width="15.5703125" style="1" customWidth="1"/>
  </cols>
  <sheetData>
    <row r="1" spans="1:29" ht="45" x14ac:dyDescent="0.25">
      <c r="A1" s="11" t="s">
        <v>54</v>
      </c>
      <c r="B1" s="11" t="s">
        <v>53</v>
      </c>
      <c r="C1" s="11" t="s">
        <v>74</v>
      </c>
      <c r="D1" s="11" t="s">
        <v>32</v>
      </c>
      <c r="E1" s="11" t="s">
        <v>33</v>
      </c>
      <c r="F1" s="11" t="s">
        <v>34</v>
      </c>
      <c r="G1" s="168" t="s">
        <v>35</v>
      </c>
      <c r="H1" s="168"/>
      <c r="I1" s="168" t="s">
        <v>36</v>
      </c>
      <c r="J1" s="168"/>
      <c r="K1" s="168" t="s">
        <v>37</v>
      </c>
      <c r="L1" s="168"/>
      <c r="M1" s="169" t="s">
        <v>38</v>
      </c>
      <c r="N1" s="170"/>
      <c r="O1" s="168" t="s">
        <v>39</v>
      </c>
      <c r="P1" s="168"/>
      <c r="Q1" s="169" t="s">
        <v>40</v>
      </c>
      <c r="R1" s="170"/>
      <c r="S1" s="11" t="s">
        <v>41</v>
      </c>
      <c r="T1" s="168" t="s">
        <v>43</v>
      </c>
      <c r="U1" s="168"/>
      <c r="V1" s="168" t="s">
        <v>42</v>
      </c>
      <c r="W1" s="168"/>
      <c r="X1" s="11" t="s">
        <v>44</v>
      </c>
      <c r="Y1" s="11" t="s">
        <v>45</v>
      </c>
      <c r="Z1" s="11" t="s">
        <v>46</v>
      </c>
      <c r="AA1" s="11" t="s">
        <v>47</v>
      </c>
      <c r="AB1" s="11" t="s">
        <v>5</v>
      </c>
      <c r="AC1" s="11" t="s">
        <v>48</v>
      </c>
    </row>
    <row r="2" spans="1:29" x14ac:dyDescent="0.25">
      <c r="A2" s="4">
        <v>1</v>
      </c>
      <c r="B2" s="4" t="s">
        <v>52</v>
      </c>
      <c r="C2" s="5">
        <v>155</v>
      </c>
      <c r="D2" s="5">
        <v>350</v>
      </c>
      <c r="E2" s="5">
        <v>245</v>
      </c>
      <c r="F2" s="4">
        <v>5</v>
      </c>
      <c r="G2" s="5">
        <v>60</v>
      </c>
      <c r="H2" s="5">
        <v>60</v>
      </c>
      <c r="I2" s="4">
        <v>1</v>
      </c>
      <c r="J2" s="4">
        <v>5</v>
      </c>
      <c r="K2" s="6">
        <v>1000</v>
      </c>
      <c r="L2" s="6">
        <v>1800</v>
      </c>
      <c r="M2" s="4">
        <v>28</v>
      </c>
      <c r="N2" s="4">
        <v>30</v>
      </c>
      <c r="O2" s="4">
        <v>2</v>
      </c>
      <c r="P2" s="4">
        <v>50</v>
      </c>
      <c r="Q2" s="5">
        <v>110</v>
      </c>
      <c r="R2" s="5">
        <v>110</v>
      </c>
      <c r="S2" s="4">
        <v>2</v>
      </c>
      <c r="T2" s="5">
        <v>45</v>
      </c>
      <c r="U2" s="5">
        <v>45</v>
      </c>
      <c r="V2" s="5">
        <v>20</v>
      </c>
      <c r="W2" s="5">
        <v>20</v>
      </c>
      <c r="X2" s="4">
        <v>18</v>
      </c>
      <c r="Y2" s="6">
        <v>15000</v>
      </c>
      <c r="Z2" s="6">
        <v>3000</v>
      </c>
      <c r="AA2" s="4">
        <v>2</v>
      </c>
      <c r="AB2" s="4">
        <v>1</v>
      </c>
      <c r="AC2" s="4" t="s">
        <v>10</v>
      </c>
    </row>
    <row r="3" spans="1:29" x14ac:dyDescent="0.25">
      <c r="A3" s="4">
        <v>1</v>
      </c>
      <c r="B3" s="4" t="s">
        <v>52</v>
      </c>
      <c r="C3" s="5">
        <v>540</v>
      </c>
      <c r="D3" s="5">
        <v>468</v>
      </c>
      <c r="E3" s="5">
        <v>93</v>
      </c>
      <c r="F3" s="4">
        <v>1</v>
      </c>
      <c r="G3" s="5">
        <v>32</v>
      </c>
      <c r="H3" s="5">
        <v>32</v>
      </c>
      <c r="I3" s="4">
        <v>200</v>
      </c>
      <c r="J3" s="6">
        <v>2500</v>
      </c>
      <c r="K3" s="4">
        <v>825</v>
      </c>
      <c r="L3" s="6">
        <v>1650</v>
      </c>
      <c r="M3" s="4">
        <v>12</v>
      </c>
      <c r="N3" s="4">
        <v>13</v>
      </c>
      <c r="O3" s="6">
        <v>2000</v>
      </c>
      <c r="P3" s="6">
        <v>10000</v>
      </c>
      <c r="Q3" s="4">
        <v>84</v>
      </c>
      <c r="R3" s="4">
        <v>98</v>
      </c>
      <c r="S3" s="4">
        <v>1</v>
      </c>
      <c r="T3" s="5">
        <v>60</v>
      </c>
      <c r="U3" s="5">
        <v>60</v>
      </c>
      <c r="V3" s="5">
        <v>10</v>
      </c>
      <c r="W3" s="5">
        <v>10</v>
      </c>
      <c r="X3" s="4">
        <v>2</v>
      </c>
      <c r="Y3" s="6">
        <v>4917</v>
      </c>
      <c r="Z3" s="6">
        <v>4917</v>
      </c>
      <c r="AA3" s="4">
        <v>3</v>
      </c>
      <c r="AB3" s="4">
        <v>1</v>
      </c>
      <c r="AC3" s="4" t="s">
        <v>14</v>
      </c>
    </row>
    <row r="4" spans="1:29" x14ac:dyDescent="0.25">
      <c r="A4" s="4">
        <v>1</v>
      </c>
      <c r="B4" s="4" t="s">
        <v>52</v>
      </c>
      <c r="C4" s="5">
        <v>290</v>
      </c>
      <c r="D4" s="5">
        <v>104</v>
      </c>
      <c r="E4" s="5">
        <v>21</v>
      </c>
      <c r="F4" s="4">
        <v>1</v>
      </c>
      <c r="G4" s="5">
        <v>34</v>
      </c>
      <c r="H4" s="5">
        <v>34</v>
      </c>
      <c r="I4" s="4">
        <v>800</v>
      </c>
      <c r="J4" s="6">
        <v>1000</v>
      </c>
      <c r="K4" s="4">
        <v>650</v>
      </c>
      <c r="L4" s="4">
        <v>1000</v>
      </c>
      <c r="M4" s="4">
        <v>9</v>
      </c>
      <c r="N4" s="4">
        <v>10</v>
      </c>
      <c r="O4" s="6">
        <v>11500</v>
      </c>
      <c r="P4" s="6">
        <v>28000</v>
      </c>
      <c r="Q4" s="5">
        <v>84</v>
      </c>
      <c r="R4" s="5">
        <v>84</v>
      </c>
      <c r="S4" s="4">
        <v>1</v>
      </c>
      <c r="T4" s="5">
        <v>55</v>
      </c>
      <c r="U4" s="5">
        <v>55</v>
      </c>
      <c r="V4" s="5">
        <v>10</v>
      </c>
      <c r="W4" s="5">
        <v>10</v>
      </c>
      <c r="X4" s="4">
        <v>2</v>
      </c>
      <c r="Y4" s="6">
        <v>1277</v>
      </c>
      <c r="Z4" s="6">
        <v>1277</v>
      </c>
      <c r="AA4" s="4">
        <v>3</v>
      </c>
      <c r="AB4" s="4">
        <v>1</v>
      </c>
      <c r="AC4" s="4" t="s">
        <v>14</v>
      </c>
    </row>
    <row r="5" spans="1:29" x14ac:dyDescent="0.25">
      <c r="A5" s="4">
        <v>1</v>
      </c>
      <c r="B5" s="4" t="s">
        <v>52</v>
      </c>
      <c r="C5" s="5">
        <v>600</v>
      </c>
      <c r="D5" s="5">
        <v>130</v>
      </c>
      <c r="E5" s="5">
        <v>70</v>
      </c>
      <c r="F5" s="4">
        <v>1</v>
      </c>
      <c r="G5" s="5">
        <v>36</v>
      </c>
      <c r="H5" s="5">
        <v>36</v>
      </c>
      <c r="I5" s="6">
        <v>1000</v>
      </c>
      <c r="J5" s="6">
        <v>3000</v>
      </c>
      <c r="K5" s="6">
        <v>1000</v>
      </c>
      <c r="L5" s="6">
        <v>1000</v>
      </c>
      <c r="M5" s="4">
        <v>11</v>
      </c>
      <c r="N5" s="4">
        <v>14</v>
      </c>
      <c r="O5" s="6">
        <v>1000</v>
      </c>
      <c r="P5" s="6">
        <v>2000</v>
      </c>
      <c r="Q5" s="4">
        <v>95</v>
      </c>
      <c r="R5" s="4">
        <v>105</v>
      </c>
      <c r="S5" s="4">
        <v>1</v>
      </c>
      <c r="T5" s="5">
        <v>65</v>
      </c>
      <c r="U5" s="5">
        <v>65</v>
      </c>
      <c r="V5" s="5">
        <v>20</v>
      </c>
      <c r="W5" s="5">
        <v>20</v>
      </c>
      <c r="X5" s="4">
        <v>3</v>
      </c>
      <c r="Y5" s="6">
        <v>1900</v>
      </c>
      <c r="Z5" s="6">
        <v>1900</v>
      </c>
      <c r="AA5" s="4">
        <v>3</v>
      </c>
      <c r="AB5" s="4">
        <v>1</v>
      </c>
      <c r="AC5" s="4" t="s">
        <v>14</v>
      </c>
    </row>
    <row r="6" spans="1:29" x14ac:dyDescent="0.25">
      <c r="A6" s="4">
        <v>1</v>
      </c>
      <c r="B6" s="4" t="s">
        <v>52</v>
      </c>
      <c r="C6" s="5">
        <v>170</v>
      </c>
      <c r="D6" s="5">
        <v>450</v>
      </c>
      <c r="E6" s="5">
        <v>135</v>
      </c>
      <c r="F6" s="4">
        <v>6</v>
      </c>
      <c r="G6" s="5">
        <v>40</v>
      </c>
      <c r="H6" s="5">
        <v>40</v>
      </c>
      <c r="I6" s="6">
        <v>1000</v>
      </c>
      <c r="J6" s="6">
        <v>3000</v>
      </c>
      <c r="K6" s="5">
        <v>200</v>
      </c>
      <c r="L6" s="5">
        <v>200</v>
      </c>
      <c r="M6" s="5">
        <v>13</v>
      </c>
      <c r="N6" s="4">
        <v>13</v>
      </c>
      <c r="O6" s="6">
        <v>1500</v>
      </c>
      <c r="P6" s="6">
        <v>4000</v>
      </c>
      <c r="Q6" s="5">
        <v>82</v>
      </c>
      <c r="R6" s="5">
        <v>82</v>
      </c>
      <c r="S6" s="4">
        <v>1</v>
      </c>
      <c r="T6" s="5">
        <v>60</v>
      </c>
      <c r="U6" s="5">
        <v>60</v>
      </c>
      <c r="V6" s="5">
        <v>20</v>
      </c>
      <c r="W6" s="5">
        <v>20</v>
      </c>
      <c r="X6" s="4">
        <v>2</v>
      </c>
      <c r="Y6" s="6">
        <v>6300</v>
      </c>
      <c r="Z6" s="6">
        <v>6300</v>
      </c>
      <c r="AA6" s="4">
        <v>3</v>
      </c>
      <c r="AB6" s="4">
        <v>1</v>
      </c>
      <c r="AC6" s="4" t="s">
        <v>14</v>
      </c>
    </row>
    <row r="7" spans="1:29" x14ac:dyDescent="0.25">
      <c r="A7" s="4">
        <v>1</v>
      </c>
      <c r="B7" s="4" t="s">
        <v>52</v>
      </c>
      <c r="C7" s="5">
        <v>160</v>
      </c>
      <c r="D7" s="5">
        <v>100</v>
      </c>
      <c r="E7" s="5">
        <v>45</v>
      </c>
      <c r="F7" s="4">
        <v>1</v>
      </c>
      <c r="G7" s="5">
        <v>36</v>
      </c>
      <c r="H7" s="5">
        <v>36</v>
      </c>
      <c r="I7" s="6">
        <v>1000</v>
      </c>
      <c r="J7" s="6">
        <v>2000</v>
      </c>
      <c r="K7" s="5">
        <v>600</v>
      </c>
      <c r="L7" s="5">
        <v>600</v>
      </c>
      <c r="M7" s="4">
        <v>10</v>
      </c>
      <c r="N7" s="4">
        <v>12</v>
      </c>
      <c r="O7" s="6">
        <v>13000</v>
      </c>
      <c r="P7" s="6">
        <v>51000</v>
      </c>
      <c r="Q7" s="5">
        <v>83</v>
      </c>
      <c r="R7" s="5">
        <v>83</v>
      </c>
      <c r="S7" s="4">
        <v>1</v>
      </c>
      <c r="T7" s="5">
        <v>60</v>
      </c>
      <c r="U7" s="5">
        <v>60</v>
      </c>
      <c r="V7" s="5">
        <v>20</v>
      </c>
      <c r="W7" s="5">
        <v>20</v>
      </c>
      <c r="X7" s="4">
        <v>2</v>
      </c>
      <c r="Y7" s="6">
        <v>1300</v>
      </c>
      <c r="Z7" s="6">
        <v>1300</v>
      </c>
      <c r="AA7" s="4">
        <v>3</v>
      </c>
      <c r="AB7" s="4">
        <v>1</v>
      </c>
      <c r="AC7" s="4" t="s">
        <v>14</v>
      </c>
    </row>
    <row r="8" spans="1:29" x14ac:dyDescent="0.25">
      <c r="A8" s="4">
        <v>1</v>
      </c>
      <c r="B8" s="4" t="s">
        <v>52</v>
      </c>
      <c r="C8" s="6">
        <v>1600</v>
      </c>
      <c r="D8" s="6">
        <v>1351</v>
      </c>
      <c r="E8" s="5">
        <v>77</v>
      </c>
      <c r="F8" s="4">
        <v>1</v>
      </c>
      <c r="G8" s="5">
        <v>30</v>
      </c>
      <c r="H8" s="5">
        <v>30</v>
      </c>
      <c r="I8" s="6">
        <v>1000</v>
      </c>
      <c r="J8" s="6">
        <v>4000</v>
      </c>
      <c r="K8" s="4">
        <v>500</v>
      </c>
      <c r="L8" s="6">
        <v>1500</v>
      </c>
      <c r="M8" s="5">
        <v>12</v>
      </c>
      <c r="N8" s="5">
        <v>12</v>
      </c>
      <c r="O8" s="7" t="s">
        <v>49</v>
      </c>
      <c r="P8" s="7" t="s">
        <v>49</v>
      </c>
      <c r="Q8" s="4">
        <v>91</v>
      </c>
      <c r="R8" s="4">
        <v>110</v>
      </c>
      <c r="S8" s="4">
        <v>1</v>
      </c>
      <c r="T8" s="4">
        <v>60</v>
      </c>
      <c r="U8" s="4">
        <v>75</v>
      </c>
      <c r="V8" s="5">
        <v>15</v>
      </c>
      <c r="W8" s="5">
        <v>15</v>
      </c>
      <c r="X8" s="4">
        <v>3</v>
      </c>
      <c r="Y8" s="6">
        <v>7892</v>
      </c>
      <c r="Z8" s="6">
        <v>7892</v>
      </c>
      <c r="AA8" s="4">
        <v>3</v>
      </c>
      <c r="AB8" s="4">
        <v>1</v>
      </c>
      <c r="AC8" s="4" t="s">
        <v>14</v>
      </c>
    </row>
    <row r="9" spans="1:29" x14ac:dyDescent="0.25">
      <c r="A9" s="4">
        <v>1</v>
      </c>
      <c r="B9" s="4" t="s">
        <v>52</v>
      </c>
      <c r="C9" s="6">
        <v>1230</v>
      </c>
      <c r="D9" s="6">
        <v>1189</v>
      </c>
      <c r="E9" s="5">
        <v>230</v>
      </c>
      <c r="F9" s="4">
        <v>1</v>
      </c>
      <c r="G9" s="4">
        <v>25</v>
      </c>
      <c r="H9" s="4">
        <v>32</v>
      </c>
      <c r="I9" s="4">
        <v>700</v>
      </c>
      <c r="J9" s="6">
        <v>4000</v>
      </c>
      <c r="K9" s="4">
        <v>800</v>
      </c>
      <c r="L9" s="6">
        <v>1500</v>
      </c>
      <c r="M9" s="5">
        <v>13</v>
      </c>
      <c r="N9" s="5">
        <v>13</v>
      </c>
      <c r="O9" s="6">
        <v>1500</v>
      </c>
      <c r="P9" s="6">
        <v>5000</v>
      </c>
      <c r="Q9" s="4">
        <v>85</v>
      </c>
      <c r="R9" s="4">
        <v>100</v>
      </c>
      <c r="S9" s="4">
        <v>1</v>
      </c>
      <c r="T9" s="4">
        <v>50</v>
      </c>
      <c r="U9" s="4">
        <v>75</v>
      </c>
      <c r="V9" s="5">
        <v>15</v>
      </c>
      <c r="W9" s="5">
        <v>15</v>
      </c>
      <c r="X9" s="4">
        <v>3</v>
      </c>
      <c r="Y9" s="6">
        <v>10519</v>
      </c>
      <c r="Z9" s="6">
        <v>10519</v>
      </c>
      <c r="AA9" s="4">
        <v>3</v>
      </c>
      <c r="AB9" s="4">
        <v>1</v>
      </c>
      <c r="AC9" s="4" t="s">
        <v>14</v>
      </c>
    </row>
    <row r="10" spans="1:29" x14ac:dyDescent="0.25">
      <c r="A10" s="4">
        <v>1</v>
      </c>
      <c r="B10" s="4" t="s">
        <v>52</v>
      </c>
      <c r="C10" s="5">
        <v>15</v>
      </c>
      <c r="D10" s="5">
        <v>3</v>
      </c>
      <c r="E10" s="7" t="s">
        <v>49</v>
      </c>
      <c r="F10" s="4">
        <v>1</v>
      </c>
      <c r="G10" s="5">
        <v>30</v>
      </c>
      <c r="H10" s="5">
        <v>30</v>
      </c>
      <c r="I10" s="6">
        <v>4500</v>
      </c>
      <c r="J10" s="6">
        <v>4500</v>
      </c>
      <c r="K10" s="6">
        <v>1300</v>
      </c>
      <c r="L10" s="6">
        <v>1300</v>
      </c>
      <c r="M10" s="5">
        <v>13</v>
      </c>
      <c r="N10" s="5">
        <v>13</v>
      </c>
      <c r="O10" s="6">
        <v>4000</v>
      </c>
      <c r="P10" s="6">
        <v>4000</v>
      </c>
      <c r="Q10" s="5">
        <v>90</v>
      </c>
      <c r="R10" s="5">
        <v>90</v>
      </c>
      <c r="S10" s="4">
        <v>1</v>
      </c>
      <c r="T10" s="5">
        <v>60</v>
      </c>
      <c r="U10" s="5">
        <v>60</v>
      </c>
      <c r="V10" s="5">
        <v>15</v>
      </c>
      <c r="W10" s="5">
        <v>15</v>
      </c>
      <c r="X10" s="4">
        <v>3</v>
      </c>
      <c r="Y10" s="5">
        <v>24</v>
      </c>
      <c r="Z10" s="5">
        <v>24</v>
      </c>
      <c r="AA10" s="4">
        <v>3</v>
      </c>
      <c r="AB10" s="4">
        <v>1</v>
      </c>
      <c r="AC10" s="4" t="s">
        <v>16</v>
      </c>
    </row>
    <row r="11" spans="1:29" x14ac:dyDescent="0.25">
      <c r="A11" s="4">
        <v>1</v>
      </c>
      <c r="B11" s="4" t="s">
        <v>52</v>
      </c>
      <c r="C11" s="5">
        <v>50</v>
      </c>
      <c r="D11" s="5">
        <v>82</v>
      </c>
      <c r="E11" s="5">
        <v>17</v>
      </c>
      <c r="F11" s="4">
        <v>1</v>
      </c>
      <c r="G11" s="5">
        <v>30</v>
      </c>
      <c r="H11" s="5">
        <v>30</v>
      </c>
      <c r="I11" s="6">
        <v>3000</v>
      </c>
      <c r="J11" s="6">
        <v>3000</v>
      </c>
      <c r="K11" s="6">
        <v>1100</v>
      </c>
      <c r="L11" s="6">
        <v>1100</v>
      </c>
      <c r="M11" s="5">
        <v>11</v>
      </c>
      <c r="N11" s="5">
        <v>11</v>
      </c>
      <c r="O11" s="6">
        <v>10000</v>
      </c>
      <c r="P11" s="6">
        <v>10000</v>
      </c>
      <c r="Q11" s="5">
        <v>130</v>
      </c>
      <c r="R11" s="5">
        <v>130</v>
      </c>
      <c r="S11" s="4">
        <v>1</v>
      </c>
      <c r="T11" s="5">
        <v>75</v>
      </c>
      <c r="U11" s="5">
        <v>75</v>
      </c>
      <c r="V11" s="5">
        <v>15</v>
      </c>
      <c r="W11" s="5">
        <v>15</v>
      </c>
      <c r="X11" s="4">
        <v>3</v>
      </c>
      <c r="Y11" s="6">
        <v>1091</v>
      </c>
      <c r="Z11" s="6">
        <v>1091</v>
      </c>
      <c r="AA11" s="4">
        <v>3</v>
      </c>
      <c r="AB11" s="4">
        <v>1</v>
      </c>
      <c r="AC11" s="4" t="s">
        <v>16</v>
      </c>
    </row>
    <row r="12" spans="1:29" x14ac:dyDescent="0.25">
      <c r="A12" s="4">
        <v>1</v>
      </c>
      <c r="B12" s="4" t="s">
        <v>52</v>
      </c>
      <c r="C12" s="5">
        <v>73</v>
      </c>
      <c r="D12" s="5">
        <v>76</v>
      </c>
      <c r="E12" s="5">
        <v>52</v>
      </c>
      <c r="F12" s="4">
        <v>1</v>
      </c>
      <c r="G12" s="5">
        <v>30</v>
      </c>
      <c r="H12" s="5">
        <v>30</v>
      </c>
      <c r="I12" s="5">
        <v>300</v>
      </c>
      <c r="J12" s="5">
        <v>300</v>
      </c>
      <c r="K12" s="6">
        <v>1100</v>
      </c>
      <c r="L12" s="6">
        <v>1100</v>
      </c>
      <c r="M12" s="5">
        <v>13</v>
      </c>
      <c r="N12" s="5">
        <v>13</v>
      </c>
      <c r="O12" s="6">
        <v>3500</v>
      </c>
      <c r="P12" s="6">
        <v>3500</v>
      </c>
      <c r="Q12" s="5">
        <v>104</v>
      </c>
      <c r="R12" s="5">
        <v>104</v>
      </c>
      <c r="S12" s="4">
        <v>6</v>
      </c>
      <c r="T12" s="5">
        <v>65</v>
      </c>
      <c r="U12" s="5">
        <v>65</v>
      </c>
      <c r="V12" s="5">
        <v>15</v>
      </c>
      <c r="W12" s="5">
        <v>15</v>
      </c>
      <c r="X12" s="4">
        <v>2</v>
      </c>
      <c r="Y12" s="5">
        <v>767</v>
      </c>
      <c r="Z12" s="5">
        <v>767</v>
      </c>
      <c r="AA12" s="4">
        <v>3</v>
      </c>
      <c r="AB12" s="4">
        <v>1</v>
      </c>
      <c r="AC12" s="4" t="s">
        <v>16</v>
      </c>
    </row>
    <row r="13" spans="1:29" x14ac:dyDescent="0.25">
      <c r="A13" s="4">
        <v>1</v>
      </c>
      <c r="B13" s="4" t="s">
        <v>52</v>
      </c>
      <c r="C13" s="5">
        <v>48</v>
      </c>
      <c r="D13" s="5">
        <v>5</v>
      </c>
      <c r="E13" s="4" t="s">
        <v>49</v>
      </c>
      <c r="F13" s="4" t="s">
        <v>49</v>
      </c>
      <c r="G13" s="5">
        <v>65</v>
      </c>
      <c r="H13" s="5">
        <v>65</v>
      </c>
      <c r="I13" s="5">
        <v>5</v>
      </c>
      <c r="J13" s="5">
        <v>5</v>
      </c>
      <c r="K13" s="9">
        <v>0</v>
      </c>
      <c r="L13" s="6">
        <v>1100</v>
      </c>
      <c r="M13" s="5">
        <v>12.5</v>
      </c>
      <c r="N13" s="5">
        <v>12.5</v>
      </c>
      <c r="O13" s="6">
        <v>1000</v>
      </c>
      <c r="P13" s="6">
        <v>1000</v>
      </c>
      <c r="Q13" s="5">
        <v>90</v>
      </c>
      <c r="R13" s="5">
        <v>90</v>
      </c>
      <c r="S13" s="4">
        <v>1</v>
      </c>
      <c r="T13" s="5">
        <v>75</v>
      </c>
      <c r="U13" s="5">
        <v>75</v>
      </c>
      <c r="V13" s="7" t="s">
        <v>49</v>
      </c>
      <c r="W13" s="7" t="s">
        <v>49</v>
      </c>
      <c r="X13" s="4">
        <v>2</v>
      </c>
      <c r="Y13" s="5">
        <v>62</v>
      </c>
      <c r="Z13" s="5">
        <v>62</v>
      </c>
      <c r="AA13" s="4">
        <v>3</v>
      </c>
      <c r="AB13" s="4">
        <v>1</v>
      </c>
      <c r="AC13" s="4" t="s">
        <v>16</v>
      </c>
    </row>
    <row r="14" spans="1:29" x14ac:dyDescent="0.25">
      <c r="A14" s="4">
        <v>1</v>
      </c>
      <c r="B14" s="4" t="s">
        <v>52</v>
      </c>
      <c r="C14" s="5">
        <v>510</v>
      </c>
      <c r="D14" s="5">
        <v>510</v>
      </c>
      <c r="E14" s="5">
        <v>35</v>
      </c>
      <c r="F14" s="4">
        <v>1</v>
      </c>
      <c r="G14" s="5">
        <v>31</v>
      </c>
      <c r="H14" s="5">
        <v>31</v>
      </c>
      <c r="I14" s="4">
        <v>300</v>
      </c>
      <c r="J14" s="6">
        <v>6000</v>
      </c>
      <c r="K14" s="6">
        <v>1000</v>
      </c>
      <c r="L14" s="6">
        <v>1000</v>
      </c>
      <c r="M14" s="4">
        <v>11</v>
      </c>
      <c r="N14" s="4">
        <v>14</v>
      </c>
      <c r="O14" s="6">
        <v>6000</v>
      </c>
      <c r="P14" s="6">
        <v>6000</v>
      </c>
      <c r="Q14" s="5">
        <v>90</v>
      </c>
      <c r="R14" s="5">
        <v>90</v>
      </c>
      <c r="S14" s="4">
        <v>1</v>
      </c>
      <c r="T14" s="5">
        <v>60</v>
      </c>
      <c r="U14" s="5">
        <v>60</v>
      </c>
      <c r="V14" s="5">
        <v>16</v>
      </c>
      <c r="W14" s="5">
        <v>16</v>
      </c>
      <c r="X14" s="4">
        <v>2</v>
      </c>
      <c r="Y14" s="6">
        <v>4376</v>
      </c>
      <c r="Z14" s="6">
        <v>4376</v>
      </c>
      <c r="AA14" s="4">
        <v>3</v>
      </c>
      <c r="AB14" s="4">
        <v>1</v>
      </c>
      <c r="AC14" s="4" t="s">
        <v>14</v>
      </c>
    </row>
    <row r="15" spans="1:29" x14ac:dyDescent="0.25">
      <c r="A15" s="4">
        <v>1</v>
      </c>
      <c r="B15" s="4" t="s">
        <v>52</v>
      </c>
      <c r="C15" s="5">
        <v>125</v>
      </c>
      <c r="D15" s="5">
        <v>16</v>
      </c>
      <c r="E15" s="4" t="s">
        <v>49</v>
      </c>
      <c r="F15" s="4">
        <v>1</v>
      </c>
      <c r="G15" s="5">
        <v>34.5</v>
      </c>
      <c r="H15" s="5">
        <v>34.5</v>
      </c>
      <c r="I15" s="6">
        <v>2000</v>
      </c>
      <c r="J15" s="6">
        <v>2000</v>
      </c>
      <c r="K15" s="6">
        <v>2300</v>
      </c>
      <c r="L15" s="6">
        <v>2300</v>
      </c>
      <c r="M15" s="5">
        <v>12</v>
      </c>
      <c r="N15" s="5">
        <v>12</v>
      </c>
      <c r="O15" s="6">
        <v>1000</v>
      </c>
      <c r="P15" s="6">
        <v>1000</v>
      </c>
      <c r="Q15" s="5">
        <v>130</v>
      </c>
      <c r="R15" s="5">
        <v>130</v>
      </c>
      <c r="S15" s="4">
        <v>6</v>
      </c>
      <c r="T15" s="5">
        <v>55</v>
      </c>
      <c r="U15" s="5">
        <v>55</v>
      </c>
      <c r="V15" s="5">
        <v>27</v>
      </c>
      <c r="W15" s="5">
        <v>27</v>
      </c>
      <c r="X15" s="4">
        <v>3</v>
      </c>
      <c r="Y15" s="5">
        <v>200</v>
      </c>
      <c r="Z15" s="5">
        <v>200</v>
      </c>
      <c r="AA15" s="4">
        <v>3</v>
      </c>
      <c r="AB15" s="4">
        <v>1</v>
      </c>
      <c r="AC15" s="4" t="s">
        <v>14</v>
      </c>
    </row>
    <row r="16" spans="1:29" x14ac:dyDescent="0.25">
      <c r="A16" s="4">
        <v>1</v>
      </c>
      <c r="B16" s="4" t="s">
        <v>52</v>
      </c>
      <c r="C16" s="5">
        <v>560</v>
      </c>
      <c r="D16" s="5">
        <v>218</v>
      </c>
      <c r="E16" s="5">
        <v>57</v>
      </c>
      <c r="F16" s="4">
        <v>1</v>
      </c>
      <c r="G16" s="5">
        <v>32.5</v>
      </c>
      <c r="H16" s="5">
        <v>32.5</v>
      </c>
      <c r="I16" s="6">
        <v>2260</v>
      </c>
      <c r="J16" s="6">
        <v>2260</v>
      </c>
      <c r="K16" s="6">
        <v>2100</v>
      </c>
      <c r="L16" s="6">
        <v>2100</v>
      </c>
      <c r="M16" s="5">
        <v>11</v>
      </c>
      <c r="N16" s="5">
        <v>11</v>
      </c>
      <c r="O16" s="6">
        <v>3000</v>
      </c>
      <c r="P16" s="6">
        <v>3000</v>
      </c>
      <c r="Q16" s="5">
        <v>125</v>
      </c>
      <c r="R16" s="5">
        <v>125</v>
      </c>
      <c r="S16" s="4">
        <v>6</v>
      </c>
      <c r="T16" s="5">
        <v>55</v>
      </c>
      <c r="U16" s="5">
        <v>55</v>
      </c>
      <c r="V16" s="5">
        <v>27</v>
      </c>
      <c r="W16" s="5">
        <v>27</v>
      </c>
      <c r="X16" s="4">
        <v>2</v>
      </c>
      <c r="Y16" s="6">
        <v>9113</v>
      </c>
      <c r="Z16" s="6">
        <v>9113</v>
      </c>
      <c r="AA16" s="4">
        <v>3</v>
      </c>
      <c r="AB16" s="4">
        <v>1</v>
      </c>
      <c r="AC16" s="4" t="s">
        <v>14</v>
      </c>
    </row>
    <row r="17" spans="1:29" x14ac:dyDescent="0.25">
      <c r="A17" s="4">
        <v>1</v>
      </c>
      <c r="B17" s="4" t="s">
        <v>52</v>
      </c>
      <c r="C17" s="5">
        <v>15</v>
      </c>
      <c r="D17" s="5">
        <v>35</v>
      </c>
      <c r="E17" s="5">
        <v>20</v>
      </c>
      <c r="F17" s="4">
        <v>1</v>
      </c>
      <c r="G17" s="5">
        <v>30</v>
      </c>
      <c r="H17" s="5">
        <v>30</v>
      </c>
      <c r="I17" s="6">
        <v>3500</v>
      </c>
      <c r="J17" s="6">
        <v>3500</v>
      </c>
      <c r="K17" s="5">
        <v>800</v>
      </c>
      <c r="L17" s="5">
        <v>800</v>
      </c>
      <c r="M17" s="5">
        <v>10</v>
      </c>
      <c r="N17" s="5">
        <v>10</v>
      </c>
      <c r="O17" s="6">
        <v>10000</v>
      </c>
      <c r="P17" s="6">
        <v>10000</v>
      </c>
      <c r="Q17" s="5">
        <v>90</v>
      </c>
      <c r="R17" s="5">
        <v>90</v>
      </c>
      <c r="S17" s="4">
        <v>4</v>
      </c>
      <c r="T17" s="5">
        <v>60</v>
      </c>
      <c r="U17" s="5">
        <v>60</v>
      </c>
      <c r="V17" s="5">
        <v>23</v>
      </c>
      <c r="W17" s="5">
        <v>23</v>
      </c>
      <c r="X17" s="4">
        <v>18</v>
      </c>
      <c r="Y17" s="6">
        <v>1000</v>
      </c>
      <c r="Z17" s="5">
        <v>750</v>
      </c>
      <c r="AA17" s="4">
        <v>3</v>
      </c>
      <c r="AB17" s="4">
        <v>1</v>
      </c>
      <c r="AC17" s="4" t="s">
        <v>19</v>
      </c>
    </row>
    <row r="18" spans="1:29" x14ac:dyDescent="0.25">
      <c r="A18" s="4">
        <v>1</v>
      </c>
      <c r="B18" s="4" t="s">
        <v>52</v>
      </c>
      <c r="C18" s="5">
        <v>160</v>
      </c>
      <c r="D18" s="5">
        <v>125</v>
      </c>
      <c r="E18" s="4" t="s">
        <v>49</v>
      </c>
      <c r="F18" s="4">
        <v>1</v>
      </c>
      <c r="G18" s="5">
        <v>30</v>
      </c>
      <c r="H18" s="5">
        <v>30</v>
      </c>
      <c r="I18" s="6">
        <v>3000</v>
      </c>
      <c r="J18" s="6">
        <v>3000</v>
      </c>
      <c r="K18" s="6">
        <v>1300</v>
      </c>
      <c r="L18" s="6">
        <v>1300</v>
      </c>
      <c r="M18" s="5">
        <v>14</v>
      </c>
      <c r="N18" s="5">
        <v>14</v>
      </c>
      <c r="O18" s="6">
        <v>4000</v>
      </c>
      <c r="P18" s="6">
        <v>4000</v>
      </c>
      <c r="Q18" s="5">
        <v>85</v>
      </c>
      <c r="R18" s="5">
        <v>85</v>
      </c>
      <c r="S18" s="4">
        <v>1</v>
      </c>
      <c r="T18" s="5">
        <v>70</v>
      </c>
      <c r="U18" s="5">
        <v>70</v>
      </c>
      <c r="V18" s="5">
        <v>15</v>
      </c>
      <c r="W18" s="5">
        <v>15</v>
      </c>
      <c r="X18" s="4">
        <v>3</v>
      </c>
      <c r="Y18" s="5">
        <v>550</v>
      </c>
      <c r="Z18" s="5">
        <v>400</v>
      </c>
      <c r="AA18" s="4">
        <v>3</v>
      </c>
      <c r="AB18" s="4">
        <v>1</v>
      </c>
      <c r="AC18" s="4" t="s">
        <v>14</v>
      </c>
    </row>
    <row r="19" spans="1:29" x14ac:dyDescent="0.25">
      <c r="A19" s="4">
        <v>1</v>
      </c>
      <c r="B19" s="4" t="s">
        <v>52</v>
      </c>
      <c r="C19" s="5">
        <v>600</v>
      </c>
      <c r="D19" s="6">
        <v>1200</v>
      </c>
      <c r="E19" s="4" t="s">
        <v>49</v>
      </c>
      <c r="F19" s="4">
        <v>1</v>
      </c>
      <c r="G19" s="5">
        <v>30</v>
      </c>
      <c r="H19" s="5">
        <v>30</v>
      </c>
      <c r="I19" s="6">
        <v>2000</v>
      </c>
      <c r="J19" s="6">
        <v>2000</v>
      </c>
      <c r="K19" s="6">
        <v>1000</v>
      </c>
      <c r="L19" s="6">
        <v>1000</v>
      </c>
      <c r="M19" s="5">
        <v>13</v>
      </c>
      <c r="N19" s="5">
        <v>13</v>
      </c>
      <c r="O19" s="6">
        <v>8000</v>
      </c>
      <c r="P19" s="6">
        <v>8000</v>
      </c>
      <c r="Q19" s="5">
        <v>80</v>
      </c>
      <c r="R19" s="5">
        <v>80</v>
      </c>
      <c r="S19" s="4">
        <v>1</v>
      </c>
      <c r="T19" s="5">
        <v>70</v>
      </c>
      <c r="U19" s="5">
        <v>70</v>
      </c>
      <c r="V19" s="5">
        <v>15</v>
      </c>
      <c r="W19" s="5">
        <v>15</v>
      </c>
      <c r="X19" s="4">
        <v>2</v>
      </c>
      <c r="Y19" s="6">
        <v>10000</v>
      </c>
      <c r="Z19" s="6">
        <v>7000</v>
      </c>
      <c r="AA19" s="4">
        <v>3</v>
      </c>
      <c r="AB19" s="4">
        <v>1</v>
      </c>
      <c r="AC19" s="4" t="s">
        <v>14</v>
      </c>
    </row>
    <row r="20" spans="1:29" x14ac:dyDescent="0.25">
      <c r="A20" s="4">
        <v>1</v>
      </c>
      <c r="B20" s="4" t="s">
        <v>52</v>
      </c>
      <c r="C20" s="5">
        <v>120</v>
      </c>
      <c r="D20" s="5">
        <v>50</v>
      </c>
      <c r="E20" s="5">
        <v>58</v>
      </c>
      <c r="F20" s="4">
        <v>1</v>
      </c>
      <c r="G20" s="5">
        <v>27</v>
      </c>
      <c r="H20" s="5">
        <v>27</v>
      </c>
      <c r="I20" s="6">
        <v>1500</v>
      </c>
      <c r="J20" s="6">
        <v>1500</v>
      </c>
      <c r="K20" s="6">
        <v>1800</v>
      </c>
      <c r="L20" s="6">
        <v>1800</v>
      </c>
      <c r="M20" s="5">
        <v>13</v>
      </c>
      <c r="N20" s="5">
        <v>13</v>
      </c>
      <c r="O20" s="6">
        <v>10000</v>
      </c>
      <c r="P20" s="6">
        <v>10000</v>
      </c>
      <c r="Q20" s="5">
        <v>90</v>
      </c>
      <c r="R20" s="5">
        <v>90</v>
      </c>
      <c r="S20" s="4">
        <v>14</v>
      </c>
      <c r="T20" s="5">
        <v>60</v>
      </c>
      <c r="U20" s="5">
        <v>60</v>
      </c>
      <c r="V20" s="7" t="s">
        <v>49</v>
      </c>
      <c r="W20" s="7" t="s">
        <v>49</v>
      </c>
      <c r="X20" s="4">
        <v>2</v>
      </c>
      <c r="Y20" s="6">
        <v>3000</v>
      </c>
      <c r="Z20" s="6">
        <v>2700</v>
      </c>
      <c r="AA20" s="4">
        <v>3</v>
      </c>
      <c r="AB20" s="4">
        <v>1</v>
      </c>
      <c r="AC20" s="4" t="s">
        <v>21</v>
      </c>
    </row>
    <row r="21" spans="1:29" x14ac:dyDescent="0.25">
      <c r="A21" s="4">
        <v>1</v>
      </c>
      <c r="B21" s="4" t="s">
        <v>52</v>
      </c>
      <c r="C21" s="5">
        <v>40</v>
      </c>
      <c r="D21" s="5">
        <v>50</v>
      </c>
      <c r="E21" s="5">
        <v>4</v>
      </c>
      <c r="F21" s="4">
        <v>1</v>
      </c>
      <c r="G21" s="5">
        <v>30</v>
      </c>
      <c r="H21" s="5">
        <v>30</v>
      </c>
      <c r="I21" s="6">
        <v>1500</v>
      </c>
      <c r="J21" s="6">
        <v>1500</v>
      </c>
      <c r="K21" s="6">
        <v>1700</v>
      </c>
      <c r="L21" s="6">
        <v>1700</v>
      </c>
      <c r="M21" s="5">
        <v>13</v>
      </c>
      <c r="N21" s="5">
        <v>13</v>
      </c>
      <c r="O21" s="6">
        <v>8000</v>
      </c>
      <c r="P21" s="6">
        <v>8000</v>
      </c>
      <c r="Q21" s="5">
        <v>80</v>
      </c>
      <c r="R21" s="5">
        <v>80</v>
      </c>
      <c r="S21" s="4">
        <v>14</v>
      </c>
      <c r="T21" s="5">
        <v>60</v>
      </c>
      <c r="U21" s="5">
        <v>60</v>
      </c>
      <c r="V21" s="7" t="s">
        <v>49</v>
      </c>
      <c r="W21" s="7" t="s">
        <v>49</v>
      </c>
      <c r="X21" s="4">
        <v>18</v>
      </c>
      <c r="Y21" s="5">
        <v>400</v>
      </c>
      <c r="Z21" s="5">
        <v>300</v>
      </c>
      <c r="AA21" s="4">
        <v>1</v>
      </c>
      <c r="AB21" s="7" t="s">
        <v>49</v>
      </c>
      <c r="AC21" s="4" t="s">
        <v>19</v>
      </c>
    </row>
    <row r="22" spans="1:29" x14ac:dyDescent="0.25">
      <c r="A22" s="4">
        <v>1</v>
      </c>
      <c r="B22" s="4" t="s">
        <v>52</v>
      </c>
      <c r="C22" s="5">
        <v>200</v>
      </c>
      <c r="D22" s="5">
        <v>77</v>
      </c>
      <c r="E22" s="5">
        <v>3</v>
      </c>
      <c r="F22" s="4">
        <v>1</v>
      </c>
      <c r="G22" s="5">
        <v>33</v>
      </c>
      <c r="H22" s="5">
        <v>33</v>
      </c>
      <c r="I22" s="6">
        <v>4000</v>
      </c>
      <c r="J22" s="6">
        <v>4000</v>
      </c>
      <c r="K22" s="6">
        <v>1200</v>
      </c>
      <c r="L22" s="6">
        <v>1200</v>
      </c>
      <c r="M22" s="5">
        <v>13</v>
      </c>
      <c r="N22" s="5">
        <v>13</v>
      </c>
      <c r="O22" s="6">
        <v>2800</v>
      </c>
      <c r="P22" s="6">
        <v>2800</v>
      </c>
      <c r="Q22" s="5">
        <v>110</v>
      </c>
      <c r="R22" s="5">
        <v>110</v>
      </c>
      <c r="S22" s="4">
        <v>4</v>
      </c>
      <c r="T22" s="5">
        <v>50</v>
      </c>
      <c r="U22" s="5">
        <v>50</v>
      </c>
      <c r="V22" s="7" t="s">
        <v>49</v>
      </c>
      <c r="W22" s="7" t="s">
        <v>49</v>
      </c>
      <c r="X22" s="4">
        <v>18</v>
      </c>
      <c r="Y22" s="5">
        <v>700</v>
      </c>
      <c r="Z22" s="5">
        <v>650</v>
      </c>
      <c r="AA22" s="4">
        <v>2</v>
      </c>
      <c r="AB22" s="7" t="s">
        <v>49</v>
      </c>
      <c r="AC22" s="4" t="s">
        <v>14</v>
      </c>
    </row>
    <row r="23" spans="1:29" x14ac:dyDescent="0.25">
      <c r="A23" s="4">
        <v>1</v>
      </c>
      <c r="B23" s="4" t="s">
        <v>52</v>
      </c>
      <c r="C23" s="5">
        <v>100</v>
      </c>
      <c r="D23" s="5">
        <v>87</v>
      </c>
      <c r="E23" s="4" t="s">
        <v>49</v>
      </c>
      <c r="F23" s="4">
        <v>5</v>
      </c>
      <c r="G23" s="5">
        <v>65</v>
      </c>
      <c r="H23" s="5">
        <v>65</v>
      </c>
      <c r="I23" s="5">
        <v>1</v>
      </c>
      <c r="J23" s="5">
        <v>1</v>
      </c>
      <c r="K23" s="5">
        <v>800</v>
      </c>
      <c r="L23" s="5">
        <v>800</v>
      </c>
      <c r="M23" s="5">
        <v>14</v>
      </c>
      <c r="N23" s="5">
        <v>14</v>
      </c>
      <c r="O23" s="7" t="s">
        <v>49</v>
      </c>
      <c r="P23" s="7" t="s">
        <v>49</v>
      </c>
      <c r="Q23" s="7" t="s">
        <v>49</v>
      </c>
      <c r="R23" s="7" t="s">
        <v>49</v>
      </c>
      <c r="S23" s="4">
        <v>8</v>
      </c>
      <c r="T23" s="5">
        <v>65</v>
      </c>
      <c r="U23" s="5">
        <v>65</v>
      </c>
      <c r="V23" s="7" t="s">
        <v>49</v>
      </c>
      <c r="W23" s="7" t="s">
        <v>49</v>
      </c>
      <c r="X23" s="4">
        <v>18</v>
      </c>
      <c r="Y23" s="6">
        <v>1530</v>
      </c>
      <c r="Z23" s="6">
        <v>1530</v>
      </c>
      <c r="AA23" s="4">
        <v>2</v>
      </c>
      <c r="AB23" s="4">
        <v>3</v>
      </c>
      <c r="AC23" s="4" t="s">
        <v>24</v>
      </c>
    </row>
    <row r="24" spans="1:29" x14ac:dyDescent="0.25">
      <c r="A24" s="4">
        <v>1</v>
      </c>
      <c r="B24" s="4" t="s">
        <v>52</v>
      </c>
      <c r="C24" s="5">
        <v>10</v>
      </c>
      <c r="D24" s="5">
        <v>4</v>
      </c>
      <c r="E24" s="4" t="s">
        <v>49</v>
      </c>
      <c r="F24" s="4">
        <v>5</v>
      </c>
      <c r="G24" s="5">
        <v>65</v>
      </c>
      <c r="H24" s="5">
        <v>65</v>
      </c>
      <c r="I24" s="5">
        <v>1</v>
      </c>
      <c r="J24" s="5">
        <v>1</v>
      </c>
      <c r="K24" s="6">
        <v>1100</v>
      </c>
      <c r="L24" s="6">
        <v>1100</v>
      </c>
      <c r="M24" s="5">
        <v>14</v>
      </c>
      <c r="N24" s="5">
        <v>14</v>
      </c>
      <c r="O24" s="6">
        <v>4000</v>
      </c>
      <c r="P24" s="6">
        <v>4000</v>
      </c>
      <c r="Q24" s="5">
        <v>90</v>
      </c>
      <c r="R24" s="5">
        <v>90</v>
      </c>
      <c r="S24" s="7" t="s">
        <v>49</v>
      </c>
      <c r="T24" s="5">
        <v>60</v>
      </c>
      <c r="U24" s="5">
        <v>60</v>
      </c>
      <c r="V24" s="7" t="s">
        <v>49</v>
      </c>
      <c r="W24" s="7" t="s">
        <v>49</v>
      </c>
      <c r="X24" s="4">
        <v>18</v>
      </c>
      <c r="Y24" s="7" t="s">
        <v>49</v>
      </c>
      <c r="Z24" s="5">
        <v>25</v>
      </c>
      <c r="AA24" s="4">
        <v>1</v>
      </c>
      <c r="AB24" s="4">
        <v>3</v>
      </c>
      <c r="AC24" s="4" t="s">
        <v>24</v>
      </c>
    </row>
    <row r="25" spans="1:29" x14ac:dyDescent="0.25">
      <c r="A25" s="4">
        <v>1</v>
      </c>
      <c r="B25" s="4" t="s">
        <v>52</v>
      </c>
      <c r="C25" s="5">
        <v>60</v>
      </c>
      <c r="D25" s="5">
        <v>10</v>
      </c>
      <c r="E25" s="5">
        <v>1</v>
      </c>
      <c r="F25" s="4">
        <v>1</v>
      </c>
      <c r="G25" s="5">
        <v>30</v>
      </c>
      <c r="H25" s="5">
        <v>30</v>
      </c>
      <c r="I25" s="5">
        <v>800</v>
      </c>
      <c r="J25" s="5">
        <v>800</v>
      </c>
      <c r="K25" s="6">
        <v>1400</v>
      </c>
      <c r="L25" s="6">
        <v>1400</v>
      </c>
      <c r="M25" s="5">
        <v>14</v>
      </c>
      <c r="N25" s="5">
        <v>14</v>
      </c>
      <c r="O25" s="6">
        <v>4000</v>
      </c>
      <c r="P25" s="6">
        <v>4000</v>
      </c>
      <c r="Q25" s="5">
        <v>90</v>
      </c>
      <c r="R25" s="5">
        <v>90</v>
      </c>
      <c r="S25" s="4">
        <v>4</v>
      </c>
      <c r="T25" s="5">
        <v>65</v>
      </c>
      <c r="U25" s="5">
        <v>65</v>
      </c>
      <c r="V25" s="7" t="s">
        <v>49</v>
      </c>
      <c r="W25" s="7" t="s">
        <v>49</v>
      </c>
      <c r="X25" s="4">
        <v>18</v>
      </c>
      <c r="Y25" s="7" t="s">
        <v>49</v>
      </c>
      <c r="Z25" s="5">
        <v>200</v>
      </c>
      <c r="AA25" s="4">
        <v>1</v>
      </c>
      <c r="AB25" s="4">
        <v>3</v>
      </c>
      <c r="AC25" s="4" t="s">
        <v>24</v>
      </c>
    </row>
    <row r="26" spans="1:29" x14ac:dyDescent="0.25">
      <c r="A26" s="4">
        <v>1</v>
      </c>
      <c r="B26" s="4" t="s">
        <v>52</v>
      </c>
      <c r="C26" s="5">
        <v>125</v>
      </c>
      <c r="D26" s="5">
        <v>80</v>
      </c>
      <c r="E26" s="5">
        <v>25</v>
      </c>
      <c r="F26" s="4">
        <v>1</v>
      </c>
      <c r="G26" s="5">
        <v>37</v>
      </c>
      <c r="H26" s="5">
        <v>37</v>
      </c>
      <c r="I26" s="6">
        <v>3500</v>
      </c>
      <c r="J26" s="6">
        <v>3500</v>
      </c>
      <c r="K26" s="4">
        <v>450</v>
      </c>
      <c r="L26" s="4">
        <v>500</v>
      </c>
      <c r="M26" s="5">
        <v>19</v>
      </c>
      <c r="N26" s="5">
        <v>19</v>
      </c>
      <c r="O26" s="6">
        <v>1200</v>
      </c>
      <c r="P26" s="6">
        <v>1200</v>
      </c>
      <c r="Q26" s="5">
        <v>75</v>
      </c>
      <c r="R26" s="5">
        <v>75</v>
      </c>
      <c r="S26" s="4">
        <v>1</v>
      </c>
      <c r="T26" s="5">
        <v>65</v>
      </c>
      <c r="U26" s="5">
        <v>65</v>
      </c>
      <c r="V26" s="5">
        <v>29</v>
      </c>
      <c r="W26" s="5">
        <v>29</v>
      </c>
      <c r="X26" s="4">
        <v>18</v>
      </c>
      <c r="Y26" s="5">
        <v>60</v>
      </c>
      <c r="Z26" s="5">
        <v>100</v>
      </c>
      <c r="AA26" s="4">
        <v>1</v>
      </c>
      <c r="AB26" s="4">
        <v>3</v>
      </c>
      <c r="AC26" s="4" t="s">
        <v>16</v>
      </c>
    </row>
    <row r="27" spans="1:29" x14ac:dyDescent="0.25">
      <c r="A27" s="4">
        <v>1</v>
      </c>
      <c r="B27" s="4" t="s">
        <v>52</v>
      </c>
      <c r="C27" s="5">
        <v>380</v>
      </c>
      <c r="D27" s="5">
        <v>510</v>
      </c>
      <c r="E27" s="4" t="s">
        <v>49</v>
      </c>
      <c r="F27" s="4" t="s">
        <v>49</v>
      </c>
      <c r="G27" s="5">
        <v>58</v>
      </c>
      <c r="H27" s="5">
        <v>58</v>
      </c>
      <c r="I27" s="5">
        <v>5</v>
      </c>
      <c r="J27" s="5">
        <v>5</v>
      </c>
      <c r="K27" s="6">
        <v>1500</v>
      </c>
      <c r="L27" s="6">
        <v>1500</v>
      </c>
      <c r="M27" s="5">
        <v>13</v>
      </c>
      <c r="N27" s="5">
        <v>13</v>
      </c>
      <c r="O27" s="7" t="s">
        <v>49</v>
      </c>
      <c r="P27" s="7" t="s">
        <v>49</v>
      </c>
      <c r="Q27" s="5">
        <v>110</v>
      </c>
      <c r="R27" s="5">
        <v>110</v>
      </c>
      <c r="S27" s="4">
        <v>1</v>
      </c>
      <c r="T27" s="4">
        <v>20</v>
      </c>
      <c r="U27" s="4">
        <v>60</v>
      </c>
      <c r="V27" s="7" t="s">
        <v>49</v>
      </c>
      <c r="W27" s="7" t="s">
        <v>49</v>
      </c>
      <c r="X27" s="4">
        <v>3</v>
      </c>
      <c r="Y27" s="6">
        <v>21200</v>
      </c>
      <c r="Z27" s="6">
        <v>21200</v>
      </c>
      <c r="AA27" s="4">
        <v>3</v>
      </c>
      <c r="AB27" s="4">
        <v>1</v>
      </c>
      <c r="AC27" s="4" t="s">
        <v>16</v>
      </c>
    </row>
    <row r="28" spans="1:29" x14ac:dyDescent="0.25">
      <c r="A28" s="4">
        <v>1</v>
      </c>
      <c r="B28" s="4" t="s">
        <v>52</v>
      </c>
      <c r="C28" s="5">
        <v>552</v>
      </c>
      <c r="D28" s="5">
        <v>360</v>
      </c>
      <c r="E28" s="5">
        <v>80</v>
      </c>
      <c r="F28" s="4">
        <v>1</v>
      </c>
      <c r="G28" s="5">
        <v>34.799999999999997</v>
      </c>
      <c r="H28" s="5">
        <v>34.799999999999997</v>
      </c>
      <c r="I28" s="6">
        <v>2700</v>
      </c>
      <c r="J28" s="6">
        <v>2700</v>
      </c>
      <c r="K28" s="6">
        <v>1200</v>
      </c>
      <c r="L28" s="6">
        <v>1200</v>
      </c>
      <c r="M28" s="5">
        <v>12</v>
      </c>
      <c r="N28" s="5">
        <v>12</v>
      </c>
      <c r="O28" s="6">
        <v>5200</v>
      </c>
      <c r="P28" s="6">
        <v>5200</v>
      </c>
      <c r="Q28" s="5">
        <v>100</v>
      </c>
      <c r="R28" s="5">
        <v>100</v>
      </c>
      <c r="S28" s="4">
        <v>6</v>
      </c>
      <c r="T28" s="5">
        <v>53</v>
      </c>
      <c r="U28" s="5">
        <v>53</v>
      </c>
      <c r="V28" s="5">
        <v>18</v>
      </c>
      <c r="W28" s="5">
        <v>18</v>
      </c>
      <c r="X28" s="4">
        <v>2</v>
      </c>
      <c r="Y28" s="6">
        <v>10200</v>
      </c>
      <c r="Z28" s="6">
        <v>10200</v>
      </c>
      <c r="AA28" s="4">
        <v>3</v>
      </c>
      <c r="AB28" s="4">
        <v>1</v>
      </c>
      <c r="AC28" s="4" t="s">
        <v>16</v>
      </c>
    </row>
    <row r="29" spans="1:29" x14ac:dyDescent="0.25">
      <c r="A29" s="4">
        <v>1</v>
      </c>
      <c r="B29" s="4" t="s">
        <v>52</v>
      </c>
      <c r="C29" s="6">
        <v>1214</v>
      </c>
      <c r="D29" s="6">
        <v>2039</v>
      </c>
      <c r="E29" s="5">
        <v>225</v>
      </c>
      <c r="F29" s="4">
        <v>6</v>
      </c>
      <c r="G29" s="5">
        <v>30</v>
      </c>
      <c r="H29" s="5">
        <v>30</v>
      </c>
      <c r="I29" s="6">
        <v>3000</v>
      </c>
      <c r="J29" s="6">
        <v>3000</v>
      </c>
      <c r="K29" s="6">
        <v>1500</v>
      </c>
      <c r="L29" s="6">
        <v>1500</v>
      </c>
      <c r="M29" s="5">
        <v>12</v>
      </c>
      <c r="N29" s="5">
        <v>12</v>
      </c>
      <c r="O29" s="6">
        <v>4000</v>
      </c>
      <c r="P29" s="6">
        <v>4000</v>
      </c>
      <c r="Q29" s="5">
        <v>100</v>
      </c>
      <c r="R29" s="5">
        <v>100</v>
      </c>
      <c r="S29" s="4">
        <v>4</v>
      </c>
      <c r="T29" s="5">
        <v>60</v>
      </c>
      <c r="U29" s="5">
        <v>60</v>
      </c>
      <c r="V29" s="5">
        <v>15</v>
      </c>
      <c r="W29" s="5">
        <v>15</v>
      </c>
      <c r="X29" s="4">
        <v>2</v>
      </c>
      <c r="Y29" s="6">
        <v>21000</v>
      </c>
      <c r="Z29" s="6">
        <v>21000</v>
      </c>
      <c r="AA29" s="4">
        <v>3</v>
      </c>
      <c r="AB29" s="4">
        <v>1</v>
      </c>
      <c r="AC29" s="4" t="s">
        <v>14</v>
      </c>
    </row>
    <row r="30" spans="1:29" x14ac:dyDescent="0.25">
      <c r="A30" s="4">
        <v>1</v>
      </c>
      <c r="B30" s="4" t="s">
        <v>52</v>
      </c>
      <c r="C30" s="5">
        <v>80</v>
      </c>
      <c r="D30" s="5">
        <v>123</v>
      </c>
      <c r="E30" s="5">
        <v>3</v>
      </c>
      <c r="F30" s="4">
        <v>6</v>
      </c>
      <c r="G30" s="5">
        <v>31</v>
      </c>
      <c r="H30" s="5">
        <v>31</v>
      </c>
      <c r="I30" s="6">
        <v>1300</v>
      </c>
      <c r="J30" s="6">
        <v>1300</v>
      </c>
      <c r="K30" s="6">
        <v>1500</v>
      </c>
      <c r="L30" s="6">
        <v>1500</v>
      </c>
      <c r="M30" s="5">
        <v>11</v>
      </c>
      <c r="N30" s="5">
        <v>11</v>
      </c>
      <c r="O30" s="6">
        <v>5000</v>
      </c>
      <c r="P30" s="6">
        <v>5000</v>
      </c>
      <c r="Q30" s="5">
        <v>100</v>
      </c>
      <c r="R30" s="5">
        <v>100</v>
      </c>
      <c r="S30" s="4">
        <v>1</v>
      </c>
      <c r="T30" s="5">
        <v>50</v>
      </c>
      <c r="U30" s="5">
        <v>50</v>
      </c>
      <c r="V30" s="5">
        <v>43</v>
      </c>
      <c r="W30" s="5">
        <v>43</v>
      </c>
      <c r="X30" s="4">
        <v>2</v>
      </c>
      <c r="Y30" s="5">
        <v>500</v>
      </c>
      <c r="Z30" s="5">
        <v>500</v>
      </c>
      <c r="AA30" s="4">
        <v>3</v>
      </c>
      <c r="AB30" s="4">
        <v>1</v>
      </c>
      <c r="AC30" s="4" t="s">
        <v>26</v>
      </c>
    </row>
    <row r="31" spans="1:29" x14ac:dyDescent="0.25">
      <c r="A31" s="4">
        <v>1</v>
      </c>
      <c r="B31" s="4" t="s">
        <v>52</v>
      </c>
      <c r="C31" s="6">
        <v>1200</v>
      </c>
      <c r="D31" s="5">
        <v>711</v>
      </c>
      <c r="E31" s="5">
        <v>69</v>
      </c>
      <c r="F31" s="4">
        <v>6</v>
      </c>
      <c r="G31" s="5">
        <v>30</v>
      </c>
      <c r="H31" s="5">
        <v>30</v>
      </c>
      <c r="I31" s="6">
        <v>2250</v>
      </c>
      <c r="J31" s="6">
        <v>2250</v>
      </c>
      <c r="K31" s="6">
        <v>1500</v>
      </c>
      <c r="L31" s="6">
        <v>1500</v>
      </c>
      <c r="M31" s="5">
        <v>12</v>
      </c>
      <c r="N31" s="5">
        <v>12</v>
      </c>
      <c r="O31" s="6">
        <v>5000</v>
      </c>
      <c r="P31" s="6">
        <v>5000</v>
      </c>
      <c r="Q31" s="5">
        <v>100</v>
      </c>
      <c r="R31" s="5">
        <v>100</v>
      </c>
      <c r="S31" s="4">
        <v>1</v>
      </c>
      <c r="T31" s="5">
        <v>60</v>
      </c>
      <c r="U31" s="5">
        <v>60</v>
      </c>
      <c r="V31" s="5">
        <v>20</v>
      </c>
      <c r="W31" s="5">
        <v>20</v>
      </c>
      <c r="X31" s="4">
        <v>2</v>
      </c>
      <c r="Y31" s="6">
        <v>9400</v>
      </c>
      <c r="Z31" s="6">
        <v>9400</v>
      </c>
      <c r="AA31" s="4">
        <v>3</v>
      </c>
      <c r="AB31" s="4">
        <v>1</v>
      </c>
      <c r="AC31" s="4" t="s">
        <v>26</v>
      </c>
    </row>
    <row r="32" spans="1:29" x14ac:dyDescent="0.25">
      <c r="A32" s="4">
        <v>1</v>
      </c>
      <c r="B32" s="4" t="s">
        <v>52</v>
      </c>
      <c r="C32" s="6">
        <v>1291</v>
      </c>
      <c r="D32" s="5">
        <v>541</v>
      </c>
      <c r="E32" s="5">
        <v>132</v>
      </c>
      <c r="F32" s="4">
        <v>1</v>
      </c>
      <c r="G32" s="5">
        <v>34</v>
      </c>
      <c r="H32" s="5">
        <v>34</v>
      </c>
      <c r="I32" s="6">
        <v>1510</v>
      </c>
      <c r="J32" s="6">
        <v>1510</v>
      </c>
      <c r="K32" s="6">
        <v>1640</v>
      </c>
      <c r="L32" s="6">
        <v>1640</v>
      </c>
      <c r="M32" s="5">
        <v>14</v>
      </c>
      <c r="N32" s="5">
        <v>14</v>
      </c>
      <c r="O32" s="6">
        <v>3720</v>
      </c>
      <c r="P32" s="6">
        <v>3720</v>
      </c>
      <c r="Q32" s="5">
        <v>100</v>
      </c>
      <c r="R32" s="5">
        <v>100</v>
      </c>
      <c r="S32" s="4">
        <v>6</v>
      </c>
      <c r="T32" s="5">
        <v>44</v>
      </c>
      <c r="U32" s="5">
        <v>44</v>
      </c>
      <c r="V32" s="5">
        <v>14</v>
      </c>
      <c r="W32" s="5">
        <v>14</v>
      </c>
      <c r="X32" s="4">
        <v>2</v>
      </c>
      <c r="Y32" s="6">
        <v>6558</v>
      </c>
      <c r="Z32" s="6">
        <v>6558</v>
      </c>
      <c r="AA32" s="4">
        <v>3</v>
      </c>
      <c r="AB32" s="4">
        <v>1</v>
      </c>
      <c r="AC32" s="4" t="s">
        <v>19</v>
      </c>
    </row>
    <row r="33" spans="1:29" x14ac:dyDescent="0.25">
      <c r="A33" s="4">
        <v>1</v>
      </c>
      <c r="B33" s="4" t="s">
        <v>52</v>
      </c>
      <c r="C33" s="6">
        <v>9660</v>
      </c>
      <c r="D33" s="6">
        <v>8692</v>
      </c>
      <c r="E33" s="6">
        <v>1219</v>
      </c>
      <c r="F33" s="4">
        <v>1</v>
      </c>
      <c r="G33" s="5">
        <v>32</v>
      </c>
      <c r="H33" s="5">
        <v>32</v>
      </c>
      <c r="I33" s="6">
        <v>2000</v>
      </c>
      <c r="J33" s="6">
        <v>2000</v>
      </c>
      <c r="K33" s="6">
        <v>1000</v>
      </c>
      <c r="L33" s="6">
        <v>1000</v>
      </c>
      <c r="M33" s="5">
        <v>13</v>
      </c>
      <c r="N33" s="5">
        <v>13</v>
      </c>
      <c r="O33" s="6">
        <v>4000</v>
      </c>
      <c r="P33" s="6">
        <v>4000</v>
      </c>
      <c r="Q33" s="5">
        <v>90</v>
      </c>
      <c r="R33" s="5">
        <v>90</v>
      </c>
      <c r="S33" s="4">
        <v>1</v>
      </c>
      <c r="T33" s="5">
        <v>50</v>
      </c>
      <c r="U33" s="5">
        <v>50</v>
      </c>
      <c r="V33" s="5">
        <v>15</v>
      </c>
      <c r="W33" s="5">
        <v>15</v>
      </c>
      <c r="X33" s="4">
        <v>2</v>
      </c>
      <c r="Y33" s="6">
        <v>86000</v>
      </c>
      <c r="Z33" s="6">
        <v>86000</v>
      </c>
      <c r="AA33" s="4">
        <v>3</v>
      </c>
      <c r="AB33" s="4">
        <v>1</v>
      </c>
      <c r="AC33" s="4" t="s">
        <v>14</v>
      </c>
    </row>
    <row r="34" spans="1:29" x14ac:dyDescent="0.25">
      <c r="A34" s="4">
        <v>1</v>
      </c>
      <c r="B34" s="4" t="s">
        <v>52</v>
      </c>
      <c r="C34" s="5">
        <v>125</v>
      </c>
      <c r="D34" s="5">
        <v>92</v>
      </c>
      <c r="E34" s="5">
        <v>13</v>
      </c>
      <c r="F34" s="4">
        <v>1</v>
      </c>
      <c r="G34" s="5">
        <v>34</v>
      </c>
      <c r="H34" s="5">
        <v>34</v>
      </c>
      <c r="I34" s="6">
        <v>6700</v>
      </c>
      <c r="J34" s="6">
        <v>6700</v>
      </c>
      <c r="K34" s="6">
        <v>1900</v>
      </c>
      <c r="L34" s="6">
        <v>1900</v>
      </c>
      <c r="M34" s="5">
        <v>12</v>
      </c>
      <c r="N34" s="5">
        <v>12</v>
      </c>
      <c r="O34" s="6">
        <v>1200</v>
      </c>
      <c r="P34" s="6">
        <v>1200</v>
      </c>
      <c r="Q34" s="5">
        <v>135</v>
      </c>
      <c r="R34" s="5">
        <v>135</v>
      </c>
      <c r="S34" s="4">
        <v>4</v>
      </c>
      <c r="T34" s="5">
        <v>46</v>
      </c>
      <c r="U34" s="5">
        <v>46</v>
      </c>
      <c r="V34" s="5">
        <v>15</v>
      </c>
      <c r="W34" s="5">
        <v>15</v>
      </c>
      <c r="X34" s="4">
        <v>2</v>
      </c>
      <c r="Y34" s="6">
        <v>2750</v>
      </c>
      <c r="Z34" s="6">
        <v>2750</v>
      </c>
      <c r="AA34" s="4">
        <v>3</v>
      </c>
      <c r="AB34" s="4">
        <v>1</v>
      </c>
      <c r="AC34" s="4" t="s">
        <v>27</v>
      </c>
    </row>
    <row r="35" spans="1:29" x14ac:dyDescent="0.25">
      <c r="A35" s="4">
        <v>1</v>
      </c>
      <c r="B35" s="4" t="s">
        <v>52</v>
      </c>
      <c r="C35" s="5">
        <v>20</v>
      </c>
      <c r="D35" s="5">
        <v>1</v>
      </c>
      <c r="E35" s="5">
        <v>3</v>
      </c>
      <c r="F35" s="4">
        <v>1</v>
      </c>
      <c r="G35" s="5">
        <v>22</v>
      </c>
      <c r="H35" s="5">
        <v>22</v>
      </c>
      <c r="I35" s="5">
        <v>100</v>
      </c>
      <c r="J35" s="5">
        <v>100</v>
      </c>
      <c r="K35" s="6">
        <v>1000</v>
      </c>
      <c r="L35" s="6">
        <v>1000</v>
      </c>
      <c r="M35" s="5">
        <v>16</v>
      </c>
      <c r="N35" s="5">
        <v>16</v>
      </c>
      <c r="O35" s="5">
        <v>20</v>
      </c>
      <c r="P35" s="5">
        <v>20</v>
      </c>
      <c r="Q35" s="5">
        <v>54</v>
      </c>
      <c r="R35" s="5">
        <v>54</v>
      </c>
      <c r="S35" s="7" t="s">
        <v>49</v>
      </c>
      <c r="T35" s="5">
        <v>85</v>
      </c>
      <c r="U35" s="5">
        <v>85</v>
      </c>
      <c r="V35" s="5">
        <v>60</v>
      </c>
      <c r="W35" s="5">
        <v>60</v>
      </c>
      <c r="X35" s="4">
        <v>18</v>
      </c>
      <c r="Y35" s="5">
        <v>40</v>
      </c>
      <c r="Z35" s="5">
        <v>40</v>
      </c>
      <c r="AA35" s="4">
        <v>1</v>
      </c>
      <c r="AB35" s="4">
        <v>3</v>
      </c>
      <c r="AC35" s="4" t="s">
        <v>10</v>
      </c>
    </row>
    <row r="36" spans="1:29" x14ac:dyDescent="0.25">
      <c r="A36" s="4">
        <v>1</v>
      </c>
      <c r="B36" s="4" t="s">
        <v>52</v>
      </c>
      <c r="C36" s="5">
        <v>30</v>
      </c>
      <c r="D36" s="5">
        <v>8</v>
      </c>
      <c r="E36" s="5">
        <v>4</v>
      </c>
      <c r="F36" s="4">
        <v>1</v>
      </c>
      <c r="G36" s="5">
        <v>22</v>
      </c>
      <c r="H36" s="5">
        <v>22</v>
      </c>
      <c r="I36" s="5">
        <v>100</v>
      </c>
      <c r="J36" s="5">
        <v>100</v>
      </c>
      <c r="K36" s="5">
        <v>800</v>
      </c>
      <c r="L36" s="5">
        <v>800</v>
      </c>
      <c r="M36" s="5">
        <v>20</v>
      </c>
      <c r="N36" s="5">
        <v>20</v>
      </c>
      <c r="O36" s="5">
        <v>20</v>
      </c>
      <c r="P36" s="5">
        <v>20</v>
      </c>
      <c r="Q36" s="5">
        <v>54</v>
      </c>
      <c r="R36" s="5">
        <v>54</v>
      </c>
      <c r="S36" s="4">
        <v>8</v>
      </c>
      <c r="T36" s="5">
        <v>85</v>
      </c>
      <c r="U36" s="5">
        <v>85</v>
      </c>
      <c r="V36" s="5">
        <v>60</v>
      </c>
      <c r="W36" s="5">
        <v>60</v>
      </c>
      <c r="X36" s="4">
        <v>4</v>
      </c>
      <c r="Y36" s="5">
        <v>30</v>
      </c>
      <c r="Z36" s="5">
        <v>30</v>
      </c>
      <c r="AA36" s="4">
        <v>2</v>
      </c>
      <c r="AB36" s="7" t="s">
        <v>49</v>
      </c>
      <c r="AC36" s="4" t="s">
        <v>10</v>
      </c>
    </row>
    <row r="37" spans="1:29" x14ac:dyDescent="0.25">
      <c r="A37" s="4">
        <v>1</v>
      </c>
      <c r="B37" s="4" t="s">
        <v>52</v>
      </c>
      <c r="C37" s="5">
        <v>90</v>
      </c>
      <c r="D37" s="5">
        <v>48</v>
      </c>
      <c r="E37" s="5">
        <v>24</v>
      </c>
      <c r="F37" s="4">
        <v>1</v>
      </c>
      <c r="G37" s="5">
        <v>38</v>
      </c>
      <c r="H37" s="5">
        <v>38</v>
      </c>
      <c r="I37" s="6">
        <v>2000</v>
      </c>
      <c r="J37" s="6">
        <v>2000</v>
      </c>
      <c r="K37" s="6">
        <v>1250</v>
      </c>
      <c r="L37" s="6">
        <v>1250</v>
      </c>
      <c r="M37" s="5">
        <v>13</v>
      </c>
      <c r="N37" s="5">
        <v>13</v>
      </c>
      <c r="O37" s="5">
        <v>450</v>
      </c>
      <c r="P37" s="5">
        <v>450</v>
      </c>
      <c r="Q37" s="5">
        <v>95</v>
      </c>
      <c r="R37" s="5">
        <v>95</v>
      </c>
      <c r="S37" s="7" t="s">
        <v>49</v>
      </c>
      <c r="T37" s="7" t="s">
        <v>49</v>
      </c>
      <c r="U37" s="7" t="s">
        <v>49</v>
      </c>
      <c r="V37" s="7" t="s">
        <v>49</v>
      </c>
      <c r="W37" s="7" t="s">
        <v>49</v>
      </c>
      <c r="X37" s="4">
        <v>2</v>
      </c>
      <c r="Y37" s="6">
        <v>1000</v>
      </c>
      <c r="Z37" s="5">
        <v>800</v>
      </c>
      <c r="AA37" s="4">
        <v>3</v>
      </c>
      <c r="AB37" s="4">
        <v>1</v>
      </c>
      <c r="AC37" s="4" t="s">
        <v>14</v>
      </c>
    </row>
    <row r="38" spans="1:29" x14ac:dyDescent="0.25">
      <c r="A38" s="4">
        <v>1</v>
      </c>
      <c r="B38" s="4" t="s">
        <v>52</v>
      </c>
      <c r="C38" s="5">
        <v>40</v>
      </c>
      <c r="D38" s="5">
        <v>110</v>
      </c>
      <c r="E38" s="5">
        <v>38</v>
      </c>
      <c r="F38" s="4">
        <v>1</v>
      </c>
      <c r="G38" s="5">
        <v>22</v>
      </c>
      <c r="H38" s="5">
        <v>22</v>
      </c>
      <c r="I38" s="5">
        <v>500</v>
      </c>
      <c r="J38" s="5">
        <v>500</v>
      </c>
      <c r="K38" s="5">
        <v>250</v>
      </c>
      <c r="L38" s="5">
        <v>250</v>
      </c>
      <c r="M38" s="5">
        <v>17.600000000000001</v>
      </c>
      <c r="N38" s="5">
        <v>17.600000000000001</v>
      </c>
      <c r="O38" s="6">
        <v>2900</v>
      </c>
      <c r="P38" s="6">
        <v>2900</v>
      </c>
      <c r="Q38" s="5">
        <v>55</v>
      </c>
      <c r="R38" s="5">
        <v>55</v>
      </c>
      <c r="S38" s="7" t="s">
        <v>49</v>
      </c>
      <c r="T38" s="5">
        <v>60</v>
      </c>
      <c r="U38" s="5">
        <v>60</v>
      </c>
      <c r="V38" s="5">
        <v>20</v>
      </c>
      <c r="W38" s="5">
        <v>20</v>
      </c>
      <c r="X38" s="4">
        <v>18</v>
      </c>
      <c r="Y38" s="5">
        <v>180</v>
      </c>
      <c r="Z38" s="5">
        <v>180</v>
      </c>
      <c r="AA38" s="4">
        <v>1</v>
      </c>
      <c r="AB38" s="4">
        <v>4</v>
      </c>
      <c r="AC38" s="4" t="s">
        <v>29</v>
      </c>
    </row>
    <row r="39" spans="1:29" x14ac:dyDescent="0.25">
      <c r="A39" s="4">
        <v>1</v>
      </c>
      <c r="B39" s="4" t="s">
        <v>52</v>
      </c>
      <c r="C39" s="5">
        <v>30</v>
      </c>
      <c r="D39" s="5">
        <v>65</v>
      </c>
      <c r="E39" s="5">
        <v>29</v>
      </c>
      <c r="F39" s="4">
        <v>1</v>
      </c>
      <c r="G39" s="5">
        <v>30</v>
      </c>
      <c r="H39" s="5">
        <v>30</v>
      </c>
      <c r="I39" s="6">
        <v>2800</v>
      </c>
      <c r="J39" s="6">
        <v>2800</v>
      </c>
      <c r="K39" s="6">
        <v>1000</v>
      </c>
      <c r="L39" s="6">
        <v>1000</v>
      </c>
      <c r="M39" s="5">
        <v>14</v>
      </c>
      <c r="N39" s="5">
        <v>14</v>
      </c>
      <c r="O39" s="6">
        <v>2000</v>
      </c>
      <c r="P39" s="6">
        <v>2000</v>
      </c>
      <c r="Q39" s="5">
        <v>90</v>
      </c>
      <c r="R39" s="5">
        <v>90</v>
      </c>
      <c r="S39" s="4">
        <v>1</v>
      </c>
      <c r="T39" s="5">
        <v>50</v>
      </c>
      <c r="U39" s="5">
        <v>50</v>
      </c>
      <c r="V39" s="5">
        <v>15</v>
      </c>
      <c r="W39" s="5">
        <v>15</v>
      </c>
      <c r="X39" s="4">
        <v>3</v>
      </c>
      <c r="Y39" s="5">
        <v>550</v>
      </c>
      <c r="Z39" s="5">
        <v>550</v>
      </c>
      <c r="AA39" s="4">
        <v>3</v>
      </c>
      <c r="AB39" s="4">
        <v>1</v>
      </c>
      <c r="AC39" s="4" t="s">
        <v>14</v>
      </c>
    </row>
    <row r="40" spans="1:29" x14ac:dyDescent="0.25">
      <c r="A40" s="4">
        <v>1</v>
      </c>
      <c r="B40" s="4" t="s">
        <v>52</v>
      </c>
      <c r="C40" s="6">
        <v>3380</v>
      </c>
      <c r="D40" s="5">
        <v>697</v>
      </c>
      <c r="E40" s="5">
        <v>122</v>
      </c>
      <c r="F40" s="4">
        <v>1</v>
      </c>
      <c r="G40" s="5">
        <v>30</v>
      </c>
      <c r="H40" s="5">
        <v>30</v>
      </c>
      <c r="I40" s="6">
        <v>2000</v>
      </c>
      <c r="J40" s="6">
        <v>2000</v>
      </c>
      <c r="K40" s="6">
        <v>1800</v>
      </c>
      <c r="L40" s="6">
        <v>1800</v>
      </c>
      <c r="M40" s="5">
        <v>14.8</v>
      </c>
      <c r="N40" s="5">
        <v>14.8</v>
      </c>
      <c r="O40" s="6">
        <v>1525</v>
      </c>
      <c r="P40" s="6">
        <v>1525</v>
      </c>
      <c r="Q40" s="5">
        <v>95</v>
      </c>
      <c r="R40" s="5">
        <v>95</v>
      </c>
      <c r="S40" s="4">
        <v>1</v>
      </c>
      <c r="T40" s="5">
        <v>45</v>
      </c>
      <c r="U40" s="5">
        <v>45</v>
      </c>
      <c r="V40" s="5">
        <v>15</v>
      </c>
      <c r="W40" s="5">
        <v>15</v>
      </c>
      <c r="X40" s="4">
        <v>2</v>
      </c>
      <c r="Y40" s="6">
        <v>10500</v>
      </c>
      <c r="Z40" s="6">
        <v>8500</v>
      </c>
      <c r="AA40" s="4">
        <v>3</v>
      </c>
      <c r="AB40" s="4">
        <v>1</v>
      </c>
      <c r="AC40" s="4" t="s">
        <v>14</v>
      </c>
    </row>
    <row r="41" spans="1:29" x14ac:dyDescent="0.25">
      <c r="A41" s="4">
        <v>1</v>
      </c>
      <c r="B41" s="4" t="s">
        <v>52</v>
      </c>
      <c r="C41" s="5">
        <v>300</v>
      </c>
      <c r="D41" s="5">
        <v>82</v>
      </c>
      <c r="E41" s="5">
        <v>27</v>
      </c>
      <c r="F41" s="4">
        <v>1</v>
      </c>
      <c r="G41" s="5">
        <v>32</v>
      </c>
      <c r="H41" s="5">
        <v>32</v>
      </c>
      <c r="I41" s="6">
        <v>1500</v>
      </c>
      <c r="J41" s="6">
        <v>1500</v>
      </c>
      <c r="K41" s="6">
        <v>1200</v>
      </c>
      <c r="L41" s="6">
        <v>1200</v>
      </c>
      <c r="M41" s="5">
        <v>14</v>
      </c>
      <c r="N41" s="5">
        <v>14</v>
      </c>
      <c r="O41" s="6">
        <v>1400</v>
      </c>
      <c r="P41" s="6">
        <v>1400</v>
      </c>
      <c r="Q41" s="5">
        <v>80</v>
      </c>
      <c r="R41" s="5">
        <v>80</v>
      </c>
      <c r="S41" s="4">
        <v>1</v>
      </c>
      <c r="T41" s="5">
        <v>50</v>
      </c>
      <c r="U41" s="5">
        <v>50</v>
      </c>
      <c r="V41" s="5">
        <v>10</v>
      </c>
      <c r="W41" s="5">
        <v>10</v>
      </c>
      <c r="X41" s="4">
        <v>2</v>
      </c>
      <c r="Y41" s="5">
        <v>629</v>
      </c>
      <c r="Z41" s="5">
        <v>500</v>
      </c>
      <c r="AA41" s="4">
        <v>3</v>
      </c>
      <c r="AB41" s="4">
        <v>1</v>
      </c>
      <c r="AC41" s="4" t="s">
        <v>14</v>
      </c>
    </row>
    <row r="42" spans="1:29" x14ac:dyDescent="0.25">
      <c r="A42" s="4">
        <v>1</v>
      </c>
      <c r="B42" s="4" t="s">
        <v>52</v>
      </c>
      <c r="C42" s="5">
        <v>324</v>
      </c>
      <c r="D42" s="5">
        <v>231</v>
      </c>
      <c r="E42" s="5">
        <v>67</v>
      </c>
      <c r="F42" s="4">
        <v>6</v>
      </c>
      <c r="G42" s="5">
        <v>40.299999999999997</v>
      </c>
      <c r="H42" s="5">
        <v>40.299999999999997</v>
      </c>
      <c r="I42" s="6">
        <v>3048</v>
      </c>
      <c r="J42" s="6">
        <v>3048</v>
      </c>
      <c r="K42" s="5">
        <v>175</v>
      </c>
      <c r="L42" s="5">
        <v>175</v>
      </c>
      <c r="M42" s="5">
        <v>12.7</v>
      </c>
      <c r="N42" s="5">
        <v>12.7</v>
      </c>
      <c r="O42" s="6">
        <v>2200</v>
      </c>
      <c r="P42" s="6">
        <v>2200</v>
      </c>
      <c r="Q42" s="5">
        <v>75</v>
      </c>
      <c r="R42" s="5">
        <v>75</v>
      </c>
      <c r="S42" s="4">
        <v>4</v>
      </c>
      <c r="T42" s="5">
        <v>55</v>
      </c>
      <c r="U42" s="5">
        <v>55</v>
      </c>
      <c r="V42" s="5">
        <v>15</v>
      </c>
      <c r="W42" s="5">
        <v>15</v>
      </c>
      <c r="X42" s="4">
        <v>18</v>
      </c>
      <c r="Y42" s="6">
        <v>3270</v>
      </c>
      <c r="Z42" s="6">
        <v>3000</v>
      </c>
      <c r="AA42" s="4">
        <v>2</v>
      </c>
      <c r="AB42" s="4">
        <v>1</v>
      </c>
      <c r="AC42" s="4" t="s">
        <v>26</v>
      </c>
    </row>
    <row r="43" spans="1:29" x14ac:dyDescent="0.25">
      <c r="A43" s="4">
        <v>1</v>
      </c>
      <c r="B43" s="4" t="s">
        <v>52</v>
      </c>
      <c r="C43" s="5">
        <v>30</v>
      </c>
      <c r="D43" s="5">
        <v>42</v>
      </c>
      <c r="E43" s="5">
        <v>10</v>
      </c>
      <c r="F43" s="4">
        <v>6</v>
      </c>
      <c r="G43" s="5">
        <v>39.200000000000003</v>
      </c>
      <c r="H43" s="5">
        <v>39.200000000000003</v>
      </c>
      <c r="I43" s="5">
        <v>955</v>
      </c>
      <c r="J43" s="5">
        <v>955</v>
      </c>
      <c r="K43" s="5">
        <v>300</v>
      </c>
      <c r="L43" s="5">
        <v>300</v>
      </c>
      <c r="M43" s="5">
        <v>13.9</v>
      </c>
      <c r="N43" s="5">
        <v>13.9</v>
      </c>
      <c r="O43" s="6">
        <v>1000</v>
      </c>
      <c r="P43" s="6">
        <v>1000</v>
      </c>
      <c r="Q43" s="5">
        <v>80</v>
      </c>
      <c r="R43" s="5">
        <v>80</v>
      </c>
      <c r="S43" s="4">
        <v>4</v>
      </c>
      <c r="T43" s="5">
        <v>48</v>
      </c>
      <c r="U43" s="5">
        <v>48</v>
      </c>
      <c r="V43" s="5">
        <v>15</v>
      </c>
      <c r="W43" s="5">
        <v>15</v>
      </c>
      <c r="X43" s="4">
        <v>18</v>
      </c>
      <c r="Y43" s="5">
        <v>330</v>
      </c>
      <c r="Z43" s="5">
        <v>330</v>
      </c>
      <c r="AA43" s="4">
        <v>2</v>
      </c>
      <c r="AB43" s="4">
        <v>1</v>
      </c>
      <c r="AC43" s="4" t="s">
        <v>26</v>
      </c>
    </row>
    <row r="44" spans="1:29" x14ac:dyDescent="0.25">
      <c r="A44" s="4">
        <v>1</v>
      </c>
      <c r="B44" s="4" t="s">
        <v>52</v>
      </c>
      <c r="C44" s="5">
        <v>90</v>
      </c>
      <c r="D44" s="5">
        <v>45</v>
      </c>
      <c r="E44" s="5">
        <v>40</v>
      </c>
      <c r="F44" s="4">
        <v>1</v>
      </c>
      <c r="G44" s="5">
        <v>34</v>
      </c>
      <c r="H44" s="5">
        <v>34</v>
      </c>
      <c r="I44" s="4">
        <v>200</v>
      </c>
      <c r="J44" s="6">
        <v>1500</v>
      </c>
      <c r="K44" s="4">
        <v>900</v>
      </c>
      <c r="L44" s="6">
        <v>1400</v>
      </c>
      <c r="M44" s="4">
        <v>15</v>
      </c>
      <c r="N44" s="4">
        <v>16</v>
      </c>
      <c r="O44" s="5">
        <v>345</v>
      </c>
      <c r="P44" s="5">
        <v>345</v>
      </c>
      <c r="Q44" s="5">
        <v>100</v>
      </c>
      <c r="R44" s="5">
        <v>100</v>
      </c>
      <c r="S44" s="4">
        <v>1</v>
      </c>
      <c r="T44" s="5">
        <v>80</v>
      </c>
      <c r="U44" s="5">
        <v>80</v>
      </c>
      <c r="V44" s="5">
        <v>60</v>
      </c>
      <c r="W44" s="5">
        <v>60</v>
      </c>
      <c r="X44" s="4">
        <v>3</v>
      </c>
      <c r="Y44" s="5">
        <v>360</v>
      </c>
      <c r="Z44" s="5">
        <v>345</v>
      </c>
      <c r="AA44" s="4">
        <v>3</v>
      </c>
      <c r="AB44" s="4">
        <v>1</v>
      </c>
      <c r="AC44" s="4" t="s">
        <v>14</v>
      </c>
    </row>
    <row r="45" spans="1:29" x14ac:dyDescent="0.25">
      <c r="A45" s="4">
        <v>1</v>
      </c>
      <c r="B45" s="4" t="s">
        <v>52</v>
      </c>
      <c r="C45" s="5">
        <v>94</v>
      </c>
      <c r="D45" s="5">
        <v>17</v>
      </c>
      <c r="E45" s="5">
        <v>17</v>
      </c>
      <c r="F45" s="4">
        <v>1</v>
      </c>
      <c r="G45" s="5">
        <v>34</v>
      </c>
      <c r="H45" s="5">
        <v>34</v>
      </c>
      <c r="I45" s="4">
        <v>500</v>
      </c>
      <c r="J45" s="6">
        <v>2000</v>
      </c>
      <c r="K45" s="5">
        <v>450</v>
      </c>
      <c r="L45" s="4">
        <v>450</v>
      </c>
      <c r="M45" s="5">
        <v>11</v>
      </c>
      <c r="N45" s="5">
        <v>11</v>
      </c>
      <c r="O45" s="6">
        <v>20000</v>
      </c>
      <c r="P45" s="6">
        <v>20000</v>
      </c>
      <c r="Q45" s="5">
        <v>80</v>
      </c>
      <c r="R45" s="5">
        <v>80</v>
      </c>
      <c r="S45" s="7" t="s">
        <v>49</v>
      </c>
      <c r="T45" s="5">
        <v>85</v>
      </c>
      <c r="U45" s="5">
        <v>85</v>
      </c>
      <c r="V45" s="5">
        <v>60</v>
      </c>
      <c r="W45" s="5">
        <v>60</v>
      </c>
      <c r="X45" s="4">
        <v>18</v>
      </c>
      <c r="Y45" s="5">
        <v>200</v>
      </c>
      <c r="Z45" s="5">
        <v>200</v>
      </c>
      <c r="AA45" s="4">
        <v>1</v>
      </c>
      <c r="AB45" s="4">
        <v>3</v>
      </c>
      <c r="AC45" s="4" t="s">
        <v>27</v>
      </c>
    </row>
    <row r="46" spans="1:29" x14ac:dyDescent="0.25">
      <c r="A46" s="4">
        <v>1</v>
      </c>
      <c r="B46" s="4" t="s">
        <v>52</v>
      </c>
      <c r="C46" s="5">
        <v>320</v>
      </c>
      <c r="D46" s="5">
        <v>800</v>
      </c>
      <c r="E46" s="4" t="s">
        <v>49</v>
      </c>
      <c r="F46" s="4">
        <v>6</v>
      </c>
      <c r="G46" s="5">
        <v>37</v>
      </c>
      <c r="H46" s="5">
        <v>37</v>
      </c>
      <c r="I46" s="6">
        <v>1000</v>
      </c>
      <c r="J46" s="6">
        <v>10000</v>
      </c>
      <c r="K46" s="6">
        <v>1100</v>
      </c>
      <c r="L46" s="6">
        <v>1700</v>
      </c>
      <c r="M46" s="5">
        <v>12</v>
      </c>
      <c r="N46" s="5">
        <v>12</v>
      </c>
      <c r="O46" s="6">
        <v>3000</v>
      </c>
      <c r="P46" s="6">
        <v>3000</v>
      </c>
      <c r="Q46" s="5">
        <v>100</v>
      </c>
      <c r="R46" s="5">
        <v>100</v>
      </c>
      <c r="S46" s="4">
        <v>1</v>
      </c>
      <c r="T46" s="5">
        <v>65</v>
      </c>
      <c r="U46" s="5">
        <v>65</v>
      </c>
      <c r="V46" s="5">
        <v>20</v>
      </c>
      <c r="W46" s="5">
        <v>20</v>
      </c>
      <c r="X46" s="4">
        <v>2</v>
      </c>
      <c r="Y46" s="6">
        <v>6000</v>
      </c>
      <c r="Z46" s="6">
        <v>4500</v>
      </c>
      <c r="AA46" s="4">
        <v>3</v>
      </c>
      <c r="AB46" s="7" t="s">
        <v>49</v>
      </c>
      <c r="AC46" s="4" t="s">
        <v>19</v>
      </c>
    </row>
    <row r="47" spans="1:29" x14ac:dyDescent="0.25">
      <c r="A47" s="4">
        <v>1</v>
      </c>
      <c r="B47" s="4" t="s">
        <v>52</v>
      </c>
      <c r="C47" s="5">
        <v>160</v>
      </c>
      <c r="D47" s="5">
        <v>54</v>
      </c>
      <c r="E47" s="5">
        <v>6</v>
      </c>
      <c r="F47" s="4">
        <v>1</v>
      </c>
      <c r="G47" s="5">
        <v>30</v>
      </c>
      <c r="H47" s="5">
        <v>30</v>
      </c>
      <c r="I47" s="6">
        <v>1000</v>
      </c>
      <c r="J47" s="6">
        <v>1000</v>
      </c>
      <c r="K47" s="6">
        <v>2000</v>
      </c>
      <c r="L47" s="6">
        <v>2000</v>
      </c>
      <c r="M47" s="5">
        <v>13</v>
      </c>
      <c r="N47" s="5">
        <v>13</v>
      </c>
      <c r="O47" s="7" t="s">
        <v>49</v>
      </c>
      <c r="P47" s="7" t="s">
        <v>49</v>
      </c>
      <c r="Q47" s="5">
        <v>80</v>
      </c>
      <c r="R47" s="5">
        <v>80</v>
      </c>
      <c r="S47" s="4">
        <v>6</v>
      </c>
      <c r="T47" s="5">
        <v>70</v>
      </c>
      <c r="U47" s="5">
        <v>70</v>
      </c>
      <c r="V47" s="7" t="s">
        <v>49</v>
      </c>
      <c r="W47" s="7" t="s">
        <v>49</v>
      </c>
      <c r="X47" s="4">
        <v>18</v>
      </c>
      <c r="Y47" s="5">
        <v>700</v>
      </c>
      <c r="Z47" s="5">
        <v>550</v>
      </c>
      <c r="AA47" s="4">
        <v>3</v>
      </c>
      <c r="AB47" s="4">
        <v>1</v>
      </c>
      <c r="AC47" s="4" t="s">
        <v>26</v>
      </c>
    </row>
    <row r="48" spans="1:29" x14ac:dyDescent="0.25">
      <c r="A48" s="4">
        <v>1</v>
      </c>
      <c r="B48" s="4" t="s">
        <v>52</v>
      </c>
      <c r="C48" s="5">
        <v>44</v>
      </c>
      <c r="D48" s="5">
        <v>3</v>
      </c>
      <c r="E48" s="5">
        <v>2</v>
      </c>
      <c r="F48" s="4">
        <v>6</v>
      </c>
      <c r="G48" s="5">
        <v>31</v>
      </c>
      <c r="H48" s="5">
        <v>31</v>
      </c>
      <c r="I48" s="6">
        <v>1000</v>
      </c>
      <c r="J48" s="6">
        <v>1000</v>
      </c>
      <c r="K48" s="6">
        <v>2300</v>
      </c>
      <c r="L48" s="6">
        <v>2300</v>
      </c>
      <c r="M48" s="5">
        <v>13</v>
      </c>
      <c r="N48" s="5">
        <v>13</v>
      </c>
      <c r="O48" s="5">
        <v>300</v>
      </c>
      <c r="P48" s="5">
        <v>300</v>
      </c>
      <c r="Q48" s="5">
        <v>125</v>
      </c>
      <c r="R48" s="5">
        <v>125</v>
      </c>
      <c r="S48" s="4">
        <v>2</v>
      </c>
      <c r="T48" s="5">
        <v>58</v>
      </c>
      <c r="U48" s="5">
        <v>58</v>
      </c>
      <c r="V48" s="5">
        <v>28</v>
      </c>
      <c r="W48" s="5">
        <v>28</v>
      </c>
      <c r="X48" s="4">
        <v>18</v>
      </c>
      <c r="Y48" s="5">
        <v>350</v>
      </c>
      <c r="Z48" s="5">
        <v>350</v>
      </c>
      <c r="AA48" s="4">
        <v>3</v>
      </c>
      <c r="AB48" s="7" t="s">
        <v>49</v>
      </c>
      <c r="AC48" s="4" t="s">
        <v>10</v>
      </c>
    </row>
    <row r="49" spans="1:29" x14ac:dyDescent="0.25">
      <c r="A49" s="4">
        <v>2</v>
      </c>
      <c r="B49" s="4" t="s">
        <v>50</v>
      </c>
      <c r="C49" s="5">
        <v>700</v>
      </c>
      <c r="D49" s="5">
        <v>7</v>
      </c>
      <c r="E49" s="5">
        <v>3</v>
      </c>
      <c r="F49" s="4">
        <v>1</v>
      </c>
      <c r="G49" s="5">
        <v>32</v>
      </c>
      <c r="H49" s="5">
        <v>32</v>
      </c>
      <c r="I49" s="6">
        <v>2000</v>
      </c>
      <c r="J49" s="6">
        <v>2000</v>
      </c>
      <c r="K49" s="6">
        <v>2100</v>
      </c>
      <c r="L49" s="6">
        <v>2100</v>
      </c>
      <c r="M49" s="5">
        <v>12</v>
      </c>
      <c r="N49" s="5">
        <v>12</v>
      </c>
      <c r="O49" s="5">
        <v>900</v>
      </c>
      <c r="P49" s="5">
        <v>900</v>
      </c>
      <c r="Q49" s="5">
        <v>135</v>
      </c>
      <c r="R49" s="5">
        <v>135</v>
      </c>
      <c r="S49" s="4">
        <v>9</v>
      </c>
      <c r="T49" s="5">
        <v>15</v>
      </c>
      <c r="U49" s="5">
        <v>15</v>
      </c>
      <c r="V49" s="5">
        <v>10</v>
      </c>
      <c r="W49" s="5">
        <v>10</v>
      </c>
      <c r="X49" s="4">
        <v>3</v>
      </c>
      <c r="Y49" s="5">
        <v>253</v>
      </c>
      <c r="Z49" s="5">
        <v>226</v>
      </c>
      <c r="AA49" s="4">
        <v>3</v>
      </c>
      <c r="AB49" s="4">
        <v>1</v>
      </c>
      <c r="AC49" s="4" t="s">
        <v>16</v>
      </c>
    </row>
    <row r="50" spans="1:29" x14ac:dyDescent="0.25">
      <c r="A50" s="4">
        <v>2</v>
      </c>
      <c r="B50" s="4" t="s">
        <v>50</v>
      </c>
      <c r="C50" s="5">
        <v>780</v>
      </c>
      <c r="D50" s="5">
        <v>194</v>
      </c>
      <c r="E50" s="5">
        <v>180</v>
      </c>
      <c r="F50" s="4">
        <v>1</v>
      </c>
      <c r="G50" s="5">
        <v>34</v>
      </c>
      <c r="H50" s="5">
        <v>34</v>
      </c>
      <c r="I50" s="6">
        <v>1500</v>
      </c>
      <c r="J50" s="6">
        <v>1500</v>
      </c>
      <c r="K50" s="6">
        <v>1350</v>
      </c>
      <c r="L50" s="6">
        <v>1351</v>
      </c>
      <c r="M50" s="5">
        <v>14</v>
      </c>
      <c r="N50" s="5">
        <v>14</v>
      </c>
      <c r="O50" s="6">
        <v>3350</v>
      </c>
      <c r="P50" s="6">
        <v>3350</v>
      </c>
      <c r="Q50" s="5">
        <v>100</v>
      </c>
      <c r="R50" s="5">
        <v>100</v>
      </c>
      <c r="S50" s="4">
        <v>6</v>
      </c>
      <c r="T50" s="5">
        <v>48</v>
      </c>
      <c r="U50" s="5">
        <v>48</v>
      </c>
      <c r="V50" s="5">
        <v>15</v>
      </c>
      <c r="W50" s="5">
        <v>15</v>
      </c>
      <c r="X50" s="7" t="s">
        <v>49</v>
      </c>
      <c r="Y50" s="6">
        <v>1450</v>
      </c>
      <c r="Z50" s="6">
        <v>1450</v>
      </c>
      <c r="AA50" s="4">
        <v>3</v>
      </c>
      <c r="AB50" s="4">
        <v>1</v>
      </c>
      <c r="AC50" s="4" t="s">
        <v>19</v>
      </c>
    </row>
    <row r="51" spans="1:29" x14ac:dyDescent="0.25">
      <c r="A51" s="4">
        <v>3</v>
      </c>
      <c r="B51" s="4" t="s">
        <v>51</v>
      </c>
      <c r="C51" s="5">
        <v>200</v>
      </c>
      <c r="D51" s="5">
        <v>115</v>
      </c>
      <c r="E51" s="5">
        <v>15</v>
      </c>
      <c r="F51" s="4">
        <v>1</v>
      </c>
      <c r="G51" s="5">
        <v>32</v>
      </c>
      <c r="H51" s="5">
        <v>32</v>
      </c>
      <c r="I51" s="5">
        <v>650</v>
      </c>
      <c r="J51" s="5">
        <v>650</v>
      </c>
      <c r="K51" s="5">
        <v>400</v>
      </c>
      <c r="L51" s="5">
        <v>401</v>
      </c>
      <c r="M51" s="5">
        <v>19</v>
      </c>
      <c r="N51" s="5">
        <v>19</v>
      </c>
      <c r="O51" s="5">
        <v>660</v>
      </c>
      <c r="P51" s="5">
        <v>660</v>
      </c>
      <c r="Q51" s="7" t="s">
        <v>49</v>
      </c>
      <c r="R51" s="7" t="s">
        <v>49</v>
      </c>
      <c r="S51" s="4">
        <v>1</v>
      </c>
      <c r="T51" s="5">
        <v>94</v>
      </c>
      <c r="U51" s="5">
        <v>94</v>
      </c>
      <c r="V51" s="5">
        <v>49</v>
      </c>
      <c r="W51" s="5">
        <v>49</v>
      </c>
      <c r="X51" s="4">
        <v>2</v>
      </c>
      <c r="Y51" s="5">
        <v>240</v>
      </c>
      <c r="Z51" s="5">
        <v>240</v>
      </c>
      <c r="AA51" s="4">
        <v>3</v>
      </c>
      <c r="AB51" s="4">
        <v>1</v>
      </c>
      <c r="AC51" s="4" t="s">
        <v>14</v>
      </c>
    </row>
    <row r="52" spans="1:29" x14ac:dyDescent="0.25">
      <c r="A52" s="4">
        <v>3</v>
      </c>
      <c r="B52" s="4" t="s">
        <v>51</v>
      </c>
      <c r="C52" s="6">
        <v>8960</v>
      </c>
      <c r="D52" s="5">
        <v>13</v>
      </c>
      <c r="E52" s="5">
        <v>9</v>
      </c>
      <c r="F52" s="4">
        <v>3</v>
      </c>
      <c r="G52" s="5">
        <v>17</v>
      </c>
      <c r="H52" s="5">
        <v>17</v>
      </c>
      <c r="I52" s="5">
        <v>15</v>
      </c>
      <c r="J52" s="5">
        <v>15</v>
      </c>
      <c r="K52" s="6">
        <v>9500</v>
      </c>
      <c r="L52" s="6">
        <v>9500</v>
      </c>
      <c r="M52" s="5">
        <v>38</v>
      </c>
      <c r="N52" s="5">
        <v>38</v>
      </c>
      <c r="O52" s="5">
        <v>2</v>
      </c>
      <c r="P52" s="5">
        <v>2</v>
      </c>
      <c r="Q52" s="5">
        <v>230</v>
      </c>
      <c r="R52" s="5">
        <v>230</v>
      </c>
      <c r="S52" s="4">
        <v>1</v>
      </c>
      <c r="T52" s="5">
        <v>52</v>
      </c>
      <c r="U52" s="5">
        <v>52</v>
      </c>
      <c r="V52" s="5">
        <v>30</v>
      </c>
      <c r="W52" s="5">
        <v>30</v>
      </c>
      <c r="X52" s="4">
        <v>4</v>
      </c>
      <c r="Y52" s="5">
        <v>394</v>
      </c>
      <c r="Z52" s="5">
        <v>394</v>
      </c>
      <c r="AA52" s="4">
        <v>3</v>
      </c>
      <c r="AB52" s="4">
        <v>1</v>
      </c>
      <c r="AC52" s="4" t="s">
        <v>14</v>
      </c>
    </row>
    <row r="53" spans="1:29" x14ac:dyDescent="0.25">
      <c r="A53" s="4">
        <v>3</v>
      </c>
      <c r="B53" s="4" t="s">
        <v>51</v>
      </c>
      <c r="C53" s="6">
        <v>14335</v>
      </c>
      <c r="D53" s="5">
        <v>22</v>
      </c>
      <c r="E53" s="5">
        <v>6</v>
      </c>
      <c r="F53" s="4">
        <v>3</v>
      </c>
      <c r="G53" s="5">
        <v>17</v>
      </c>
      <c r="H53" s="5">
        <v>17</v>
      </c>
      <c r="I53" s="5">
        <v>10</v>
      </c>
      <c r="J53" s="5">
        <v>10</v>
      </c>
      <c r="K53" s="6">
        <v>9500</v>
      </c>
      <c r="L53" s="6">
        <v>9500</v>
      </c>
      <c r="M53" s="5">
        <v>33</v>
      </c>
      <c r="N53" s="5">
        <v>33</v>
      </c>
      <c r="O53" s="5">
        <v>2</v>
      </c>
      <c r="P53" s="5">
        <v>2</v>
      </c>
      <c r="Q53" s="5">
        <v>215</v>
      </c>
      <c r="R53" s="5">
        <v>215</v>
      </c>
      <c r="S53" s="4">
        <v>1</v>
      </c>
      <c r="T53" s="5">
        <v>50</v>
      </c>
      <c r="U53" s="5">
        <v>50</v>
      </c>
      <c r="V53" s="5">
        <v>33</v>
      </c>
      <c r="W53" s="5">
        <v>33</v>
      </c>
      <c r="X53" s="4">
        <v>4</v>
      </c>
      <c r="Y53" s="5">
        <v>981</v>
      </c>
      <c r="Z53" s="5">
        <v>981</v>
      </c>
      <c r="AA53" s="4">
        <v>3</v>
      </c>
      <c r="AB53" s="4">
        <v>1</v>
      </c>
      <c r="AC53" s="4" t="s">
        <v>14</v>
      </c>
    </row>
    <row r="54" spans="1:29" x14ac:dyDescent="0.25">
      <c r="A54" s="4">
        <v>3</v>
      </c>
      <c r="B54" s="4" t="s">
        <v>51</v>
      </c>
      <c r="C54" s="6">
        <v>11500</v>
      </c>
      <c r="D54" s="5">
        <v>11</v>
      </c>
      <c r="E54" s="5">
        <v>7</v>
      </c>
      <c r="F54" s="4">
        <v>3</v>
      </c>
      <c r="G54" s="5">
        <v>17</v>
      </c>
      <c r="H54" s="5">
        <v>17</v>
      </c>
      <c r="I54" s="5">
        <v>10</v>
      </c>
      <c r="J54" s="5">
        <v>10</v>
      </c>
      <c r="K54" s="6">
        <v>9200</v>
      </c>
      <c r="L54" s="6">
        <v>9200</v>
      </c>
      <c r="M54" s="5">
        <v>33</v>
      </c>
      <c r="N54" s="5">
        <v>33</v>
      </c>
      <c r="O54" s="5">
        <v>2</v>
      </c>
      <c r="P54" s="5">
        <v>2</v>
      </c>
      <c r="Q54" s="5">
        <v>220</v>
      </c>
      <c r="R54" s="5">
        <v>220</v>
      </c>
      <c r="S54" s="4">
        <v>1</v>
      </c>
      <c r="T54" s="5">
        <v>50</v>
      </c>
      <c r="U54" s="5">
        <v>50</v>
      </c>
      <c r="V54" s="5">
        <v>30</v>
      </c>
      <c r="W54" s="5">
        <v>30</v>
      </c>
      <c r="X54" s="4">
        <v>4</v>
      </c>
      <c r="Y54" s="5">
        <v>405</v>
      </c>
      <c r="Z54" s="5">
        <v>405</v>
      </c>
      <c r="AA54" s="4">
        <v>3</v>
      </c>
      <c r="AB54" s="4">
        <v>1</v>
      </c>
      <c r="AC54" s="4" t="s">
        <v>14</v>
      </c>
    </row>
    <row r="55" spans="1:29" x14ac:dyDescent="0.25">
      <c r="A55" s="4">
        <v>3</v>
      </c>
      <c r="B55" s="4" t="s">
        <v>51</v>
      </c>
      <c r="C55" s="6">
        <v>51200</v>
      </c>
      <c r="D55" s="5">
        <v>117</v>
      </c>
      <c r="E55" s="5">
        <v>121</v>
      </c>
      <c r="F55" s="4">
        <v>3</v>
      </c>
      <c r="G55" s="5">
        <v>18</v>
      </c>
      <c r="H55" s="5">
        <v>18</v>
      </c>
      <c r="I55" s="5">
        <v>10</v>
      </c>
      <c r="J55" s="5">
        <v>10</v>
      </c>
      <c r="K55" s="6">
        <v>9000</v>
      </c>
      <c r="L55" s="6">
        <v>9000</v>
      </c>
      <c r="M55" s="5">
        <v>33</v>
      </c>
      <c r="N55" s="5">
        <v>33</v>
      </c>
      <c r="O55" s="5">
        <v>2</v>
      </c>
      <c r="P55" s="5">
        <v>2</v>
      </c>
      <c r="Q55" s="5">
        <v>215</v>
      </c>
      <c r="R55" s="5">
        <v>215</v>
      </c>
      <c r="S55" s="4">
        <v>1</v>
      </c>
      <c r="T55" s="5">
        <v>55</v>
      </c>
      <c r="U55" s="5">
        <v>55</v>
      </c>
      <c r="V55" s="5">
        <v>26</v>
      </c>
      <c r="W55" s="5">
        <v>26</v>
      </c>
      <c r="X55" s="4">
        <v>4</v>
      </c>
      <c r="Y55" s="6">
        <v>12733</v>
      </c>
      <c r="Z55" s="6">
        <v>12733</v>
      </c>
      <c r="AA55" s="4">
        <v>3</v>
      </c>
      <c r="AB55" s="4">
        <v>1</v>
      </c>
      <c r="AC55" s="4" t="s">
        <v>14</v>
      </c>
    </row>
    <row r="56" spans="1:29" x14ac:dyDescent="0.25">
      <c r="A56" s="4">
        <v>3</v>
      </c>
      <c r="B56" s="4" t="s">
        <v>51</v>
      </c>
      <c r="C56" s="6">
        <v>7800</v>
      </c>
      <c r="D56" s="5">
        <v>10</v>
      </c>
      <c r="E56" s="5">
        <v>5</v>
      </c>
      <c r="F56" s="4">
        <v>3</v>
      </c>
      <c r="G56" s="5">
        <v>17</v>
      </c>
      <c r="H56" s="5">
        <v>17</v>
      </c>
      <c r="I56" s="5">
        <v>10</v>
      </c>
      <c r="J56" s="5">
        <v>10</v>
      </c>
      <c r="K56" s="6">
        <v>9000</v>
      </c>
      <c r="L56" s="6">
        <v>9000</v>
      </c>
      <c r="M56" s="5">
        <v>33</v>
      </c>
      <c r="N56" s="5">
        <v>33</v>
      </c>
      <c r="O56" s="5">
        <v>2</v>
      </c>
      <c r="P56" s="5">
        <v>2</v>
      </c>
      <c r="Q56" s="5">
        <v>215</v>
      </c>
      <c r="R56" s="5">
        <v>215</v>
      </c>
      <c r="S56" s="4">
        <v>1</v>
      </c>
      <c r="T56" s="5">
        <v>55</v>
      </c>
      <c r="U56" s="5">
        <v>55</v>
      </c>
      <c r="V56" s="5">
        <v>26</v>
      </c>
      <c r="W56" s="5">
        <v>26</v>
      </c>
      <c r="X56" s="4">
        <v>4</v>
      </c>
      <c r="Y56" s="5">
        <v>581</v>
      </c>
      <c r="Z56" s="5">
        <v>581</v>
      </c>
      <c r="AA56" s="4">
        <v>3</v>
      </c>
      <c r="AB56" s="4">
        <v>1</v>
      </c>
      <c r="AC56" s="4" t="s">
        <v>14</v>
      </c>
    </row>
    <row r="57" spans="1:29" x14ac:dyDescent="0.25">
      <c r="A57" s="4">
        <v>3</v>
      </c>
      <c r="B57" s="4" t="s">
        <v>51</v>
      </c>
      <c r="C57" s="6">
        <v>7680</v>
      </c>
      <c r="D57" s="5">
        <v>13</v>
      </c>
      <c r="E57" s="5">
        <v>7</v>
      </c>
      <c r="F57" s="4">
        <v>3</v>
      </c>
      <c r="G57" s="5">
        <v>20</v>
      </c>
      <c r="H57" s="5">
        <v>20</v>
      </c>
      <c r="I57" s="5">
        <v>10</v>
      </c>
      <c r="J57" s="5">
        <v>10</v>
      </c>
      <c r="K57" s="6">
        <v>8450</v>
      </c>
      <c r="L57" s="6">
        <v>8450</v>
      </c>
      <c r="M57" s="5">
        <v>31</v>
      </c>
      <c r="N57" s="5">
        <v>31</v>
      </c>
      <c r="O57" s="5">
        <v>2</v>
      </c>
      <c r="P57" s="5">
        <v>2</v>
      </c>
      <c r="Q57" s="5">
        <v>215</v>
      </c>
      <c r="R57" s="5">
        <v>215</v>
      </c>
      <c r="S57" s="4">
        <v>1</v>
      </c>
      <c r="T57" s="5">
        <v>55</v>
      </c>
      <c r="U57" s="5">
        <v>55</v>
      </c>
      <c r="V57" s="5">
        <v>20</v>
      </c>
      <c r="W57" s="5">
        <v>20</v>
      </c>
      <c r="X57" s="4">
        <v>4</v>
      </c>
      <c r="Y57" s="5">
        <v>465</v>
      </c>
      <c r="Z57" s="5">
        <v>465</v>
      </c>
      <c r="AA57" s="4">
        <v>3</v>
      </c>
      <c r="AB57" s="4">
        <v>1</v>
      </c>
      <c r="AC57" s="4" t="s">
        <v>14</v>
      </c>
    </row>
    <row r="58" spans="1:29" x14ac:dyDescent="0.25">
      <c r="A58" s="4">
        <v>3</v>
      </c>
      <c r="B58" s="4" t="s">
        <v>51</v>
      </c>
      <c r="C58" s="6">
        <v>4640</v>
      </c>
      <c r="D58" s="5">
        <v>11</v>
      </c>
      <c r="E58" s="5">
        <v>6</v>
      </c>
      <c r="F58" s="4">
        <v>3</v>
      </c>
      <c r="G58" s="5">
        <v>20</v>
      </c>
      <c r="H58" s="5">
        <v>20</v>
      </c>
      <c r="I58" s="5">
        <v>10</v>
      </c>
      <c r="J58" s="5">
        <v>10</v>
      </c>
      <c r="K58" s="6">
        <v>8450</v>
      </c>
      <c r="L58" s="6">
        <v>8450</v>
      </c>
      <c r="M58" s="5">
        <v>32</v>
      </c>
      <c r="N58" s="5">
        <v>32</v>
      </c>
      <c r="O58" s="5">
        <v>2</v>
      </c>
      <c r="P58" s="5">
        <v>2</v>
      </c>
      <c r="Q58" s="5">
        <v>215</v>
      </c>
      <c r="R58" s="5">
        <v>215</v>
      </c>
      <c r="S58" s="4">
        <v>1</v>
      </c>
      <c r="T58" s="5">
        <v>55</v>
      </c>
      <c r="U58" s="5">
        <v>55</v>
      </c>
      <c r="V58" s="5">
        <v>20</v>
      </c>
      <c r="W58" s="5">
        <v>20</v>
      </c>
      <c r="X58" s="4">
        <v>4</v>
      </c>
      <c r="Y58" s="5">
        <v>357</v>
      </c>
      <c r="Z58" s="5">
        <v>357</v>
      </c>
      <c r="AA58" s="4">
        <v>3</v>
      </c>
      <c r="AB58" s="4">
        <v>1</v>
      </c>
      <c r="AC58" s="4" t="s">
        <v>14</v>
      </c>
    </row>
    <row r="59" spans="1:29" x14ac:dyDescent="0.25">
      <c r="A59" s="4">
        <v>3</v>
      </c>
      <c r="B59" s="4" t="s">
        <v>51</v>
      </c>
      <c r="C59" s="6">
        <v>20800</v>
      </c>
      <c r="D59" s="5">
        <v>35</v>
      </c>
      <c r="E59" s="5">
        <v>13</v>
      </c>
      <c r="F59" s="4">
        <v>3</v>
      </c>
      <c r="G59" s="5">
        <v>20</v>
      </c>
      <c r="H59" s="5">
        <v>20</v>
      </c>
      <c r="I59" s="5">
        <v>10</v>
      </c>
      <c r="J59" s="5">
        <v>10</v>
      </c>
      <c r="K59" s="6">
        <v>8450</v>
      </c>
      <c r="L59" s="6">
        <v>8450</v>
      </c>
      <c r="M59" s="5">
        <v>31</v>
      </c>
      <c r="N59" s="5">
        <v>31</v>
      </c>
      <c r="O59" s="5">
        <v>2</v>
      </c>
      <c r="P59" s="5">
        <v>2</v>
      </c>
      <c r="Q59" s="5">
        <v>215</v>
      </c>
      <c r="R59" s="5">
        <v>215</v>
      </c>
      <c r="S59" s="4">
        <v>1</v>
      </c>
      <c r="T59" s="5">
        <v>55</v>
      </c>
      <c r="U59" s="5">
        <v>55</v>
      </c>
      <c r="V59" s="5">
        <v>20</v>
      </c>
      <c r="W59" s="5">
        <v>20</v>
      </c>
      <c r="X59" s="4">
        <v>4</v>
      </c>
      <c r="Y59" s="5">
        <v>805</v>
      </c>
      <c r="Z59" s="5">
        <v>805</v>
      </c>
      <c r="AA59" s="4">
        <v>3</v>
      </c>
      <c r="AB59" s="4">
        <v>1</v>
      </c>
      <c r="AC59" s="4" t="s">
        <v>14</v>
      </c>
    </row>
    <row r="60" spans="1:29" x14ac:dyDescent="0.25">
      <c r="A60" s="4">
        <v>3</v>
      </c>
      <c r="B60" s="4" t="s">
        <v>51</v>
      </c>
      <c r="C60" s="6">
        <v>2924</v>
      </c>
      <c r="D60" s="5">
        <v>22</v>
      </c>
      <c r="E60" s="5">
        <v>8</v>
      </c>
      <c r="F60" s="4">
        <v>3</v>
      </c>
      <c r="G60" s="5">
        <v>17</v>
      </c>
      <c r="H60" s="5">
        <v>17</v>
      </c>
      <c r="I60" s="5">
        <v>10</v>
      </c>
      <c r="J60" s="5">
        <v>10</v>
      </c>
      <c r="K60" s="6">
        <v>8800</v>
      </c>
      <c r="L60" s="6">
        <v>8800</v>
      </c>
      <c r="M60" s="5">
        <v>33</v>
      </c>
      <c r="N60" s="5">
        <v>33</v>
      </c>
      <c r="O60" s="5">
        <v>1.44</v>
      </c>
      <c r="P60" s="5">
        <v>1.44</v>
      </c>
      <c r="Q60" s="5">
        <v>200</v>
      </c>
      <c r="R60" s="5">
        <v>200</v>
      </c>
      <c r="S60" s="4">
        <v>2</v>
      </c>
      <c r="T60" s="5">
        <v>75</v>
      </c>
      <c r="U60" s="5">
        <v>75</v>
      </c>
      <c r="V60" s="5">
        <v>39</v>
      </c>
      <c r="W60" s="5">
        <v>39</v>
      </c>
      <c r="X60" s="4">
        <v>18</v>
      </c>
      <c r="Y60" s="5">
        <v>429</v>
      </c>
      <c r="Z60" s="5">
        <v>160</v>
      </c>
      <c r="AA60" s="4">
        <v>3</v>
      </c>
      <c r="AB60" s="4">
        <v>1</v>
      </c>
      <c r="AC60" s="4" t="s">
        <v>26</v>
      </c>
    </row>
    <row r="61" spans="1:29" x14ac:dyDescent="0.25">
      <c r="A61" s="4">
        <v>3</v>
      </c>
      <c r="B61" s="4" t="s">
        <v>51</v>
      </c>
      <c r="C61" s="6">
        <v>10010</v>
      </c>
      <c r="D61" s="5">
        <v>56</v>
      </c>
      <c r="E61" s="5">
        <v>24</v>
      </c>
      <c r="F61" s="4">
        <v>3</v>
      </c>
      <c r="G61" s="5">
        <v>17</v>
      </c>
      <c r="H61" s="5">
        <v>17</v>
      </c>
      <c r="I61" s="5">
        <v>10</v>
      </c>
      <c r="J61" s="5">
        <v>10</v>
      </c>
      <c r="K61" s="6">
        <v>8800</v>
      </c>
      <c r="L61" s="6">
        <v>8800</v>
      </c>
      <c r="M61" s="5">
        <v>33</v>
      </c>
      <c r="N61" s="5">
        <v>33</v>
      </c>
      <c r="O61" s="5">
        <v>1.44</v>
      </c>
      <c r="P61" s="5">
        <v>1.44</v>
      </c>
      <c r="Q61" s="5">
        <v>200</v>
      </c>
      <c r="R61" s="5">
        <v>200</v>
      </c>
      <c r="S61" s="4">
        <v>2</v>
      </c>
      <c r="T61" s="5">
        <v>85</v>
      </c>
      <c r="U61" s="5">
        <v>85</v>
      </c>
      <c r="V61" s="5">
        <v>46</v>
      </c>
      <c r="W61" s="5">
        <v>46</v>
      </c>
      <c r="X61" s="4">
        <v>18</v>
      </c>
      <c r="Y61" s="6">
        <v>1550</v>
      </c>
      <c r="Z61" s="5">
        <v>100</v>
      </c>
      <c r="AA61" s="4">
        <v>2</v>
      </c>
      <c r="AB61" s="4">
        <v>1</v>
      </c>
      <c r="AC61" s="4" t="s">
        <v>26</v>
      </c>
    </row>
    <row r="62" spans="1:29" x14ac:dyDescent="0.25">
      <c r="A62" s="4">
        <v>3</v>
      </c>
      <c r="B62" s="4" t="s">
        <v>51</v>
      </c>
      <c r="C62" s="6">
        <v>10400</v>
      </c>
      <c r="D62" s="5">
        <v>57</v>
      </c>
      <c r="E62" s="5">
        <v>29</v>
      </c>
      <c r="F62" s="4">
        <v>3</v>
      </c>
      <c r="G62" s="5">
        <v>17</v>
      </c>
      <c r="H62" s="5">
        <v>17</v>
      </c>
      <c r="I62" s="5">
        <v>10</v>
      </c>
      <c r="J62" s="5">
        <v>10</v>
      </c>
      <c r="K62" s="6">
        <v>8300</v>
      </c>
      <c r="L62" s="6">
        <v>8300</v>
      </c>
      <c r="M62" s="5">
        <v>33</v>
      </c>
      <c r="N62" s="5">
        <v>33</v>
      </c>
      <c r="O62" s="5">
        <v>1.44</v>
      </c>
      <c r="P62" s="5">
        <v>1.44</v>
      </c>
      <c r="Q62" s="5">
        <v>200</v>
      </c>
      <c r="R62" s="5">
        <v>200</v>
      </c>
      <c r="S62" s="4">
        <v>2</v>
      </c>
      <c r="T62" s="5">
        <v>83</v>
      </c>
      <c r="U62" s="5">
        <v>83</v>
      </c>
      <c r="V62" s="5">
        <v>60</v>
      </c>
      <c r="W62" s="5">
        <v>60</v>
      </c>
      <c r="X62" s="4">
        <v>18</v>
      </c>
      <c r="Y62" s="6">
        <v>1650</v>
      </c>
      <c r="Z62" s="5">
        <v>750</v>
      </c>
      <c r="AA62" s="4">
        <v>2</v>
      </c>
      <c r="AB62" s="4">
        <v>1</v>
      </c>
      <c r="AC62" s="4" t="s">
        <v>26</v>
      </c>
    </row>
    <row r="64" spans="1:29" x14ac:dyDescent="0.25">
      <c r="I64" s="8"/>
    </row>
  </sheetData>
  <autoFilter ref="A2:AC62" xr:uid="{D94590C4-83DB-439B-BCCA-6144B1E1C0FF}"/>
  <mergeCells count="8">
    <mergeCell ref="T1:U1"/>
    <mergeCell ref="V1:W1"/>
    <mergeCell ref="G1:H1"/>
    <mergeCell ref="I1:J1"/>
    <mergeCell ref="K1:L1"/>
    <mergeCell ref="M1:N1"/>
    <mergeCell ref="O1:P1"/>
    <mergeCell ref="Q1:R1"/>
  </mergeCells>
  <conditionalFormatting sqref="A2:H62">
    <cfRule type="cellIs" dxfId="77" priority="1" operator="equal">
      <formula>"-"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90FEF-4E58-4426-A6EB-604778D5223A}">
  <sheetPr codeName="Sheet7">
    <tabColor theme="5" tint="-0.249977111117893"/>
  </sheetPr>
  <dimension ref="A1:AC73"/>
  <sheetViews>
    <sheetView zoomScale="85" zoomScaleNormal="85" workbookViewId="0">
      <pane ySplit="1" topLeftCell="A44" activePane="bottomLeft" state="frozen"/>
      <selection pane="bottomLeft" activeCell="D79" sqref="D79"/>
    </sheetView>
  </sheetViews>
  <sheetFormatPr defaultRowHeight="15" x14ac:dyDescent="0.25"/>
  <cols>
    <col min="2" max="2" width="14.42578125" customWidth="1"/>
    <col min="5" max="5" width="7.5703125" customWidth="1"/>
    <col min="6" max="6" width="11.7109375" customWidth="1"/>
    <col min="7" max="8" width="9.140625" style="1"/>
    <col min="19" max="19" width="11.5703125" customWidth="1"/>
    <col min="29" max="29" width="13.42578125" customWidth="1"/>
  </cols>
  <sheetData>
    <row r="1" spans="1:29" ht="45" x14ac:dyDescent="0.25">
      <c r="A1" s="11" t="s">
        <v>54</v>
      </c>
      <c r="B1" s="11" t="s">
        <v>53</v>
      </c>
      <c r="C1" s="11" t="s">
        <v>74</v>
      </c>
      <c r="D1" s="11" t="s">
        <v>32</v>
      </c>
      <c r="E1" s="11" t="s">
        <v>33</v>
      </c>
      <c r="F1" s="11" t="s">
        <v>34</v>
      </c>
      <c r="G1" s="169" t="s">
        <v>35</v>
      </c>
      <c r="H1" s="170"/>
      <c r="I1" s="168" t="s">
        <v>36</v>
      </c>
      <c r="J1" s="168"/>
      <c r="K1" s="168" t="s">
        <v>37</v>
      </c>
      <c r="L1" s="168"/>
      <c r="M1" s="169" t="s">
        <v>38</v>
      </c>
      <c r="N1" s="170"/>
      <c r="O1" s="168" t="s">
        <v>39</v>
      </c>
      <c r="P1" s="168"/>
      <c r="Q1" s="169" t="s">
        <v>40</v>
      </c>
      <c r="R1" s="170"/>
      <c r="S1" s="11" t="s">
        <v>41</v>
      </c>
      <c r="T1" s="168" t="s">
        <v>43</v>
      </c>
      <c r="U1" s="168"/>
      <c r="V1" s="168" t="s">
        <v>42</v>
      </c>
      <c r="W1" s="168"/>
      <c r="X1" s="11" t="s">
        <v>44</v>
      </c>
      <c r="Y1" s="11" t="s">
        <v>45</v>
      </c>
      <c r="Z1" s="11" t="s">
        <v>46</v>
      </c>
      <c r="AA1" s="11" t="s">
        <v>47</v>
      </c>
      <c r="AB1" s="11" t="s">
        <v>5</v>
      </c>
      <c r="AC1" s="11" t="s">
        <v>48</v>
      </c>
    </row>
    <row r="2" spans="1:29" x14ac:dyDescent="0.25">
      <c r="A2" s="16"/>
      <c r="B2" s="4" t="s">
        <v>205</v>
      </c>
      <c r="C2" s="4">
        <v>5800</v>
      </c>
      <c r="D2" s="27" t="s">
        <v>49</v>
      </c>
      <c r="E2" s="27" t="s">
        <v>49</v>
      </c>
      <c r="F2" s="29" t="s">
        <v>1</v>
      </c>
      <c r="G2" s="27" t="s">
        <v>49</v>
      </c>
      <c r="H2" s="27" t="s">
        <v>49</v>
      </c>
      <c r="I2" s="27" t="s">
        <v>49</v>
      </c>
      <c r="J2" s="27" t="s">
        <v>49</v>
      </c>
      <c r="K2" s="27" t="s">
        <v>49</v>
      </c>
      <c r="L2" s="27" t="s">
        <v>49</v>
      </c>
      <c r="M2" s="27" t="s">
        <v>49</v>
      </c>
      <c r="N2" s="27" t="s">
        <v>49</v>
      </c>
      <c r="O2" s="27" t="s">
        <v>49</v>
      </c>
      <c r="P2" s="27" t="s">
        <v>49</v>
      </c>
      <c r="Q2" s="27" t="s">
        <v>49</v>
      </c>
      <c r="R2" s="27" t="s">
        <v>49</v>
      </c>
      <c r="S2" s="33" t="s">
        <v>66</v>
      </c>
      <c r="T2" s="27" t="s">
        <v>49</v>
      </c>
      <c r="U2" s="27" t="s">
        <v>49</v>
      </c>
      <c r="V2" s="27" t="s">
        <v>49</v>
      </c>
      <c r="W2" s="27" t="s">
        <v>49</v>
      </c>
      <c r="X2" s="29" t="s">
        <v>25</v>
      </c>
      <c r="Y2" s="32">
        <v>5200</v>
      </c>
      <c r="Z2" s="32">
        <v>5200</v>
      </c>
      <c r="AA2" s="29" t="s">
        <v>13</v>
      </c>
      <c r="AB2" s="29" t="s">
        <v>9</v>
      </c>
      <c r="AC2" s="29" t="s">
        <v>206</v>
      </c>
    </row>
    <row r="3" spans="1:29" x14ac:dyDescent="0.25">
      <c r="A3" s="16"/>
      <c r="B3" s="4" t="s">
        <v>205</v>
      </c>
      <c r="C3" s="4">
        <v>570</v>
      </c>
      <c r="D3" s="4">
        <v>42</v>
      </c>
      <c r="E3" s="4">
        <v>26</v>
      </c>
      <c r="F3" s="29" t="s">
        <v>17</v>
      </c>
      <c r="G3" s="4">
        <v>17</v>
      </c>
      <c r="H3" s="4">
        <v>17</v>
      </c>
      <c r="I3" s="4">
        <v>25</v>
      </c>
      <c r="J3" s="4">
        <v>25</v>
      </c>
      <c r="K3" s="4">
        <v>1750</v>
      </c>
      <c r="L3" s="4">
        <v>1750</v>
      </c>
      <c r="M3" s="4">
        <v>39</v>
      </c>
      <c r="N3" s="4">
        <v>39</v>
      </c>
      <c r="O3" s="4">
        <v>0.6</v>
      </c>
      <c r="P3" s="4">
        <v>0.6</v>
      </c>
      <c r="Q3" s="4">
        <v>105</v>
      </c>
      <c r="R3" s="4">
        <v>105</v>
      </c>
      <c r="S3" s="33" t="s">
        <v>66</v>
      </c>
      <c r="T3" s="4">
        <v>32</v>
      </c>
      <c r="U3" s="4">
        <v>32</v>
      </c>
      <c r="V3" s="4">
        <v>24</v>
      </c>
      <c r="W3" s="4">
        <v>24</v>
      </c>
      <c r="X3" s="29" t="s">
        <v>25</v>
      </c>
      <c r="Y3" s="29">
        <v>800</v>
      </c>
      <c r="Z3" s="29">
        <v>800</v>
      </c>
      <c r="AA3" s="29" t="s">
        <v>13</v>
      </c>
      <c r="AB3" s="29" t="s">
        <v>9</v>
      </c>
      <c r="AC3" s="29" t="s">
        <v>206</v>
      </c>
    </row>
    <row r="4" spans="1:29" x14ac:dyDescent="0.25">
      <c r="A4" s="16"/>
      <c r="B4" s="4" t="s">
        <v>205</v>
      </c>
      <c r="C4" s="4">
        <v>2000</v>
      </c>
      <c r="D4" s="4">
        <v>48</v>
      </c>
      <c r="E4" s="4">
        <v>32</v>
      </c>
      <c r="F4" s="29" t="s">
        <v>17</v>
      </c>
      <c r="G4" s="4">
        <v>18</v>
      </c>
      <c r="H4" s="4">
        <v>18</v>
      </c>
      <c r="I4" s="4">
        <v>30</v>
      </c>
      <c r="J4" s="4">
        <v>30</v>
      </c>
      <c r="K4" s="4">
        <v>2200</v>
      </c>
      <c r="L4" s="4">
        <v>2200</v>
      </c>
      <c r="M4" s="4">
        <v>39</v>
      </c>
      <c r="N4" s="4">
        <v>39</v>
      </c>
      <c r="O4" s="4">
        <v>0.6</v>
      </c>
      <c r="P4" s="4">
        <v>0.6</v>
      </c>
      <c r="Q4" s="4">
        <v>112</v>
      </c>
      <c r="R4" s="4">
        <v>112</v>
      </c>
      <c r="S4" s="33" t="s">
        <v>66</v>
      </c>
      <c r="T4" s="4">
        <v>32</v>
      </c>
      <c r="U4" s="4">
        <v>32</v>
      </c>
      <c r="V4" s="4">
        <v>24</v>
      </c>
      <c r="W4" s="4">
        <v>24</v>
      </c>
      <c r="X4" s="29" t="s">
        <v>25</v>
      </c>
      <c r="Y4" s="29">
        <v>900</v>
      </c>
      <c r="Z4" s="29">
        <v>900</v>
      </c>
      <c r="AA4" s="29" t="s">
        <v>13</v>
      </c>
      <c r="AB4" s="29" t="s">
        <v>9</v>
      </c>
      <c r="AC4" s="29" t="s">
        <v>206</v>
      </c>
    </row>
    <row r="5" spans="1:29" x14ac:dyDescent="0.25">
      <c r="A5" s="16"/>
      <c r="B5" s="4" t="s">
        <v>205</v>
      </c>
      <c r="C5" s="4">
        <v>6800</v>
      </c>
      <c r="D5" s="4">
        <v>321</v>
      </c>
      <c r="E5" s="4">
        <v>279</v>
      </c>
      <c r="F5" s="29" t="s">
        <v>1</v>
      </c>
      <c r="G5" s="4">
        <v>18</v>
      </c>
      <c r="H5" s="4">
        <v>18</v>
      </c>
      <c r="I5" s="4">
        <v>75</v>
      </c>
      <c r="J5" s="4">
        <v>75</v>
      </c>
      <c r="K5" s="4">
        <v>1900</v>
      </c>
      <c r="L5" s="4">
        <v>1900</v>
      </c>
      <c r="M5" s="4">
        <v>37</v>
      </c>
      <c r="N5" s="4">
        <v>37</v>
      </c>
      <c r="O5" s="4">
        <v>0.6</v>
      </c>
      <c r="P5" s="4">
        <v>0.6</v>
      </c>
      <c r="Q5" s="4">
        <v>105</v>
      </c>
      <c r="R5" s="4">
        <v>105</v>
      </c>
      <c r="S5" s="33" t="s">
        <v>66</v>
      </c>
      <c r="T5" s="4">
        <v>39</v>
      </c>
      <c r="U5" s="4">
        <v>39</v>
      </c>
      <c r="V5" s="4">
        <v>24</v>
      </c>
      <c r="W5" s="4">
        <v>24</v>
      </c>
      <c r="X5" s="29" t="s">
        <v>186</v>
      </c>
      <c r="Y5" s="32">
        <v>9000</v>
      </c>
      <c r="Z5" s="32">
        <v>9000</v>
      </c>
      <c r="AA5" s="29" t="s">
        <v>13</v>
      </c>
      <c r="AB5" s="29" t="s">
        <v>9</v>
      </c>
      <c r="AC5" s="29" t="s">
        <v>206</v>
      </c>
    </row>
    <row r="6" spans="1:29" x14ac:dyDescent="0.25">
      <c r="A6" s="16"/>
      <c r="B6" s="4" t="s">
        <v>205</v>
      </c>
      <c r="C6" s="4">
        <v>600</v>
      </c>
      <c r="D6" s="4">
        <v>40</v>
      </c>
      <c r="E6" s="4">
        <v>27</v>
      </c>
      <c r="F6" s="29" t="s">
        <v>17</v>
      </c>
      <c r="G6" s="4">
        <v>17</v>
      </c>
      <c r="H6" s="4">
        <v>17</v>
      </c>
      <c r="I6" s="4">
        <v>30</v>
      </c>
      <c r="J6" s="4">
        <v>30</v>
      </c>
      <c r="K6" s="4">
        <v>1600</v>
      </c>
      <c r="L6" s="4">
        <v>1600</v>
      </c>
      <c r="M6" s="4">
        <v>35</v>
      </c>
      <c r="N6" s="4">
        <v>35</v>
      </c>
      <c r="O6" s="4">
        <v>0.6</v>
      </c>
      <c r="P6" s="4">
        <v>0.6</v>
      </c>
      <c r="Q6" s="4">
        <v>99</v>
      </c>
      <c r="R6" s="4">
        <v>99</v>
      </c>
      <c r="S6" s="33" t="s">
        <v>66</v>
      </c>
      <c r="T6" s="4">
        <v>32</v>
      </c>
      <c r="U6" s="4">
        <v>32</v>
      </c>
      <c r="V6" s="4">
        <v>24</v>
      </c>
      <c r="W6" s="4">
        <v>24</v>
      </c>
      <c r="X6" s="29" t="s">
        <v>25</v>
      </c>
      <c r="Y6" s="32">
        <v>1300</v>
      </c>
      <c r="Z6" s="32">
        <v>1300</v>
      </c>
      <c r="AA6" s="29" t="s">
        <v>13</v>
      </c>
      <c r="AB6" s="29" t="s">
        <v>9</v>
      </c>
      <c r="AC6" s="29" t="s">
        <v>206</v>
      </c>
    </row>
    <row r="7" spans="1:29" x14ac:dyDescent="0.25">
      <c r="A7" s="16"/>
      <c r="B7" s="4" t="s">
        <v>205</v>
      </c>
      <c r="C7" s="4">
        <v>26</v>
      </c>
      <c r="D7" s="4">
        <v>4</v>
      </c>
      <c r="E7" s="4">
        <v>1</v>
      </c>
      <c r="F7" s="29" t="s">
        <v>1</v>
      </c>
      <c r="G7" s="4">
        <v>10</v>
      </c>
      <c r="H7" s="4">
        <v>10</v>
      </c>
      <c r="I7" s="4">
        <v>16</v>
      </c>
      <c r="J7" s="4">
        <v>16</v>
      </c>
      <c r="K7" s="4">
        <v>9000</v>
      </c>
      <c r="L7" s="4">
        <v>9000</v>
      </c>
      <c r="M7" s="4">
        <v>30</v>
      </c>
      <c r="N7" s="4">
        <v>30</v>
      </c>
      <c r="O7" s="4">
        <v>0.2</v>
      </c>
      <c r="P7" s="4">
        <v>0.2</v>
      </c>
      <c r="Q7" s="4">
        <v>200</v>
      </c>
      <c r="R7" s="4">
        <v>200</v>
      </c>
      <c r="S7" s="33" t="s">
        <v>66</v>
      </c>
      <c r="T7" s="27" t="s">
        <v>49</v>
      </c>
      <c r="U7" s="27" t="s">
        <v>49</v>
      </c>
      <c r="V7" s="27" t="s">
        <v>49</v>
      </c>
      <c r="W7" s="27" t="s">
        <v>49</v>
      </c>
      <c r="X7" s="29" t="s">
        <v>25</v>
      </c>
      <c r="Y7" s="30" t="s">
        <v>49</v>
      </c>
      <c r="Z7" s="30" t="s">
        <v>49</v>
      </c>
      <c r="AA7" s="29" t="s">
        <v>8</v>
      </c>
      <c r="AB7" s="30" t="s">
        <v>49</v>
      </c>
      <c r="AC7" s="29" t="s">
        <v>10</v>
      </c>
    </row>
    <row r="8" spans="1:29" x14ac:dyDescent="0.25">
      <c r="A8" s="16"/>
      <c r="B8" s="4" t="s">
        <v>205</v>
      </c>
      <c r="C8" s="4">
        <v>5338</v>
      </c>
      <c r="D8" s="4">
        <v>90</v>
      </c>
      <c r="E8" s="4">
        <v>61</v>
      </c>
      <c r="F8" s="29" t="s">
        <v>3</v>
      </c>
      <c r="G8" s="4">
        <v>14.1</v>
      </c>
      <c r="H8" s="4">
        <v>14.1</v>
      </c>
      <c r="I8" s="4">
        <v>4</v>
      </c>
      <c r="J8" s="4">
        <v>4</v>
      </c>
      <c r="K8" s="4">
        <v>4789</v>
      </c>
      <c r="L8" s="4">
        <v>4789</v>
      </c>
      <c r="M8" s="4">
        <v>34</v>
      </c>
      <c r="N8" s="4">
        <v>34</v>
      </c>
      <c r="O8" s="27" t="s">
        <v>49</v>
      </c>
      <c r="P8" s="27" t="s">
        <v>49</v>
      </c>
      <c r="Q8" s="4">
        <v>104</v>
      </c>
      <c r="R8" s="4">
        <v>104</v>
      </c>
      <c r="S8" s="33" t="s">
        <v>6</v>
      </c>
      <c r="T8" s="27" t="s">
        <v>49</v>
      </c>
      <c r="U8" s="27" t="s">
        <v>49</v>
      </c>
      <c r="V8" s="27" t="s">
        <v>49</v>
      </c>
      <c r="W8" s="27" t="s">
        <v>49</v>
      </c>
      <c r="X8" s="29" t="s">
        <v>12</v>
      </c>
      <c r="Y8" s="32">
        <v>2300</v>
      </c>
      <c r="Z8" s="32">
        <v>1600</v>
      </c>
      <c r="AA8" s="29" t="s">
        <v>13</v>
      </c>
      <c r="AB8" s="30" t="s">
        <v>49</v>
      </c>
      <c r="AC8" s="29">
        <v>0</v>
      </c>
    </row>
    <row r="9" spans="1:29" x14ac:dyDescent="0.25">
      <c r="A9" s="16"/>
      <c r="B9" s="4" t="s">
        <v>205</v>
      </c>
      <c r="C9" s="4">
        <v>2550</v>
      </c>
      <c r="D9" s="4">
        <v>11</v>
      </c>
      <c r="E9" s="4">
        <v>11</v>
      </c>
      <c r="F9" s="29" t="s">
        <v>3</v>
      </c>
      <c r="G9" s="4">
        <v>12.4</v>
      </c>
      <c r="H9" s="4">
        <v>12.4</v>
      </c>
      <c r="I9" s="4">
        <v>28</v>
      </c>
      <c r="J9" s="4">
        <v>28</v>
      </c>
      <c r="K9" s="4">
        <v>8500</v>
      </c>
      <c r="L9" s="4">
        <v>8500</v>
      </c>
      <c r="M9" s="4">
        <v>42</v>
      </c>
      <c r="N9" s="4">
        <v>42</v>
      </c>
      <c r="O9" s="27" t="s">
        <v>49</v>
      </c>
      <c r="P9" s="27" t="s">
        <v>49</v>
      </c>
      <c r="Q9" s="4">
        <v>126</v>
      </c>
      <c r="R9" s="4">
        <v>126</v>
      </c>
      <c r="S9" s="33" t="s">
        <v>6</v>
      </c>
      <c r="T9" s="27" t="s">
        <v>49</v>
      </c>
      <c r="U9" s="27" t="s">
        <v>49</v>
      </c>
      <c r="V9" s="27" t="s">
        <v>49</v>
      </c>
      <c r="W9" s="27" t="s">
        <v>49</v>
      </c>
      <c r="X9" s="29" t="s">
        <v>7</v>
      </c>
      <c r="Y9" s="29">
        <v>282</v>
      </c>
      <c r="Z9" s="29">
        <v>200</v>
      </c>
      <c r="AA9" s="29" t="s">
        <v>8</v>
      </c>
      <c r="AB9" s="30" t="s">
        <v>49</v>
      </c>
      <c r="AC9" s="29" t="s">
        <v>26</v>
      </c>
    </row>
    <row r="10" spans="1:29" x14ac:dyDescent="0.25">
      <c r="A10" s="16"/>
      <c r="B10" s="4" t="s">
        <v>205</v>
      </c>
      <c r="C10" s="4">
        <v>13600</v>
      </c>
      <c r="D10" s="4">
        <v>222</v>
      </c>
      <c r="E10" s="4">
        <v>186</v>
      </c>
      <c r="F10" s="29" t="s">
        <v>3</v>
      </c>
      <c r="G10" s="4">
        <v>8.5</v>
      </c>
      <c r="H10" s="4">
        <v>8.5</v>
      </c>
      <c r="I10" s="27" t="s">
        <v>49</v>
      </c>
      <c r="J10" s="27" t="s">
        <v>49</v>
      </c>
      <c r="K10" s="27" t="s">
        <v>49</v>
      </c>
      <c r="L10" s="27" t="s">
        <v>49</v>
      </c>
      <c r="M10" s="27" t="s">
        <v>49</v>
      </c>
      <c r="N10" s="27" t="s">
        <v>49</v>
      </c>
      <c r="O10" s="27" t="s">
        <v>49</v>
      </c>
      <c r="P10" s="27" t="s">
        <v>49</v>
      </c>
      <c r="Q10" s="28" t="s">
        <v>49</v>
      </c>
      <c r="R10" s="28" t="s">
        <v>49</v>
      </c>
      <c r="S10" s="30" t="s">
        <v>49</v>
      </c>
      <c r="T10" s="27" t="s">
        <v>49</v>
      </c>
      <c r="U10" s="27" t="s">
        <v>49</v>
      </c>
      <c r="V10" s="27" t="s">
        <v>49</v>
      </c>
      <c r="W10" s="27" t="s">
        <v>49</v>
      </c>
      <c r="X10" s="30" t="s">
        <v>49</v>
      </c>
      <c r="Y10" s="32">
        <v>2300</v>
      </c>
      <c r="Z10" s="30" t="s">
        <v>49</v>
      </c>
      <c r="AA10" s="30" t="s">
        <v>49</v>
      </c>
      <c r="AB10" s="30" t="s">
        <v>49</v>
      </c>
      <c r="AC10" s="30" t="s">
        <v>49</v>
      </c>
    </row>
    <row r="11" spans="1:29" x14ac:dyDescent="0.25">
      <c r="A11" s="16"/>
      <c r="B11" s="4" t="s">
        <v>205</v>
      </c>
      <c r="C11" s="4">
        <v>569</v>
      </c>
      <c r="D11" s="4">
        <v>43</v>
      </c>
      <c r="E11" s="4">
        <v>21</v>
      </c>
      <c r="F11" s="29" t="s">
        <v>3</v>
      </c>
      <c r="G11" s="4">
        <v>12.5</v>
      </c>
      <c r="H11" s="4">
        <v>12.5</v>
      </c>
      <c r="I11" s="4">
        <v>6.3</v>
      </c>
      <c r="J11" s="4">
        <v>6.3</v>
      </c>
      <c r="K11" s="4">
        <v>4900</v>
      </c>
      <c r="L11" s="4">
        <v>4900</v>
      </c>
      <c r="M11" s="4">
        <v>32</v>
      </c>
      <c r="N11" s="4">
        <v>32</v>
      </c>
      <c r="O11" s="4">
        <v>1.3</v>
      </c>
      <c r="P11" s="4">
        <v>1.3</v>
      </c>
      <c r="Q11" s="4">
        <v>110</v>
      </c>
      <c r="R11" s="4">
        <v>110</v>
      </c>
      <c r="S11" s="33" t="s">
        <v>6</v>
      </c>
      <c r="T11" s="27" t="s">
        <v>49</v>
      </c>
      <c r="U11" s="27" t="s">
        <v>49</v>
      </c>
      <c r="V11" s="27" t="s">
        <v>49</v>
      </c>
      <c r="W11" s="27" t="s">
        <v>49</v>
      </c>
      <c r="X11" s="29" t="s">
        <v>12</v>
      </c>
      <c r="Y11" s="29">
        <v>600</v>
      </c>
      <c r="Z11" s="29">
        <v>600</v>
      </c>
      <c r="AA11" s="29" t="s">
        <v>13</v>
      </c>
      <c r="AB11" s="29" t="s">
        <v>9</v>
      </c>
      <c r="AC11" s="29" t="s">
        <v>22</v>
      </c>
    </row>
    <row r="12" spans="1:29" x14ac:dyDescent="0.25">
      <c r="A12" s="16"/>
      <c r="B12" s="4" t="s">
        <v>205</v>
      </c>
      <c r="C12" s="4">
        <v>8559</v>
      </c>
      <c r="D12" s="4">
        <v>259</v>
      </c>
      <c r="E12" s="4">
        <v>164</v>
      </c>
      <c r="F12" s="29" t="s">
        <v>3</v>
      </c>
      <c r="G12" s="4">
        <v>10</v>
      </c>
      <c r="H12" s="4">
        <v>10</v>
      </c>
      <c r="I12" s="4">
        <v>3</v>
      </c>
      <c r="J12" s="4">
        <v>3</v>
      </c>
      <c r="K12" s="4">
        <v>5000</v>
      </c>
      <c r="L12" s="4">
        <v>5000</v>
      </c>
      <c r="M12" s="4">
        <v>32</v>
      </c>
      <c r="N12" s="4">
        <v>32</v>
      </c>
      <c r="O12" s="4">
        <v>1.6</v>
      </c>
      <c r="P12" s="4">
        <v>1.6</v>
      </c>
      <c r="Q12" s="4">
        <v>107</v>
      </c>
      <c r="R12" s="4">
        <v>107</v>
      </c>
      <c r="S12" s="33" t="s">
        <v>6</v>
      </c>
      <c r="T12" s="4">
        <v>45</v>
      </c>
      <c r="U12" s="4">
        <v>45</v>
      </c>
      <c r="V12" s="4">
        <v>8</v>
      </c>
      <c r="W12" s="4">
        <v>8</v>
      </c>
      <c r="X12" s="29" t="s">
        <v>7</v>
      </c>
      <c r="Y12" s="32">
        <v>2200</v>
      </c>
      <c r="Z12" s="32">
        <v>2200</v>
      </c>
      <c r="AA12" s="29" t="s">
        <v>13</v>
      </c>
      <c r="AB12" s="29" t="s">
        <v>9</v>
      </c>
      <c r="AC12" s="29" t="s">
        <v>16</v>
      </c>
    </row>
    <row r="13" spans="1:29" x14ac:dyDescent="0.25">
      <c r="A13" s="16"/>
      <c r="B13" s="4" t="s">
        <v>205</v>
      </c>
      <c r="C13" s="4">
        <v>4032</v>
      </c>
      <c r="D13" s="4">
        <v>43</v>
      </c>
      <c r="E13" s="4">
        <v>36</v>
      </c>
      <c r="F13" s="29" t="s">
        <v>17</v>
      </c>
      <c r="G13" s="4">
        <v>16</v>
      </c>
      <c r="H13" s="4">
        <v>16</v>
      </c>
      <c r="I13" s="4">
        <v>10</v>
      </c>
      <c r="J13" s="4">
        <v>40</v>
      </c>
      <c r="K13" s="4">
        <v>6200</v>
      </c>
      <c r="L13" s="4">
        <v>6200</v>
      </c>
      <c r="M13" s="4">
        <v>40</v>
      </c>
      <c r="N13" s="4">
        <v>40</v>
      </c>
      <c r="O13" s="4">
        <v>1.3</v>
      </c>
      <c r="P13" s="4">
        <v>1.3</v>
      </c>
      <c r="Q13" s="4">
        <v>145</v>
      </c>
      <c r="R13" s="4">
        <v>145</v>
      </c>
      <c r="S13" s="33" t="s">
        <v>6</v>
      </c>
      <c r="T13" s="4">
        <v>75</v>
      </c>
      <c r="U13" s="4">
        <v>75</v>
      </c>
      <c r="V13" s="4">
        <v>25</v>
      </c>
      <c r="W13" s="4">
        <v>25</v>
      </c>
      <c r="X13" s="30" t="s">
        <v>49</v>
      </c>
      <c r="Y13" s="29">
        <v>912</v>
      </c>
      <c r="Z13" s="29">
        <v>912</v>
      </c>
      <c r="AA13" s="29" t="s">
        <v>13</v>
      </c>
      <c r="AB13" s="30" t="s">
        <v>49</v>
      </c>
      <c r="AC13" s="30" t="s">
        <v>49</v>
      </c>
    </row>
    <row r="14" spans="1:29" x14ac:dyDescent="0.25">
      <c r="A14" s="16"/>
      <c r="B14" s="4" t="s">
        <v>205</v>
      </c>
      <c r="C14" s="4">
        <v>3396</v>
      </c>
      <c r="D14" s="4">
        <v>38</v>
      </c>
      <c r="E14" s="4">
        <v>29</v>
      </c>
      <c r="F14" s="29" t="s">
        <v>17</v>
      </c>
      <c r="G14" s="4">
        <v>16</v>
      </c>
      <c r="H14" s="4">
        <v>16</v>
      </c>
      <c r="I14" s="4">
        <v>10</v>
      </c>
      <c r="J14" s="4">
        <v>40</v>
      </c>
      <c r="K14" s="4">
        <v>6200</v>
      </c>
      <c r="L14" s="4">
        <v>6200</v>
      </c>
      <c r="M14" s="4">
        <v>40</v>
      </c>
      <c r="N14" s="4">
        <v>40</v>
      </c>
      <c r="O14" s="4">
        <v>1.3</v>
      </c>
      <c r="P14" s="4">
        <v>1.3</v>
      </c>
      <c r="Q14" s="4">
        <v>145</v>
      </c>
      <c r="R14" s="4">
        <v>145</v>
      </c>
      <c r="S14" s="33" t="s">
        <v>6</v>
      </c>
      <c r="T14" s="4">
        <v>75</v>
      </c>
      <c r="U14" s="4">
        <v>75</v>
      </c>
      <c r="V14" s="4">
        <v>25</v>
      </c>
      <c r="W14" s="4">
        <v>25</v>
      </c>
      <c r="X14" s="30" t="s">
        <v>49</v>
      </c>
      <c r="Y14" s="29">
        <v>619</v>
      </c>
      <c r="Z14" s="29">
        <v>619</v>
      </c>
      <c r="AA14" s="29" t="s">
        <v>13</v>
      </c>
      <c r="AB14" s="30" t="s">
        <v>49</v>
      </c>
      <c r="AC14" s="30" t="s">
        <v>49</v>
      </c>
    </row>
    <row r="15" spans="1:29" x14ac:dyDescent="0.25">
      <c r="A15" s="16"/>
      <c r="B15" s="4" t="s">
        <v>205</v>
      </c>
      <c r="C15" s="4">
        <v>7724</v>
      </c>
      <c r="D15" s="4">
        <v>96</v>
      </c>
      <c r="E15" s="4">
        <v>74</v>
      </c>
      <c r="F15" s="29" t="s">
        <v>17</v>
      </c>
      <c r="G15" s="4">
        <v>16</v>
      </c>
      <c r="H15" s="4">
        <v>16</v>
      </c>
      <c r="I15" s="4">
        <v>10</v>
      </c>
      <c r="J15" s="4">
        <v>40</v>
      </c>
      <c r="K15" s="4">
        <v>6200</v>
      </c>
      <c r="L15" s="4">
        <v>6200</v>
      </c>
      <c r="M15" s="4">
        <v>40</v>
      </c>
      <c r="N15" s="4">
        <v>40</v>
      </c>
      <c r="O15" s="4">
        <v>1.3</v>
      </c>
      <c r="P15" s="4">
        <v>1.3</v>
      </c>
      <c r="Q15" s="4">
        <v>145</v>
      </c>
      <c r="R15" s="4">
        <v>145</v>
      </c>
      <c r="S15" s="33" t="s">
        <v>6</v>
      </c>
      <c r="T15" s="4">
        <v>75</v>
      </c>
      <c r="U15" s="4">
        <v>75</v>
      </c>
      <c r="V15" s="4">
        <v>25</v>
      </c>
      <c r="W15" s="4">
        <v>25</v>
      </c>
      <c r="X15" s="30" t="s">
        <v>49</v>
      </c>
      <c r="Y15" s="32">
        <v>2429</v>
      </c>
      <c r="Z15" s="32">
        <v>2429</v>
      </c>
      <c r="AA15" s="29" t="s">
        <v>13</v>
      </c>
      <c r="AB15" s="30" t="s">
        <v>49</v>
      </c>
      <c r="AC15" s="30" t="s">
        <v>49</v>
      </c>
    </row>
    <row r="16" spans="1:29" x14ac:dyDescent="0.25">
      <c r="A16" s="16"/>
      <c r="B16" s="4" t="s">
        <v>205</v>
      </c>
      <c r="C16" s="4">
        <v>5415</v>
      </c>
      <c r="D16" s="4">
        <v>61</v>
      </c>
      <c r="E16" s="4">
        <v>43</v>
      </c>
      <c r="F16" s="29" t="s">
        <v>17</v>
      </c>
      <c r="G16" s="4">
        <v>16</v>
      </c>
      <c r="H16" s="4">
        <v>16</v>
      </c>
      <c r="I16" s="4">
        <v>10</v>
      </c>
      <c r="J16" s="4">
        <v>40</v>
      </c>
      <c r="K16" s="4">
        <v>6200</v>
      </c>
      <c r="L16" s="4">
        <v>6200</v>
      </c>
      <c r="M16" s="4">
        <v>40</v>
      </c>
      <c r="N16" s="4">
        <v>40</v>
      </c>
      <c r="O16" s="4">
        <v>1.3</v>
      </c>
      <c r="P16" s="4">
        <v>1.3</v>
      </c>
      <c r="Q16" s="4">
        <v>145</v>
      </c>
      <c r="R16" s="4">
        <v>145</v>
      </c>
      <c r="S16" s="33" t="s">
        <v>6</v>
      </c>
      <c r="T16" s="4">
        <v>75</v>
      </c>
      <c r="U16" s="4">
        <v>75</v>
      </c>
      <c r="V16" s="4">
        <v>25</v>
      </c>
      <c r="W16" s="4">
        <v>25</v>
      </c>
      <c r="X16" s="30" t="s">
        <v>49</v>
      </c>
      <c r="Y16" s="32">
        <v>3110</v>
      </c>
      <c r="Z16" s="32">
        <v>3110</v>
      </c>
      <c r="AA16" s="29" t="s">
        <v>13</v>
      </c>
      <c r="AB16" s="30" t="s">
        <v>49</v>
      </c>
      <c r="AC16" s="30" t="s">
        <v>49</v>
      </c>
    </row>
    <row r="17" spans="1:29" x14ac:dyDescent="0.25">
      <c r="A17" s="16"/>
      <c r="B17" s="4" t="s">
        <v>205</v>
      </c>
      <c r="C17" s="4">
        <v>410</v>
      </c>
      <c r="D17" s="4">
        <v>26</v>
      </c>
      <c r="E17" s="4">
        <v>9</v>
      </c>
      <c r="F17" s="29" t="s">
        <v>1</v>
      </c>
      <c r="G17" s="4">
        <v>26</v>
      </c>
      <c r="H17" s="4">
        <v>26</v>
      </c>
      <c r="I17" s="4">
        <v>280</v>
      </c>
      <c r="J17" s="4">
        <v>280</v>
      </c>
      <c r="K17" s="4">
        <v>2228</v>
      </c>
      <c r="L17" s="4">
        <v>2228</v>
      </c>
      <c r="M17" s="4">
        <v>27</v>
      </c>
      <c r="N17" s="4">
        <v>27</v>
      </c>
      <c r="O17" s="4">
        <v>2.4</v>
      </c>
      <c r="P17" s="4">
        <v>2.4</v>
      </c>
      <c r="Q17" s="4">
        <v>84</v>
      </c>
      <c r="R17" s="4">
        <v>84</v>
      </c>
      <c r="S17" s="33" t="s">
        <v>6</v>
      </c>
      <c r="T17" s="4">
        <v>77</v>
      </c>
      <c r="U17" s="4">
        <v>77</v>
      </c>
      <c r="V17" s="27" t="s">
        <v>49</v>
      </c>
      <c r="W17" s="27" t="s">
        <v>49</v>
      </c>
      <c r="X17" s="29" t="s">
        <v>7</v>
      </c>
      <c r="Y17" s="29">
        <v>266</v>
      </c>
      <c r="Z17" s="29">
        <v>241</v>
      </c>
      <c r="AA17" s="29" t="s">
        <v>13</v>
      </c>
      <c r="AB17" s="29" t="s">
        <v>9</v>
      </c>
      <c r="AC17" s="29" t="s">
        <v>14</v>
      </c>
    </row>
    <row r="18" spans="1:29" x14ac:dyDescent="0.25">
      <c r="A18" s="16"/>
      <c r="B18" s="4" t="s">
        <v>205</v>
      </c>
      <c r="C18" s="4">
        <v>2320</v>
      </c>
      <c r="D18" s="4">
        <v>38</v>
      </c>
      <c r="E18" s="4">
        <v>32</v>
      </c>
      <c r="F18" s="29" t="s">
        <v>1</v>
      </c>
      <c r="G18" s="4">
        <v>15</v>
      </c>
      <c r="H18" s="4">
        <v>15</v>
      </c>
      <c r="I18" s="4">
        <v>63</v>
      </c>
      <c r="J18" s="4">
        <v>63</v>
      </c>
      <c r="K18" s="4">
        <v>7260</v>
      </c>
      <c r="L18" s="4">
        <v>7260</v>
      </c>
      <c r="M18" s="4">
        <v>39</v>
      </c>
      <c r="N18" s="4">
        <v>39</v>
      </c>
      <c r="O18" s="4">
        <v>2.2000000000000002</v>
      </c>
      <c r="P18" s="4">
        <v>2.2000000000000002</v>
      </c>
      <c r="Q18" s="4">
        <v>152</v>
      </c>
      <c r="R18" s="4">
        <v>152</v>
      </c>
      <c r="S18" s="33" t="s">
        <v>6</v>
      </c>
      <c r="T18" s="4">
        <v>52</v>
      </c>
      <c r="U18" s="4">
        <v>52</v>
      </c>
      <c r="V18" s="27" t="s">
        <v>49</v>
      </c>
      <c r="W18" s="27" t="s">
        <v>49</v>
      </c>
      <c r="X18" s="29" t="s">
        <v>7</v>
      </c>
      <c r="Y18" s="32">
        <v>1268</v>
      </c>
      <c r="Z18" s="32">
        <v>1210</v>
      </c>
      <c r="AA18" s="29" t="s">
        <v>13</v>
      </c>
      <c r="AB18" s="29" t="s">
        <v>9</v>
      </c>
      <c r="AC18" s="29">
        <v>0</v>
      </c>
    </row>
    <row r="19" spans="1:29" x14ac:dyDescent="0.25">
      <c r="A19" s="16"/>
      <c r="B19" s="4" t="s">
        <v>205</v>
      </c>
      <c r="C19" s="4">
        <v>2500</v>
      </c>
      <c r="D19" s="4">
        <v>12</v>
      </c>
      <c r="E19" s="4">
        <v>6</v>
      </c>
      <c r="F19" s="29" t="s">
        <v>1</v>
      </c>
      <c r="G19" s="4">
        <v>15.2</v>
      </c>
      <c r="H19" s="4">
        <v>15.2</v>
      </c>
      <c r="I19" s="4">
        <v>63</v>
      </c>
      <c r="J19" s="4">
        <v>63</v>
      </c>
      <c r="K19" s="4">
        <v>7300</v>
      </c>
      <c r="L19" s="4">
        <v>7300</v>
      </c>
      <c r="M19" s="4">
        <v>38</v>
      </c>
      <c r="N19" s="4">
        <v>38</v>
      </c>
      <c r="O19" s="4">
        <v>2</v>
      </c>
      <c r="P19" s="4">
        <v>2</v>
      </c>
      <c r="Q19" s="4">
        <v>152</v>
      </c>
      <c r="R19" s="4">
        <v>152</v>
      </c>
      <c r="S19" s="33" t="s">
        <v>6</v>
      </c>
      <c r="T19" s="4">
        <v>52</v>
      </c>
      <c r="U19" s="4">
        <v>52</v>
      </c>
      <c r="V19" s="27" t="s">
        <v>49</v>
      </c>
      <c r="W19" s="27" t="s">
        <v>49</v>
      </c>
      <c r="X19" s="29" t="s">
        <v>7</v>
      </c>
      <c r="Y19" s="29">
        <v>467</v>
      </c>
      <c r="Z19" s="29">
        <v>450</v>
      </c>
      <c r="AA19" s="29" t="s">
        <v>22</v>
      </c>
      <c r="AB19" s="29" t="s">
        <v>22</v>
      </c>
      <c r="AC19" s="29" t="s">
        <v>14</v>
      </c>
    </row>
    <row r="20" spans="1:29" x14ac:dyDescent="0.25">
      <c r="A20" s="16"/>
      <c r="B20" s="4" t="s">
        <v>205</v>
      </c>
      <c r="C20" s="4">
        <v>577</v>
      </c>
      <c r="D20" s="4">
        <v>5</v>
      </c>
      <c r="E20" s="4">
        <v>2</v>
      </c>
      <c r="F20" s="29" t="s">
        <v>1</v>
      </c>
      <c r="G20" s="4">
        <v>21</v>
      </c>
      <c r="H20" s="4">
        <v>21</v>
      </c>
      <c r="I20" s="4">
        <v>50</v>
      </c>
      <c r="J20" s="4">
        <v>50</v>
      </c>
      <c r="K20" s="4">
        <v>8060</v>
      </c>
      <c r="L20" s="4">
        <v>8060</v>
      </c>
      <c r="M20" s="4">
        <v>39</v>
      </c>
      <c r="N20" s="4">
        <v>39</v>
      </c>
      <c r="O20" s="4">
        <v>2</v>
      </c>
      <c r="P20" s="4">
        <v>2</v>
      </c>
      <c r="Q20" s="4">
        <v>177</v>
      </c>
      <c r="R20" s="4">
        <v>177</v>
      </c>
      <c r="S20" s="33" t="s">
        <v>6</v>
      </c>
      <c r="T20" s="4">
        <v>51</v>
      </c>
      <c r="U20" s="4">
        <v>51</v>
      </c>
      <c r="V20" s="27" t="s">
        <v>49</v>
      </c>
      <c r="W20" s="27" t="s">
        <v>49</v>
      </c>
      <c r="X20" s="29" t="s">
        <v>7</v>
      </c>
      <c r="Y20" s="29">
        <v>87</v>
      </c>
      <c r="Z20" s="29">
        <v>80</v>
      </c>
      <c r="AA20" s="29" t="s">
        <v>22</v>
      </c>
      <c r="AB20" s="29" t="s">
        <v>22</v>
      </c>
      <c r="AC20" s="29" t="s">
        <v>207</v>
      </c>
    </row>
    <row r="21" spans="1:29" x14ac:dyDescent="0.25">
      <c r="A21" s="16"/>
      <c r="B21" s="4" t="s">
        <v>205</v>
      </c>
      <c r="C21" s="4">
        <v>1325</v>
      </c>
      <c r="D21" s="4">
        <v>3</v>
      </c>
      <c r="E21" s="4">
        <v>3</v>
      </c>
      <c r="F21" s="29" t="s">
        <v>1</v>
      </c>
      <c r="G21" s="4">
        <v>20</v>
      </c>
      <c r="H21" s="4">
        <v>20</v>
      </c>
      <c r="I21" s="4">
        <v>50</v>
      </c>
      <c r="J21" s="4">
        <v>50</v>
      </c>
      <c r="K21" s="4">
        <v>8060</v>
      </c>
      <c r="L21" s="4">
        <v>8060</v>
      </c>
      <c r="M21" s="4">
        <v>39</v>
      </c>
      <c r="N21" s="4">
        <v>39</v>
      </c>
      <c r="O21" s="4">
        <v>2</v>
      </c>
      <c r="P21" s="4">
        <v>2</v>
      </c>
      <c r="Q21" s="4">
        <v>177</v>
      </c>
      <c r="R21" s="4">
        <v>177</v>
      </c>
      <c r="S21" s="33" t="s">
        <v>6</v>
      </c>
      <c r="T21" s="4">
        <v>56</v>
      </c>
      <c r="U21" s="4">
        <v>56</v>
      </c>
      <c r="V21" s="27" t="s">
        <v>49</v>
      </c>
      <c r="W21" s="27" t="s">
        <v>49</v>
      </c>
      <c r="X21" s="29" t="s">
        <v>7</v>
      </c>
      <c r="Y21" s="29">
        <v>195</v>
      </c>
      <c r="Z21" s="29">
        <v>195</v>
      </c>
      <c r="AA21" s="29" t="s">
        <v>22</v>
      </c>
      <c r="AB21" s="29" t="s">
        <v>22</v>
      </c>
      <c r="AC21" s="29" t="s">
        <v>107</v>
      </c>
    </row>
    <row r="22" spans="1:29" x14ac:dyDescent="0.25">
      <c r="A22" s="16"/>
      <c r="B22" s="4" t="s">
        <v>205</v>
      </c>
      <c r="C22" s="4">
        <v>829</v>
      </c>
      <c r="D22" s="4">
        <v>5</v>
      </c>
      <c r="E22" s="4">
        <v>3</v>
      </c>
      <c r="F22" s="29" t="s">
        <v>1</v>
      </c>
      <c r="G22" s="4">
        <v>21</v>
      </c>
      <c r="H22" s="4">
        <v>21</v>
      </c>
      <c r="I22" s="4">
        <v>109</v>
      </c>
      <c r="J22" s="4">
        <v>109</v>
      </c>
      <c r="K22" s="4">
        <v>8060</v>
      </c>
      <c r="L22" s="4">
        <v>8060</v>
      </c>
      <c r="M22" s="4">
        <v>39</v>
      </c>
      <c r="N22" s="4">
        <v>39</v>
      </c>
      <c r="O22" s="4">
        <v>2</v>
      </c>
      <c r="P22" s="4">
        <v>2</v>
      </c>
      <c r="Q22" s="4">
        <v>177</v>
      </c>
      <c r="R22" s="4">
        <v>177</v>
      </c>
      <c r="S22" s="33" t="s">
        <v>6</v>
      </c>
      <c r="T22" s="4">
        <v>57</v>
      </c>
      <c r="U22" s="4">
        <v>57</v>
      </c>
      <c r="V22" s="27" t="s">
        <v>49</v>
      </c>
      <c r="W22" s="27" t="s">
        <v>49</v>
      </c>
      <c r="X22" s="29" t="s">
        <v>7</v>
      </c>
      <c r="Y22" s="29">
        <v>673</v>
      </c>
      <c r="Z22" s="29">
        <v>673</v>
      </c>
      <c r="AA22" s="29" t="s">
        <v>22</v>
      </c>
      <c r="AB22" s="29" t="s">
        <v>22</v>
      </c>
      <c r="AC22" s="29">
        <v>0</v>
      </c>
    </row>
    <row r="23" spans="1:29" x14ac:dyDescent="0.25">
      <c r="A23" s="16"/>
      <c r="B23" s="4" t="s">
        <v>205</v>
      </c>
      <c r="C23" s="4">
        <v>10300</v>
      </c>
      <c r="D23" s="4">
        <v>80</v>
      </c>
      <c r="E23" s="4">
        <v>11</v>
      </c>
      <c r="F23" s="29" t="s">
        <v>1</v>
      </c>
      <c r="G23" s="4">
        <v>14</v>
      </c>
      <c r="H23" s="4">
        <v>14</v>
      </c>
      <c r="I23" s="4">
        <v>48</v>
      </c>
      <c r="J23" s="4">
        <v>48</v>
      </c>
      <c r="K23" s="4">
        <v>7940</v>
      </c>
      <c r="L23" s="4">
        <v>7940</v>
      </c>
      <c r="M23" s="4">
        <v>38</v>
      </c>
      <c r="N23" s="4">
        <v>38</v>
      </c>
      <c r="O23" s="4">
        <v>1</v>
      </c>
      <c r="P23" s="4">
        <v>1</v>
      </c>
      <c r="Q23" s="4">
        <v>170</v>
      </c>
      <c r="R23" s="4">
        <v>170</v>
      </c>
      <c r="S23" s="33" t="s">
        <v>6</v>
      </c>
      <c r="T23" s="4">
        <v>60</v>
      </c>
      <c r="U23" s="4">
        <v>60</v>
      </c>
      <c r="V23" s="4">
        <v>25</v>
      </c>
      <c r="W23" s="4">
        <v>25</v>
      </c>
      <c r="X23" s="29" t="s">
        <v>7</v>
      </c>
      <c r="Y23" s="32">
        <v>1545</v>
      </c>
      <c r="Z23" s="32">
        <v>1442</v>
      </c>
      <c r="AA23" s="29" t="s">
        <v>13</v>
      </c>
      <c r="AB23" s="29" t="s">
        <v>9</v>
      </c>
      <c r="AC23" s="29" t="s">
        <v>208</v>
      </c>
    </row>
    <row r="24" spans="1:29" x14ac:dyDescent="0.25">
      <c r="A24" s="16"/>
      <c r="B24" s="4" t="s">
        <v>205</v>
      </c>
      <c r="C24" s="4">
        <v>50000</v>
      </c>
      <c r="D24" s="4">
        <v>650</v>
      </c>
      <c r="E24" s="4">
        <v>500</v>
      </c>
      <c r="F24" s="30" t="s">
        <v>49</v>
      </c>
      <c r="G24" s="4">
        <v>17</v>
      </c>
      <c r="H24" s="4">
        <v>17</v>
      </c>
      <c r="I24" s="4">
        <v>50</v>
      </c>
      <c r="J24" s="4">
        <v>50</v>
      </c>
      <c r="K24" s="4">
        <v>3000</v>
      </c>
      <c r="L24" s="4">
        <v>3000</v>
      </c>
      <c r="M24" s="4">
        <v>37</v>
      </c>
      <c r="N24" s="4">
        <v>37</v>
      </c>
      <c r="O24" s="4">
        <v>3</v>
      </c>
      <c r="P24" s="4">
        <v>3</v>
      </c>
      <c r="Q24" s="4">
        <v>122</v>
      </c>
      <c r="R24" s="4">
        <v>122</v>
      </c>
      <c r="S24" s="33" t="s">
        <v>6</v>
      </c>
      <c r="T24" s="4">
        <v>70</v>
      </c>
      <c r="U24" s="4">
        <v>70</v>
      </c>
      <c r="V24" s="4">
        <v>30</v>
      </c>
      <c r="W24" s="4">
        <v>30</v>
      </c>
      <c r="X24" s="29" t="s">
        <v>7</v>
      </c>
      <c r="Y24" s="29">
        <v>1361</v>
      </c>
      <c r="Z24" s="30" t="s">
        <v>49</v>
      </c>
      <c r="AA24" s="29" t="s">
        <v>22</v>
      </c>
      <c r="AB24" s="31" t="s">
        <v>49</v>
      </c>
      <c r="AC24" s="29" t="s">
        <v>209</v>
      </c>
    </row>
    <row r="25" spans="1:29" x14ac:dyDescent="0.25">
      <c r="A25" s="16"/>
      <c r="B25" s="4" t="s">
        <v>205</v>
      </c>
      <c r="C25" s="4">
        <v>18000</v>
      </c>
      <c r="D25" s="4">
        <v>378</v>
      </c>
      <c r="E25" s="4">
        <v>262</v>
      </c>
      <c r="F25" s="29" t="s">
        <v>1</v>
      </c>
      <c r="G25" s="4">
        <v>12</v>
      </c>
      <c r="H25" s="4">
        <v>12</v>
      </c>
      <c r="I25" s="4">
        <v>10</v>
      </c>
      <c r="J25" s="4">
        <v>10</v>
      </c>
      <c r="K25" s="4">
        <v>6000</v>
      </c>
      <c r="L25" s="4">
        <v>6000</v>
      </c>
      <c r="M25" s="4">
        <v>35</v>
      </c>
      <c r="N25" s="4">
        <v>35</v>
      </c>
      <c r="O25" s="4">
        <v>1.7</v>
      </c>
      <c r="P25" s="4">
        <v>1.7</v>
      </c>
      <c r="Q25" s="4">
        <v>160</v>
      </c>
      <c r="R25" s="4">
        <v>160</v>
      </c>
      <c r="S25" s="33" t="s">
        <v>6</v>
      </c>
      <c r="T25" s="4">
        <v>38</v>
      </c>
      <c r="U25" s="4">
        <v>38</v>
      </c>
      <c r="V25" s="4">
        <v>29</v>
      </c>
      <c r="W25" s="4">
        <v>29</v>
      </c>
      <c r="X25" s="29" t="s">
        <v>7</v>
      </c>
      <c r="Y25" s="32">
        <v>11000</v>
      </c>
      <c r="Z25" s="32">
        <v>8500</v>
      </c>
      <c r="AA25" s="29" t="s">
        <v>13</v>
      </c>
      <c r="AB25" s="29" t="s">
        <v>9</v>
      </c>
      <c r="AC25" s="30" t="s">
        <v>49</v>
      </c>
    </row>
    <row r="26" spans="1:29" x14ac:dyDescent="0.25">
      <c r="A26" s="16"/>
      <c r="B26" s="4" t="s">
        <v>205</v>
      </c>
      <c r="C26" s="4">
        <v>3600</v>
      </c>
      <c r="D26" s="4">
        <v>220</v>
      </c>
      <c r="E26" s="4">
        <v>85</v>
      </c>
      <c r="F26" s="29" t="s">
        <v>3</v>
      </c>
      <c r="G26" s="4">
        <v>9</v>
      </c>
      <c r="H26" s="4">
        <v>9</v>
      </c>
      <c r="I26" s="4">
        <v>4</v>
      </c>
      <c r="J26" s="4">
        <v>4</v>
      </c>
      <c r="K26" s="4">
        <v>4700</v>
      </c>
      <c r="L26" s="4">
        <v>4700</v>
      </c>
      <c r="M26" s="4">
        <v>32</v>
      </c>
      <c r="N26" s="4">
        <v>32</v>
      </c>
      <c r="O26" s="4">
        <v>2.2999999999999998</v>
      </c>
      <c r="P26" s="4">
        <v>2.2999999999999998</v>
      </c>
      <c r="Q26" s="4">
        <v>104</v>
      </c>
      <c r="R26" s="4">
        <v>104</v>
      </c>
      <c r="S26" s="33" t="s">
        <v>6</v>
      </c>
      <c r="T26" s="4">
        <v>36</v>
      </c>
      <c r="U26" s="4">
        <v>36</v>
      </c>
      <c r="V26" s="4">
        <v>10</v>
      </c>
      <c r="W26" s="4">
        <v>10</v>
      </c>
      <c r="X26" s="29" t="s">
        <v>15</v>
      </c>
      <c r="Y26" s="32">
        <v>1810</v>
      </c>
      <c r="Z26" s="32">
        <v>1800</v>
      </c>
      <c r="AA26" s="29" t="s">
        <v>13</v>
      </c>
      <c r="AB26" s="29" t="s">
        <v>9</v>
      </c>
      <c r="AC26" s="30" t="s">
        <v>49</v>
      </c>
    </row>
    <row r="27" spans="1:29" x14ac:dyDescent="0.25">
      <c r="A27" s="16"/>
      <c r="B27" s="4" t="s">
        <v>205</v>
      </c>
      <c r="C27" s="4">
        <v>5500</v>
      </c>
      <c r="D27" s="4">
        <v>155</v>
      </c>
      <c r="E27" s="4">
        <v>144</v>
      </c>
      <c r="F27" s="29" t="s">
        <v>3</v>
      </c>
      <c r="G27" s="4">
        <v>11</v>
      </c>
      <c r="H27" s="4">
        <v>11</v>
      </c>
      <c r="I27" s="4">
        <v>6</v>
      </c>
      <c r="J27" s="4">
        <v>6</v>
      </c>
      <c r="K27" s="4">
        <v>4950</v>
      </c>
      <c r="L27" s="4">
        <v>4950</v>
      </c>
      <c r="M27" s="4">
        <v>33</v>
      </c>
      <c r="N27" s="4">
        <v>33</v>
      </c>
      <c r="O27" s="4">
        <v>1.4</v>
      </c>
      <c r="P27" s="4">
        <v>1.4</v>
      </c>
      <c r="Q27" s="4">
        <v>105</v>
      </c>
      <c r="R27" s="4">
        <v>105</v>
      </c>
      <c r="S27" s="33" t="s">
        <v>6</v>
      </c>
      <c r="T27" s="4">
        <v>41</v>
      </c>
      <c r="U27" s="4">
        <v>41</v>
      </c>
      <c r="V27" s="4">
        <v>25</v>
      </c>
      <c r="W27" s="4">
        <v>25</v>
      </c>
      <c r="X27" s="29" t="s">
        <v>12</v>
      </c>
      <c r="Y27" s="32">
        <v>3540</v>
      </c>
      <c r="Z27" s="32">
        <v>3500</v>
      </c>
      <c r="AA27" s="29" t="s">
        <v>13</v>
      </c>
      <c r="AB27" s="29" t="s">
        <v>9</v>
      </c>
      <c r="AC27" s="30" t="s">
        <v>49</v>
      </c>
    </row>
    <row r="28" spans="1:29" x14ac:dyDescent="0.25">
      <c r="A28" s="16"/>
      <c r="B28" s="4" t="s">
        <v>205</v>
      </c>
      <c r="C28" s="4">
        <v>1084</v>
      </c>
      <c r="D28" s="4">
        <v>48</v>
      </c>
      <c r="E28" s="4">
        <v>24</v>
      </c>
      <c r="F28" s="29" t="s">
        <v>3</v>
      </c>
      <c r="G28" s="4">
        <v>12</v>
      </c>
      <c r="H28" s="4">
        <v>12</v>
      </c>
      <c r="I28" s="4">
        <v>22</v>
      </c>
      <c r="J28" s="4">
        <v>22</v>
      </c>
      <c r="K28" s="4">
        <v>4550</v>
      </c>
      <c r="L28" s="4">
        <v>4550</v>
      </c>
      <c r="M28" s="4">
        <v>38</v>
      </c>
      <c r="N28" s="4">
        <v>38</v>
      </c>
      <c r="O28" s="4">
        <v>1</v>
      </c>
      <c r="P28" s="4">
        <v>1</v>
      </c>
      <c r="Q28" s="4">
        <v>101</v>
      </c>
      <c r="R28" s="4">
        <v>101</v>
      </c>
      <c r="S28" s="33" t="s">
        <v>6</v>
      </c>
      <c r="T28" s="4">
        <v>36</v>
      </c>
      <c r="U28" s="4">
        <v>36</v>
      </c>
      <c r="V28" s="4">
        <v>15</v>
      </c>
      <c r="W28" s="4">
        <v>15</v>
      </c>
      <c r="X28" s="29" t="s">
        <v>12</v>
      </c>
      <c r="Y28" s="32">
        <v>4000</v>
      </c>
      <c r="Z28" s="32">
        <v>3200</v>
      </c>
      <c r="AA28" s="29" t="s">
        <v>13</v>
      </c>
      <c r="AB28" s="29" t="s">
        <v>9</v>
      </c>
      <c r="AC28" s="29" t="s">
        <v>14</v>
      </c>
    </row>
    <row r="29" spans="1:29" ht="45" x14ac:dyDescent="0.25">
      <c r="A29" s="16"/>
      <c r="B29" s="4" t="s">
        <v>205</v>
      </c>
      <c r="C29" s="4">
        <v>6183</v>
      </c>
      <c r="D29" s="4">
        <v>83</v>
      </c>
      <c r="E29" s="4">
        <v>66</v>
      </c>
      <c r="F29" s="34" t="s">
        <v>212</v>
      </c>
      <c r="G29" s="4">
        <v>13.5</v>
      </c>
      <c r="H29" s="4">
        <v>13.5</v>
      </c>
      <c r="I29" s="4">
        <v>9</v>
      </c>
      <c r="J29" s="4">
        <v>9</v>
      </c>
      <c r="K29" s="4">
        <v>8000</v>
      </c>
      <c r="L29" s="4">
        <v>8000</v>
      </c>
      <c r="M29" s="4">
        <v>40</v>
      </c>
      <c r="N29" s="4">
        <v>40</v>
      </c>
      <c r="O29" s="4">
        <v>0.4</v>
      </c>
      <c r="P29" s="4">
        <v>0.4</v>
      </c>
      <c r="Q29" s="4">
        <v>122</v>
      </c>
      <c r="R29" s="4">
        <v>122</v>
      </c>
      <c r="S29" s="29" t="s">
        <v>66</v>
      </c>
      <c r="T29" s="4">
        <v>35</v>
      </c>
      <c r="U29" s="4">
        <v>35</v>
      </c>
      <c r="V29" s="4">
        <v>22</v>
      </c>
      <c r="W29" s="4">
        <v>22</v>
      </c>
      <c r="X29" s="29" t="s">
        <v>12</v>
      </c>
      <c r="Y29" s="32">
        <v>1755</v>
      </c>
      <c r="Z29" s="32">
        <v>1755</v>
      </c>
      <c r="AA29" s="29" t="s">
        <v>13</v>
      </c>
      <c r="AB29" s="29" t="s">
        <v>9</v>
      </c>
      <c r="AC29" s="29" t="s">
        <v>26</v>
      </c>
    </row>
    <row r="30" spans="1:29" x14ac:dyDescent="0.25">
      <c r="A30" s="16"/>
      <c r="B30" s="4" t="s">
        <v>205</v>
      </c>
      <c r="C30" s="4">
        <v>160</v>
      </c>
      <c r="D30" s="4">
        <v>21</v>
      </c>
      <c r="E30" s="4">
        <v>4</v>
      </c>
      <c r="F30" s="29" t="s">
        <v>3</v>
      </c>
      <c r="G30" s="4">
        <v>11.5</v>
      </c>
      <c r="H30" s="4">
        <v>11.5</v>
      </c>
      <c r="I30" s="4">
        <v>4</v>
      </c>
      <c r="J30" s="4">
        <v>4</v>
      </c>
      <c r="K30" s="4">
        <v>6500</v>
      </c>
      <c r="L30" s="4">
        <v>6500</v>
      </c>
      <c r="M30" s="4">
        <v>40</v>
      </c>
      <c r="N30" s="4">
        <v>40</v>
      </c>
      <c r="O30" s="4">
        <v>0.5</v>
      </c>
      <c r="P30" s="4">
        <v>0.5</v>
      </c>
      <c r="Q30" s="4">
        <v>113</v>
      </c>
      <c r="R30" s="4">
        <v>113</v>
      </c>
      <c r="S30" s="33" t="s">
        <v>66</v>
      </c>
      <c r="T30" s="4">
        <v>30</v>
      </c>
      <c r="U30" s="4">
        <v>30</v>
      </c>
      <c r="V30" s="4">
        <v>10</v>
      </c>
      <c r="W30" s="4">
        <v>10</v>
      </c>
      <c r="X30" s="29" t="s">
        <v>7</v>
      </c>
      <c r="Y30" s="29">
        <v>960</v>
      </c>
      <c r="Z30" s="29">
        <v>960</v>
      </c>
      <c r="AA30" s="29" t="s">
        <v>8</v>
      </c>
      <c r="AB30" s="29" t="s">
        <v>9</v>
      </c>
      <c r="AC30" s="29" t="s">
        <v>16</v>
      </c>
    </row>
    <row r="31" spans="1:29" x14ac:dyDescent="0.25">
      <c r="A31" s="16"/>
      <c r="B31" s="4" t="s">
        <v>205</v>
      </c>
      <c r="C31" s="4">
        <v>700</v>
      </c>
      <c r="D31" s="4">
        <v>32</v>
      </c>
      <c r="E31" s="4">
        <v>8</v>
      </c>
      <c r="F31" s="29" t="s">
        <v>155</v>
      </c>
      <c r="G31" s="4">
        <v>10.4</v>
      </c>
      <c r="H31" s="4">
        <v>10.4</v>
      </c>
      <c r="I31" s="4">
        <v>170</v>
      </c>
      <c r="J31" s="4">
        <v>170</v>
      </c>
      <c r="K31" s="4">
        <v>6700</v>
      </c>
      <c r="L31" s="4">
        <v>6700</v>
      </c>
      <c r="M31" s="4">
        <v>44</v>
      </c>
      <c r="N31" s="4">
        <v>44</v>
      </c>
      <c r="O31" s="4">
        <v>0.4</v>
      </c>
      <c r="P31" s="4">
        <v>0.4</v>
      </c>
      <c r="Q31" s="4">
        <v>139</v>
      </c>
      <c r="R31" s="4">
        <v>139</v>
      </c>
      <c r="S31" s="33" t="s">
        <v>6</v>
      </c>
      <c r="T31" s="4">
        <v>35</v>
      </c>
      <c r="U31" s="4">
        <v>35</v>
      </c>
      <c r="V31" s="4">
        <v>10</v>
      </c>
      <c r="W31" s="4">
        <v>10</v>
      </c>
      <c r="X31" s="29" t="s">
        <v>7</v>
      </c>
      <c r="Y31" s="29">
        <v>530</v>
      </c>
      <c r="Z31" s="29">
        <v>530</v>
      </c>
      <c r="AA31" s="29" t="s">
        <v>13</v>
      </c>
      <c r="AB31" s="29" t="s">
        <v>9</v>
      </c>
      <c r="AC31" s="29" t="s">
        <v>16</v>
      </c>
    </row>
    <row r="32" spans="1:29" x14ac:dyDescent="0.25">
      <c r="A32" s="16"/>
      <c r="B32" s="4" t="s">
        <v>205</v>
      </c>
      <c r="C32" s="4">
        <v>4900</v>
      </c>
      <c r="D32" s="4">
        <v>43</v>
      </c>
      <c r="E32" s="4">
        <v>22</v>
      </c>
      <c r="F32" s="29" t="s">
        <v>3</v>
      </c>
      <c r="G32" s="4">
        <v>11.7</v>
      </c>
      <c r="H32" s="4">
        <v>11.7</v>
      </c>
      <c r="I32" s="4">
        <v>11</v>
      </c>
      <c r="J32" s="4">
        <v>11</v>
      </c>
      <c r="K32" s="4">
        <v>4500</v>
      </c>
      <c r="L32" s="4">
        <v>4500</v>
      </c>
      <c r="M32" s="4">
        <v>38</v>
      </c>
      <c r="N32" s="4">
        <v>38</v>
      </c>
      <c r="O32" s="4">
        <v>0.1</v>
      </c>
      <c r="P32" s="4">
        <v>0.1</v>
      </c>
      <c r="Q32" s="4">
        <v>101</v>
      </c>
      <c r="R32" s="4">
        <v>101</v>
      </c>
      <c r="S32" s="33" t="s">
        <v>11</v>
      </c>
      <c r="T32" s="4">
        <v>70</v>
      </c>
      <c r="U32" s="4">
        <v>70</v>
      </c>
      <c r="V32" s="4">
        <v>50</v>
      </c>
      <c r="W32" s="4">
        <v>50</v>
      </c>
      <c r="X32" s="29" t="s">
        <v>7</v>
      </c>
      <c r="Y32" s="29">
        <v>160</v>
      </c>
      <c r="Z32" s="29">
        <v>160</v>
      </c>
      <c r="AA32" s="29" t="s">
        <v>13</v>
      </c>
      <c r="AB32" s="29" t="s">
        <v>9</v>
      </c>
      <c r="AC32" s="29" t="s">
        <v>14</v>
      </c>
    </row>
    <row r="33" spans="1:29" x14ac:dyDescent="0.25">
      <c r="A33" s="16"/>
      <c r="B33" s="4" t="s">
        <v>205</v>
      </c>
      <c r="C33" s="4">
        <v>4900</v>
      </c>
      <c r="D33" s="4">
        <v>192</v>
      </c>
      <c r="E33" s="4">
        <v>103</v>
      </c>
      <c r="F33" s="29" t="s">
        <v>3</v>
      </c>
      <c r="G33" s="4">
        <v>11.7</v>
      </c>
      <c r="H33" s="4">
        <v>11.7</v>
      </c>
      <c r="I33" s="4">
        <v>11</v>
      </c>
      <c r="J33" s="4">
        <v>11</v>
      </c>
      <c r="K33" s="4">
        <v>4500</v>
      </c>
      <c r="L33" s="4">
        <v>4500</v>
      </c>
      <c r="M33" s="4">
        <v>38</v>
      </c>
      <c r="N33" s="4">
        <v>38</v>
      </c>
      <c r="O33" s="4">
        <v>0.1</v>
      </c>
      <c r="P33" s="4">
        <v>0.1</v>
      </c>
      <c r="Q33" s="4">
        <v>101</v>
      </c>
      <c r="R33" s="4">
        <v>101</v>
      </c>
      <c r="S33" s="33" t="s">
        <v>11</v>
      </c>
      <c r="T33" s="4">
        <v>70</v>
      </c>
      <c r="U33" s="4">
        <v>70</v>
      </c>
      <c r="V33" s="4">
        <v>50</v>
      </c>
      <c r="W33" s="4">
        <v>50</v>
      </c>
      <c r="X33" s="29" t="s">
        <v>12</v>
      </c>
      <c r="Y33" s="32">
        <v>6000</v>
      </c>
      <c r="Z33" s="32">
        <v>5500</v>
      </c>
      <c r="AA33" s="29" t="s">
        <v>13</v>
      </c>
      <c r="AB33" s="29" t="s">
        <v>9</v>
      </c>
      <c r="AC33" s="29" t="s">
        <v>26</v>
      </c>
    </row>
    <row r="34" spans="1:29" x14ac:dyDescent="0.25">
      <c r="A34" s="16"/>
      <c r="B34" s="4" t="s">
        <v>205</v>
      </c>
      <c r="C34" s="4">
        <v>60</v>
      </c>
      <c r="D34" s="4">
        <v>1</v>
      </c>
      <c r="E34" s="4">
        <v>1</v>
      </c>
      <c r="F34" s="29" t="s">
        <v>155</v>
      </c>
      <c r="G34" s="4">
        <v>8</v>
      </c>
      <c r="H34" s="4">
        <v>8</v>
      </c>
      <c r="I34" s="4">
        <v>0.1</v>
      </c>
      <c r="J34" s="4">
        <v>100</v>
      </c>
      <c r="K34" s="4">
        <v>5450</v>
      </c>
      <c r="L34" s="4">
        <v>5450</v>
      </c>
      <c r="M34" s="4">
        <v>43</v>
      </c>
      <c r="N34" s="4">
        <v>43</v>
      </c>
      <c r="O34" s="4">
        <v>0.8</v>
      </c>
      <c r="P34" s="4">
        <v>0.8</v>
      </c>
      <c r="Q34" s="4">
        <v>103</v>
      </c>
      <c r="R34" s="4">
        <v>103</v>
      </c>
      <c r="S34" s="33" t="s">
        <v>11</v>
      </c>
      <c r="T34" s="4">
        <v>54</v>
      </c>
      <c r="U34" s="4">
        <v>54</v>
      </c>
      <c r="V34" s="4">
        <v>44</v>
      </c>
      <c r="W34" s="4">
        <v>44</v>
      </c>
      <c r="X34" s="29" t="s">
        <v>15</v>
      </c>
      <c r="Y34" s="29">
        <v>20</v>
      </c>
      <c r="Z34" s="29">
        <v>20</v>
      </c>
      <c r="AA34" s="29" t="s">
        <v>13</v>
      </c>
      <c r="AB34" s="30" t="s">
        <v>49</v>
      </c>
      <c r="AC34" s="29" t="s">
        <v>26</v>
      </c>
    </row>
    <row r="35" spans="1:29" x14ac:dyDescent="0.25">
      <c r="A35" s="16"/>
      <c r="B35" s="4" t="s">
        <v>205</v>
      </c>
      <c r="C35" s="4">
        <v>285</v>
      </c>
      <c r="D35" s="4">
        <v>2</v>
      </c>
      <c r="E35" s="4">
        <v>1</v>
      </c>
      <c r="F35" s="29" t="s">
        <v>155</v>
      </c>
      <c r="G35" s="4">
        <v>8</v>
      </c>
      <c r="H35" s="4">
        <v>8</v>
      </c>
      <c r="I35" s="4">
        <v>0.1</v>
      </c>
      <c r="J35" s="4">
        <v>100</v>
      </c>
      <c r="K35" s="4">
        <v>5450</v>
      </c>
      <c r="L35" s="4">
        <v>5450</v>
      </c>
      <c r="M35" s="4">
        <v>42</v>
      </c>
      <c r="N35" s="4">
        <v>42</v>
      </c>
      <c r="O35" s="4">
        <v>0.8</v>
      </c>
      <c r="P35" s="4">
        <v>0.8</v>
      </c>
      <c r="Q35" s="4">
        <v>103</v>
      </c>
      <c r="R35" s="4">
        <v>103</v>
      </c>
      <c r="S35" s="33" t="s">
        <v>11</v>
      </c>
      <c r="T35" s="4">
        <v>47</v>
      </c>
      <c r="U35" s="4">
        <v>47</v>
      </c>
      <c r="V35" s="4">
        <v>40</v>
      </c>
      <c r="W35" s="4">
        <v>40</v>
      </c>
      <c r="X35" s="29" t="s">
        <v>12</v>
      </c>
      <c r="Y35" s="29">
        <v>165</v>
      </c>
      <c r="Z35" s="29">
        <v>165</v>
      </c>
      <c r="AA35" s="29" t="s">
        <v>13</v>
      </c>
      <c r="AB35" s="30" t="s">
        <v>49</v>
      </c>
      <c r="AC35" s="29" t="s">
        <v>14</v>
      </c>
    </row>
    <row r="36" spans="1:29" x14ac:dyDescent="0.25">
      <c r="A36" s="16"/>
      <c r="B36" s="4" t="s">
        <v>205</v>
      </c>
      <c r="C36" s="4">
        <v>85</v>
      </c>
      <c r="D36" s="4">
        <v>2</v>
      </c>
      <c r="E36" s="4">
        <v>1</v>
      </c>
      <c r="F36" s="29" t="s">
        <v>155</v>
      </c>
      <c r="G36" s="4">
        <v>5</v>
      </c>
      <c r="H36" s="4">
        <v>5</v>
      </c>
      <c r="I36" s="4">
        <v>0.1</v>
      </c>
      <c r="J36" s="4">
        <v>100</v>
      </c>
      <c r="K36" s="4">
        <v>5500</v>
      </c>
      <c r="L36" s="4">
        <v>5500</v>
      </c>
      <c r="M36" s="4">
        <v>43</v>
      </c>
      <c r="N36" s="4">
        <v>43</v>
      </c>
      <c r="O36" s="4">
        <v>0.8</v>
      </c>
      <c r="P36" s="4">
        <v>0.8</v>
      </c>
      <c r="Q36" s="4">
        <v>100</v>
      </c>
      <c r="R36" s="4">
        <v>100</v>
      </c>
      <c r="S36" s="33" t="s">
        <v>11</v>
      </c>
      <c r="T36" s="4">
        <v>51</v>
      </c>
      <c r="U36" s="4">
        <v>51</v>
      </c>
      <c r="V36" s="4">
        <v>40</v>
      </c>
      <c r="W36" s="4">
        <v>40</v>
      </c>
      <c r="X36" s="29" t="s">
        <v>25</v>
      </c>
      <c r="Y36" s="30" t="s">
        <v>49</v>
      </c>
      <c r="Z36" s="30" t="s">
        <v>49</v>
      </c>
      <c r="AA36" s="29" t="s">
        <v>13</v>
      </c>
      <c r="AB36" s="30" t="s">
        <v>49</v>
      </c>
      <c r="AC36" s="29" t="s">
        <v>14</v>
      </c>
    </row>
    <row r="37" spans="1:29" x14ac:dyDescent="0.25">
      <c r="A37" s="16"/>
      <c r="B37" s="4" t="s">
        <v>205</v>
      </c>
      <c r="C37" s="4">
        <v>70</v>
      </c>
      <c r="D37" s="4">
        <v>3</v>
      </c>
      <c r="E37" s="4">
        <v>2</v>
      </c>
      <c r="F37" s="29" t="s">
        <v>155</v>
      </c>
      <c r="G37" s="4">
        <v>7</v>
      </c>
      <c r="H37" s="4">
        <v>7</v>
      </c>
      <c r="I37" s="4">
        <v>0.1</v>
      </c>
      <c r="J37" s="4">
        <v>100</v>
      </c>
      <c r="K37" s="4">
        <v>5500</v>
      </c>
      <c r="L37" s="4">
        <v>5500</v>
      </c>
      <c r="M37" s="4">
        <v>41</v>
      </c>
      <c r="N37" s="4">
        <v>41</v>
      </c>
      <c r="O37" s="4">
        <v>0.8</v>
      </c>
      <c r="P37" s="4">
        <v>0.8</v>
      </c>
      <c r="Q37" s="4">
        <v>101</v>
      </c>
      <c r="R37" s="4">
        <v>101</v>
      </c>
      <c r="S37" s="33" t="s">
        <v>11</v>
      </c>
      <c r="T37" s="4">
        <v>51</v>
      </c>
      <c r="U37" s="4">
        <v>51</v>
      </c>
      <c r="V37" s="4">
        <v>35</v>
      </c>
      <c r="W37" s="4">
        <v>35</v>
      </c>
      <c r="X37" s="29" t="s">
        <v>12</v>
      </c>
      <c r="Y37" s="29">
        <v>60</v>
      </c>
      <c r="Z37" s="29">
        <v>60</v>
      </c>
      <c r="AA37" s="29" t="s">
        <v>13</v>
      </c>
      <c r="AB37" s="30" t="s">
        <v>49</v>
      </c>
      <c r="AC37" s="29" t="s">
        <v>14</v>
      </c>
    </row>
    <row r="38" spans="1:29" x14ac:dyDescent="0.25">
      <c r="A38" s="16"/>
      <c r="B38" s="4" t="s">
        <v>205</v>
      </c>
      <c r="C38" s="4">
        <v>190</v>
      </c>
      <c r="D38" s="4">
        <v>1</v>
      </c>
      <c r="E38" s="4">
        <v>2</v>
      </c>
      <c r="F38" s="29" t="s">
        <v>155</v>
      </c>
      <c r="G38" s="4">
        <v>7</v>
      </c>
      <c r="H38" s="4">
        <v>7</v>
      </c>
      <c r="I38" s="4">
        <v>0.1</v>
      </c>
      <c r="J38" s="4">
        <v>100</v>
      </c>
      <c r="K38" s="4">
        <v>5600</v>
      </c>
      <c r="L38" s="4">
        <v>5600</v>
      </c>
      <c r="M38" s="4">
        <v>42</v>
      </c>
      <c r="N38" s="4">
        <v>42</v>
      </c>
      <c r="O38" s="4">
        <v>0.8</v>
      </c>
      <c r="P38" s="4">
        <v>0.8</v>
      </c>
      <c r="Q38" s="4">
        <v>102</v>
      </c>
      <c r="R38" s="4">
        <v>102</v>
      </c>
      <c r="S38" s="33" t="s">
        <v>11</v>
      </c>
      <c r="T38" s="4">
        <v>52</v>
      </c>
      <c r="U38" s="4">
        <v>52</v>
      </c>
      <c r="V38" s="4">
        <v>42</v>
      </c>
      <c r="W38" s="4">
        <v>42</v>
      </c>
      <c r="X38" s="29" t="s">
        <v>12</v>
      </c>
      <c r="Y38" s="29">
        <v>90</v>
      </c>
      <c r="Z38" s="29">
        <v>90</v>
      </c>
      <c r="AA38" s="29" t="s">
        <v>13</v>
      </c>
      <c r="AB38" s="30" t="s">
        <v>49</v>
      </c>
      <c r="AC38" s="29" t="s">
        <v>14</v>
      </c>
    </row>
    <row r="39" spans="1:29" x14ac:dyDescent="0.25">
      <c r="A39" s="16"/>
      <c r="B39" s="4" t="s">
        <v>205</v>
      </c>
      <c r="C39" s="4">
        <v>120</v>
      </c>
      <c r="D39" s="4">
        <v>2</v>
      </c>
      <c r="E39" s="4">
        <v>1</v>
      </c>
      <c r="F39" s="29" t="s">
        <v>155</v>
      </c>
      <c r="G39" s="4">
        <v>11</v>
      </c>
      <c r="H39" s="4">
        <v>11</v>
      </c>
      <c r="I39" s="4">
        <v>0.1</v>
      </c>
      <c r="J39" s="4">
        <v>100</v>
      </c>
      <c r="K39" s="4">
        <v>5500</v>
      </c>
      <c r="L39" s="4">
        <v>5500</v>
      </c>
      <c r="M39" s="4">
        <v>42</v>
      </c>
      <c r="N39" s="4">
        <v>42</v>
      </c>
      <c r="O39" s="4">
        <v>0.8</v>
      </c>
      <c r="P39" s="4">
        <v>0.8</v>
      </c>
      <c r="Q39" s="4">
        <v>101</v>
      </c>
      <c r="R39" s="4">
        <v>101</v>
      </c>
      <c r="S39" s="33" t="s">
        <v>11</v>
      </c>
      <c r="T39" s="4">
        <v>50</v>
      </c>
      <c r="U39" s="4">
        <v>50</v>
      </c>
      <c r="V39" s="4">
        <v>40</v>
      </c>
      <c r="W39" s="4">
        <v>40</v>
      </c>
      <c r="X39" s="29" t="s">
        <v>7</v>
      </c>
      <c r="Y39" s="29">
        <v>80</v>
      </c>
      <c r="Z39" s="29">
        <v>80</v>
      </c>
      <c r="AA39" s="29" t="s">
        <v>13</v>
      </c>
      <c r="AB39" s="30" t="s">
        <v>49</v>
      </c>
      <c r="AC39" s="29" t="s">
        <v>26</v>
      </c>
    </row>
    <row r="40" spans="1:29" x14ac:dyDescent="0.25">
      <c r="A40" s="16"/>
      <c r="B40" s="4" t="s">
        <v>205</v>
      </c>
      <c r="C40" s="4">
        <v>75</v>
      </c>
      <c r="D40" s="4">
        <v>2</v>
      </c>
      <c r="E40" s="4">
        <v>1</v>
      </c>
      <c r="F40" s="29" t="s">
        <v>155</v>
      </c>
      <c r="G40" s="4">
        <v>9</v>
      </c>
      <c r="H40" s="4">
        <v>9</v>
      </c>
      <c r="I40" s="4">
        <v>0.1</v>
      </c>
      <c r="J40" s="4">
        <v>100</v>
      </c>
      <c r="K40" s="4">
        <v>5200</v>
      </c>
      <c r="L40" s="4">
        <v>5200</v>
      </c>
      <c r="M40" s="4">
        <v>43</v>
      </c>
      <c r="N40" s="4">
        <v>43</v>
      </c>
      <c r="O40" s="4">
        <v>0.8</v>
      </c>
      <c r="P40" s="4">
        <v>0.8</v>
      </c>
      <c r="Q40" s="4">
        <v>102</v>
      </c>
      <c r="R40" s="4">
        <v>102</v>
      </c>
      <c r="S40" s="33" t="s">
        <v>11</v>
      </c>
      <c r="T40" s="4">
        <v>38</v>
      </c>
      <c r="U40" s="4">
        <v>38</v>
      </c>
      <c r="V40" s="4">
        <v>32</v>
      </c>
      <c r="W40" s="4">
        <v>32</v>
      </c>
      <c r="X40" s="29" t="s">
        <v>7</v>
      </c>
      <c r="Y40" s="30" t="s">
        <v>49</v>
      </c>
      <c r="Z40" s="30" t="s">
        <v>49</v>
      </c>
      <c r="AA40" s="29" t="s">
        <v>22</v>
      </c>
      <c r="AB40" s="30" t="s">
        <v>49</v>
      </c>
      <c r="AC40" s="29" t="s">
        <v>14</v>
      </c>
    </row>
    <row r="41" spans="1:29" x14ac:dyDescent="0.25">
      <c r="A41" s="16"/>
      <c r="B41" s="4" t="s">
        <v>205</v>
      </c>
      <c r="C41" s="4">
        <v>185</v>
      </c>
      <c r="D41" s="4">
        <v>2</v>
      </c>
      <c r="E41" s="4">
        <v>1</v>
      </c>
      <c r="F41" s="29" t="s">
        <v>155</v>
      </c>
      <c r="G41" s="4">
        <v>8</v>
      </c>
      <c r="H41" s="4">
        <v>8</v>
      </c>
      <c r="I41" s="4">
        <v>0.1</v>
      </c>
      <c r="J41" s="4">
        <v>100</v>
      </c>
      <c r="K41" s="4">
        <v>5800</v>
      </c>
      <c r="L41" s="4">
        <v>5800</v>
      </c>
      <c r="M41" s="4">
        <v>42</v>
      </c>
      <c r="N41" s="4">
        <v>42</v>
      </c>
      <c r="O41" s="4">
        <v>0.8</v>
      </c>
      <c r="P41" s="4">
        <v>0.8</v>
      </c>
      <c r="Q41" s="4">
        <v>102</v>
      </c>
      <c r="R41" s="4">
        <v>102</v>
      </c>
      <c r="S41" s="33" t="s">
        <v>6</v>
      </c>
      <c r="T41" s="4">
        <v>49</v>
      </c>
      <c r="U41" s="4">
        <v>49</v>
      </c>
      <c r="V41" s="4">
        <v>42</v>
      </c>
      <c r="W41" s="4">
        <v>42</v>
      </c>
      <c r="X41" s="29" t="s">
        <v>7</v>
      </c>
      <c r="Y41" s="30" t="s">
        <v>49</v>
      </c>
      <c r="Z41" s="30" t="s">
        <v>49</v>
      </c>
      <c r="AA41" s="29" t="s">
        <v>22</v>
      </c>
      <c r="AB41" s="30" t="s">
        <v>49</v>
      </c>
      <c r="AC41" s="29" t="s">
        <v>14</v>
      </c>
    </row>
    <row r="42" spans="1:29" x14ac:dyDescent="0.25">
      <c r="A42" s="16"/>
      <c r="B42" s="4" t="s">
        <v>205</v>
      </c>
      <c r="C42" s="4">
        <v>75</v>
      </c>
      <c r="D42" s="4">
        <v>1</v>
      </c>
      <c r="E42" s="4">
        <v>1</v>
      </c>
      <c r="F42" s="29" t="s">
        <v>155</v>
      </c>
      <c r="G42" s="4">
        <v>5</v>
      </c>
      <c r="H42" s="4">
        <v>5</v>
      </c>
      <c r="I42" s="4">
        <v>0.1</v>
      </c>
      <c r="J42" s="4">
        <v>100</v>
      </c>
      <c r="K42" s="4">
        <v>5600</v>
      </c>
      <c r="L42" s="4">
        <v>5600</v>
      </c>
      <c r="M42" s="4">
        <v>42</v>
      </c>
      <c r="N42" s="4">
        <v>42</v>
      </c>
      <c r="O42" s="4">
        <v>0.8</v>
      </c>
      <c r="P42" s="4">
        <v>0.8</v>
      </c>
      <c r="Q42" s="4">
        <v>102</v>
      </c>
      <c r="R42" s="4">
        <v>102</v>
      </c>
      <c r="S42" s="33" t="s">
        <v>11</v>
      </c>
      <c r="T42" s="4">
        <v>52</v>
      </c>
      <c r="U42" s="4">
        <v>52</v>
      </c>
      <c r="V42" s="4">
        <v>37</v>
      </c>
      <c r="W42" s="4">
        <v>37</v>
      </c>
      <c r="X42" s="29" t="s">
        <v>7</v>
      </c>
      <c r="Y42" s="29">
        <v>90</v>
      </c>
      <c r="Z42" s="29">
        <v>90</v>
      </c>
      <c r="AA42" s="29" t="s">
        <v>22</v>
      </c>
      <c r="AB42" s="30" t="s">
        <v>49</v>
      </c>
      <c r="AC42" s="29" t="s">
        <v>14</v>
      </c>
    </row>
    <row r="43" spans="1:29" x14ac:dyDescent="0.25">
      <c r="A43" s="16"/>
      <c r="B43" s="4" t="s">
        <v>205</v>
      </c>
      <c r="C43" s="4">
        <v>2740</v>
      </c>
      <c r="D43" s="4">
        <v>26</v>
      </c>
      <c r="E43" s="4">
        <v>26</v>
      </c>
      <c r="F43" s="29" t="s">
        <v>1</v>
      </c>
      <c r="G43" s="12">
        <v>23</v>
      </c>
      <c r="H43" s="12">
        <v>23</v>
      </c>
      <c r="I43" s="4">
        <v>1035</v>
      </c>
      <c r="J43" s="4">
        <v>1035</v>
      </c>
      <c r="K43" s="4">
        <v>4500</v>
      </c>
      <c r="L43" s="4">
        <v>4500</v>
      </c>
      <c r="M43" s="4">
        <v>36</v>
      </c>
      <c r="N43" s="4">
        <v>36</v>
      </c>
      <c r="O43" s="4">
        <v>2.8</v>
      </c>
      <c r="P43" s="4">
        <v>2.8</v>
      </c>
      <c r="Q43" s="4">
        <v>108</v>
      </c>
      <c r="R43" s="4">
        <v>108</v>
      </c>
      <c r="S43" s="33" t="s">
        <v>66</v>
      </c>
      <c r="T43" s="27" t="s">
        <v>49</v>
      </c>
      <c r="U43" s="27" t="s">
        <v>49</v>
      </c>
      <c r="V43" s="27" t="s">
        <v>49</v>
      </c>
      <c r="W43" s="27" t="s">
        <v>49</v>
      </c>
      <c r="X43" s="29" t="s">
        <v>7</v>
      </c>
      <c r="Y43" s="29">
        <v>205</v>
      </c>
      <c r="Z43" s="29">
        <v>205</v>
      </c>
      <c r="AA43" s="29" t="s">
        <v>22</v>
      </c>
      <c r="AB43" s="30" t="s">
        <v>49</v>
      </c>
      <c r="AC43" s="29" t="s">
        <v>14</v>
      </c>
    </row>
    <row r="44" spans="1:29" x14ac:dyDescent="0.25">
      <c r="A44" s="16"/>
      <c r="B44" s="4" t="s">
        <v>205</v>
      </c>
      <c r="C44" s="4">
        <v>6200</v>
      </c>
      <c r="D44" s="4">
        <v>38</v>
      </c>
      <c r="E44" s="4">
        <v>36</v>
      </c>
      <c r="F44" s="29" t="s">
        <v>1</v>
      </c>
      <c r="G44" s="4">
        <v>23</v>
      </c>
      <c r="H44" s="4">
        <v>23</v>
      </c>
      <c r="I44" s="4">
        <v>90</v>
      </c>
      <c r="J44" s="4">
        <v>90</v>
      </c>
      <c r="K44" s="4">
        <v>10750</v>
      </c>
      <c r="L44" s="4">
        <v>10750</v>
      </c>
      <c r="M44" s="4">
        <v>40</v>
      </c>
      <c r="N44" s="4">
        <v>40</v>
      </c>
      <c r="O44" s="27" t="s">
        <v>49</v>
      </c>
      <c r="P44" s="27" t="s">
        <v>49</v>
      </c>
      <c r="Q44" s="4">
        <v>250</v>
      </c>
      <c r="R44" s="4">
        <v>250</v>
      </c>
      <c r="S44" s="33" t="s">
        <v>6</v>
      </c>
      <c r="T44" s="4">
        <v>44</v>
      </c>
      <c r="U44" s="4">
        <v>44</v>
      </c>
      <c r="V44" s="27" t="s">
        <v>49</v>
      </c>
      <c r="W44" s="27" t="s">
        <v>49</v>
      </c>
      <c r="X44" s="29" t="s">
        <v>15</v>
      </c>
      <c r="Y44" s="29">
        <v>950</v>
      </c>
      <c r="Z44" s="29">
        <v>950</v>
      </c>
      <c r="AA44" s="29" t="s">
        <v>13</v>
      </c>
      <c r="AB44" s="30" t="s">
        <v>49</v>
      </c>
      <c r="AC44" s="29" t="s">
        <v>14</v>
      </c>
    </row>
    <row r="45" spans="1:29" x14ac:dyDescent="0.25">
      <c r="A45" s="16"/>
      <c r="B45" s="4" t="s">
        <v>205</v>
      </c>
      <c r="C45" s="4">
        <v>840</v>
      </c>
      <c r="D45" s="4">
        <v>8</v>
      </c>
      <c r="E45" s="4">
        <v>10</v>
      </c>
      <c r="F45" s="29" t="s">
        <v>1</v>
      </c>
      <c r="G45" s="4">
        <v>23.4</v>
      </c>
      <c r="H45" s="4">
        <v>23.4</v>
      </c>
      <c r="I45" s="4">
        <v>65</v>
      </c>
      <c r="J45" s="4">
        <v>65</v>
      </c>
      <c r="K45" s="4">
        <v>10400</v>
      </c>
      <c r="L45" s="4">
        <v>10400</v>
      </c>
      <c r="M45" s="4">
        <v>39</v>
      </c>
      <c r="N45" s="4">
        <v>39</v>
      </c>
      <c r="O45" s="27" t="s">
        <v>49</v>
      </c>
      <c r="P45" s="27" t="s">
        <v>49</v>
      </c>
      <c r="Q45" s="4">
        <v>242</v>
      </c>
      <c r="R45" s="4">
        <v>242</v>
      </c>
      <c r="S45" s="33" t="s">
        <v>70</v>
      </c>
      <c r="T45" s="4">
        <v>27.4</v>
      </c>
      <c r="U45" s="4">
        <v>27.4</v>
      </c>
      <c r="V45" s="27" t="s">
        <v>49</v>
      </c>
      <c r="W45" s="27" t="s">
        <v>49</v>
      </c>
      <c r="X45" s="29" t="s">
        <v>15</v>
      </c>
      <c r="Y45" s="30" t="s">
        <v>49</v>
      </c>
      <c r="Z45" s="30" t="s">
        <v>49</v>
      </c>
      <c r="AA45" s="29" t="s">
        <v>13</v>
      </c>
      <c r="AB45" s="30" t="s">
        <v>49</v>
      </c>
      <c r="AC45" s="29" t="s">
        <v>26</v>
      </c>
    </row>
    <row r="46" spans="1:29" x14ac:dyDescent="0.25">
      <c r="A46" s="16"/>
      <c r="B46" s="4" t="s">
        <v>205</v>
      </c>
      <c r="C46" s="4">
        <v>2280</v>
      </c>
      <c r="D46" s="4">
        <v>12</v>
      </c>
      <c r="E46" s="4">
        <v>10</v>
      </c>
      <c r="F46" s="29" t="s">
        <v>1</v>
      </c>
      <c r="G46" s="12">
        <v>20</v>
      </c>
      <c r="H46" s="12">
        <v>20</v>
      </c>
      <c r="I46" s="4">
        <v>247</v>
      </c>
      <c r="J46" s="4">
        <v>247</v>
      </c>
      <c r="K46" s="4">
        <v>6500</v>
      </c>
      <c r="L46" s="4">
        <v>6650</v>
      </c>
      <c r="M46" s="4">
        <v>36</v>
      </c>
      <c r="N46" s="4">
        <v>36</v>
      </c>
      <c r="O46" s="4">
        <v>1</v>
      </c>
      <c r="P46" s="4">
        <v>1</v>
      </c>
      <c r="Q46" s="4">
        <v>180</v>
      </c>
      <c r="R46" s="4">
        <v>180</v>
      </c>
      <c r="S46" s="33" t="s">
        <v>70</v>
      </c>
      <c r="T46" s="27" t="s">
        <v>49</v>
      </c>
      <c r="U46" s="27" t="s">
        <v>49</v>
      </c>
      <c r="V46" s="27" t="s">
        <v>49</v>
      </c>
      <c r="W46" s="27" t="s">
        <v>49</v>
      </c>
      <c r="X46" s="29" t="s">
        <v>7</v>
      </c>
      <c r="Y46" s="29">
        <v>240</v>
      </c>
      <c r="Z46" s="29">
        <v>240</v>
      </c>
      <c r="AA46" s="29" t="s">
        <v>22</v>
      </c>
      <c r="AB46" s="30" t="s">
        <v>49</v>
      </c>
      <c r="AC46" s="29" t="s">
        <v>14</v>
      </c>
    </row>
    <row r="47" spans="1:29" x14ac:dyDescent="0.25">
      <c r="A47" s="16"/>
      <c r="B47" s="4" t="s">
        <v>205</v>
      </c>
      <c r="C47" s="4">
        <v>4420</v>
      </c>
      <c r="D47" s="4">
        <v>44</v>
      </c>
      <c r="E47" s="4">
        <v>32</v>
      </c>
      <c r="F47" s="29" t="s">
        <v>1</v>
      </c>
      <c r="G47" s="12">
        <v>30</v>
      </c>
      <c r="H47" s="12">
        <v>30</v>
      </c>
      <c r="I47" s="4">
        <v>1000</v>
      </c>
      <c r="J47" s="4">
        <v>2000</v>
      </c>
      <c r="K47" s="12" t="s">
        <v>49</v>
      </c>
      <c r="L47" s="12" t="s">
        <v>49</v>
      </c>
      <c r="M47" s="4">
        <v>36</v>
      </c>
      <c r="N47" s="4">
        <v>36</v>
      </c>
      <c r="O47" s="27" t="s">
        <v>49</v>
      </c>
      <c r="P47" s="27" t="s">
        <v>49</v>
      </c>
      <c r="Q47" s="4">
        <v>165</v>
      </c>
      <c r="R47" s="4">
        <v>165</v>
      </c>
      <c r="S47" s="33" t="s">
        <v>66</v>
      </c>
      <c r="T47" s="27" t="s">
        <v>49</v>
      </c>
      <c r="U47" s="27" t="s">
        <v>49</v>
      </c>
      <c r="V47" s="27" t="s">
        <v>49</v>
      </c>
      <c r="W47" s="27" t="s">
        <v>49</v>
      </c>
      <c r="X47" s="29" t="s">
        <v>7</v>
      </c>
      <c r="Y47" s="32">
        <v>5270</v>
      </c>
      <c r="Z47" s="32">
        <v>5270</v>
      </c>
      <c r="AA47" s="29" t="s">
        <v>22</v>
      </c>
      <c r="AB47" s="30" t="s">
        <v>49</v>
      </c>
      <c r="AC47" s="30" t="s">
        <v>49</v>
      </c>
    </row>
    <row r="48" spans="1:29" x14ac:dyDescent="0.25">
      <c r="A48" s="16"/>
      <c r="B48" s="4" t="s">
        <v>205</v>
      </c>
      <c r="C48" s="4">
        <v>8240</v>
      </c>
      <c r="D48" s="4">
        <v>42</v>
      </c>
      <c r="E48" s="4">
        <v>45</v>
      </c>
      <c r="F48" s="29" t="s">
        <v>1</v>
      </c>
      <c r="G48" s="4">
        <v>26</v>
      </c>
      <c r="H48" s="4">
        <v>26</v>
      </c>
      <c r="I48" s="4">
        <v>75</v>
      </c>
      <c r="J48" s="4">
        <v>75</v>
      </c>
      <c r="K48" s="4">
        <v>10550</v>
      </c>
      <c r="L48" s="4">
        <v>10550</v>
      </c>
      <c r="M48" s="4">
        <v>40</v>
      </c>
      <c r="N48" s="4">
        <v>40</v>
      </c>
      <c r="O48" s="27" t="s">
        <v>49</v>
      </c>
      <c r="P48" s="27" t="s">
        <v>49</v>
      </c>
      <c r="Q48" s="4">
        <v>248</v>
      </c>
      <c r="R48" s="4">
        <v>248</v>
      </c>
      <c r="S48" s="33" t="s">
        <v>11</v>
      </c>
      <c r="T48" s="4">
        <v>44</v>
      </c>
      <c r="U48" s="4">
        <v>44</v>
      </c>
      <c r="V48" s="27" t="s">
        <v>49</v>
      </c>
      <c r="W48" s="27" t="s">
        <v>49</v>
      </c>
      <c r="X48" s="29" t="s">
        <v>15</v>
      </c>
      <c r="Y48" s="32">
        <v>2330</v>
      </c>
      <c r="Z48" s="32">
        <v>2330</v>
      </c>
      <c r="AA48" s="29" t="s">
        <v>13</v>
      </c>
      <c r="AB48" s="30" t="s">
        <v>49</v>
      </c>
      <c r="AC48" s="30" t="s">
        <v>49</v>
      </c>
    </row>
    <row r="49" spans="1:29" x14ac:dyDescent="0.25">
      <c r="A49" s="16"/>
      <c r="B49" s="4" t="s">
        <v>205</v>
      </c>
      <c r="C49" s="4">
        <v>880</v>
      </c>
      <c r="D49" s="4">
        <v>13</v>
      </c>
      <c r="E49" s="4">
        <v>12</v>
      </c>
      <c r="F49" s="29" t="s">
        <v>1</v>
      </c>
      <c r="G49" s="4">
        <v>26</v>
      </c>
      <c r="H49" s="4">
        <v>26</v>
      </c>
      <c r="I49" s="4">
        <v>75</v>
      </c>
      <c r="J49" s="4">
        <v>75</v>
      </c>
      <c r="K49" s="4">
        <v>10550</v>
      </c>
      <c r="L49" s="4">
        <v>10550</v>
      </c>
      <c r="M49" s="4">
        <v>40</v>
      </c>
      <c r="N49" s="4">
        <v>40</v>
      </c>
      <c r="O49" s="27" t="s">
        <v>49</v>
      </c>
      <c r="P49" s="27" t="s">
        <v>49</v>
      </c>
      <c r="Q49" s="4">
        <v>248</v>
      </c>
      <c r="R49" s="4">
        <v>248</v>
      </c>
      <c r="S49" s="33" t="s">
        <v>66</v>
      </c>
      <c r="T49" s="4">
        <v>52</v>
      </c>
      <c r="U49" s="4">
        <v>52</v>
      </c>
      <c r="V49" s="27" t="s">
        <v>49</v>
      </c>
      <c r="W49" s="27" t="s">
        <v>49</v>
      </c>
      <c r="X49" s="29" t="s">
        <v>15</v>
      </c>
      <c r="Y49" s="30" t="s">
        <v>49</v>
      </c>
      <c r="Z49" s="30" t="s">
        <v>49</v>
      </c>
      <c r="AA49" s="29" t="s">
        <v>13</v>
      </c>
      <c r="AB49" s="30" t="s">
        <v>49</v>
      </c>
      <c r="AC49" s="30" t="s">
        <v>49</v>
      </c>
    </row>
    <row r="50" spans="1:29" x14ac:dyDescent="0.25">
      <c r="A50" s="16"/>
      <c r="B50" s="4" t="s">
        <v>205</v>
      </c>
      <c r="C50" s="4">
        <v>12600</v>
      </c>
      <c r="D50" s="4">
        <v>25</v>
      </c>
      <c r="E50" s="4">
        <v>10</v>
      </c>
      <c r="F50" s="29" t="s">
        <v>1</v>
      </c>
      <c r="G50" s="4">
        <v>26</v>
      </c>
      <c r="H50" s="4">
        <v>26</v>
      </c>
      <c r="I50" s="4">
        <v>90</v>
      </c>
      <c r="J50" s="4">
        <v>90</v>
      </c>
      <c r="K50" s="4">
        <v>10900</v>
      </c>
      <c r="L50" s="4">
        <v>10900</v>
      </c>
      <c r="M50" s="4">
        <v>40</v>
      </c>
      <c r="N50" s="4">
        <v>40</v>
      </c>
      <c r="O50" s="27" t="s">
        <v>49</v>
      </c>
      <c r="P50" s="27" t="s">
        <v>49</v>
      </c>
      <c r="Q50" s="4">
        <v>250</v>
      </c>
      <c r="R50" s="4">
        <v>250</v>
      </c>
      <c r="S50" s="33" t="s">
        <v>11</v>
      </c>
      <c r="T50" s="4">
        <v>52</v>
      </c>
      <c r="U50" s="4">
        <v>52</v>
      </c>
      <c r="V50" s="27" t="s">
        <v>49</v>
      </c>
      <c r="W50" s="27" t="s">
        <v>49</v>
      </c>
      <c r="X50" s="29" t="s">
        <v>12</v>
      </c>
      <c r="Y50" s="32">
        <v>1580</v>
      </c>
      <c r="Z50" s="32">
        <v>1580</v>
      </c>
      <c r="AA50" s="29" t="s">
        <v>8</v>
      </c>
      <c r="AB50" s="30" t="s">
        <v>49</v>
      </c>
      <c r="AC50" s="29" t="s">
        <v>14</v>
      </c>
    </row>
    <row r="51" spans="1:29" x14ac:dyDescent="0.25">
      <c r="A51" s="16"/>
      <c r="B51" s="4" t="s">
        <v>205</v>
      </c>
      <c r="C51" s="4">
        <v>4100</v>
      </c>
      <c r="D51" s="4">
        <v>12</v>
      </c>
      <c r="E51" s="4">
        <v>5</v>
      </c>
      <c r="F51" s="29" t="s">
        <v>1</v>
      </c>
      <c r="G51" s="4">
        <v>23</v>
      </c>
      <c r="H51" s="4">
        <v>23</v>
      </c>
      <c r="I51" s="4">
        <v>90</v>
      </c>
      <c r="J51" s="4">
        <v>90</v>
      </c>
      <c r="K51" s="4">
        <v>11000</v>
      </c>
      <c r="L51" s="4">
        <v>11000</v>
      </c>
      <c r="M51" s="4">
        <v>41</v>
      </c>
      <c r="N51" s="4">
        <v>41</v>
      </c>
      <c r="O51" s="27" t="s">
        <v>49</v>
      </c>
      <c r="P51" s="27" t="s">
        <v>49</v>
      </c>
      <c r="Q51" s="4">
        <v>250</v>
      </c>
      <c r="R51" s="4">
        <v>250</v>
      </c>
      <c r="S51" s="33" t="s">
        <v>11</v>
      </c>
      <c r="T51" s="4">
        <v>50</v>
      </c>
      <c r="U51" s="4">
        <v>50</v>
      </c>
      <c r="V51" s="27" t="s">
        <v>49</v>
      </c>
      <c r="W51" s="27" t="s">
        <v>49</v>
      </c>
      <c r="X51" s="29" t="s">
        <v>12</v>
      </c>
      <c r="Y51" s="30" t="s">
        <v>49</v>
      </c>
      <c r="Z51" s="30" t="s">
        <v>49</v>
      </c>
      <c r="AA51" s="29" t="s">
        <v>13</v>
      </c>
      <c r="AB51" s="30" t="s">
        <v>49</v>
      </c>
      <c r="AC51" s="30" t="s">
        <v>49</v>
      </c>
    </row>
    <row r="52" spans="1:29" x14ac:dyDescent="0.25">
      <c r="A52" s="16"/>
      <c r="B52" s="4" t="s">
        <v>205</v>
      </c>
      <c r="C52" s="4">
        <v>10800</v>
      </c>
      <c r="D52" s="4">
        <v>40</v>
      </c>
      <c r="E52" s="4">
        <v>37</v>
      </c>
      <c r="F52" s="29" t="s">
        <v>1</v>
      </c>
      <c r="G52" s="4">
        <v>25.5</v>
      </c>
      <c r="H52" s="4">
        <v>25.5</v>
      </c>
      <c r="I52" s="4">
        <v>60</v>
      </c>
      <c r="J52" s="4">
        <v>60</v>
      </c>
      <c r="K52" s="4">
        <v>10300</v>
      </c>
      <c r="L52" s="4">
        <v>10300</v>
      </c>
      <c r="M52" s="4">
        <v>40</v>
      </c>
      <c r="N52" s="4">
        <v>40</v>
      </c>
      <c r="O52" s="27" t="s">
        <v>49</v>
      </c>
      <c r="P52" s="27" t="s">
        <v>49</v>
      </c>
      <c r="Q52" s="4">
        <v>250</v>
      </c>
      <c r="R52" s="4">
        <v>250</v>
      </c>
      <c r="S52" s="33" t="s">
        <v>210</v>
      </c>
      <c r="T52" s="4">
        <v>47</v>
      </c>
      <c r="U52" s="4">
        <v>47</v>
      </c>
      <c r="V52" s="27" t="s">
        <v>49</v>
      </c>
      <c r="W52" s="27" t="s">
        <v>49</v>
      </c>
      <c r="X52" s="29" t="s">
        <v>12</v>
      </c>
      <c r="Y52" s="32">
        <v>2500</v>
      </c>
      <c r="Z52" s="32">
        <v>2500</v>
      </c>
      <c r="AA52" s="29" t="s">
        <v>13</v>
      </c>
      <c r="AB52" s="30" t="s">
        <v>49</v>
      </c>
      <c r="AC52" s="29" t="s">
        <v>14</v>
      </c>
    </row>
    <row r="53" spans="1:29" x14ac:dyDescent="0.25">
      <c r="A53" s="16"/>
      <c r="B53" s="4" t="s">
        <v>205</v>
      </c>
      <c r="C53" s="4">
        <v>280</v>
      </c>
      <c r="D53" s="4">
        <v>3</v>
      </c>
      <c r="E53" s="4">
        <v>2</v>
      </c>
      <c r="F53" s="29" t="s">
        <v>1</v>
      </c>
      <c r="G53" s="4">
        <v>18</v>
      </c>
      <c r="H53" s="4">
        <v>18</v>
      </c>
      <c r="I53" s="4">
        <v>40</v>
      </c>
      <c r="J53" s="4">
        <v>40</v>
      </c>
      <c r="K53" s="4">
        <v>11550</v>
      </c>
      <c r="L53" s="4">
        <v>11550</v>
      </c>
      <c r="M53" s="4">
        <v>38</v>
      </c>
      <c r="N53" s="4">
        <v>38</v>
      </c>
      <c r="O53" s="27" t="s">
        <v>49</v>
      </c>
      <c r="P53" s="27" t="s">
        <v>49</v>
      </c>
      <c r="Q53" s="4">
        <v>244</v>
      </c>
      <c r="R53" s="4">
        <v>244</v>
      </c>
      <c r="S53" s="33" t="s">
        <v>6</v>
      </c>
      <c r="T53" s="4">
        <v>55</v>
      </c>
      <c r="U53" s="4">
        <v>55</v>
      </c>
      <c r="V53" s="27" t="s">
        <v>49</v>
      </c>
      <c r="W53" s="27" t="s">
        <v>49</v>
      </c>
      <c r="X53" s="29" t="s">
        <v>15</v>
      </c>
      <c r="Y53" s="29">
        <v>500</v>
      </c>
      <c r="Z53" s="29">
        <v>500</v>
      </c>
      <c r="AA53" s="29" t="s">
        <v>13</v>
      </c>
      <c r="AB53" s="30" t="s">
        <v>49</v>
      </c>
      <c r="AC53" s="30" t="s">
        <v>49</v>
      </c>
    </row>
    <row r="54" spans="1:29" x14ac:dyDescent="0.25">
      <c r="A54" s="16"/>
      <c r="B54" s="4" t="s">
        <v>205</v>
      </c>
      <c r="C54" s="4">
        <v>200</v>
      </c>
      <c r="D54" s="4">
        <v>4</v>
      </c>
      <c r="E54" s="4">
        <v>3</v>
      </c>
      <c r="F54" s="29" t="s">
        <v>1</v>
      </c>
      <c r="G54" s="4">
        <v>12</v>
      </c>
      <c r="H54" s="4">
        <v>12</v>
      </c>
      <c r="I54" s="4">
        <v>200</v>
      </c>
      <c r="J54" s="4">
        <v>200</v>
      </c>
      <c r="K54" s="4">
        <v>11600</v>
      </c>
      <c r="L54" s="4">
        <v>11600</v>
      </c>
      <c r="M54" s="4">
        <v>42</v>
      </c>
      <c r="N54" s="4">
        <v>42</v>
      </c>
      <c r="O54" s="27" t="s">
        <v>49</v>
      </c>
      <c r="P54" s="27" t="s">
        <v>49</v>
      </c>
      <c r="Q54" s="4">
        <v>250</v>
      </c>
      <c r="R54" s="4">
        <v>250</v>
      </c>
      <c r="S54" s="33" t="s">
        <v>6</v>
      </c>
      <c r="T54" s="4">
        <v>64</v>
      </c>
      <c r="U54" s="4">
        <v>64</v>
      </c>
      <c r="V54" s="27" t="s">
        <v>49</v>
      </c>
      <c r="W54" s="27" t="s">
        <v>49</v>
      </c>
      <c r="X54" s="29" t="s">
        <v>15</v>
      </c>
      <c r="Y54" s="30" t="s">
        <v>49</v>
      </c>
      <c r="Z54" s="30" t="s">
        <v>49</v>
      </c>
      <c r="AA54" s="29" t="s">
        <v>13</v>
      </c>
      <c r="AB54" s="30" t="s">
        <v>49</v>
      </c>
      <c r="AC54" s="29" t="s">
        <v>14</v>
      </c>
    </row>
    <row r="55" spans="1:29" x14ac:dyDescent="0.25">
      <c r="A55" s="16"/>
      <c r="B55" s="4" t="s">
        <v>205</v>
      </c>
      <c r="C55" s="4">
        <v>1800</v>
      </c>
      <c r="D55" s="4">
        <v>12</v>
      </c>
      <c r="E55" s="4">
        <v>9</v>
      </c>
      <c r="F55" s="29" t="s">
        <v>1</v>
      </c>
      <c r="G55" s="4">
        <v>17</v>
      </c>
      <c r="H55" s="4">
        <v>17</v>
      </c>
      <c r="I55" s="4">
        <v>171</v>
      </c>
      <c r="J55" s="4">
        <v>171</v>
      </c>
      <c r="K55" s="4">
        <v>11500</v>
      </c>
      <c r="L55" s="4">
        <v>11500</v>
      </c>
      <c r="M55" s="4">
        <v>45</v>
      </c>
      <c r="N55" s="4">
        <v>45</v>
      </c>
      <c r="O55" s="27" t="s">
        <v>49</v>
      </c>
      <c r="P55" s="27" t="s">
        <v>49</v>
      </c>
      <c r="Q55" s="4">
        <v>228</v>
      </c>
      <c r="R55" s="4">
        <v>228</v>
      </c>
      <c r="S55" s="33" t="s">
        <v>6</v>
      </c>
      <c r="T55" s="4">
        <v>55</v>
      </c>
      <c r="U55" s="4">
        <v>55</v>
      </c>
      <c r="V55" s="27" t="s">
        <v>49</v>
      </c>
      <c r="W55" s="27" t="s">
        <v>49</v>
      </c>
      <c r="X55" s="29" t="s">
        <v>12</v>
      </c>
      <c r="Y55" s="32">
        <v>2140</v>
      </c>
      <c r="Z55" s="32">
        <v>2140</v>
      </c>
      <c r="AA55" s="29" t="s">
        <v>13</v>
      </c>
      <c r="AB55" s="30" t="s">
        <v>49</v>
      </c>
      <c r="AC55" s="29" t="s">
        <v>29</v>
      </c>
    </row>
    <row r="56" spans="1:29" x14ac:dyDescent="0.25">
      <c r="A56" s="16"/>
      <c r="B56" s="4" t="s">
        <v>205</v>
      </c>
      <c r="C56" s="4">
        <v>2600</v>
      </c>
      <c r="D56" s="4">
        <v>28</v>
      </c>
      <c r="E56" s="4">
        <v>16</v>
      </c>
      <c r="F56" s="29" t="s">
        <v>1</v>
      </c>
      <c r="G56" s="4">
        <v>17</v>
      </c>
      <c r="H56" s="4">
        <v>17</v>
      </c>
      <c r="I56" s="4">
        <v>273</v>
      </c>
      <c r="J56" s="4">
        <v>273</v>
      </c>
      <c r="K56" s="4">
        <v>11950</v>
      </c>
      <c r="L56" s="4">
        <v>11950</v>
      </c>
      <c r="M56" s="4">
        <v>43</v>
      </c>
      <c r="N56" s="4">
        <v>43</v>
      </c>
      <c r="O56" s="27" t="s">
        <v>49</v>
      </c>
      <c r="P56" s="27" t="s">
        <v>49</v>
      </c>
      <c r="Q56" s="4">
        <v>234</v>
      </c>
      <c r="R56" s="4">
        <v>234</v>
      </c>
      <c r="S56" s="33" t="s">
        <v>6</v>
      </c>
      <c r="T56" s="4">
        <v>50</v>
      </c>
      <c r="U56" s="4">
        <v>50</v>
      </c>
      <c r="V56" s="27" t="s">
        <v>49</v>
      </c>
      <c r="W56" s="27" t="s">
        <v>49</v>
      </c>
      <c r="X56" s="29" t="s">
        <v>12</v>
      </c>
      <c r="Y56" s="30" t="s">
        <v>49</v>
      </c>
      <c r="Z56" s="30" t="s">
        <v>49</v>
      </c>
      <c r="AA56" s="29" t="s">
        <v>13</v>
      </c>
      <c r="AB56" s="30" t="s">
        <v>49</v>
      </c>
      <c r="AC56" s="29" t="s">
        <v>29</v>
      </c>
    </row>
    <row r="57" spans="1:29" x14ac:dyDescent="0.25">
      <c r="A57" s="16"/>
      <c r="B57" s="4" t="s">
        <v>205</v>
      </c>
      <c r="C57" s="4">
        <v>7754</v>
      </c>
      <c r="D57" s="4">
        <v>26</v>
      </c>
      <c r="E57" s="4">
        <v>27</v>
      </c>
      <c r="F57" s="29" t="s">
        <v>1</v>
      </c>
      <c r="G57" s="4">
        <v>23</v>
      </c>
      <c r="H57" s="4">
        <v>23</v>
      </c>
      <c r="I57" s="4">
        <v>100</v>
      </c>
      <c r="J57" s="4">
        <v>100</v>
      </c>
      <c r="K57" s="4">
        <v>10300</v>
      </c>
      <c r="L57" s="4">
        <v>10300</v>
      </c>
      <c r="M57" s="4">
        <v>39</v>
      </c>
      <c r="N57" s="4">
        <v>39</v>
      </c>
      <c r="O57" s="27" t="s">
        <v>49</v>
      </c>
      <c r="P57" s="27" t="s">
        <v>49</v>
      </c>
      <c r="Q57" s="4">
        <v>260</v>
      </c>
      <c r="R57" s="4">
        <v>260</v>
      </c>
      <c r="S57" s="33" t="s">
        <v>211</v>
      </c>
      <c r="T57" s="4">
        <v>32</v>
      </c>
      <c r="U57" s="4">
        <v>32</v>
      </c>
      <c r="V57" s="27" t="s">
        <v>49</v>
      </c>
      <c r="W57" s="27" t="s">
        <v>49</v>
      </c>
      <c r="X57" s="29" t="s">
        <v>12</v>
      </c>
      <c r="Y57" s="32">
        <v>1460</v>
      </c>
      <c r="Z57" s="32">
        <v>1460</v>
      </c>
      <c r="AA57" s="29" t="s">
        <v>13</v>
      </c>
      <c r="AB57" s="30" t="s">
        <v>49</v>
      </c>
      <c r="AC57" s="29" t="s">
        <v>29</v>
      </c>
    </row>
    <row r="58" spans="1:29" x14ac:dyDescent="0.25">
      <c r="A58" s="16"/>
      <c r="B58" s="4" t="s">
        <v>205</v>
      </c>
      <c r="C58" s="4">
        <v>3500</v>
      </c>
      <c r="D58" s="4">
        <v>19</v>
      </c>
      <c r="E58" s="4">
        <v>12</v>
      </c>
      <c r="F58" s="29" t="s">
        <v>1</v>
      </c>
      <c r="G58" s="4">
        <v>20</v>
      </c>
      <c r="H58" s="4">
        <v>20</v>
      </c>
      <c r="I58" s="4">
        <v>30</v>
      </c>
      <c r="J58" s="4">
        <v>30</v>
      </c>
      <c r="K58" s="4">
        <v>10100</v>
      </c>
      <c r="L58" s="4">
        <v>10100</v>
      </c>
      <c r="M58" s="4">
        <v>40</v>
      </c>
      <c r="N58" s="4">
        <v>40</v>
      </c>
      <c r="O58" s="27" t="s">
        <v>49</v>
      </c>
      <c r="P58" s="27" t="s">
        <v>49</v>
      </c>
      <c r="Q58" s="4">
        <v>212</v>
      </c>
      <c r="R58" s="4">
        <v>212</v>
      </c>
      <c r="S58" s="33" t="s">
        <v>66</v>
      </c>
      <c r="T58" s="4">
        <v>32</v>
      </c>
      <c r="U58" s="4">
        <v>32</v>
      </c>
      <c r="V58" s="27" t="s">
        <v>49</v>
      </c>
      <c r="W58" s="27" t="s">
        <v>49</v>
      </c>
      <c r="X58" s="29" t="s">
        <v>12</v>
      </c>
      <c r="Y58" s="32">
        <v>1140</v>
      </c>
      <c r="Z58" s="32">
        <v>1140</v>
      </c>
      <c r="AA58" s="29" t="s">
        <v>13</v>
      </c>
      <c r="AB58" s="30" t="s">
        <v>49</v>
      </c>
      <c r="AC58" s="29" t="s">
        <v>14</v>
      </c>
    </row>
    <row r="59" spans="1:29" x14ac:dyDescent="0.25">
      <c r="A59" s="16"/>
      <c r="B59" s="4" t="s">
        <v>205</v>
      </c>
      <c r="C59" s="4">
        <v>6189</v>
      </c>
      <c r="D59" s="4">
        <v>101</v>
      </c>
      <c r="E59" s="4">
        <v>39</v>
      </c>
      <c r="F59" s="29" t="s">
        <v>1</v>
      </c>
      <c r="G59" s="12">
        <v>30</v>
      </c>
      <c r="H59" s="12">
        <v>30</v>
      </c>
      <c r="I59" s="4">
        <v>1000</v>
      </c>
      <c r="J59" s="4">
        <v>2300</v>
      </c>
      <c r="K59" s="4">
        <v>3500</v>
      </c>
      <c r="L59" s="4">
        <v>3500</v>
      </c>
      <c r="M59" s="4">
        <v>42</v>
      </c>
      <c r="N59" s="4">
        <v>42</v>
      </c>
      <c r="O59" s="4">
        <v>0.8</v>
      </c>
      <c r="P59" s="4">
        <v>0.8</v>
      </c>
      <c r="Q59" s="4">
        <v>135</v>
      </c>
      <c r="R59" s="4">
        <v>135</v>
      </c>
      <c r="S59" s="33" t="s">
        <v>66</v>
      </c>
      <c r="T59" s="27" t="s">
        <v>49</v>
      </c>
      <c r="U59" s="27" t="s">
        <v>49</v>
      </c>
      <c r="V59" s="27" t="s">
        <v>49</v>
      </c>
      <c r="W59" s="27" t="s">
        <v>49</v>
      </c>
      <c r="X59" s="29" t="s">
        <v>7</v>
      </c>
      <c r="Y59" s="32">
        <v>5920</v>
      </c>
      <c r="Z59" s="32">
        <v>5920</v>
      </c>
      <c r="AA59" s="29" t="s">
        <v>22</v>
      </c>
      <c r="AB59" s="30" t="s">
        <v>49</v>
      </c>
      <c r="AC59" s="29" t="s">
        <v>14</v>
      </c>
    </row>
    <row r="60" spans="1:29" x14ac:dyDescent="0.25">
      <c r="A60" s="16"/>
      <c r="B60" s="4" t="s">
        <v>205</v>
      </c>
      <c r="C60" s="4">
        <v>3912</v>
      </c>
      <c r="D60" s="4">
        <v>29</v>
      </c>
      <c r="E60" s="4">
        <v>12</v>
      </c>
      <c r="F60" s="29" t="s">
        <v>1</v>
      </c>
      <c r="G60" s="4">
        <v>25</v>
      </c>
      <c r="H60" s="4">
        <v>28</v>
      </c>
      <c r="I60" s="4">
        <v>210</v>
      </c>
      <c r="J60" s="4">
        <v>210</v>
      </c>
      <c r="K60" s="12" t="s">
        <v>49</v>
      </c>
      <c r="L60" s="12" t="s">
        <v>49</v>
      </c>
      <c r="M60" s="4">
        <v>40</v>
      </c>
      <c r="N60" s="4">
        <v>40</v>
      </c>
      <c r="O60" s="4">
        <v>0.5</v>
      </c>
      <c r="P60" s="4">
        <v>0.5</v>
      </c>
      <c r="Q60" s="4">
        <v>190</v>
      </c>
      <c r="R60" s="4">
        <v>190</v>
      </c>
      <c r="S60" s="33" t="s">
        <v>66</v>
      </c>
      <c r="T60" s="27" t="s">
        <v>49</v>
      </c>
      <c r="U60" s="27" t="s">
        <v>49</v>
      </c>
      <c r="V60" s="27" t="s">
        <v>49</v>
      </c>
      <c r="W60" s="27" t="s">
        <v>49</v>
      </c>
      <c r="X60" s="29" t="s">
        <v>7</v>
      </c>
      <c r="Y60" s="32">
        <v>4780</v>
      </c>
      <c r="Z60" s="32">
        <v>4780</v>
      </c>
      <c r="AA60" s="29" t="s">
        <v>22</v>
      </c>
      <c r="AB60" s="30" t="s">
        <v>49</v>
      </c>
      <c r="AC60" s="29" t="s">
        <v>14</v>
      </c>
    </row>
    <row r="61" spans="1:29" x14ac:dyDescent="0.25">
      <c r="A61" s="16"/>
      <c r="B61" s="4" t="s">
        <v>205</v>
      </c>
      <c r="C61" s="4">
        <v>980</v>
      </c>
      <c r="D61" s="4">
        <v>17</v>
      </c>
      <c r="E61" s="4">
        <v>17</v>
      </c>
      <c r="F61" s="29" t="s">
        <v>3</v>
      </c>
      <c r="G61" s="4">
        <v>10</v>
      </c>
      <c r="H61" s="4">
        <v>10</v>
      </c>
      <c r="I61" s="4">
        <v>10</v>
      </c>
      <c r="J61" s="4">
        <v>10</v>
      </c>
      <c r="K61" s="4">
        <v>11100</v>
      </c>
      <c r="L61" s="4">
        <v>11100</v>
      </c>
      <c r="M61" s="4">
        <v>40</v>
      </c>
      <c r="N61" s="4">
        <v>40</v>
      </c>
      <c r="O61" s="4">
        <v>0.6</v>
      </c>
      <c r="P61" s="4">
        <v>0.6</v>
      </c>
      <c r="Q61" s="4">
        <v>232</v>
      </c>
      <c r="R61" s="4">
        <v>232</v>
      </c>
      <c r="S61" s="33" t="s">
        <v>66</v>
      </c>
      <c r="T61" s="4">
        <v>60</v>
      </c>
      <c r="U61" s="4">
        <v>60</v>
      </c>
      <c r="V61" s="4">
        <v>50</v>
      </c>
      <c r="W61" s="4">
        <v>50</v>
      </c>
      <c r="X61" s="29" t="s">
        <v>7</v>
      </c>
      <c r="Y61" s="32">
        <v>3033</v>
      </c>
      <c r="Z61" s="32">
        <v>2810</v>
      </c>
      <c r="AA61" s="29" t="s">
        <v>8</v>
      </c>
      <c r="AB61" s="29" t="s">
        <v>8</v>
      </c>
      <c r="AC61" s="29" t="s">
        <v>29</v>
      </c>
    </row>
    <row r="62" spans="1:29" x14ac:dyDescent="0.25">
      <c r="A62" s="16"/>
      <c r="B62" s="4" t="s">
        <v>205</v>
      </c>
      <c r="C62" s="4">
        <v>1020</v>
      </c>
      <c r="D62" s="4">
        <v>49</v>
      </c>
      <c r="E62" s="4">
        <v>30</v>
      </c>
      <c r="F62" s="29" t="s">
        <v>3</v>
      </c>
      <c r="G62" s="4">
        <v>10</v>
      </c>
      <c r="H62" s="4">
        <v>10</v>
      </c>
      <c r="I62" s="4">
        <v>4</v>
      </c>
      <c r="J62" s="4">
        <v>4</v>
      </c>
      <c r="K62" s="4">
        <v>4000</v>
      </c>
      <c r="L62" s="4">
        <v>4000</v>
      </c>
      <c r="M62" s="4">
        <v>34</v>
      </c>
      <c r="N62" s="4">
        <v>34</v>
      </c>
      <c r="O62" s="4">
        <v>2</v>
      </c>
      <c r="P62" s="4">
        <v>2</v>
      </c>
      <c r="Q62" s="4">
        <v>86</v>
      </c>
      <c r="R62" s="4">
        <v>86</v>
      </c>
      <c r="S62" s="33" t="s">
        <v>6</v>
      </c>
      <c r="T62" s="4">
        <v>55</v>
      </c>
      <c r="U62" s="4">
        <v>55</v>
      </c>
      <c r="V62" s="4">
        <v>40</v>
      </c>
      <c r="W62" s="4">
        <v>40</v>
      </c>
      <c r="X62" s="29" t="s">
        <v>12</v>
      </c>
      <c r="Y62" s="32">
        <v>1220</v>
      </c>
      <c r="Z62" s="29">
        <v>700</v>
      </c>
      <c r="AA62" s="29" t="s">
        <v>13</v>
      </c>
      <c r="AB62" s="29" t="s">
        <v>9</v>
      </c>
      <c r="AC62" s="29" t="s">
        <v>29</v>
      </c>
    </row>
    <row r="63" spans="1:29" x14ac:dyDescent="0.25">
      <c r="A63" s="16"/>
      <c r="B63" s="4" t="s">
        <v>205</v>
      </c>
      <c r="C63" s="4">
        <v>8500</v>
      </c>
      <c r="D63" s="4">
        <v>484</v>
      </c>
      <c r="E63" s="4">
        <v>284</v>
      </c>
      <c r="F63" s="29" t="s">
        <v>3</v>
      </c>
      <c r="G63" s="4">
        <v>9</v>
      </c>
      <c r="H63" s="4">
        <v>9</v>
      </c>
      <c r="I63" s="4">
        <v>20</v>
      </c>
      <c r="J63" s="4">
        <v>20</v>
      </c>
      <c r="K63" s="4">
        <v>4300</v>
      </c>
      <c r="L63" s="4">
        <v>4300</v>
      </c>
      <c r="M63" s="4">
        <v>29</v>
      </c>
      <c r="N63" s="4">
        <v>29</v>
      </c>
      <c r="O63" s="4">
        <v>6</v>
      </c>
      <c r="P63" s="4">
        <v>6</v>
      </c>
      <c r="Q63" s="4">
        <v>97</v>
      </c>
      <c r="R63" s="4">
        <v>97</v>
      </c>
      <c r="S63" s="33" t="s">
        <v>6</v>
      </c>
      <c r="T63" s="27" t="s">
        <v>49</v>
      </c>
      <c r="U63" s="27" t="s">
        <v>49</v>
      </c>
      <c r="V63" s="27" t="s">
        <v>49</v>
      </c>
      <c r="W63" s="27" t="s">
        <v>49</v>
      </c>
      <c r="X63" s="29" t="s">
        <v>12</v>
      </c>
      <c r="Y63" s="32">
        <v>5818</v>
      </c>
      <c r="Z63" s="32">
        <v>5000</v>
      </c>
      <c r="AA63" s="29" t="s">
        <v>13</v>
      </c>
      <c r="AB63" s="29" t="s">
        <v>9</v>
      </c>
      <c r="AC63" s="29" t="s">
        <v>29</v>
      </c>
    </row>
    <row r="64" spans="1:29" x14ac:dyDescent="0.25">
      <c r="A64" s="16"/>
      <c r="B64" s="4" t="s">
        <v>205</v>
      </c>
      <c r="C64" s="4">
        <v>809</v>
      </c>
      <c r="D64" s="4">
        <v>18</v>
      </c>
      <c r="E64" s="4">
        <v>14</v>
      </c>
      <c r="F64" s="29" t="s">
        <v>0</v>
      </c>
      <c r="G64" s="4">
        <v>21.9</v>
      </c>
      <c r="H64" s="4">
        <v>21.9</v>
      </c>
      <c r="I64" s="4">
        <v>3</v>
      </c>
      <c r="J64" s="4">
        <v>3</v>
      </c>
      <c r="K64" s="4">
        <v>5300</v>
      </c>
      <c r="L64" s="4">
        <v>5300</v>
      </c>
      <c r="M64" s="4">
        <v>42</v>
      </c>
      <c r="N64" s="4">
        <v>42</v>
      </c>
      <c r="O64" s="4">
        <v>0.5</v>
      </c>
      <c r="P64" s="4">
        <v>0.5</v>
      </c>
      <c r="Q64" s="4">
        <v>105</v>
      </c>
      <c r="R64" s="4">
        <v>105</v>
      </c>
      <c r="S64" s="33" t="s">
        <v>6</v>
      </c>
      <c r="T64" s="4">
        <v>45</v>
      </c>
      <c r="U64" s="4">
        <v>45</v>
      </c>
      <c r="V64" s="27" t="s">
        <v>49</v>
      </c>
      <c r="W64" s="27" t="s">
        <v>49</v>
      </c>
      <c r="X64" s="29" t="s">
        <v>7</v>
      </c>
      <c r="Y64" s="29">
        <v>240</v>
      </c>
      <c r="Z64" s="29">
        <v>200</v>
      </c>
      <c r="AA64" s="29" t="s">
        <v>8</v>
      </c>
      <c r="AB64" s="29" t="s">
        <v>8</v>
      </c>
      <c r="AC64" s="29" t="s">
        <v>26</v>
      </c>
    </row>
    <row r="65" spans="1:29" x14ac:dyDescent="0.25">
      <c r="A65" s="16"/>
      <c r="B65" s="4" t="s">
        <v>205</v>
      </c>
      <c r="C65" s="4">
        <v>1120</v>
      </c>
      <c r="D65" s="4">
        <v>23</v>
      </c>
      <c r="E65" s="4">
        <v>26</v>
      </c>
      <c r="F65" s="29" t="s">
        <v>3</v>
      </c>
      <c r="G65" s="4">
        <v>10.5</v>
      </c>
      <c r="H65" s="4">
        <v>10.5</v>
      </c>
      <c r="I65" s="4">
        <v>4</v>
      </c>
      <c r="J65" s="4">
        <v>4</v>
      </c>
      <c r="K65" s="4">
        <v>5500</v>
      </c>
      <c r="L65" s="4">
        <v>5500</v>
      </c>
      <c r="M65" s="4">
        <v>32</v>
      </c>
      <c r="N65" s="4">
        <v>32</v>
      </c>
      <c r="O65" s="4">
        <v>1.4</v>
      </c>
      <c r="P65" s="4">
        <v>1.4</v>
      </c>
      <c r="Q65" s="4">
        <v>104</v>
      </c>
      <c r="R65" s="4">
        <v>104</v>
      </c>
      <c r="S65" s="33" t="s">
        <v>11</v>
      </c>
      <c r="T65" s="4">
        <v>60.7</v>
      </c>
      <c r="U65" s="4">
        <v>60.7</v>
      </c>
      <c r="V65" s="4">
        <v>18.7</v>
      </c>
      <c r="W65" s="4">
        <v>18.7</v>
      </c>
      <c r="X65" s="29" t="s">
        <v>15</v>
      </c>
      <c r="Y65" s="29">
        <v>400</v>
      </c>
      <c r="Z65" s="29">
        <v>400</v>
      </c>
      <c r="AA65" s="29" t="s">
        <v>13</v>
      </c>
      <c r="AB65" s="30" t="s">
        <v>49</v>
      </c>
      <c r="AC65" s="29" t="s">
        <v>16</v>
      </c>
    </row>
    <row r="66" spans="1:29" x14ac:dyDescent="0.25">
      <c r="A66" s="16"/>
      <c r="B66" s="4" t="s">
        <v>205</v>
      </c>
      <c r="C66" s="4">
        <v>340</v>
      </c>
      <c r="D66" s="4">
        <v>7</v>
      </c>
      <c r="E66" s="4">
        <v>4</v>
      </c>
      <c r="F66" s="29" t="s">
        <v>3</v>
      </c>
      <c r="G66" s="4">
        <v>10</v>
      </c>
      <c r="H66" s="4">
        <v>10</v>
      </c>
      <c r="I66" s="4">
        <v>4</v>
      </c>
      <c r="J66" s="4">
        <v>4</v>
      </c>
      <c r="K66" s="4">
        <v>5500</v>
      </c>
      <c r="L66" s="4">
        <v>5500</v>
      </c>
      <c r="M66" s="4">
        <v>32</v>
      </c>
      <c r="N66" s="4">
        <v>32</v>
      </c>
      <c r="O66" s="4">
        <v>1.4</v>
      </c>
      <c r="P66" s="4">
        <v>1.4</v>
      </c>
      <c r="Q66" s="4">
        <v>105</v>
      </c>
      <c r="R66" s="4">
        <v>105</v>
      </c>
      <c r="S66" s="33" t="s">
        <v>6</v>
      </c>
      <c r="T66" s="4">
        <v>45</v>
      </c>
      <c r="U66" s="4">
        <v>45</v>
      </c>
      <c r="V66" s="4">
        <v>19</v>
      </c>
      <c r="W66" s="4">
        <v>19</v>
      </c>
      <c r="X66" s="29" t="s">
        <v>25</v>
      </c>
      <c r="Y66" s="29">
        <v>45</v>
      </c>
      <c r="Z66" s="29">
        <v>45</v>
      </c>
      <c r="AA66" s="29" t="s">
        <v>13</v>
      </c>
      <c r="AB66" s="30" t="s">
        <v>49</v>
      </c>
      <c r="AC66" s="29" t="s">
        <v>16</v>
      </c>
    </row>
    <row r="67" spans="1:29" x14ac:dyDescent="0.25">
      <c r="A67" s="16"/>
      <c r="B67" s="4" t="s">
        <v>205</v>
      </c>
      <c r="C67" s="4">
        <v>150</v>
      </c>
      <c r="D67" s="4">
        <v>7</v>
      </c>
      <c r="E67" s="4">
        <v>4</v>
      </c>
      <c r="F67" s="29" t="s">
        <v>3</v>
      </c>
      <c r="G67" s="4">
        <v>10</v>
      </c>
      <c r="H67" s="4">
        <v>10</v>
      </c>
      <c r="I67" s="4">
        <v>5</v>
      </c>
      <c r="J67" s="4">
        <v>5</v>
      </c>
      <c r="K67" s="4">
        <v>5700</v>
      </c>
      <c r="L67" s="4">
        <v>5700</v>
      </c>
      <c r="M67" s="4">
        <v>32</v>
      </c>
      <c r="N67" s="4">
        <v>32</v>
      </c>
      <c r="O67" s="4">
        <v>1</v>
      </c>
      <c r="P67" s="4">
        <v>1</v>
      </c>
      <c r="Q67" s="4">
        <v>105</v>
      </c>
      <c r="R67" s="4">
        <v>105</v>
      </c>
      <c r="S67" s="33" t="s">
        <v>11</v>
      </c>
      <c r="T67" s="4">
        <v>50</v>
      </c>
      <c r="U67" s="4">
        <v>50</v>
      </c>
      <c r="V67" s="27" t="s">
        <v>49</v>
      </c>
      <c r="W67" s="27" t="s">
        <v>49</v>
      </c>
      <c r="X67" s="29" t="s">
        <v>7</v>
      </c>
      <c r="Y67" s="29">
        <v>280</v>
      </c>
      <c r="Z67" s="29">
        <v>80</v>
      </c>
      <c r="AA67" s="29" t="s">
        <v>22</v>
      </c>
      <c r="AB67" s="30" t="s">
        <v>49</v>
      </c>
      <c r="AC67" s="29" t="s">
        <v>26</v>
      </c>
    </row>
    <row r="68" spans="1:29" x14ac:dyDescent="0.25">
      <c r="A68" s="16"/>
      <c r="B68" s="4" t="s">
        <v>205</v>
      </c>
      <c r="C68" s="4">
        <v>400</v>
      </c>
      <c r="D68" s="4">
        <v>9</v>
      </c>
      <c r="E68" s="4">
        <v>7</v>
      </c>
      <c r="F68" s="29" t="s">
        <v>0</v>
      </c>
      <c r="G68" s="4">
        <v>23.7</v>
      </c>
      <c r="H68" s="4">
        <v>23.7</v>
      </c>
      <c r="I68" s="4">
        <v>5</v>
      </c>
      <c r="J68" s="4">
        <v>5</v>
      </c>
      <c r="K68" s="4">
        <v>5500</v>
      </c>
      <c r="L68" s="4">
        <v>5500</v>
      </c>
      <c r="M68" s="4">
        <v>42</v>
      </c>
      <c r="N68" s="4">
        <v>42</v>
      </c>
      <c r="O68" s="4">
        <v>0.5</v>
      </c>
      <c r="P68" s="4">
        <v>0.5</v>
      </c>
      <c r="Q68" s="4">
        <v>105</v>
      </c>
      <c r="R68" s="4">
        <v>105</v>
      </c>
      <c r="S68" s="33" t="s">
        <v>6</v>
      </c>
      <c r="T68" s="4">
        <v>55</v>
      </c>
      <c r="U68" s="4">
        <v>55</v>
      </c>
      <c r="V68" s="4">
        <v>46</v>
      </c>
      <c r="W68" s="4">
        <v>46</v>
      </c>
      <c r="X68" s="29" t="s">
        <v>7</v>
      </c>
      <c r="Y68" s="29">
        <v>290</v>
      </c>
      <c r="Z68" s="29">
        <v>180</v>
      </c>
      <c r="AA68" s="29" t="s">
        <v>8</v>
      </c>
      <c r="AB68" s="29" t="s">
        <v>8</v>
      </c>
      <c r="AC68" s="29" t="s">
        <v>26</v>
      </c>
    </row>
    <row r="69" spans="1:29" x14ac:dyDescent="0.25">
      <c r="A69" s="16"/>
      <c r="B69" s="4" t="s">
        <v>205</v>
      </c>
      <c r="C69" s="4">
        <v>4392</v>
      </c>
      <c r="D69" s="4">
        <v>32</v>
      </c>
      <c r="E69" s="4">
        <v>9</v>
      </c>
      <c r="F69" s="29" t="s">
        <v>1</v>
      </c>
      <c r="G69" s="4">
        <v>19.5</v>
      </c>
      <c r="H69" s="4">
        <v>19.5</v>
      </c>
      <c r="I69" s="4">
        <v>32</v>
      </c>
      <c r="J69" s="4">
        <v>32</v>
      </c>
      <c r="K69" s="4">
        <v>4900</v>
      </c>
      <c r="L69" s="4">
        <v>4900</v>
      </c>
      <c r="M69" s="4">
        <v>36</v>
      </c>
      <c r="N69" s="4">
        <v>36</v>
      </c>
      <c r="O69" s="4">
        <v>1.5</v>
      </c>
      <c r="P69" s="4">
        <v>1.5</v>
      </c>
      <c r="Q69" s="4">
        <v>105</v>
      </c>
      <c r="R69" s="4">
        <v>105</v>
      </c>
      <c r="S69" s="33" t="s">
        <v>6</v>
      </c>
      <c r="T69" s="4">
        <v>50</v>
      </c>
      <c r="U69" s="4">
        <v>50</v>
      </c>
      <c r="V69" s="27" t="s">
        <v>49</v>
      </c>
      <c r="W69" s="27" t="s">
        <v>49</v>
      </c>
      <c r="X69" s="29" t="s">
        <v>15</v>
      </c>
      <c r="Y69" s="29">
        <v>100</v>
      </c>
      <c r="Z69" s="29">
        <v>100</v>
      </c>
      <c r="AA69" s="29" t="s">
        <v>13</v>
      </c>
      <c r="AB69" s="29" t="s">
        <v>9</v>
      </c>
      <c r="AC69" s="30" t="s">
        <v>49</v>
      </c>
    </row>
    <row r="70" spans="1:29" x14ac:dyDescent="0.25">
      <c r="A70" s="16"/>
      <c r="B70" s="4" t="s">
        <v>205</v>
      </c>
      <c r="C70" s="4">
        <v>1778</v>
      </c>
      <c r="D70" s="27" t="s">
        <v>49</v>
      </c>
      <c r="E70" s="27" t="s">
        <v>49</v>
      </c>
      <c r="F70" s="27" t="s">
        <v>49</v>
      </c>
      <c r="G70" s="27" t="s">
        <v>49</v>
      </c>
      <c r="H70" s="27" t="s">
        <v>49</v>
      </c>
      <c r="I70" s="27" t="s">
        <v>49</v>
      </c>
      <c r="J70" s="27" t="s">
        <v>49</v>
      </c>
      <c r="K70" s="4">
        <v>3000</v>
      </c>
      <c r="L70" s="4">
        <v>3000</v>
      </c>
      <c r="M70" s="27" t="s">
        <v>49</v>
      </c>
      <c r="N70" s="27" t="s">
        <v>49</v>
      </c>
      <c r="O70" s="27" t="s">
        <v>49</v>
      </c>
      <c r="P70" s="27" t="s">
        <v>49</v>
      </c>
      <c r="Q70" s="27" t="s">
        <v>49</v>
      </c>
      <c r="R70" s="27" t="s">
        <v>49</v>
      </c>
      <c r="S70" s="30" t="s">
        <v>49</v>
      </c>
      <c r="T70" s="27" t="s">
        <v>49</v>
      </c>
      <c r="U70" s="27" t="s">
        <v>49</v>
      </c>
      <c r="V70" s="27" t="s">
        <v>49</v>
      </c>
      <c r="W70" s="27" t="s">
        <v>49</v>
      </c>
      <c r="X70" s="30" t="s">
        <v>49</v>
      </c>
      <c r="Y70" s="32">
        <v>1500</v>
      </c>
      <c r="Z70" s="32">
        <v>1000</v>
      </c>
      <c r="AA70" s="30" t="s">
        <v>49</v>
      </c>
      <c r="AB70" s="30" t="s">
        <v>49</v>
      </c>
      <c r="AC70" s="29" t="s">
        <v>16</v>
      </c>
    </row>
    <row r="71" spans="1:29" x14ac:dyDescent="0.25">
      <c r="A71" s="16"/>
      <c r="B71" s="4" t="s">
        <v>205</v>
      </c>
      <c r="C71" s="4">
        <v>15699</v>
      </c>
      <c r="D71" s="4">
        <v>370</v>
      </c>
      <c r="E71" s="4">
        <v>110</v>
      </c>
      <c r="F71" s="29" t="s">
        <v>3</v>
      </c>
      <c r="G71" s="4">
        <v>12</v>
      </c>
      <c r="H71" s="4">
        <v>12</v>
      </c>
      <c r="I71" s="4">
        <v>1.3</v>
      </c>
      <c r="J71" s="4">
        <v>123</v>
      </c>
      <c r="K71" s="4">
        <v>5300</v>
      </c>
      <c r="L71" s="4">
        <v>5300</v>
      </c>
      <c r="M71" s="4">
        <v>35</v>
      </c>
      <c r="N71" s="4">
        <v>35</v>
      </c>
      <c r="O71" s="4">
        <v>1.1000000000000001</v>
      </c>
      <c r="P71" s="4">
        <v>1.1000000000000001</v>
      </c>
      <c r="Q71" s="4">
        <v>104</v>
      </c>
      <c r="R71" s="4">
        <v>104</v>
      </c>
      <c r="S71" s="33" t="s">
        <v>6</v>
      </c>
      <c r="T71" s="4">
        <v>84</v>
      </c>
      <c r="U71" s="4">
        <v>84</v>
      </c>
      <c r="V71" s="27" t="s">
        <v>49</v>
      </c>
      <c r="W71" s="27" t="s">
        <v>49</v>
      </c>
      <c r="X71" s="29" t="s">
        <v>12</v>
      </c>
      <c r="Y71" s="32">
        <v>8500</v>
      </c>
      <c r="Z71" s="32">
        <v>8150</v>
      </c>
      <c r="AA71" s="29" t="s">
        <v>13</v>
      </c>
      <c r="AB71" s="29" t="s">
        <v>9</v>
      </c>
      <c r="AC71" s="29" t="s">
        <v>14</v>
      </c>
    </row>
    <row r="72" spans="1:29" x14ac:dyDescent="0.25">
      <c r="A72" s="16"/>
      <c r="B72" s="4" t="s">
        <v>205</v>
      </c>
      <c r="C72" s="4">
        <v>500</v>
      </c>
      <c r="D72" s="4">
        <v>15</v>
      </c>
      <c r="E72" s="4">
        <v>10</v>
      </c>
      <c r="F72" s="29" t="s">
        <v>3</v>
      </c>
      <c r="G72" s="4">
        <v>12</v>
      </c>
      <c r="H72" s="4">
        <v>12</v>
      </c>
      <c r="I72" s="4">
        <v>1.3</v>
      </c>
      <c r="J72" s="4">
        <v>123</v>
      </c>
      <c r="K72" s="4">
        <v>5300</v>
      </c>
      <c r="L72" s="4">
        <v>5300</v>
      </c>
      <c r="M72" s="4">
        <v>35</v>
      </c>
      <c r="N72" s="4">
        <v>35</v>
      </c>
      <c r="O72" s="4">
        <v>1.1000000000000001</v>
      </c>
      <c r="P72" s="4">
        <v>1.1000000000000001</v>
      </c>
      <c r="Q72" s="4">
        <v>104</v>
      </c>
      <c r="R72" s="4">
        <v>104</v>
      </c>
      <c r="S72" s="33" t="s">
        <v>172</v>
      </c>
      <c r="T72" s="4">
        <v>30</v>
      </c>
      <c r="U72" s="4">
        <v>30</v>
      </c>
      <c r="V72" s="27" t="s">
        <v>49</v>
      </c>
      <c r="W72" s="27" t="s">
        <v>49</v>
      </c>
      <c r="X72" s="29" t="s">
        <v>12</v>
      </c>
      <c r="Y72" s="32">
        <v>1000</v>
      </c>
      <c r="Z72" s="32">
        <v>1000</v>
      </c>
      <c r="AA72" s="29" t="s">
        <v>8</v>
      </c>
      <c r="AB72" s="29" t="s">
        <v>9</v>
      </c>
      <c r="AC72" s="30" t="s">
        <v>49</v>
      </c>
    </row>
    <row r="73" spans="1:29" x14ac:dyDescent="0.25">
      <c r="A73" s="16"/>
      <c r="B73" s="4" t="s">
        <v>205</v>
      </c>
      <c r="C73" s="4">
        <v>480</v>
      </c>
      <c r="D73" s="4">
        <v>16</v>
      </c>
      <c r="E73" s="4">
        <v>9</v>
      </c>
      <c r="F73" s="29" t="s">
        <v>3</v>
      </c>
      <c r="G73" s="4">
        <v>12</v>
      </c>
      <c r="H73" s="4">
        <v>12</v>
      </c>
      <c r="I73" s="4">
        <v>1.3</v>
      </c>
      <c r="J73" s="4">
        <v>123</v>
      </c>
      <c r="K73" s="4">
        <v>5300</v>
      </c>
      <c r="L73" s="4">
        <v>5300</v>
      </c>
      <c r="M73" s="4">
        <v>35</v>
      </c>
      <c r="N73" s="4">
        <v>35</v>
      </c>
      <c r="O73" s="4">
        <v>1.1000000000000001</v>
      </c>
      <c r="P73" s="4">
        <v>1.1000000000000001</v>
      </c>
      <c r="Q73" s="4">
        <v>104</v>
      </c>
      <c r="R73" s="4">
        <v>104</v>
      </c>
      <c r="S73" s="33" t="s">
        <v>172</v>
      </c>
      <c r="T73" s="4">
        <v>30</v>
      </c>
      <c r="U73" s="4">
        <v>30</v>
      </c>
      <c r="V73" s="27" t="s">
        <v>49</v>
      </c>
      <c r="W73" s="27" t="s">
        <v>49</v>
      </c>
      <c r="X73" s="29" t="s">
        <v>12</v>
      </c>
      <c r="Y73" s="32">
        <v>1500</v>
      </c>
      <c r="Z73" s="32">
        <v>1500</v>
      </c>
      <c r="AA73" s="29" t="s">
        <v>8</v>
      </c>
      <c r="AB73" s="29" t="s">
        <v>9</v>
      </c>
      <c r="AC73" s="29" t="s">
        <v>10</v>
      </c>
    </row>
  </sheetData>
  <mergeCells count="8">
    <mergeCell ref="T1:U1"/>
    <mergeCell ref="V1:W1"/>
    <mergeCell ref="G1:H1"/>
    <mergeCell ref="I1:J1"/>
    <mergeCell ref="K1:L1"/>
    <mergeCell ref="M1:N1"/>
    <mergeCell ref="O1:P1"/>
    <mergeCell ref="Q1:R1"/>
  </mergeCells>
  <conditionalFormatting sqref="G2:H73">
    <cfRule type="cellIs" dxfId="76" priority="1" operator="equal">
      <formula>"-"</formula>
    </cfRule>
  </conditionalFormatting>
  <conditionalFormatting sqref="I2:L73">
    <cfRule type="cellIs" dxfId="75" priority="15" operator="equal">
      <formula>"-"</formula>
    </cfRule>
  </conditionalFormatting>
  <conditionalFormatting sqref="M2:N73">
    <cfRule type="cellIs" dxfId="74" priority="14" operator="equal">
      <formula>"-"</formula>
    </cfRule>
  </conditionalFormatting>
  <conditionalFormatting sqref="O2:P73">
    <cfRule type="cellIs" dxfId="73" priority="13" operator="equal">
      <formula>"-"</formula>
    </cfRule>
  </conditionalFormatting>
  <conditionalFormatting sqref="Q2:R73">
    <cfRule type="cellIs" dxfId="72" priority="12" operator="equal">
      <formula>"-"</formula>
    </cfRule>
  </conditionalFormatting>
  <conditionalFormatting sqref="T2:U73">
    <cfRule type="cellIs" dxfId="71" priority="11" operator="equal">
      <formula>"-"</formula>
    </cfRule>
  </conditionalFormatting>
  <conditionalFormatting sqref="V2:W73">
    <cfRule type="cellIs" dxfId="70" priority="10" operator="equal">
      <formula>"-"</formula>
    </cfRule>
  </conditionalFormatting>
  <conditionalFormatting sqref="B2:B73">
    <cfRule type="cellIs" dxfId="69" priority="9" operator="equal">
      <formula>"-"</formula>
    </cfRule>
  </conditionalFormatting>
  <conditionalFormatting sqref="AB2:AB73">
    <cfRule type="cellIs" dxfId="68" priority="8" operator="equal">
      <formula>"-"</formula>
    </cfRule>
  </conditionalFormatting>
  <conditionalFormatting sqref="AC2:AC73">
    <cfRule type="cellIs" dxfId="67" priority="7" operator="equal">
      <formula>"-"</formula>
    </cfRule>
  </conditionalFormatting>
  <conditionalFormatting sqref="AA2:AA73">
    <cfRule type="cellIs" dxfId="66" priority="6" operator="equal">
      <formula>"-"</formula>
    </cfRule>
  </conditionalFormatting>
  <conditionalFormatting sqref="Y2:Z73">
    <cfRule type="cellIs" dxfId="65" priority="5" operator="equal">
      <formula>"-"</formula>
    </cfRule>
  </conditionalFormatting>
  <conditionalFormatting sqref="X2:X73">
    <cfRule type="cellIs" dxfId="64" priority="4" operator="equal">
      <formula>"-"</formula>
    </cfRule>
  </conditionalFormatting>
  <conditionalFormatting sqref="S2:S73">
    <cfRule type="cellIs" dxfId="63" priority="3" operator="equal">
      <formula>"-"</formula>
    </cfRule>
  </conditionalFormatting>
  <conditionalFormatting sqref="F2:F73">
    <cfRule type="cellIs" dxfId="62" priority="2" operator="equal">
      <formula>"-"</formula>
    </cfRule>
  </conditionalFormatting>
  <conditionalFormatting sqref="C2:E73">
    <cfRule type="cellIs" dxfId="61" priority="16" operator="equal">
      <formula>"-"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8BA01-D969-467B-88A7-0631876AB40A}">
  <sheetPr codeName="Sheet8">
    <tabColor theme="5" tint="-0.249977111117893"/>
  </sheetPr>
  <dimension ref="A1:AB81"/>
  <sheetViews>
    <sheetView topLeftCell="A49" workbookViewId="0">
      <selection activeCell="D77" sqref="D77"/>
    </sheetView>
  </sheetViews>
  <sheetFormatPr defaultRowHeight="15" x14ac:dyDescent="0.25"/>
  <cols>
    <col min="1" max="1" width="11.140625" style="1" customWidth="1"/>
    <col min="2" max="3" width="9" style="1"/>
    <col min="4" max="4" width="9.5703125" style="1" customWidth="1"/>
    <col min="5" max="16" width="9" style="1"/>
    <col min="17" max="17" width="12.28515625" style="1" customWidth="1"/>
    <col min="18" max="26" width="9" style="1"/>
    <col min="27" max="27" width="12.42578125" style="1" customWidth="1"/>
    <col min="28" max="28" width="13.140625" style="1" customWidth="1"/>
  </cols>
  <sheetData>
    <row r="1" spans="1:28" ht="45" x14ac:dyDescent="0.25">
      <c r="A1" s="11" t="s">
        <v>54</v>
      </c>
      <c r="B1" s="11" t="s">
        <v>74</v>
      </c>
      <c r="C1" s="11" t="s">
        <v>32</v>
      </c>
      <c r="D1" s="11" t="s">
        <v>33</v>
      </c>
      <c r="E1" s="11" t="s">
        <v>34</v>
      </c>
      <c r="F1" s="169" t="s">
        <v>35</v>
      </c>
      <c r="G1" s="170"/>
      <c r="H1" s="169" t="s">
        <v>36</v>
      </c>
      <c r="I1" s="170"/>
      <c r="J1" s="169" t="s">
        <v>37</v>
      </c>
      <c r="K1" s="170"/>
      <c r="L1" s="169" t="s">
        <v>38</v>
      </c>
      <c r="M1" s="170"/>
      <c r="N1" s="169" t="s">
        <v>39</v>
      </c>
      <c r="O1" s="170"/>
      <c r="P1" s="169" t="s">
        <v>40</v>
      </c>
      <c r="Q1" s="170"/>
      <c r="R1" s="11" t="s">
        <v>41</v>
      </c>
      <c r="S1" s="169" t="s">
        <v>43</v>
      </c>
      <c r="T1" s="170"/>
      <c r="U1" s="169" t="s">
        <v>42</v>
      </c>
      <c r="V1" s="170"/>
      <c r="W1" s="11" t="s">
        <v>44</v>
      </c>
      <c r="X1" s="11" t="s">
        <v>45</v>
      </c>
      <c r="Y1" s="11" t="s">
        <v>46</v>
      </c>
      <c r="Z1" s="11" t="s">
        <v>47</v>
      </c>
      <c r="AA1" s="11" t="s">
        <v>5</v>
      </c>
      <c r="AB1" s="11" t="s">
        <v>48</v>
      </c>
    </row>
    <row r="2" spans="1:28" x14ac:dyDescent="0.25">
      <c r="A2" s="1">
        <v>1</v>
      </c>
      <c r="B2" s="4">
        <v>5800</v>
      </c>
      <c r="C2" s="27" t="s">
        <v>49</v>
      </c>
      <c r="D2" s="27" t="s">
        <v>49</v>
      </c>
      <c r="E2" s="29">
        <v>1</v>
      </c>
      <c r="F2" s="27" t="s">
        <v>49</v>
      </c>
      <c r="G2" s="27" t="s">
        <v>49</v>
      </c>
      <c r="H2" s="27" t="s">
        <v>49</v>
      </c>
      <c r="I2" s="27" t="s">
        <v>49</v>
      </c>
      <c r="J2" s="27" t="s">
        <v>49</v>
      </c>
      <c r="K2" s="27" t="s">
        <v>49</v>
      </c>
      <c r="L2" s="27" t="s">
        <v>49</v>
      </c>
      <c r="M2" s="27" t="s">
        <v>49</v>
      </c>
      <c r="N2" s="27" t="s">
        <v>49</v>
      </c>
      <c r="O2" s="27" t="s">
        <v>49</v>
      </c>
      <c r="P2" s="27" t="s">
        <v>49</v>
      </c>
      <c r="Q2" s="27" t="s">
        <v>49</v>
      </c>
      <c r="R2" s="29">
        <v>12</v>
      </c>
      <c r="S2" s="27" t="s">
        <v>49</v>
      </c>
      <c r="T2" s="27" t="s">
        <v>49</v>
      </c>
      <c r="U2" s="27" t="s">
        <v>49</v>
      </c>
      <c r="V2" s="27" t="s">
        <v>49</v>
      </c>
      <c r="W2" s="29">
        <v>4</v>
      </c>
      <c r="X2" s="32">
        <v>5200</v>
      </c>
      <c r="Y2" s="32">
        <v>5200</v>
      </c>
      <c r="Z2" s="29">
        <v>3</v>
      </c>
      <c r="AA2" s="29">
        <v>1</v>
      </c>
      <c r="AB2" s="29" t="s">
        <v>206</v>
      </c>
    </row>
    <row r="3" spans="1:28" x14ac:dyDescent="0.25">
      <c r="A3" s="62">
        <v>1</v>
      </c>
      <c r="B3" s="4">
        <v>570</v>
      </c>
      <c r="C3" s="4">
        <v>42</v>
      </c>
      <c r="D3" s="4">
        <v>26</v>
      </c>
      <c r="E3" s="29">
        <v>8</v>
      </c>
      <c r="F3" s="4">
        <v>17</v>
      </c>
      <c r="G3" s="4">
        <v>17</v>
      </c>
      <c r="H3" s="4">
        <v>25</v>
      </c>
      <c r="I3" s="4">
        <v>25</v>
      </c>
      <c r="J3" s="4">
        <v>1750</v>
      </c>
      <c r="K3" s="4">
        <v>1750</v>
      </c>
      <c r="L3" s="4">
        <v>39</v>
      </c>
      <c r="M3" s="4">
        <v>39</v>
      </c>
      <c r="N3" s="4">
        <v>0.6</v>
      </c>
      <c r="O3" s="4">
        <v>0.6</v>
      </c>
      <c r="P3" s="4">
        <v>105</v>
      </c>
      <c r="Q3" s="4">
        <v>105</v>
      </c>
      <c r="R3" s="33">
        <v>12</v>
      </c>
      <c r="S3" s="4">
        <v>32</v>
      </c>
      <c r="T3" s="4">
        <v>32</v>
      </c>
      <c r="U3" s="4">
        <v>24</v>
      </c>
      <c r="V3" s="4">
        <v>24</v>
      </c>
      <c r="W3" s="29">
        <v>4</v>
      </c>
      <c r="X3" s="29">
        <v>800</v>
      </c>
      <c r="Y3" s="29">
        <v>800</v>
      </c>
      <c r="Z3" s="29">
        <v>3</v>
      </c>
      <c r="AA3" s="29">
        <v>1</v>
      </c>
      <c r="AB3" s="29" t="s">
        <v>206</v>
      </c>
    </row>
    <row r="4" spans="1:28" x14ac:dyDescent="0.25">
      <c r="A4" s="21">
        <v>1</v>
      </c>
      <c r="B4" s="4">
        <v>2000</v>
      </c>
      <c r="C4" s="4">
        <v>48</v>
      </c>
      <c r="D4" s="4">
        <v>32</v>
      </c>
      <c r="E4" s="29">
        <v>8</v>
      </c>
      <c r="F4" s="4">
        <v>18</v>
      </c>
      <c r="G4" s="4">
        <v>18</v>
      </c>
      <c r="H4" s="4">
        <v>30</v>
      </c>
      <c r="I4" s="4">
        <v>30</v>
      </c>
      <c r="J4" s="4">
        <v>2200</v>
      </c>
      <c r="K4" s="4">
        <v>2200</v>
      </c>
      <c r="L4" s="4">
        <v>39</v>
      </c>
      <c r="M4" s="4">
        <v>39</v>
      </c>
      <c r="N4" s="4">
        <v>0.6</v>
      </c>
      <c r="O4" s="4">
        <v>0.6</v>
      </c>
      <c r="P4" s="4">
        <v>112</v>
      </c>
      <c r="Q4" s="4">
        <v>112</v>
      </c>
      <c r="R4" s="33">
        <v>12</v>
      </c>
      <c r="S4" s="4">
        <v>32</v>
      </c>
      <c r="T4" s="4">
        <v>32</v>
      </c>
      <c r="U4" s="4">
        <v>24</v>
      </c>
      <c r="V4" s="4">
        <v>24</v>
      </c>
      <c r="W4" s="29">
        <v>4</v>
      </c>
      <c r="X4" s="29">
        <v>900</v>
      </c>
      <c r="Y4" s="29">
        <v>900</v>
      </c>
      <c r="Z4" s="29">
        <v>3</v>
      </c>
      <c r="AA4" s="29">
        <v>1</v>
      </c>
      <c r="AB4" s="29" t="s">
        <v>206</v>
      </c>
    </row>
    <row r="5" spans="1:28" x14ac:dyDescent="0.25">
      <c r="A5" s="62">
        <v>1</v>
      </c>
      <c r="B5" s="4">
        <v>6800</v>
      </c>
      <c r="C5" s="4">
        <v>321</v>
      </c>
      <c r="D5" s="4">
        <v>279</v>
      </c>
      <c r="E5" s="29">
        <v>1</v>
      </c>
      <c r="F5" s="4">
        <v>18</v>
      </c>
      <c r="G5" s="4">
        <v>18</v>
      </c>
      <c r="H5" s="4">
        <v>75</v>
      </c>
      <c r="I5" s="4">
        <v>75</v>
      </c>
      <c r="J5" s="4">
        <v>1900</v>
      </c>
      <c r="K5" s="4">
        <v>1900</v>
      </c>
      <c r="L5" s="4">
        <v>37</v>
      </c>
      <c r="M5" s="4">
        <v>37</v>
      </c>
      <c r="N5" s="4">
        <v>0.6</v>
      </c>
      <c r="O5" s="4">
        <v>0.6</v>
      </c>
      <c r="P5" s="4">
        <v>105</v>
      </c>
      <c r="Q5" s="4">
        <v>105</v>
      </c>
      <c r="R5" s="33">
        <v>12</v>
      </c>
      <c r="S5" s="4">
        <v>39</v>
      </c>
      <c r="T5" s="4">
        <v>39</v>
      </c>
      <c r="U5" s="4">
        <v>24</v>
      </c>
      <c r="V5" s="4">
        <v>24</v>
      </c>
      <c r="W5" s="29">
        <v>2</v>
      </c>
      <c r="X5" s="32">
        <v>9000</v>
      </c>
      <c r="Y5" s="32">
        <v>9000</v>
      </c>
      <c r="Z5" s="29">
        <v>3</v>
      </c>
      <c r="AA5" s="29">
        <v>1</v>
      </c>
      <c r="AB5" s="29" t="s">
        <v>206</v>
      </c>
    </row>
    <row r="6" spans="1:28" x14ac:dyDescent="0.25">
      <c r="A6" s="21">
        <v>1</v>
      </c>
      <c r="B6" s="4">
        <v>600</v>
      </c>
      <c r="C6" s="4">
        <v>40</v>
      </c>
      <c r="D6" s="4">
        <v>27</v>
      </c>
      <c r="E6" s="29">
        <v>8</v>
      </c>
      <c r="F6" s="4">
        <v>17</v>
      </c>
      <c r="G6" s="4">
        <v>17</v>
      </c>
      <c r="H6" s="4">
        <v>30</v>
      </c>
      <c r="I6" s="4">
        <v>30</v>
      </c>
      <c r="J6" s="4">
        <v>1600</v>
      </c>
      <c r="K6" s="4">
        <v>1600</v>
      </c>
      <c r="L6" s="4">
        <v>35</v>
      </c>
      <c r="M6" s="4">
        <v>35</v>
      </c>
      <c r="N6" s="4">
        <v>0.6</v>
      </c>
      <c r="O6" s="4">
        <v>0.6</v>
      </c>
      <c r="P6" s="4">
        <v>99</v>
      </c>
      <c r="Q6" s="4">
        <v>99</v>
      </c>
      <c r="R6" s="33">
        <v>12</v>
      </c>
      <c r="S6" s="4">
        <v>32</v>
      </c>
      <c r="T6" s="4">
        <v>32</v>
      </c>
      <c r="U6" s="4">
        <v>24</v>
      </c>
      <c r="V6" s="4">
        <v>24</v>
      </c>
      <c r="W6" s="29">
        <v>4</v>
      </c>
      <c r="X6" s="32">
        <v>1300</v>
      </c>
      <c r="Y6" s="32">
        <v>1300</v>
      </c>
      <c r="Z6" s="29">
        <v>3</v>
      </c>
      <c r="AA6" s="29">
        <v>1</v>
      </c>
      <c r="AB6" s="29" t="s">
        <v>206</v>
      </c>
    </row>
    <row r="7" spans="1:28" x14ac:dyDescent="0.25">
      <c r="A7" s="62">
        <v>1</v>
      </c>
      <c r="B7" s="4">
        <v>26</v>
      </c>
      <c r="C7" s="4">
        <v>4</v>
      </c>
      <c r="D7" s="4">
        <v>1</v>
      </c>
      <c r="E7" s="29">
        <v>1</v>
      </c>
      <c r="F7" s="4">
        <v>10</v>
      </c>
      <c r="G7" s="4">
        <v>10</v>
      </c>
      <c r="H7" s="4">
        <v>16</v>
      </c>
      <c r="I7" s="4">
        <v>16</v>
      </c>
      <c r="J7" s="4">
        <v>9000</v>
      </c>
      <c r="K7" s="4">
        <v>9000</v>
      </c>
      <c r="L7" s="4">
        <v>30</v>
      </c>
      <c r="M7" s="4">
        <v>30</v>
      </c>
      <c r="N7" s="4">
        <v>0.2</v>
      </c>
      <c r="O7" s="4">
        <v>0.2</v>
      </c>
      <c r="P7" s="4">
        <v>200</v>
      </c>
      <c r="Q7" s="4">
        <v>200</v>
      </c>
      <c r="R7" s="33">
        <v>12</v>
      </c>
      <c r="S7" s="27" t="s">
        <v>49</v>
      </c>
      <c r="T7" s="27" t="s">
        <v>49</v>
      </c>
      <c r="U7" s="27" t="s">
        <v>49</v>
      </c>
      <c r="V7" s="27" t="s">
        <v>49</v>
      </c>
      <c r="W7" s="29">
        <v>4</v>
      </c>
      <c r="X7" s="30" t="s">
        <v>49</v>
      </c>
      <c r="Y7" s="30" t="s">
        <v>49</v>
      </c>
      <c r="Z7" s="29">
        <v>2</v>
      </c>
      <c r="AA7" s="30" t="s">
        <v>49</v>
      </c>
      <c r="AB7" s="29" t="s">
        <v>10</v>
      </c>
    </row>
    <row r="8" spans="1:28" x14ac:dyDescent="0.25">
      <c r="A8" s="21">
        <v>1</v>
      </c>
      <c r="B8" s="4">
        <v>5338</v>
      </c>
      <c r="C8" s="4">
        <v>90</v>
      </c>
      <c r="D8" s="4">
        <v>61</v>
      </c>
      <c r="E8" s="29">
        <v>3</v>
      </c>
      <c r="F8" s="4">
        <v>14.1</v>
      </c>
      <c r="G8" s="4">
        <v>14.1</v>
      </c>
      <c r="H8" s="4">
        <v>4</v>
      </c>
      <c r="I8" s="4">
        <v>4</v>
      </c>
      <c r="J8" s="4">
        <v>4789</v>
      </c>
      <c r="K8" s="4">
        <v>4789</v>
      </c>
      <c r="L8" s="4">
        <v>34</v>
      </c>
      <c r="M8" s="4">
        <v>34</v>
      </c>
      <c r="N8" s="27" t="s">
        <v>49</v>
      </c>
      <c r="O8" s="27" t="s">
        <v>49</v>
      </c>
      <c r="P8" s="4">
        <v>104</v>
      </c>
      <c r="Q8" s="4">
        <v>104</v>
      </c>
      <c r="R8" s="33">
        <v>2</v>
      </c>
      <c r="S8" s="27" t="s">
        <v>49</v>
      </c>
      <c r="T8" s="27" t="s">
        <v>49</v>
      </c>
      <c r="U8" s="27" t="s">
        <v>49</v>
      </c>
      <c r="V8" s="27" t="s">
        <v>49</v>
      </c>
      <c r="W8" s="29">
        <v>2</v>
      </c>
      <c r="X8" s="32">
        <v>2300</v>
      </c>
      <c r="Y8" s="32">
        <v>1600</v>
      </c>
      <c r="Z8" s="29">
        <v>3</v>
      </c>
      <c r="AA8" s="30" t="s">
        <v>49</v>
      </c>
      <c r="AB8" s="29">
        <v>0</v>
      </c>
    </row>
    <row r="9" spans="1:28" x14ac:dyDescent="0.25">
      <c r="A9" s="62">
        <v>1</v>
      </c>
      <c r="B9" s="4">
        <v>2550</v>
      </c>
      <c r="C9" s="4">
        <v>11</v>
      </c>
      <c r="D9" s="4">
        <v>11</v>
      </c>
      <c r="E9" s="29">
        <v>3</v>
      </c>
      <c r="F9" s="4">
        <v>12.4</v>
      </c>
      <c r="G9" s="4">
        <v>12.4</v>
      </c>
      <c r="H9" s="4">
        <v>28</v>
      </c>
      <c r="I9" s="4">
        <v>28</v>
      </c>
      <c r="J9" s="4">
        <v>8500</v>
      </c>
      <c r="K9" s="4">
        <v>8500</v>
      </c>
      <c r="L9" s="4">
        <v>42</v>
      </c>
      <c r="M9" s="4">
        <v>42</v>
      </c>
      <c r="N9" s="27" t="s">
        <v>49</v>
      </c>
      <c r="O9" s="27" t="s">
        <v>49</v>
      </c>
      <c r="P9" s="4">
        <v>126</v>
      </c>
      <c r="Q9" s="4">
        <v>126</v>
      </c>
      <c r="R9" s="33">
        <v>2</v>
      </c>
      <c r="S9" s="27" t="s">
        <v>49</v>
      </c>
      <c r="T9" s="27" t="s">
        <v>49</v>
      </c>
      <c r="U9" s="27" t="s">
        <v>49</v>
      </c>
      <c r="V9" s="27" t="s">
        <v>49</v>
      </c>
      <c r="W9" s="29">
        <v>1</v>
      </c>
      <c r="X9" s="29">
        <v>282</v>
      </c>
      <c r="Y9" s="29">
        <v>200</v>
      </c>
      <c r="Z9" s="29">
        <v>2</v>
      </c>
      <c r="AA9" s="30" t="s">
        <v>49</v>
      </c>
      <c r="AB9" s="29" t="s">
        <v>26</v>
      </c>
    </row>
    <row r="10" spans="1:28" x14ac:dyDescent="0.25">
      <c r="A10" s="21">
        <v>1</v>
      </c>
      <c r="B10" s="4">
        <v>13600</v>
      </c>
      <c r="C10" s="4">
        <v>222</v>
      </c>
      <c r="D10" s="4">
        <v>186</v>
      </c>
      <c r="E10" s="29">
        <v>3</v>
      </c>
      <c r="F10" s="4">
        <v>8.5</v>
      </c>
      <c r="G10" s="4">
        <v>8.5</v>
      </c>
      <c r="H10" s="27" t="s">
        <v>49</v>
      </c>
      <c r="I10" s="27" t="s">
        <v>49</v>
      </c>
      <c r="J10" s="27" t="s">
        <v>49</v>
      </c>
      <c r="K10" s="27" t="s">
        <v>49</v>
      </c>
      <c r="L10" s="27" t="s">
        <v>49</v>
      </c>
      <c r="M10" s="27" t="s">
        <v>49</v>
      </c>
      <c r="N10" s="27" t="s">
        <v>49</v>
      </c>
      <c r="O10" s="27" t="s">
        <v>49</v>
      </c>
      <c r="P10" s="28" t="s">
        <v>49</v>
      </c>
      <c r="Q10" s="28" t="s">
        <v>49</v>
      </c>
      <c r="R10" s="30" t="s">
        <v>49</v>
      </c>
      <c r="S10" s="27" t="s">
        <v>49</v>
      </c>
      <c r="T10" s="27" t="s">
        <v>49</v>
      </c>
      <c r="U10" s="27" t="s">
        <v>49</v>
      </c>
      <c r="V10" s="27" t="s">
        <v>49</v>
      </c>
      <c r="W10" s="30" t="s">
        <v>49</v>
      </c>
      <c r="X10" s="32">
        <v>2300</v>
      </c>
      <c r="Y10" s="30" t="s">
        <v>49</v>
      </c>
      <c r="Z10" s="30" t="s">
        <v>49</v>
      </c>
      <c r="AA10" s="30" t="s">
        <v>49</v>
      </c>
      <c r="AB10" s="30" t="s">
        <v>49</v>
      </c>
    </row>
    <row r="11" spans="1:28" x14ac:dyDescent="0.25">
      <c r="A11" s="62">
        <v>1</v>
      </c>
      <c r="B11" s="4">
        <v>569</v>
      </c>
      <c r="C11" s="4">
        <v>43</v>
      </c>
      <c r="D11" s="4">
        <v>21</v>
      </c>
      <c r="E11" s="29">
        <v>3</v>
      </c>
      <c r="F11" s="4">
        <v>12.5</v>
      </c>
      <c r="G11" s="4">
        <v>12.5</v>
      </c>
      <c r="H11" s="4">
        <v>6.3</v>
      </c>
      <c r="I11" s="4">
        <v>6.3</v>
      </c>
      <c r="J11" s="4">
        <v>4900</v>
      </c>
      <c r="K11" s="4">
        <v>4900</v>
      </c>
      <c r="L11" s="4">
        <v>32</v>
      </c>
      <c r="M11" s="4">
        <v>32</v>
      </c>
      <c r="N11" s="4">
        <v>1.3</v>
      </c>
      <c r="O11" s="4">
        <v>1.3</v>
      </c>
      <c r="P11" s="4">
        <v>110</v>
      </c>
      <c r="Q11" s="4">
        <v>110</v>
      </c>
      <c r="R11" s="33">
        <v>2</v>
      </c>
      <c r="S11" s="27" t="s">
        <v>49</v>
      </c>
      <c r="T11" s="27" t="s">
        <v>49</v>
      </c>
      <c r="U11" s="27" t="s">
        <v>49</v>
      </c>
      <c r="V11" s="27" t="s">
        <v>49</v>
      </c>
      <c r="W11" s="29">
        <v>2</v>
      </c>
      <c r="X11" s="29">
        <v>600</v>
      </c>
      <c r="Y11" s="29">
        <v>600</v>
      </c>
      <c r="Z11" s="29">
        <v>3</v>
      </c>
      <c r="AA11" s="29">
        <v>1</v>
      </c>
      <c r="AB11" s="29" t="s">
        <v>22</v>
      </c>
    </row>
    <row r="12" spans="1:28" x14ac:dyDescent="0.25">
      <c r="A12" s="21">
        <v>1</v>
      </c>
      <c r="B12" s="4">
        <v>8559</v>
      </c>
      <c r="C12" s="4">
        <v>259</v>
      </c>
      <c r="D12" s="4">
        <v>164</v>
      </c>
      <c r="E12" s="29">
        <v>3</v>
      </c>
      <c r="F12" s="4">
        <v>10</v>
      </c>
      <c r="G12" s="4">
        <v>10</v>
      </c>
      <c r="H12" s="4">
        <v>3</v>
      </c>
      <c r="I12" s="4">
        <v>3</v>
      </c>
      <c r="J12" s="4">
        <v>5000</v>
      </c>
      <c r="K12" s="4">
        <v>5000</v>
      </c>
      <c r="L12" s="4">
        <v>32</v>
      </c>
      <c r="M12" s="4">
        <v>32</v>
      </c>
      <c r="N12" s="4">
        <v>1.6</v>
      </c>
      <c r="O12" s="4">
        <v>1.6</v>
      </c>
      <c r="P12" s="4">
        <v>107</v>
      </c>
      <c r="Q12" s="4">
        <v>107</v>
      </c>
      <c r="R12" s="33">
        <v>2</v>
      </c>
      <c r="S12" s="4">
        <v>45</v>
      </c>
      <c r="T12" s="4">
        <v>45</v>
      </c>
      <c r="U12" s="4">
        <v>8</v>
      </c>
      <c r="V12" s="4">
        <v>8</v>
      </c>
      <c r="W12" s="29">
        <v>1</v>
      </c>
      <c r="X12" s="32">
        <v>2200</v>
      </c>
      <c r="Y12" s="32">
        <v>2200</v>
      </c>
      <c r="Z12" s="29">
        <v>3</v>
      </c>
      <c r="AA12" s="29">
        <v>1</v>
      </c>
      <c r="AB12" s="29" t="s">
        <v>16</v>
      </c>
    </row>
    <row r="13" spans="1:28" x14ac:dyDescent="0.25">
      <c r="A13" s="62">
        <v>1</v>
      </c>
      <c r="B13" s="4">
        <v>4032</v>
      </c>
      <c r="C13" s="4">
        <v>43</v>
      </c>
      <c r="D13" s="4">
        <v>36</v>
      </c>
      <c r="E13" s="29">
        <v>8</v>
      </c>
      <c r="F13" s="4">
        <v>16</v>
      </c>
      <c r="G13" s="4">
        <v>16</v>
      </c>
      <c r="H13" s="4">
        <v>10</v>
      </c>
      <c r="I13" s="4">
        <v>40</v>
      </c>
      <c r="J13" s="4">
        <v>6200</v>
      </c>
      <c r="K13" s="4">
        <v>6200</v>
      </c>
      <c r="L13" s="4">
        <v>40</v>
      </c>
      <c r="M13" s="4">
        <v>40</v>
      </c>
      <c r="N13" s="4">
        <v>1.3</v>
      </c>
      <c r="O13" s="4">
        <v>1.3</v>
      </c>
      <c r="P13" s="4">
        <v>145</v>
      </c>
      <c r="Q13" s="4">
        <v>145</v>
      </c>
      <c r="R13" s="33">
        <v>2</v>
      </c>
      <c r="S13" s="4">
        <v>75</v>
      </c>
      <c r="T13" s="4">
        <v>75</v>
      </c>
      <c r="U13" s="4">
        <v>25</v>
      </c>
      <c r="V13" s="4">
        <v>25</v>
      </c>
      <c r="W13" s="30" t="s">
        <v>49</v>
      </c>
      <c r="X13" s="29">
        <v>912</v>
      </c>
      <c r="Y13" s="29">
        <v>912</v>
      </c>
      <c r="Z13" s="29">
        <v>3</v>
      </c>
      <c r="AA13" s="30" t="s">
        <v>49</v>
      </c>
      <c r="AB13" s="30" t="s">
        <v>49</v>
      </c>
    </row>
    <row r="14" spans="1:28" x14ac:dyDescent="0.25">
      <c r="A14" s="21">
        <v>1</v>
      </c>
      <c r="B14" s="4">
        <v>3396</v>
      </c>
      <c r="C14" s="4">
        <v>38</v>
      </c>
      <c r="D14" s="4">
        <v>29</v>
      </c>
      <c r="E14" s="29">
        <v>8</v>
      </c>
      <c r="F14" s="4">
        <v>16</v>
      </c>
      <c r="G14" s="4">
        <v>16</v>
      </c>
      <c r="H14" s="4">
        <v>10</v>
      </c>
      <c r="I14" s="4">
        <v>40</v>
      </c>
      <c r="J14" s="4">
        <v>6200</v>
      </c>
      <c r="K14" s="4">
        <v>6200</v>
      </c>
      <c r="L14" s="4">
        <v>40</v>
      </c>
      <c r="M14" s="4">
        <v>40</v>
      </c>
      <c r="N14" s="4">
        <v>1.3</v>
      </c>
      <c r="O14" s="4">
        <v>1.3</v>
      </c>
      <c r="P14" s="4">
        <v>145</v>
      </c>
      <c r="Q14" s="4">
        <v>145</v>
      </c>
      <c r="R14" s="33">
        <v>2</v>
      </c>
      <c r="S14" s="4">
        <v>75</v>
      </c>
      <c r="T14" s="4">
        <v>75</v>
      </c>
      <c r="U14" s="4">
        <v>25</v>
      </c>
      <c r="V14" s="4">
        <v>25</v>
      </c>
      <c r="W14" s="30" t="s">
        <v>49</v>
      </c>
      <c r="X14" s="29">
        <v>619</v>
      </c>
      <c r="Y14" s="29">
        <v>619</v>
      </c>
      <c r="Z14" s="29">
        <v>3</v>
      </c>
      <c r="AA14" s="30" t="s">
        <v>49</v>
      </c>
      <c r="AB14" s="30" t="s">
        <v>49</v>
      </c>
    </row>
    <row r="15" spans="1:28" x14ac:dyDescent="0.25">
      <c r="A15" s="62">
        <v>1</v>
      </c>
      <c r="B15" s="4">
        <v>7724</v>
      </c>
      <c r="C15" s="4">
        <v>96</v>
      </c>
      <c r="D15" s="4">
        <v>74</v>
      </c>
      <c r="E15" s="29">
        <v>8</v>
      </c>
      <c r="F15" s="4">
        <v>16</v>
      </c>
      <c r="G15" s="4">
        <v>16</v>
      </c>
      <c r="H15" s="4">
        <v>10</v>
      </c>
      <c r="I15" s="4">
        <v>40</v>
      </c>
      <c r="J15" s="4">
        <v>6200</v>
      </c>
      <c r="K15" s="4">
        <v>6200</v>
      </c>
      <c r="L15" s="4">
        <v>40</v>
      </c>
      <c r="M15" s="4">
        <v>40</v>
      </c>
      <c r="N15" s="4">
        <v>1.3</v>
      </c>
      <c r="O15" s="4">
        <v>1.3</v>
      </c>
      <c r="P15" s="4">
        <v>145</v>
      </c>
      <c r="Q15" s="4">
        <v>145</v>
      </c>
      <c r="R15" s="33">
        <v>2</v>
      </c>
      <c r="S15" s="4">
        <v>75</v>
      </c>
      <c r="T15" s="4">
        <v>75</v>
      </c>
      <c r="U15" s="4">
        <v>25</v>
      </c>
      <c r="V15" s="4">
        <v>25</v>
      </c>
      <c r="W15" s="30" t="s">
        <v>49</v>
      </c>
      <c r="X15" s="32">
        <v>2429</v>
      </c>
      <c r="Y15" s="32">
        <v>2429</v>
      </c>
      <c r="Z15" s="29">
        <v>3</v>
      </c>
      <c r="AA15" s="30" t="s">
        <v>49</v>
      </c>
      <c r="AB15" s="30" t="s">
        <v>49</v>
      </c>
    </row>
    <row r="16" spans="1:28" x14ac:dyDescent="0.25">
      <c r="A16" s="21">
        <v>1</v>
      </c>
      <c r="B16" s="4">
        <v>5415</v>
      </c>
      <c r="C16" s="4">
        <v>61</v>
      </c>
      <c r="D16" s="4">
        <v>43</v>
      </c>
      <c r="E16" s="29">
        <v>8</v>
      </c>
      <c r="F16" s="4">
        <v>16</v>
      </c>
      <c r="G16" s="4">
        <v>16</v>
      </c>
      <c r="H16" s="4">
        <v>10</v>
      </c>
      <c r="I16" s="4">
        <v>40</v>
      </c>
      <c r="J16" s="4">
        <v>6200</v>
      </c>
      <c r="K16" s="4">
        <v>6200</v>
      </c>
      <c r="L16" s="4">
        <v>40</v>
      </c>
      <c r="M16" s="4">
        <v>40</v>
      </c>
      <c r="N16" s="4">
        <v>1.3</v>
      </c>
      <c r="O16" s="4">
        <v>1.3</v>
      </c>
      <c r="P16" s="4">
        <v>145</v>
      </c>
      <c r="Q16" s="4">
        <v>145</v>
      </c>
      <c r="R16" s="33">
        <v>2</v>
      </c>
      <c r="S16" s="4">
        <v>75</v>
      </c>
      <c r="T16" s="4">
        <v>75</v>
      </c>
      <c r="U16" s="4">
        <v>25</v>
      </c>
      <c r="V16" s="4">
        <v>25</v>
      </c>
      <c r="W16" s="30" t="s">
        <v>49</v>
      </c>
      <c r="X16" s="32">
        <v>3110</v>
      </c>
      <c r="Y16" s="32">
        <v>3110</v>
      </c>
      <c r="Z16" s="29">
        <v>3</v>
      </c>
      <c r="AA16" s="30" t="s">
        <v>49</v>
      </c>
      <c r="AB16" s="30" t="s">
        <v>49</v>
      </c>
    </row>
    <row r="17" spans="1:28" x14ac:dyDescent="0.25">
      <c r="A17" s="21">
        <v>1</v>
      </c>
      <c r="B17" s="4">
        <v>410</v>
      </c>
      <c r="C17" s="4">
        <v>26</v>
      </c>
      <c r="D17" s="4">
        <v>9</v>
      </c>
      <c r="E17" s="29">
        <v>1</v>
      </c>
      <c r="F17" s="4">
        <v>26</v>
      </c>
      <c r="G17" s="4">
        <v>26</v>
      </c>
      <c r="H17" s="4">
        <v>280</v>
      </c>
      <c r="I17" s="4">
        <v>280</v>
      </c>
      <c r="J17" s="4">
        <v>2228</v>
      </c>
      <c r="K17" s="4">
        <v>2228</v>
      </c>
      <c r="L17" s="4">
        <v>27</v>
      </c>
      <c r="M17" s="4">
        <v>27</v>
      </c>
      <c r="N17" s="4">
        <v>2.4</v>
      </c>
      <c r="O17" s="4">
        <v>2.4</v>
      </c>
      <c r="P17" s="4">
        <v>84</v>
      </c>
      <c r="Q17" s="4">
        <v>84</v>
      </c>
      <c r="R17" s="33">
        <v>2</v>
      </c>
      <c r="S17" s="4">
        <v>77</v>
      </c>
      <c r="T17" s="4">
        <v>77</v>
      </c>
      <c r="U17" s="27" t="s">
        <v>49</v>
      </c>
      <c r="V17" s="27" t="s">
        <v>49</v>
      </c>
      <c r="W17" s="29">
        <v>1</v>
      </c>
      <c r="X17" s="29">
        <v>266</v>
      </c>
      <c r="Y17" s="29">
        <v>241</v>
      </c>
      <c r="Z17" s="29">
        <v>3</v>
      </c>
      <c r="AA17" s="29">
        <v>1</v>
      </c>
      <c r="AB17" s="29" t="s">
        <v>14</v>
      </c>
    </row>
    <row r="18" spans="1:28" x14ac:dyDescent="0.25">
      <c r="A18" s="1">
        <v>1</v>
      </c>
      <c r="B18" s="4">
        <v>2320</v>
      </c>
      <c r="C18" s="4">
        <v>38</v>
      </c>
      <c r="D18" s="4">
        <v>32</v>
      </c>
      <c r="E18" s="29">
        <v>1</v>
      </c>
      <c r="F18" s="4">
        <v>15</v>
      </c>
      <c r="G18" s="4">
        <v>15</v>
      </c>
      <c r="H18" s="4">
        <v>63</v>
      </c>
      <c r="I18" s="4">
        <v>63</v>
      </c>
      <c r="J18" s="4">
        <v>7260</v>
      </c>
      <c r="K18" s="4">
        <v>7260</v>
      </c>
      <c r="L18" s="4">
        <v>39</v>
      </c>
      <c r="M18" s="4">
        <v>39</v>
      </c>
      <c r="N18" s="4">
        <v>2.2000000000000002</v>
      </c>
      <c r="O18" s="4">
        <v>2.2000000000000002</v>
      </c>
      <c r="P18" s="4">
        <v>152</v>
      </c>
      <c r="Q18" s="4">
        <v>152</v>
      </c>
      <c r="R18" s="33">
        <v>2</v>
      </c>
      <c r="S18" s="4">
        <v>52</v>
      </c>
      <c r="T18" s="4">
        <v>52</v>
      </c>
      <c r="U18" s="27" t="s">
        <v>49</v>
      </c>
      <c r="V18" s="27" t="s">
        <v>49</v>
      </c>
      <c r="W18" s="29">
        <v>1</v>
      </c>
      <c r="X18" s="32">
        <v>1268</v>
      </c>
      <c r="Y18" s="32">
        <v>1210</v>
      </c>
      <c r="Z18" s="29">
        <v>3</v>
      </c>
      <c r="AA18" s="29">
        <v>1</v>
      </c>
      <c r="AB18" s="29">
        <v>0</v>
      </c>
    </row>
    <row r="19" spans="1:28" x14ac:dyDescent="0.25">
      <c r="A19" s="62">
        <v>1</v>
      </c>
      <c r="B19" s="4">
        <v>2500</v>
      </c>
      <c r="C19" s="4">
        <v>12</v>
      </c>
      <c r="D19" s="4">
        <v>6</v>
      </c>
      <c r="E19" s="29">
        <v>1</v>
      </c>
      <c r="F19" s="4">
        <v>15.2</v>
      </c>
      <c r="G19" s="4">
        <v>15.2</v>
      </c>
      <c r="H19" s="4">
        <v>63</v>
      </c>
      <c r="I19" s="4">
        <v>63</v>
      </c>
      <c r="J19" s="4">
        <v>7300</v>
      </c>
      <c r="K19" s="4">
        <v>7300</v>
      </c>
      <c r="L19" s="4">
        <v>38</v>
      </c>
      <c r="M19" s="4">
        <v>38</v>
      </c>
      <c r="N19" s="4">
        <v>2</v>
      </c>
      <c r="O19" s="4">
        <v>2</v>
      </c>
      <c r="P19" s="4">
        <v>152</v>
      </c>
      <c r="Q19" s="4">
        <v>152</v>
      </c>
      <c r="R19" s="33">
        <v>2</v>
      </c>
      <c r="S19" s="4">
        <v>52</v>
      </c>
      <c r="T19" s="4">
        <v>52</v>
      </c>
      <c r="U19" s="27" t="s">
        <v>49</v>
      </c>
      <c r="V19" s="27" t="s">
        <v>49</v>
      </c>
      <c r="W19" s="29">
        <v>1</v>
      </c>
      <c r="X19" s="29">
        <v>467</v>
      </c>
      <c r="Y19" s="29">
        <v>450</v>
      </c>
      <c r="Z19" s="29">
        <v>1</v>
      </c>
      <c r="AA19" s="29">
        <v>3</v>
      </c>
      <c r="AB19" s="29" t="s">
        <v>14</v>
      </c>
    </row>
    <row r="20" spans="1:28" x14ac:dyDescent="0.25">
      <c r="A20" s="21">
        <v>1</v>
      </c>
      <c r="B20" s="4">
        <v>577</v>
      </c>
      <c r="C20" s="4">
        <v>5</v>
      </c>
      <c r="D20" s="4">
        <v>2</v>
      </c>
      <c r="E20" s="29">
        <v>1</v>
      </c>
      <c r="F20" s="4">
        <v>21</v>
      </c>
      <c r="G20" s="4">
        <v>21</v>
      </c>
      <c r="H20" s="4">
        <v>50</v>
      </c>
      <c r="I20" s="4">
        <v>50</v>
      </c>
      <c r="J20" s="4">
        <v>8060</v>
      </c>
      <c r="K20" s="4">
        <v>8060</v>
      </c>
      <c r="L20" s="4">
        <v>39</v>
      </c>
      <c r="M20" s="4">
        <v>39</v>
      </c>
      <c r="N20" s="4">
        <v>2</v>
      </c>
      <c r="O20" s="4">
        <v>2</v>
      </c>
      <c r="P20" s="4">
        <v>177</v>
      </c>
      <c r="Q20" s="4">
        <v>177</v>
      </c>
      <c r="R20" s="33">
        <v>2</v>
      </c>
      <c r="S20" s="4">
        <v>51</v>
      </c>
      <c r="T20" s="4">
        <v>51</v>
      </c>
      <c r="U20" s="27" t="s">
        <v>49</v>
      </c>
      <c r="V20" s="27" t="s">
        <v>49</v>
      </c>
      <c r="W20" s="29">
        <v>1</v>
      </c>
      <c r="X20" s="29">
        <v>87</v>
      </c>
      <c r="Y20" s="29">
        <v>80</v>
      </c>
      <c r="Z20" s="29">
        <v>1</v>
      </c>
      <c r="AA20" s="29">
        <v>3</v>
      </c>
      <c r="AB20" s="29" t="s">
        <v>207</v>
      </c>
    </row>
    <row r="21" spans="1:28" x14ac:dyDescent="0.25">
      <c r="A21" s="21">
        <v>1</v>
      </c>
      <c r="B21" s="4">
        <v>1325</v>
      </c>
      <c r="C21" s="4">
        <v>3</v>
      </c>
      <c r="D21" s="4">
        <v>3</v>
      </c>
      <c r="E21" s="29">
        <v>1</v>
      </c>
      <c r="F21" s="4">
        <v>20</v>
      </c>
      <c r="G21" s="4">
        <v>20</v>
      </c>
      <c r="H21" s="4">
        <v>50</v>
      </c>
      <c r="I21" s="4">
        <v>50</v>
      </c>
      <c r="J21" s="4">
        <v>8060</v>
      </c>
      <c r="K21" s="4">
        <v>8060</v>
      </c>
      <c r="L21" s="4">
        <v>39</v>
      </c>
      <c r="M21" s="4">
        <v>39</v>
      </c>
      <c r="N21" s="4">
        <v>2</v>
      </c>
      <c r="O21" s="4">
        <v>2</v>
      </c>
      <c r="P21" s="4">
        <v>177</v>
      </c>
      <c r="Q21" s="4">
        <v>177</v>
      </c>
      <c r="R21" s="33">
        <v>2</v>
      </c>
      <c r="S21" s="4">
        <v>56</v>
      </c>
      <c r="T21" s="4">
        <v>56</v>
      </c>
      <c r="U21" s="27" t="s">
        <v>49</v>
      </c>
      <c r="V21" s="27" t="s">
        <v>49</v>
      </c>
      <c r="W21" s="29">
        <v>1</v>
      </c>
      <c r="X21" s="29">
        <v>195</v>
      </c>
      <c r="Y21" s="29">
        <v>195</v>
      </c>
      <c r="Z21" s="29">
        <v>1</v>
      </c>
      <c r="AA21" s="29">
        <v>3</v>
      </c>
      <c r="AB21" s="29" t="s">
        <v>107</v>
      </c>
    </row>
    <row r="22" spans="1:28" x14ac:dyDescent="0.25">
      <c r="A22" s="1">
        <v>1</v>
      </c>
      <c r="B22" s="4">
        <v>829</v>
      </c>
      <c r="C22" s="4">
        <v>5</v>
      </c>
      <c r="D22" s="4">
        <v>3</v>
      </c>
      <c r="E22" s="29">
        <v>1</v>
      </c>
      <c r="F22" s="4">
        <v>21</v>
      </c>
      <c r="G22" s="4">
        <v>21</v>
      </c>
      <c r="H22" s="4">
        <v>109</v>
      </c>
      <c r="I22" s="4">
        <v>109</v>
      </c>
      <c r="J22" s="4">
        <v>8060</v>
      </c>
      <c r="K22" s="4">
        <v>8060</v>
      </c>
      <c r="L22" s="4">
        <v>39</v>
      </c>
      <c r="M22" s="4">
        <v>39</v>
      </c>
      <c r="N22" s="4">
        <v>2</v>
      </c>
      <c r="O22" s="4">
        <v>2</v>
      </c>
      <c r="P22" s="4">
        <v>177</v>
      </c>
      <c r="Q22" s="4">
        <v>177</v>
      </c>
      <c r="R22" s="33">
        <v>2</v>
      </c>
      <c r="S22" s="4">
        <v>57</v>
      </c>
      <c r="T22" s="4">
        <v>57</v>
      </c>
      <c r="U22" s="27" t="s">
        <v>49</v>
      </c>
      <c r="V22" s="27" t="s">
        <v>49</v>
      </c>
      <c r="W22" s="29">
        <v>1</v>
      </c>
      <c r="X22" s="29">
        <v>673</v>
      </c>
      <c r="Y22" s="29">
        <v>673</v>
      </c>
      <c r="Z22" s="29">
        <v>1</v>
      </c>
      <c r="AA22" s="29">
        <v>3</v>
      </c>
      <c r="AB22" s="29">
        <v>0</v>
      </c>
    </row>
    <row r="23" spans="1:28" x14ac:dyDescent="0.25">
      <c r="A23" s="62">
        <v>1</v>
      </c>
      <c r="B23" s="4">
        <v>10300</v>
      </c>
      <c r="C23" s="4">
        <v>80</v>
      </c>
      <c r="D23" s="4">
        <v>11</v>
      </c>
      <c r="E23" s="29">
        <v>1</v>
      </c>
      <c r="F23" s="4">
        <v>14</v>
      </c>
      <c r="G23" s="4">
        <v>14</v>
      </c>
      <c r="H23" s="4">
        <v>48</v>
      </c>
      <c r="I23" s="4">
        <v>48</v>
      </c>
      <c r="J23" s="4">
        <v>7940</v>
      </c>
      <c r="K23" s="4">
        <v>7940</v>
      </c>
      <c r="L23" s="4">
        <v>38</v>
      </c>
      <c r="M23" s="4">
        <v>38</v>
      </c>
      <c r="N23" s="4">
        <v>1</v>
      </c>
      <c r="O23" s="4">
        <v>1</v>
      </c>
      <c r="P23" s="4">
        <v>170</v>
      </c>
      <c r="Q23" s="4">
        <v>170</v>
      </c>
      <c r="R23" s="33">
        <v>2</v>
      </c>
      <c r="S23" s="4">
        <v>60</v>
      </c>
      <c r="T23" s="4">
        <v>60</v>
      </c>
      <c r="U23" s="4">
        <v>25</v>
      </c>
      <c r="V23" s="4">
        <v>25</v>
      </c>
      <c r="W23" s="29">
        <v>1</v>
      </c>
      <c r="X23" s="32">
        <v>1545</v>
      </c>
      <c r="Y23" s="32">
        <v>1442</v>
      </c>
      <c r="Z23" s="29">
        <v>3</v>
      </c>
      <c r="AA23" s="29">
        <v>1</v>
      </c>
      <c r="AB23" s="29" t="s">
        <v>208</v>
      </c>
    </row>
    <row r="24" spans="1:28" x14ac:dyDescent="0.25">
      <c r="A24" s="21">
        <v>1</v>
      </c>
      <c r="B24" s="4">
        <v>50000</v>
      </c>
      <c r="C24" s="4">
        <v>650</v>
      </c>
      <c r="D24" s="4">
        <v>500</v>
      </c>
      <c r="E24" s="30" t="s">
        <v>49</v>
      </c>
      <c r="F24" s="4">
        <v>17</v>
      </c>
      <c r="G24" s="4">
        <v>17</v>
      </c>
      <c r="H24" s="4">
        <v>50</v>
      </c>
      <c r="I24" s="4">
        <v>50</v>
      </c>
      <c r="J24" s="4">
        <v>3000</v>
      </c>
      <c r="K24" s="4">
        <v>3000</v>
      </c>
      <c r="L24" s="4">
        <v>37</v>
      </c>
      <c r="M24" s="4">
        <v>37</v>
      </c>
      <c r="N24" s="4">
        <v>3</v>
      </c>
      <c r="O24" s="4">
        <v>3</v>
      </c>
      <c r="P24" s="4">
        <v>122</v>
      </c>
      <c r="Q24" s="4">
        <v>122</v>
      </c>
      <c r="R24" s="33">
        <v>2</v>
      </c>
      <c r="S24" s="4">
        <v>70</v>
      </c>
      <c r="T24" s="4">
        <v>70</v>
      </c>
      <c r="U24" s="4">
        <v>30</v>
      </c>
      <c r="V24" s="4">
        <v>30</v>
      </c>
      <c r="W24" s="29">
        <v>1</v>
      </c>
      <c r="X24" s="29">
        <v>1361</v>
      </c>
      <c r="Y24" s="30" t="s">
        <v>49</v>
      </c>
      <c r="Z24" s="29">
        <v>1</v>
      </c>
      <c r="AA24" s="31" t="s">
        <v>49</v>
      </c>
      <c r="AB24" s="29" t="s">
        <v>209</v>
      </c>
    </row>
    <row r="25" spans="1:28" x14ac:dyDescent="0.25">
      <c r="A25" s="62">
        <v>1</v>
      </c>
      <c r="B25" s="4">
        <v>18000</v>
      </c>
      <c r="C25" s="4">
        <v>378</v>
      </c>
      <c r="D25" s="4">
        <v>262</v>
      </c>
      <c r="E25" s="29">
        <v>1</v>
      </c>
      <c r="F25" s="4">
        <v>12</v>
      </c>
      <c r="G25" s="4">
        <v>12</v>
      </c>
      <c r="H25" s="4">
        <v>10</v>
      </c>
      <c r="I25" s="4">
        <v>10</v>
      </c>
      <c r="J25" s="4">
        <v>6000</v>
      </c>
      <c r="K25" s="4">
        <v>6000</v>
      </c>
      <c r="L25" s="4">
        <v>35</v>
      </c>
      <c r="M25" s="4">
        <v>35</v>
      </c>
      <c r="N25" s="4">
        <v>1.7</v>
      </c>
      <c r="O25" s="4">
        <v>1.7</v>
      </c>
      <c r="P25" s="4">
        <v>160</v>
      </c>
      <c r="Q25" s="4">
        <v>160</v>
      </c>
      <c r="R25" s="33">
        <v>2</v>
      </c>
      <c r="S25" s="4">
        <v>38</v>
      </c>
      <c r="T25" s="4">
        <v>38</v>
      </c>
      <c r="U25" s="4">
        <v>29</v>
      </c>
      <c r="V25" s="4">
        <v>29</v>
      </c>
      <c r="W25" s="29">
        <v>1</v>
      </c>
      <c r="X25" s="32">
        <v>11000</v>
      </c>
      <c r="Y25" s="32">
        <v>8500</v>
      </c>
      <c r="Z25" s="29">
        <v>3</v>
      </c>
      <c r="AA25" s="29">
        <v>1</v>
      </c>
      <c r="AB25" s="30" t="s">
        <v>49</v>
      </c>
    </row>
    <row r="26" spans="1:28" x14ac:dyDescent="0.25">
      <c r="A26" s="21">
        <v>1</v>
      </c>
      <c r="B26" s="4">
        <v>3600</v>
      </c>
      <c r="C26" s="4">
        <v>220</v>
      </c>
      <c r="D26" s="4">
        <v>85</v>
      </c>
      <c r="E26" s="29">
        <v>3</v>
      </c>
      <c r="F26" s="4">
        <v>9</v>
      </c>
      <c r="G26" s="4">
        <v>9</v>
      </c>
      <c r="H26" s="4">
        <v>4</v>
      </c>
      <c r="I26" s="4">
        <v>4</v>
      </c>
      <c r="J26" s="4">
        <v>4700</v>
      </c>
      <c r="K26" s="4">
        <v>4700</v>
      </c>
      <c r="L26" s="4">
        <v>32</v>
      </c>
      <c r="M26" s="4">
        <v>32</v>
      </c>
      <c r="N26" s="4">
        <v>2.2999999999999998</v>
      </c>
      <c r="O26" s="4">
        <v>2.2999999999999998</v>
      </c>
      <c r="P26" s="4">
        <v>104</v>
      </c>
      <c r="Q26" s="4">
        <v>104</v>
      </c>
      <c r="R26" s="33">
        <v>2</v>
      </c>
      <c r="S26" s="4">
        <v>36</v>
      </c>
      <c r="T26" s="4">
        <v>36</v>
      </c>
      <c r="U26" s="4">
        <v>10</v>
      </c>
      <c r="V26" s="4">
        <v>10</v>
      </c>
      <c r="W26" s="29">
        <v>3</v>
      </c>
      <c r="X26" s="32">
        <v>1810</v>
      </c>
      <c r="Y26" s="32">
        <v>1800</v>
      </c>
      <c r="Z26" s="29">
        <v>3</v>
      </c>
      <c r="AA26" s="29">
        <v>1</v>
      </c>
      <c r="AB26" s="30" t="s">
        <v>49</v>
      </c>
    </row>
    <row r="27" spans="1:28" x14ac:dyDescent="0.25">
      <c r="A27" s="21">
        <v>1</v>
      </c>
      <c r="B27" s="4">
        <v>5500</v>
      </c>
      <c r="C27" s="4">
        <v>155</v>
      </c>
      <c r="D27" s="4">
        <v>144</v>
      </c>
      <c r="E27" s="29">
        <v>3</v>
      </c>
      <c r="F27" s="4">
        <v>11</v>
      </c>
      <c r="G27" s="4">
        <v>11</v>
      </c>
      <c r="H27" s="4">
        <v>6</v>
      </c>
      <c r="I27" s="4">
        <v>6</v>
      </c>
      <c r="J27" s="4">
        <v>4950</v>
      </c>
      <c r="K27" s="4">
        <v>4950</v>
      </c>
      <c r="L27" s="4">
        <v>33</v>
      </c>
      <c r="M27" s="4">
        <v>33</v>
      </c>
      <c r="N27" s="4">
        <v>1.4</v>
      </c>
      <c r="O27" s="4">
        <v>1.4</v>
      </c>
      <c r="P27" s="4">
        <v>105</v>
      </c>
      <c r="Q27" s="4">
        <v>105</v>
      </c>
      <c r="R27" s="33">
        <v>2</v>
      </c>
      <c r="S27" s="4">
        <v>41</v>
      </c>
      <c r="T27" s="4">
        <v>41</v>
      </c>
      <c r="U27" s="4">
        <v>25</v>
      </c>
      <c r="V27" s="4">
        <v>25</v>
      </c>
      <c r="W27" s="29">
        <v>2</v>
      </c>
      <c r="X27" s="32">
        <v>3540</v>
      </c>
      <c r="Y27" s="32">
        <v>3500</v>
      </c>
      <c r="Z27" s="29">
        <v>3</v>
      </c>
      <c r="AA27" s="29">
        <v>1</v>
      </c>
      <c r="AB27" s="30" t="s">
        <v>49</v>
      </c>
    </row>
    <row r="28" spans="1:28" x14ac:dyDescent="0.25">
      <c r="A28" s="1">
        <v>1</v>
      </c>
      <c r="B28" s="4">
        <v>1084</v>
      </c>
      <c r="C28" s="4">
        <v>48</v>
      </c>
      <c r="D28" s="4">
        <v>24</v>
      </c>
      <c r="E28" s="29">
        <v>3</v>
      </c>
      <c r="F28" s="4">
        <v>12</v>
      </c>
      <c r="G28" s="4">
        <v>12</v>
      </c>
      <c r="H28" s="4">
        <v>22</v>
      </c>
      <c r="I28" s="4">
        <v>22</v>
      </c>
      <c r="J28" s="4">
        <v>4550</v>
      </c>
      <c r="K28" s="4">
        <v>4550</v>
      </c>
      <c r="L28" s="4">
        <v>38</v>
      </c>
      <c r="M28" s="4">
        <v>38</v>
      </c>
      <c r="N28" s="4">
        <v>1</v>
      </c>
      <c r="O28" s="4">
        <v>1</v>
      </c>
      <c r="P28" s="4">
        <v>101</v>
      </c>
      <c r="Q28" s="4">
        <v>101</v>
      </c>
      <c r="R28" s="33">
        <v>2</v>
      </c>
      <c r="S28" s="4">
        <v>36</v>
      </c>
      <c r="T28" s="4">
        <v>36</v>
      </c>
      <c r="U28" s="4">
        <v>15</v>
      </c>
      <c r="V28" s="4">
        <v>15</v>
      </c>
      <c r="W28" s="29">
        <v>2</v>
      </c>
      <c r="X28" s="32">
        <v>4000</v>
      </c>
      <c r="Y28" s="32">
        <v>3200</v>
      </c>
      <c r="Z28" s="29">
        <v>3</v>
      </c>
      <c r="AA28" s="29">
        <v>1</v>
      </c>
      <c r="AB28" s="29" t="s">
        <v>14</v>
      </c>
    </row>
    <row r="29" spans="1:28" x14ac:dyDescent="0.25">
      <c r="A29" s="62">
        <v>1</v>
      </c>
      <c r="B29" s="4">
        <v>6183</v>
      </c>
      <c r="C29" s="4">
        <v>83</v>
      </c>
      <c r="D29" s="4">
        <v>66</v>
      </c>
      <c r="E29" s="34">
        <v>35</v>
      </c>
      <c r="F29" s="4">
        <v>13.5</v>
      </c>
      <c r="G29" s="4">
        <v>13.5</v>
      </c>
      <c r="H29" s="4">
        <v>9</v>
      </c>
      <c r="I29" s="4">
        <v>9</v>
      </c>
      <c r="J29" s="4">
        <v>8000</v>
      </c>
      <c r="K29" s="4">
        <v>8000</v>
      </c>
      <c r="L29" s="4">
        <v>40</v>
      </c>
      <c r="M29" s="4">
        <v>40</v>
      </c>
      <c r="N29" s="4">
        <v>0.4</v>
      </c>
      <c r="O29" s="4">
        <v>0.4</v>
      </c>
      <c r="P29" s="4">
        <v>122</v>
      </c>
      <c r="Q29" s="4">
        <v>122</v>
      </c>
      <c r="R29" s="29">
        <v>12</v>
      </c>
      <c r="S29" s="4">
        <v>35</v>
      </c>
      <c r="T29" s="4">
        <v>35</v>
      </c>
      <c r="U29" s="4">
        <v>22</v>
      </c>
      <c r="V29" s="4">
        <v>22</v>
      </c>
      <c r="W29" s="29">
        <v>2</v>
      </c>
      <c r="X29" s="32">
        <v>1755</v>
      </c>
      <c r="Y29" s="32">
        <v>1755</v>
      </c>
      <c r="Z29" s="29">
        <v>3</v>
      </c>
      <c r="AA29" s="29">
        <v>1</v>
      </c>
      <c r="AB29" s="29" t="s">
        <v>26</v>
      </c>
    </row>
    <row r="30" spans="1:28" x14ac:dyDescent="0.25">
      <c r="A30" s="21">
        <v>1</v>
      </c>
      <c r="B30" s="4">
        <v>160</v>
      </c>
      <c r="C30" s="4">
        <v>21</v>
      </c>
      <c r="D30" s="4">
        <v>4</v>
      </c>
      <c r="E30" s="29">
        <v>3</v>
      </c>
      <c r="F30" s="4">
        <v>11.5</v>
      </c>
      <c r="G30" s="4">
        <v>11.5</v>
      </c>
      <c r="H30" s="4">
        <v>4</v>
      </c>
      <c r="I30" s="4">
        <v>4</v>
      </c>
      <c r="J30" s="4">
        <v>6500</v>
      </c>
      <c r="K30" s="4">
        <v>6500</v>
      </c>
      <c r="L30" s="4">
        <v>40</v>
      </c>
      <c r="M30" s="4">
        <v>40</v>
      </c>
      <c r="N30" s="4">
        <v>0.5</v>
      </c>
      <c r="O30" s="4">
        <v>0.5</v>
      </c>
      <c r="P30" s="4">
        <v>113</v>
      </c>
      <c r="Q30" s="4">
        <v>113</v>
      </c>
      <c r="R30" s="33">
        <v>12</v>
      </c>
      <c r="S30" s="4">
        <v>30</v>
      </c>
      <c r="T30" s="4">
        <v>30</v>
      </c>
      <c r="U30" s="4">
        <v>10</v>
      </c>
      <c r="V30" s="4">
        <v>10</v>
      </c>
      <c r="W30" s="29">
        <v>1</v>
      </c>
      <c r="X30" s="29">
        <v>960</v>
      </c>
      <c r="Y30" s="29">
        <v>960</v>
      </c>
      <c r="Z30" s="29">
        <v>2</v>
      </c>
      <c r="AA30" s="29">
        <v>1</v>
      </c>
      <c r="AB30" s="29" t="s">
        <v>16</v>
      </c>
    </row>
    <row r="31" spans="1:28" x14ac:dyDescent="0.25">
      <c r="A31" s="62">
        <v>1</v>
      </c>
      <c r="B31" s="4">
        <v>700</v>
      </c>
      <c r="C31" s="4">
        <v>32</v>
      </c>
      <c r="D31" s="4">
        <v>8</v>
      </c>
      <c r="E31" s="29">
        <v>10</v>
      </c>
      <c r="F31" s="4">
        <v>10.4</v>
      </c>
      <c r="G31" s="4">
        <v>10.4</v>
      </c>
      <c r="H31" s="4">
        <v>170</v>
      </c>
      <c r="I31" s="4">
        <v>170</v>
      </c>
      <c r="J31" s="4">
        <v>6700</v>
      </c>
      <c r="K31" s="4">
        <v>6700</v>
      </c>
      <c r="L31" s="4">
        <v>44</v>
      </c>
      <c r="M31" s="4">
        <v>44</v>
      </c>
      <c r="N31" s="4">
        <v>0.4</v>
      </c>
      <c r="O31" s="4">
        <v>0.4</v>
      </c>
      <c r="P31" s="4">
        <v>139</v>
      </c>
      <c r="Q31" s="4">
        <v>139</v>
      </c>
      <c r="R31" s="33">
        <v>2</v>
      </c>
      <c r="S31" s="4">
        <v>35</v>
      </c>
      <c r="T31" s="4">
        <v>35</v>
      </c>
      <c r="U31" s="4">
        <v>10</v>
      </c>
      <c r="V31" s="4">
        <v>10</v>
      </c>
      <c r="W31" s="29">
        <v>1</v>
      </c>
      <c r="X31" s="29">
        <v>530</v>
      </c>
      <c r="Y31" s="29">
        <v>530</v>
      </c>
      <c r="Z31" s="29">
        <v>3</v>
      </c>
      <c r="AA31" s="29">
        <v>1</v>
      </c>
      <c r="AB31" s="29" t="s">
        <v>16</v>
      </c>
    </row>
    <row r="32" spans="1:28" x14ac:dyDescent="0.25">
      <c r="A32" s="21">
        <v>1</v>
      </c>
      <c r="B32" s="4">
        <v>4900</v>
      </c>
      <c r="C32" s="4">
        <v>43</v>
      </c>
      <c r="D32" s="4">
        <v>22</v>
      </c>
      <c r="E32" s="29">
        <v>3</v>
      </c>
      <c r="F32" s="4">
        <v>11.7</v>
      </c>
      <c r="G32" s="4">
        <v>11.7</v>
      </c>
      <c r="H32" s="4">
        <v>11</v>
      </c>
      <c r="I32" s="4">
        <v>11</v>
      </c>
      <c r="J32" s="4">
        <v>4500</v>
      </c>
      <c r="K32" s="4">
        <v>4500</v>
      </c>
      <c r="L32" s="4">
        <v>38</v>
      </c>
      <c r="M32" s="4">
        <v>38</v>
      </c>
      <c r="N32" s="4">
        <v>0.1</v>
      </c>
      <c r="O32" s="4">
        <v>0.1</v>
      </c>
      <c r="P32" s="4">
        <v>101</v>
      </c>
      <c r="Q32" s="4">
        <v>101</v>
      </c>
      <c r="R32" s="33">
        <v>1</v>
      </c>
      <c r="S32" s="4">
        <v>70</v>
      </c>
      <c r="T32" s="4">
        <v>70</v>
      </c>
      <c r="U32" s="4">
        <v>50</v>
      </c>
      <c r="V32" s="4">
        <v>50</v>
      </c>
      <c r="W32" s="29">
        <v>1</v>
      </c>
      <c r="X32" s="29">
        <v>160</v>
      </c>
      <c r="Y32" s="29">
        <v>160</v>
      </c>
      <c r="Z32" s="29">
        <v>3</v>
      </c>
      <c r="AA32" s="29">
        <v>1</v>
      </c>
      <c r="AB32" s="29" t="s">
        <v>14</v>
      </c>
    </row>
    <row r="33" spans="1:28" x14ac:dyDescent="0.25">
      <c r="A33" s="62">
        <v>1</v>
      </c>
      <c r="B33" s="4">
        <v>4900</v>
      </c>
      <c r="C33" s="4">
        <v>192</v>
      </c>
      <c r="D33" s="4">
        <v>103</v>
      </c>
      <c r="E33" s="29">
        <v>3</v>
      </c>
      <c r="F33" s="4">
        <v>11.7</v>
      </c>
      <c r="G33" s="4">
        <v>11.7</v>
      </c>
      <c r="H33" s="4">
        <v>11</v>
      </c>
      <c r="I33" s="4">
        <v>11</v>
      </c>
      <c r="J33" s="4">
        <v>4500</v>
      </c>
      <c r="K33" s="4">
        <v>4500</v>
      </c>
      <c r="L33" s="4">
        <v>38</v>
      </c>
      <c r="M33" s="4">
        <v>38</v>
      </c>
      <c r="N33" s="4">
        <v>0.1</v>
      </c>
      <c r="O33" s="4">
        <v>0.1</v>
      </c>
      <c r="P33" s="4">
        <v>101</v>
      </c>
      <c r="Q33" s="4">
        <v>101</v>
      </c>
      <c r="R33" s="33">
        <v>1</v>
      </c>
      <c r="S33" s="4">
        <v>70</v>
      </c>
      <c r="T33" s="4">
        <v>70</v>
      </c>
      <c r="U33" s="4">
        <v>50</v>
      </c>
      <c r="V33" s="4">
        <v>50</v>
      </c>
      <c r="W33" s="29">
        <v>2</v>
      </c>
      <c r="X33" s="32">
        <v>6000</v>
      </c>
      <c r="Y33" s="32">
        <v>5500</v>
      </c>
      <c r="Z33" s="29">
        <v>3</v>
      </c>
      <c r="AA33" s="29">
        <v>1</v>
      </c>
      <c r="AB33" s="29" t="s">
        <v>26</v>
      </c>
    </row>
    <row r="34" spans="1:28" x14ac:dyDescent="0.25">
      <c r="A34" s="21">
        <v>1</v>
      </c>
      <c r="B34" s="4">
        <v>60</v>
      </c>
      <c r="C34" s="4">
        <v>1</v>
      </c>
      <c r="D34" s="4">
        <v>1</v>
      </c>
      <c r="E34" s="29">
        <v>10</v>
      </c>
      <c r="F34" s="4">
        <v>8</v>
      </c>
      <c r="G34" s="4">
        <v>8</v>
      </c>
      <c r="H34" s="4">
        <v>0.1</v>
      </c>
      <c r="I34" s="4">
        <v>100</v>
      </c>
      <c r="J34" s="4">
        <v>5450</v>
      </c>
      <c r="K34" s="4">
        <v>5450</v>
      </c>
      <c r="L34" s="4">
        <v>43</v>
      </c>
      <c r="M34" s="4">
        <v>43</v>
      </c>
      <c r="N34" s="4">
        <v>0.8</v>
      </c>
      <c r="O34" s="4">
        <v>0.8</v>
      </c>
      <c r="P34" s="4">
        <v>103</v>
      </c>
      <c r="Q34" s="4">
        <v>103</v>
      </c>
      <c r="R34" s="33">
        <v>1</v>
      </c>
      <c r="S34" s="4">
        <v>54</v>
      </c>
      <c r="T34" s="4">
        <v>54</v>
      </c>
      <c r="U34" s="4">
        <v>44</v>
      </c>
      <c r="V34" s="4">
        <v>44</v>
      </c>
      <c r="W34" s="29">
        <v>3</v>
      </c>
      <c r="X34" s="29">
        <v>20</v>
      </c>
      <c r="Y34" s="29">
        <v>20</v>
      </c>
      <c r="Z34" s="29">
        <v>3</v>
      </c>
      <c r="AA34" s="30" t="s">
        <v>49</v>
      </c>
      <c r="AB34" s="29" t="s">
        <v>26</v>
      </c>
    </row>
    <row r="35" spans="1:28" x14ac:dyDescent="0.25">
      <c r="A35" s="21">
        <v>1</v>
      </c>
      <c r="B35" s="4">
        <v>285</v>
      </c>
      <c r="C35" s="4">
        <v>2</v>
      </c>
      <c r="D35" s="4">
        <v>1</v>
      </c>
      <c r="E35" s="29">
        <v>10</v>
      </c>
      <c r="F35" s="4">
        <v>8</v>
      </c>
      <c r="G35" s="4">
        <v>8</v>
      </c>
      <c r="H35" s="4">
        <v>0.1</v>
      </c>
      <c r="I35" s="4">
        <v>100</v>
      </c>
      <c r="J35" s="4">
        <v>5450</v>
      </c>
      <c r="K35" s="4">
        <v>5450</v>
      </c>
      <c r="L35" s="4">
        <v>42</v>
      </c>
      <c r="M35" s="4">
        <v>42</v>
      </c>
      <c r="N35" s="4">
        <v>0.8</v>
      </c>
      <c r="O35" s="4">
        <v>0.8</v>
      </c>
      <c r="P35" s="4">
        <v>103</v>
      </c>
      <c r="Q35" s="4">
        <v>103</v>
      </c>
      <c r="R35" s="33">
        <v>1</v>
      </c>
      <c r="S35" s="4">
        <v>47</v>
      </c>
      <c r="T35" s="4">
        <v>47</v>
      </c>
      <c r="U35" s="4">
        <v>40</v>
      </c>
      <c r="V35" s="4">
        <v>40</v>
      </c>
      <c r="W35" s="29">
        <v>2</v>
      </c>
      <c r="X35" s="29">
        <v>165</v>
      </c>
      <c r="Y35" s="29">
        <v>165</v>
      </c>
      <c r="Z35" s="29">
        <v>3</v>
      </c>
      <c r="AA35" s="30" t="s">
        <v>49</v>
      </c>
      <c r="AB35" s="29" t="s">
        <v>14</v>
      </c>
    </row>
    <row r="36" spans="1:28" x14ac:dyDescent="0.25">
      <c r="A36" s="1">
        <v>1</v>
      </c>
      <c r="B36" s="4">
        <v>85</v>
      </c>
      <c r="C36" s="4">
        <v>2</v>
      </c>
      <c r="D36" s="4">
        <v>1</v>
      </c>
      <c r="E36" s="29">
        <v>10</v>
      </c>
      <c r="F36" s="4">
        <v>5</v>
      </c>
      <c r="G36" s="4">
        <v>5</v>
      </c>
      <c r="H36" s="4">
        <v>0.1</v>
      </c>
      <c r="I36" s="4">
        <v>100</v>
      </c>
      <c r="J36" s="4">
        <v>5500</v>
      </c>
      <c r="K36" s="4">
        <v>5500</v>
      </c>
      <c r="L36" s="4">
        <v>43</v>
      </c>
      <c r="M36" s="4">
        <v>43</v>
      </c>
      <c r="N36" s="4">
        <v>0.8</v>
      </c>
      <c r="O36" s="4">
        <v>0.8</v>
      </c>
      <c r="P36" s="4">
        <v>100</v>
      </c>
      <c r="Q36" s="4">
        <v>100</v>
      </c>
      <c r="R36" s="33">
        <v>1</v>
      </c>
      <c r="S36" s="4">
        <v>51</v>
      </c>
      <c r="T36" s="4">
        <v>51</v>
      </c>
      <c r="U36" s="4">
        <v>40</v>
      </c>
      <c r="V36" s="4">
        <v>40</v>
      </c>
      <c r="W36" s="29">
        <v>4</v>
      </c>
      <c r="X36" s="30" t="s">
        <v>49</v>
      </c>
      <c r="Y36" s="30" t="s">
        <v>49</v>
      </c>
      <c r="Z36" s="29">
        <v>3</v>
      </c>
      <c r="AA36" s="30" t="s">
        <v>49</v>
      </c>
      <c r="AB36" s="29" t="s">
        <v>14</v>
      </c>
    </row>
    <row r="37" spans="1:28" x14ac:dyDescent="0.25">
      <c r="A37" s="21">
        <v>1</v>
      </c>
      <c r="B37" s="4">
        <v>70</v>
      </c>
      <c r="C37" s="4">
        <v>3</v>
      </c>
      <c r="D37" s="4">
        <v>2</v>
      </c>
      <c r="E37" s="29">
        <v>10</v>
      </c>
      <c r="F37" s="4">
        <v>7</v>
      </c>
      <c r="G37" s="4">
        <v>7</v>
      </c>
      <c r="H37" s="4">
        <v>0.1</v>
      </c>
      <c r="I37" s="4">
        <v>100</v>
      </c>
      <c r="J37" s="4">
        <v>5500</v>
      </c>
      <c r="K37" s="4">
        <v>5500</v>
      </c>
      <c r="L37" s="4">
        <v>41</v>
      </c>
      <c r="M37" s="4">
        <v>41</v>
      </c>
      <c r="N37" s="4">
        <v>0.8</v>
      </c>
      <c r="O37" s="4">
        <v>0.8</v>
      </c>
      <c r="P37" s="4">
        <v>101</v>
      </c>
      <c r="Q37" s="4">
        <v>101</v>
      </c>
      <c r="R37" s="33">
        <v>1</v>
      </c>
      <c r="S37" s="4">
        <v>51</v>
      </c>
      <c r="T37" s="4">
        <v>51</v>
      </c>
      <c r="U37" s="4">
        <v>35</v>
      </c>
      <c r="V37" s="4">
        <v>35</v>
      </c>
      <c r="W37" s="29">
        <v>2</v>
      </c>
      <c r="X37" s="29">
        <v>60</v>
      </c>
      <c r="Y37" s="29">
        <v>60</v>
      </c>
      <c r="Z37" s="29">
        <v>3</v>
      </c>
      <c r="AA37" s="30" t="s">
        <v>49</v>
      </c>
      <c r="AB37" s="29" t="s">
        <v>14</v>
      </c>
    </row>
    <row r="38" spans="1:28" x14ac:dyDescent="0.25">
      <c r="A38" s="1">
        <v>1</v>
      </c>
      <c r="B38" s="4">
        <v>190</v>
      </c>
      <c r="C38" s="4">
        <v>1</v>
      </c>
      <c r="D38" s="4">
        <v>2</v>
      </c>
      <c r="E38" s="29">
        <v>10</v>
      </c>
      <c r="F38" s="4">
        <v>7</v>
      </c>
      <c r="G38" s="4">
        <v>7</v>
      </c>
      <c r="H38" s="4">
        <v>0.1</v>
      </c>
      <c r="I38" s="4">
        <v>100</v>
      </c>
      <c r="J38" s="4">
        <v>5600</v>
      </c>
      <c r="K38" s="4">
        <v>5600</v>
      </c>
      <c r="L38" s="4">
        <v>42</v>
      </c>
      <c r="M38" s="4">
        <v>42</v>
      </c>
      <c r="N38" s="4">
        <v>0.8</v>
      </c>
      <c r="O38" s="4">
        <v>0.8</v>
      </c>
      <c r="P38" s="4">
        <v>102</v>
      </c>
      <c r="Q38" s="4">
        <v>102</v>
      </c>
      <c r="R38" s="33">
        <v>1</v>
      </c>
      <c r="S38" s="4">
        <v>52</v>
      </c>
      <c r="T38" s="4">
        <v>52</v>
      </c>
      <c r="U38" s="4">
        <v>42</v>
      </c>
      <c r="V38" s="4">
        <v>42</v>
      </c>
      <c r="W38" s="29">
        <v>2</v>
      </c>
      <c r="X38" s="29">
        <v>90</v>
      </c>
      <c r="Y38" s="29">
        <v>90</v>
      </c>
      <c r="Z38" s="29">
        <v>3</v>
      </c>
      <c r="AA38" s="30" t="s">
        <v>49</v>
      </c>
      <c r="AB38" s="29" t="s">
        <v>14</v>
      </c>
    </row>
    <row r="39" spans="1:28" x14ac:dyDescent="0.25">
      <c r="A39" s="62">
        <v>1</v>
      </c>
      <c r="B39" s="4">
        <v>120</v>
      </c>
      <c r="C39" s="4">
        <v>2</v>
      </c>
      <c r="D39" s="4">
        <v>1</v>
      </c>
      <c r="E39" s="29">
        <v>10</v>
      </c>
      <c r="F39" s="4">
        <v>11</v>
      </c>
      <c r="G39" s="4">
        <v>11</v>
      </c>
      <c r="H39" s="4">
        <v>0.1</v>
      </c>
      <c r="I39" s="4">
        <v>100</v>
      </c>
      <c r="J39" s="4">
        <v>5500</v>
      </c>
      <c r="K39" s="4">
        <v>5500</v>
      </c>
      <c r="L39" s="4">
        <v>42</v>
      </c>
      <c r="M39" s="4">
        <v>42</v>
      </c>
      <c r="N39" s="4">
        <v>0.8</v>
      </c>
      <c r="O39" s="4">
        <v>0.8</v>
      </c>
      <c r="P39" s="4">
        <v>101</v>
      </c>
      <c r="Q39" s="4">
        <v>101</v>
      </c>
      <c r="R39" s="33">
        <v>1</v>
      </c>
      <c r="S39" s="4">
        <v>50</v>
      </c>
      <c r="T39" s="4">
        <v>50</v>
      </c>
      <c r="U39" s="4">
        <v>40</v>
      </c>
      <c r="V39" s="4">
        <v>40</v>
      </c>
      <c r="W39" s="29">
        <v>1</v>
      </c>
      <c r="X39" s="29">
        <v>80</v>
      </c>
      <c r="Y39" s="29">
        <v>80</v>
      </c>
      <c r="Z39" s="29">
        <v>3</v>
      </c>
      <c r="AA39" s="30" t="s">
        <v>49</v>
      </c>
      <c r="AB39" s="29" t="s">
        <v>26</v>
      </c>
    </row>
    <row r="40" spans="1:28" x14ac:dyDescent="0.25">
      <c r="A40" s="63">
        <v>1</v>
      </c>
      <c r="B40" s="4">
        <v>75</v>
      </c>
      <c r="C40" s="4">
        <v>2</v>
      </c>
      <c r="D40" s="4">
        <v>1</v>
      </c>
      <c r="E40" s="29">
        <v>10</v>
      </c>
      <c r="F40" s="4">
        <v>9</v>
      </c>
      <c r="G40" s="4">
        <v>9</v>
      </c>
      <c r="H40" s="4">
        <v>0.1</v>
      </c>
      <c r="I40" s="4">
        <v>100</v>
      </c>
      <c r="J40" s="4">
        <v>5200</v>
      </c>
      <c r="K40" s="4">
        <v>5200</v>
      </c>
      <c r="L40" s="4">
        <v>43</v>
      </c>
      <c r="M40" s="4">
        <v>43</v>
      </c>
      <c r="N40" s="4">
        <v>0.8</v>
      </c>
      <c r="O40" s="4">
        <v>0.8</v>
      </c>
      <c r="P40" s="4">
        <v>102</v>
      </c>
      <c r="Q40" s="4">
        <v>102</v>
      </c>
      <c r="R40" s="33">
        <v>1</v>
      </c>
      <c r="S40" s="4">
        <v>38</v>
      </c>
      <c r="T40" s="4">
        <v>38</v>
      </c>
      <c r="U40" s="4">
        <v>32</v>
      </c>
      <c r="V40" s="4">
        <v>32</v>
      </c>
      <c r="W40" s="29">
        <v>1</v>
      </c>
      <c r="X40" s="30" t="s">
        <v>49</v>
      </c>
      <c r="Y40" s="30" t="s">
        <v>49</v>
      </c>
      <c r="Z40" s="29">
        <v>1</v>
      </c>
      <c r="AA40" s="30" t="s">
        <v>49</v>
      </c>
      <c r="AB40" s="29" t="s">
        <v>14</v>
      </c>
    </row>
    <row r="41" spans="1:28" x14ac:dyDescent="0.25">
      <c r="A41" s="4">
        <v>1</v>
      </c>
      <c r="B41" s="4">
        <v>185</v>
      </c>
      <c r="C41" s="4">
        <v>2</v>
      </c>
      <c r="D41" s="4">
        <v>1</v>
      </c>
      <c r="E41" s="29">
        <v>10</v>
      </c>
      <c r="F41" s="4">
        <v>8</v>
      </c>
      <c r="G41" s="4">
        <v>8</v>
      </c>
      <c r="H41" s="4">
        <v>0.1</v>
      </c>
      <c r="I41" s="4">
        <v>100</v>
      </c>
      <c r="J41" s="4">
        <v>5800</v>
      </c>
      <c r="K41" s="4">
        <v>5800</v>
      </c>
      <c r="L41" s="4">
        <v>42</v>
      </c>
      <c r="M41" s="4">
        <v>42</v>
      </c>
      <c r="N41" s="4">
        <v>0.8</v>
      </c>
      <c r="O41" s="4">
        <v>0.8</v>
      </c>
      <c r="P41" s="4">
        <v>102</v>
      </c>
      <c r="Q41" s="4">
        <v>102</v>
      </c>
      <c r="R41" s="33">
        <v>2</v>
      </c>
      <c r="S41" s="4">
        <v>49</v>
      </c>
      <c r="T41" s="4">
        <v>49</v>
      </c>
      <c r="U41" s="4">
        <v>42</v>
      </c>
      <c r="V41" s="4">
        <v>42</v>
      </c>
      <c r="W41" s="29">
        <v>1</v>
      </c>
      <c r="X41" s="30" t="s">
        <v>49</v>
      </c>
      <c r="Y41" s="30" t="s">
        <v>49</v>
      </c>
      <c r="Z41" s="29">
        <v>1</v>
      </c>
      <c r="AA41" s="30" t="s">
        <v>49</v>
      </c>
      <c r="AB41" s="29" t="s">
        <v>14</v>
      </c>
    </row>
    <row r="42" spans="1:28" x14ac:dyDescent="0.25">
      <c r="A42" s="1">
        <v>1</v>
      </c>
      <c r="B42" s="4">
        <v>75</v>
      </c>
      <c r="C42" s="4">
        <v>1</v>
      </c>
      <c r="D42" s="4">
        <v>1</v>
      </c>
      <c r="E42" s="29">
        <v>10</v>
      </c>
      <c r="F42" s="4">
        <v>5</v>
      </c>
      <c r="G42" s="4">
        <v>5</v>
      </c>
      <c r="H42" s="4">
        <v>0.1</v>
      </c>
      <c r="I42" s="4">
        <v>100</v>
      </c>
      <c r="J42" s="4">
        <v>5600</v>
      </c>
      <c r="K42" s="4">
        <v>5600</v>
      </c>
      <c r="L42" s="4">
        <v>42</v>
      </c>
      <c r="M42" s="4">
        <v>42</v>
      </c>
      <c r="N42" s="4">
        <v>0.8</v>
      </c>
      <c r="O42" s="4">
        <v>0.8</v>
      </c>
      <c r="P42" s="4">
        <v>102</v>
      </c>
      <c r="Q42" s="4">
        <v>102</v>
      </c>
      <c r="R42" s="33">
        <v>1</v>
      </c>
      <c r="S42" s="4">
        <v>52</v>
      </c>
      <c r="T42" s="4">
        <v>52</v>
      </c>
      <c r="U42" s="4">
        <v>37</v>
      </c>
      <c r="V42" s="4">
        <v>37</v>
      </c>
      <c r="W42" s="29">
        <v>1</v>
      </c>
      <c r="X42" s="29">
        <v>90</v>
      </c>
      <c r="Y42" s="29">
        <v>90</v>
      </c>
      <c r="Z42" s="29">
        <v>1</v>
      </c>
      <c r="AA42" s="30" t="s">
        <v>49</v>
      </c>
      <c r="AB42" s="29" t="s">
        <v>14</v>
      </c>
    </row>
    <row r="43" spans="1:28" x14ac:dyDescent="0.25">
      <c r="A43" s="62">
        <v>1</v>
      </c>
      <c r="B43" s="4">
        <v>2740</v>
      </c>
      <c r="C43" s="4">
        <v>26</v>
      </c>
      <c r="D43" s="4">
        <v>26</v>
      </c>
      <c r="E43" s="29">
        <v>1</v>
      </c>
      <c r="F43" s="12">
        <v>23</v>
      </c>
      <c r="G43" s="12">
        <v>23</v>
      </c>
      <c r="H43" s="4">
        <v>1035</v>
      </c>
      <c r="I43" s="4">
        <v>1035</v>
      </c>
      <c r="J43" s="4">
        <v>4500</v>
      </c>
      <c r="K43" s="4">
        <v>4500</v>
      </c>
      <c r="L43" s="4">
        <v>36</v>
      </c>
      <c r="M43" s="4">
        <v>36</v>
      </c>
      <c r="N43" s="4">
        <v>2.8</v>
      </c>
      <c r="O43" s="4">
        <v>2.8</v>
      </c>
      <c r="P43" s="4">
        <v>108</v>
      </c>
      <c r="Q43" s="4">
        <v>108</v>
      </c>
      <c r="R43" s="33">
        <v>12</v>
      </c>
      <c r="S43" s="27" t="s">
        <v>49</v>
      </c>
      <c r="T43" s="27" t="s">
        <v>49</v>
      </c>
      <c r="U43" s="27" t="s">
        <v>49</v>
      </c>
      <c r="V43" s="27" t="s">
        <v>49</v>
      </c>
      <c r="W43" s="29">
        <v>1</v>
      </c>
      <c r="X43" s="29">
        <v>205</v>
      </c>
      <c r="Y43" s="29">
        <v>205</v>
      </c>
      <c r="Z43" s="29">
        <v>1</v>
      </c>
      <c r="AA43" s="30" t="s">
        <v>49</v>
      </c>
      <c r="AB43" s="29" t="s">
        <v>14</v>
      </c>
    </row>
    <row r="44" spans="1:28" x14ac:dyDescent="0.25">
      <c r="A44" s="63">
        <v>1</v>
      </c>
      <c r="B44" s="4">
        <v>6200</v>
      </c>
      <c r="C44" s="4">
        <v>38</v>
      </c>
      <c r="D44" s="4">
        <v>36</v>
      </c>
      <c r="E44" s="29">
        <v>1</v>
      </c>
      <c r="F44" s="4">
        <v>23</v>
      </c>
      <c r="G44" s="4">
        <v>23</v>
      </c>
      <c r="H44" s="4">
        <v>90</v>
      </c>
      <c r="I44" s="4">
        <v>90</v>
      </c>
      <c r="J44" s="4">
        <v>10750</v>
      </c>
      <c r="K44" s="4">
        <v>10750</v>
      </c>
      <c r="L44" s="4">
        <v>40</v>
      </c>
      <c r="M44" s="4">
        <v>40</v>
      </c>
      <c r="N44" s="27" t="s">
        <v>49</v>
      </c>
      <c r="O44" s="27" t="s">
        <v>49</v>
      </c>
      <c r="P44" s="4">
        <v>250</v>
      </c>
      <c r="Q44" s="4">
        <v>250</v>
      </c>
      <c r="R44" s="33">
        <v>2</v>
      </c>
      <c r="S44" s="4">
        <v>44</v>
      </c>
      <c r="T44" s="4">
        <v>44</v>
      </c>
      <c r="U44" s="27" t="s">
        <v>49</v>
      </c>
      <c r="V44" s="27" t="s">
        <v>49</v>
      </c>
      <c r="W44" s="29">
        <v>3</v>
      </c>
      <c r="X44" s="29">
        <v>950</v>
      </c>
      <c r="Y44" s="29">
        <v>950</v>
      </c>
      <c r="Z44" s="29">
        <v>3</v>
      </c>
      <c r="AA44" s="30" t="s">
        <v>49</v>
      </c>
      <c r="AB44" s="29" t="s">
        <v>14</v>
      </c>
    </row>
    <row r="45" spans="1:28" x14ac:dyDescent="0.25">
      <c r="A45" s="4">
        <v>1</v>
      </c>
      <c r="B45" s="4">
        <v>840</v>
      </c>
      <c r="C45" s="4">
        <v>8</v>
      </c>
      <c r="D45" s="4">
        <v>10</v>
      </c>
      <c r="E45" s="29">
        <v>1</v>
      </c>
      <c r="F45" s="4">
        <v>23.4</v>
      </c>
      <c r="G45" s="4">
        <v>23.4</v>
      </c>
      <c r="H45" s="4">
        <v>65</v>
      </c>
      <c r="I45" s="4">
        <v>65</v>
      </c>
      <c r="J45" s="4">
        <v>10400</v>
      </c>
      <c r="K45" s="4">
        <v>10400</v>
      </c>
      <c r="L45" s="4">
        <v>39</v>
      </c>
      <c r="M45" s="4">
        <v>39</v>
      </c>
      <c r="N45" s="27" t="s">
        <v>49</v>
      </c>
      <c r="O45" s="27" t="s">
        <v>49</v>
      </c>
      <c r="P45" s="4">
        <v>242</v>
      </c>
      <c r="Q45" s="4">
        <v>242</v>
      </c>
      <c r="R45" s="33">
        <v>1</v>
      </c>
      <c r="S45" s="4">
        <v>27.4</v>
      </c>
      <c r="T45" s="4">
        <v>27.4</v>
      </c>
      <c r="U45" s="27" t="s">
        <v>49</v>
      </c>
      <c r="V45" s="27" t="s">
        <v>49</v>
      </c>
      <c r="W45" s="29">
        <v>3</v>
      </c>
      <c r="X45" s="30" t="s">
        <v>49</v>
      </c>
      <c r="Y45" s="30" t="s">
        <v>49</v>
      </c>
      <c r="Z45" s="29">
        <v>3</v>
      </c>
      <c r="AA45" s="30" t="s">
        <v>49</v>
      </c>
      <c r="AB45" s="29" t="s">
        <v>26</v>
      </c>
    </row>
    <row r="46" spans="1:28" x14ac:dyDescent="0.25">
      <c r="A46" s="1">
        <v>1</v>
      </c>
      <c r="B46" s="4">
        <v>2280</v>
      </c>
      <c r="C46" s="4">
        <v>12</v>
      </c>
      <c r="D46" s="4">
        <v>10</v>
      </c>
      <c r="E46" s="29">
        <v>1</v>
      </c>
      <c r="F46" s="12">
        <v>20</v>
      </c>
      <c r="G46" s="12">
        <v>20</v>
      </c>
      <c r="H46" s="4">
        <v>247</v>
      </c>
      <c r="I46" s="4">
        <v>247</v>
      </c>
      <c r="J46" s="4">
        <v>6500</v>
      </c>
      <c r="K46" s="4">
        <v>6650</v>
      </c>
      <c r="L46" s="4">
        <v>36</v>
      </c>
      <c r="M46" s="4">
        <v>36</v>
      </c>
      <c r="N46" s="4">
        <v>1</v>
      </c>
      <c r="O46" s="4">
        <v>1</v>
      </c>
      <c r="P46" s="4">
        <v>180</v>
      </c>
      <c r="Q46" s="4">
        <v>180</v>
      </c>
      <c r="R46" s="33">
        <v>1</v>
      </c>
      <c r="S46" s="27" t="s">
        <v>49</v>
      </c>
      <c r="T46" s="27" t="s">
        <v>49</v>
      </c>
      <c r="U46" s="27" t="s">
        <v>49</v>
      </c>
      <c r="V46" s="27" t="s">
        <v>49</v>
      </c>
      <c r="W46" s="29">
        <v>1</v>
      </c>
      <c r="X46" s="29">
        <v>240</v>
      </c>
      <c r="Y46" s="29">
        <v>240</v>
      </c>
      <c r="Z46" s="29">
        <v>1</v>
      </c>
      <c r="AA46" s="30" t="s">
        <v>49</v>
      </c>
      <c r="AB46" s="29" t="s">
        <v>14</v>
      </c>
    </row>
    <row r="47" spans="1:28" x14ac:dyDescent="0.25">
      <c r="A47" s="62">
        <v>1</v>
      </c>
      <c r="B47" s="4">
        <v>4420</v>
      </c>
      <c r="C47" s="4">
        <v>44</v>
      </c>
      <c r="D47" s="4">
        <v>32</v>
      </c>
      <c r="E47" s="29">
        <v>1</v>
      </c>
      <c r="F47" s="12">
        <v>30</v>
      </c>
      <c r="G47" s="12">
        <v>30</v>
      </c>
      <c r="H47" s="4">
        <v>1000</v>
      </c>
      <c r="I47" s="4">
        <v>2000</v>
      </c>
      <c r="J47" s="4" t="s">
        <v>49</v>
      </c>
      <c r="K47" s="4" t="s">
        <v>49</v>
      </c>
      <c r="L47" s="4">
        <v>36</v>
      </c>
      <c r="M47" s="4">
        <v>36</v>
      </c>
      <c r="N47" s="27" t="s">
        <v>49</v>
      </c>
      <c r="O47" s="27" t="s">
        <v>49</v>
      </c>
      <c r="P47" s="4">
        <v>165</v>
      </c>
      <c r="Q47" s="4">
        <v>165</v>
      </c>
      <c r="R47" s="33">
        <v>12</v>
      </c>
      <c r="S47" s="27" t="s">
        <v>49</v>
      </c>
      <c r="T47" s="27" t="s">
        <v>49</v>
      </c>
      <c r="U47" s="27" t="s">
        <v>49</v>
      </c>
      <c r="V47" s="27" t="s">
        <v>49</v>
      </c>
      <c r="W47" s="29">
        <v>1</v>
      </c>
      <c r="X47" s="32">
        <v>5270</v>
      </c>
      <c r="Y47" s="32">
        <v>5270</v>
      </c>
      <c r="Z47" s="29">
        <v>1</v>
      </c>
      <c r="AA47" s="30" t="s">
        <v>49</v>
      </c>
      <c r="AB47" s="30" t="s">
        <v>49</v>
      </c>
    </row>
    <row r="48" spans="1:28" x14ac:dyDescent="0.25">
      <c r="A48" s="63">
        <v>1</v>
      </c>
      <c r="B48" s="4">
        <v>8240</v>
      </c>
      <c r="C48" s="4">
        <v>42</v>
      </c>
      <c r="D48" s="4">
        <v>45</v>
      </c>
      <c r="E48" s="29">
        <v>1</v>
      </c>
      <c r="F48" s="4">
        <v>26</v>
      </c>
      <c r="G48" s="4">
        <v>26</v>
      </c>
      <c r="H48" s="4">
        <v>75</v>
      </c>
      <c r="I48" s="4">
        <v>75</v>
      </c>
      <c r="J48" s="4">
        <v>10550</v>
      </c>
      <c r="K48" s="4">
        <v>10550</v>
      </c>
      <c r="L48" s="4">
        <v>40</v>
      </c>
      <c r="M48" s="4">
        <v>40</v>
      </c>
      <c r="N48" s="27" t="s">
        <v>49</v>
      </c>
      <c r="O48" s="27" t="s">
        <v>49</v>
      </c>
      <c r="P48" s="4">
        <v>248</v>
      </c>
      <c r="Q48" s="4">
        <v>248</v>
      </c>
      <c r="R48" s="33">
        <v>1</v>
      </c>
      <c r="S48" s="4">
        <v>44</v>
      </c>
      <c r="T48" s="4">
        <v>44</v>
      </c>
      <c r="U48" s="27" t="s">
        <v>49</v>
      </c>
      <c r="V48" s="27" t="s">
        <v>49</v>
      </c>
      <c r="W48" s="29">
        <v>3</v>
      </c>
      <c r="X48" s="32">
        <v>2330</v>
      </c>
      <c r="Y48" s="32">
        <v>2330</v>
      </c>
      <c r="Z48" s="29">
        <v>3</v>
      </c>
      <c r="AA48" s="30" t="s">
        <v>49</v>
      </c>
      <c r="AB48" s="30" t="s">
        <v>49</v>
      </c>
    </row>
    <row r="49" spans="1:28" x14ac:dyDescent="0.25">
      <c r="A49" s="4">
        <v>1</v>
      </c>
      <c r="B49" s="4">
        <v>880</v>
      </c>
      <c r="C49" s="4">
        <v>13</v>
      </c>
      <c r="D49" s="4">
        <v>12</v>
      </c>
      <c r="E49" s="29">
        <v>1</v>
      </c>
      <c r="F49" s="4">
        <v>26</v>
      </c>
      <c r="G49" s="4">
        <v>26</v>
      </c>
      <c r="H49" s="4">
        <v>75</v>
      </c>
      <c r="I49" s="4">
        <v>75</v>
      </c>
      <c r="J49" s="4">
        <v>10550</v>
      </c>
      <c r="K49" s="4">
        <v>10550</v>
      </c>
      <c r="L49" s="4">
        <v>40</v>
      </c>
      <c r="M49" s="4">
        <v>40</v>
      </c>
      <c r="N49" s="27" t="s">
        <v>49</v>
      </c>
      <c r="O49" s="27" t="s">
        <v>49</v>
      </c>
      <c r="P49" s="4">
        <v>248</v>
      </c>
      <c r="Q49" s="4">
        <v>248</v>
      </c>
      <c r="R49" s="33">
        <v>12</v>
      </c>
      <c r="S49" s="4">
        <v>52</v>
      </c>
      <c r="T49" s="4">
        <v>52</v>
      </c>
      <c r="U49" s="27" t="s">
        <v>49</v>
      </c>
      <c r="V49" s="27" t="s">
        <v>49</v>
      </c>
      <c r="W49" s="29">
        <v>3</v>
      </c>
      <c r="X49" s="30" t="s">
        <v>49</v>
      </c>
      <c r="Y49" s="30" t="s">
        <v>49</v>
      </c>
      <c r="Z49" s="29">
        <v>3</v>
      </c>
      <c r="AA49" s="30" t="s">
        <v>49</v>
      </c>
      <c r="AB49" s="30" t="s">
        <v>49</v>
      </c>
    </row>
    <row r="50" spans="1:28" x14ac:dyDescent="0.25">
      <c r="A50" s="1">
        <v>1</v>
      </c>
      <c r="B50" s="4">
        <v>12600</v>
      </c>
      <c r="C50" s="4">
        <v>25</v>
      </c>
      <c r="D50" s="4">
        <v>10</v>
      </c>
      <c r="E50" s="29">
        <v>1</v>
      </c>
      <c r="F50" s="4">
        <v>26</v>
      </c>
      <c r="G50" s="4">
        <v>26</v>
      </c>
      <c r="H50" s="4">
        <v>90</v>
      </c>
      <c r="I50" s="4">
        <v>90</v>
      </c>
      <c r="J50" s="4">
        <v>10900</v>
      </c>
      <c r="K50" s="4">
        <v>10900</v>
      </c>
      <c r="L50" s="4">
        <v>40</v>
      </c>
      <c r="M50" s="4">
        <v>40</v>
      </c>
      <c r="N50" s="27" t="s">
        <v>49</v>
      </c>
      <c r="O50" s="27" t="s">
        <v>49</v>
      </c>
      <c r="P50" s="4">
        <v>250</v>
      </c>
      <c r="Q50" s="4">
        <v>250</v>
      </c>
      <c r="R50" s="33">
        <v>1</v>
      </c>
      <c r="S50" s="4">
        <v>52</v>
      </c>
      <c r="T50" s="4">
        <v>52</v>
      </c>
      <c r="U50" s="27" t="s">
        <v>49</v>
      </c>
      <c r="V50" s="27" t="s">
        <v>49</v>
      </c>
      <c r="W50" s="29">
        <v>2</v>
      </c>
      <c r="X50" s="32">
        <v>1580</v>
      </c>
      <c r="Y50" s="32">
        <v>1580</v>
      </c>
      <c r="Z50" s="29">
        <v>2</v>
      </c>
      <c r="AA50" s="30" t="s">
        <v>49</v>
      </c>
      <c r="AB50" s="29" t="s">
        <v>14</v>
      </c>
    </row>
    <row r="51" spans="1:28" x14ac:dyDescent="0.25">
      <c r="A51" s="62">
        <v>1</v>
      </c>
      <c r="B51" s="4">
        <v>4100</v>
      </c>
      <c r="C51" s="4">
        <v>12</v>
      </c>
      <c r="D51" s="4">
        <v>5</v>
      </c>
      <c r="E51" s="29">
        <v>1</v>
      </c>
      <c r="F51" s="4">
        <v>23</v>
      </c>
      <c r="G51" s="4">
        <v>23</v>
      </c>
      <c r="H51" s="4">
        <v>90</v>
      </c>
      <c r="I51" s="4">
        <v>90</v>
      </c>
      <c r="J51" s="4">
        <v>11000</v>
      </c>
      <c r="K51" s="4">
        <v>11000</v>
      </c>
      <c r="L51" s="4">
        <v>41</v>
      </c>
      <c r="M51" s="4">
        <v>41</v>
      </c>
      <c r="N51" s="27" t="s">
        <v>49</v>
      </c>
      <c r="O51" s="27" t="s">
        <v>49</v>
      </c>
      <c r="P51" s="4">
        <v>250</v>
      </c>
      <c r="Q51" s="4">
        <v>250</v>
      </c>
      <c r="R51" s="33">
        <v>1</v>
      </c>
      <c r="S51" s="4">
        <v>50</v>
      </c>
      <c r="T51" s="4">
        <v>50</v>
      </c>
      <c r="U51" s="27" t="s">
        <v>49</v>
      </c>
      <c r="V51" s="27" t="s">
        <v>49</v>
      </c>
      <c r="W51" s="29">
        <v>2</v>
      </c>
      <c r="X51" s="30" t="s">
        <v>49</v>
      </c>
      <c r="Y51" s="30" t="s">
        <v>49</v>
      </c>
      <c r="Z51" s="29">
        <v>3</v>
      </c>
      <c r="AA51" s="30" t="s">
        <v>49</v>
      </c>
      <c r="AB51" s="30" t="s">
        <v>49</v>
      </c>
    </row>
    <row r="52" spans="1:28" x14ac:dyDescent="0.25">
      <c r="A52" s="63">
        <v>1</v>
      </c>
      <c r="B52" s="4">
        <v>10800</v>
      </c>
      <c r="C52" s="4">
        <v>40</v>
      </c>
      <c r="D52" s="4">
        <v>37</v>
      </c>
      <c r="E52" s="29">
        <v>1</v>
      </c>
      <c r="F52" s="4">
        <v>25.5</v>
      </c>
      <c r="G52" s="4">
        <v>25.5</v>
      </c>
      <c r="H52" s="4">
        <v>60</v>
      </c>
      <c r="I52" s="4">
        <v>60</v>
      </c>
      <c r="J52" s="4">
        <v>10300</v>
      </c>
      <c r="K52" s="4">
        <v>10300</v>
      </c>
      <c r="L52" s="4">
        <v>40</v>
      </c>
      <c r="M52" s="4">
        <v>40</v>
      </c>
      <c r="N52" s="27" t="s">
        <v>49</v>
      </c>
      <c r="O52" s="27" t="s">
        <v>49</v>
      </c>
      <c r="P52" s="4">
        <v>250</v>
      </c>
      <c r="Q52" s="4">
        <v>250</v>
      </c>
      <c r="R52" s="33">
        <v>132</v>
      </c>
      <c r="S52" s="4">
        <v>47</v>
      </c>
      <c r="T52" s="4">
        <v>47</v>
      </c>
      <c r="U52" s="27" t="s">
        <v>49</v>
      </c>
      <c r="V52" s="27" t="s">
        <v>49</v>
      </c>
      <c r="W52" s="29">
        <v>2</v>
      </c>
      <c r="X52" s="32">
        <v>2500</v>
      </c>
      <c r="Y52" s="32">
        <v>2500</v>
      </c>
      <c r="Z52" s="29">
        <v>3</v>
      </c>
      <c r="AA52" s="30" t="s">
        <v>49</v>
      </c>
      <c r="AB52" s="29" t="s">
        <v>14</v>
      </c>
    </row>
    <row r="53" spans="1:28" x14ac:dyDescent="0.25">
      <c r="A53" s="4">
        <v>1</v>
      </c>
      <c r="B53" s="4">
        <v>280</v>
      </c>
      <c r="C53" s="4">
        <v>3</v>
      </c>
      <c r="D53" s="4">
        <v>2</v>
      </c>
      <c r="E53" s="29">
        <v>1</v>
      </c>
      <c r="F53" s="4">
        <v>18</v>
      </c>
      <c r="G53" s="4">
        <v>18</v>
      </c>
      <c r="H53" s="4">
        <v>40</v>
      </c>
      <c r="I53" s="4">
        <v>40</v>
      </c>
      <c r="J53" s="4">
        <v>11550</v>
      </c>
      <c r="K53" s="4">
        <v>11550</v>
      </c>
      <c r="L53" s="4">
        <v>38</v>
      </c>
      <c r="M53" s="4">
        <v>38</v>
      </c>
      <c r="N53" s="27" t="s">
        <v>49</v>
      </c>
      <c r="O53" s="27" t="s">
        <v>49</v>
      </c>
      <c r="P53" s="4">
        <v>244</v>
      </c>
      <c r="Q53" s="4">
        <v>244</v>
      </c>
      <c r="R53" s="33">
        <v>2</v>
      </c>
      <c r="S53" s="4">
        <v>55</v>
      </c>
      <c r="T53" s="4">
        <v>55</v>
      </c>
      <c r="U53" s="27" t="s">
        <v>49</v>
      </c>
      <c r="V53" s="27" t="s">
        <v>49</v>
      </c>
      <c r="W53" s="29">
        <v>3</v>
      </c>
      <c r="X53" s="29">
        <v>500</v>
      </c>
      <c r="Y53" s="29">
        <v>500</v>
      </c>
      <c r="Z53" s="29">
        <v>3</v>
      </c>
      <c r="AA53" s="30" t="s">
        <v>49</v>
      </c>
      <c r="AB53" s="30" t="s">
        <v>49</v>
      </c>
    </row>
    <row r="54" spans="1:28" x14ac:dyDescent="0.25">
      <c r="A54" s="1">
        <v>1</v>
      </c>
      <c r="B54" s="4">
        <v>200</v>
      </c>
      <c r="C54" s="4">
        <v>4</v>
      </c>
      <c r="D54" s="4">
        <v>3</v>
      </c>
      <c r="E54" s="29">
        <v>1</v>
      </c>
      <c r="F54" s="4">
        <v>12</v>
      </c>
      <c r="G54" s="4">
        <v>12</v>
      </c>
      <c r="H54" s="4">
        <v>200</v>
      </c>
      <c r="I54" s="4">
        <v>200</v>
      </c>
      <c r="J54" s="4">
        <v>11600</v>
      </c>
      <c r="K54" s="4">
        <v>11600</v>
      </c>
      <c r="L54" s="4">
        <v>42</v>
      </c>
      <c r="M54" s="4">
        <v>42</v>
      </c>
      <c r="N54" s="27" t="s">
        <v>49</v>
      </c>
      <c r="O54" s="27" t="s">
        <v>49</v>
      </c>
      <c r="P54" s="4">
        <v>250</v>
      </c>
      <c r="Q54" s="4">
        <v>250</v>
      </c>
      <c r="R54" s="33">
        <v>2</v>
      </c>
      <c r="S54" s="4">
        <v>64</v>
      </c>
      <c r="T54" s="4">
        <v>64</v>
      </c>
      <c r="U54" s="27" t="s">
        <v>49</v>
      </c>
      <c r="V54" s="27" t="s">
        <v>49</v>
      </c>
      <c r="W54" s="29">
        <v>3</v>
      </c>
      <c r="X54" s="30" t="s">
        <v>49</v>
      </c>
      <c r="Y54" s="30" t="s">
        <v>49</v>
      </c>
      <c r="Z54" s="29">
        <v>3</v>
      </c>
      <c r="AA54" s="30" t="s">
        <v>49</v>
      </c>
      <c r="AB54" s="29" t="s">
        <v>14</v>
      </c>
    </row>
    <row r="55" spans="1:28" x14ac:dyDescent="0.25">
      <c r="A55" s="62">
        <v>1</v>
      </c>
      <c r="B55" s="4">
        <v>1800</v>
      </c>
      <c r="C55" s="4">
        <v>12</v>
      </c>
      <c r="D55" s="4">
        <v>9</v>
      </c>
      <c r="E55" s="29">
        <v>1</v>
      </c>
      <c r="F55" s="4">
        <v>17</v>
      </c>
      <c r="G55" s="4">
        <v>17</v>
      </c>
      <c r="H55" s="4">
        <v>171</v>
      </c>
      <c r="I55" s="4">
        <v>171</v>
      </c>
      <c r="J55" s="4">
        <v>11500</v>
      </c>
      <c r="K55" s="4">
        <v>11500</v>
      </c>
      <c r="L55" s="4">
        <v>45</v>
      </c>
      <c r="M55" s="4">
        <v>45</v>
      </c>
      <c r="N55" s="27" t="s">
        <v>49</v>
      </c>
      <c r="O55" s="27" t="s">
        <v>49</v>
      </c>
      <c r="P55" s="4">
        <v>228</v>
      </c>
      <c r="Q55" s="4">
        <v>228</v>
      </c>
      <c r="R55" s="33">
        <v>2</v>
      </c>
      <c r="S55" s="4">
        <v>55</v>
      </c>
      <c r="T55" s="4">
        <v>55</v>
      </c>
      <c r="U55" s="27" t="s">
        <v>49</v>
      </c>
      <c r="V55" s="27" t="s">
        <v>49</v>
      </c>
      <c r="W55" s="29">
        <v>2</v>
      </c>
      <c r="X55" s="32">
        <v>2140</v>
      </c>
      <c r="Y55" s="32">
        <v>2140</v>
      </c>
      <c r="Z55" s="29">
        <v>3</v>
      </c>
      <c r="AA55" s="30" t="s">
        <v>49</v>
      </c>
      <c r="AB55" s="29" t="s">
        <v>29</v>
      </c>
    </row>
    <row r="56" spans="1:28" x14ac:dyDescent="0.25">
      <c r="A56" s="63">
        <v>1</v>
      </c>
      <c r="B56" s="4">
        <v>2600</v>
      </c>
      <c r="C56" s="4">
        <v>28</v>
      </c>
      <c r="D56" s="4">
        <v>16</v>
      </c>
      <c r="E56" s="29">
        <v>1</v>
      </c>
      <c r="F56" s="4">
        <v>17</v>
      </c>
      <c r="G56" s="4">
        <v>17</v>
      </c>
      <c r="H56" s="4">
        <v>273</v>
      </c>
      <c r="I56" s="4">
        <v>273</v>
      </c>
      <c r="J56" s="4">
        <v>11950</v>
      </c>
      <c r="K56" s="4">
        <v>11950</v>
      </c>
      <c r="L56" s="4">
        <v>43</v>
      </c>
      <c r="M56" s="4">
        <v>43</v>
      </c>
      <c r="N56" s="27" t="s">
        <v>49</v>
      </c>
      <c r="O56" s="27" t="s">
        <v>49</v>
      </c>
      <c r="P56" s="4">
        <v>234</v>
      </c>
      <c r="Q56" s="4">
        <v>234</v>
      </c>
      <c r="R56" s="33">
        <v>2</v>
      </c>
      <c r="S56" s="4">
        <v>50</v>
      </c>
      <c r="T56" s="4">
        <v>50</v>
      </c>
      <c r="U56" s="27" t="s">
        <v>49</v>
      </c>
      <c r="V56" s="27" t="s">
        <v>49</v>
      </c>
      <c r="W56" s="29">
        <v>2</v>
      </c>
      <c r="X56" s="30" t="s">
        <v>49</v>
      </c>
      <c r="Y56" s="30" t="s">
        <v>49</v>
      </c>
      <c r="Z56" s="29">
        <v>3</v>
      </c>
      <c r="AA56" s="30" t="s">
        <v>49</v>
      </c>
      <c r="AB56" s="29" t="s">
        <v>29</v>
      </c>
    </row>
    <row r="57" spans="1:28" x14ac:dyDescent="0.25">
      <c r="A57" s="4">
        <v>1</v>
      </c>
      <c r="B57" s="4">
        <v>7754</v>
      </c>
      <c r="C57" s="4">
        <v>26</v>
      </c>
      <c r="D57" s="4">
        <v>27</v>
      </c>
      <c r="E57" s="29">
        <v>1</v>
      </c>
      <c r="F57" s="4">
        <v>23</v>
      </c>
      <c r="G57" s="4">
        <v>23</v>
      </c>
      <c r="H57" s="4">
        <v>100</v>
      </c>
      <c r="I57" s="4">
        <v>100</v>
      </c>
      <c r="J57" s="4">
        <v>10300</v>
      </c>
      <c r="K57" s="4">
        <v>10300</v>
      </c>
      <c r="L57" s="4">
        <v>39</v>
      </c>
      <c r="M57" s="4">
        <v>39</v>
      </c>
      <c r="N57" s="27" t="s">
        <v>49</v>
      </c>
      <c r="O57" s="27" t="s">
        <v>49</v>
      </c>
      <c r="P57" s="4">
        <v>260</v>
      </c>
      <c r="Q57" s="4">
        <v>260</v>
      </c>
      <c r="R57" s="33">
        <v>13</v>
      </c>
      <c r="S57" s="4">
        <v>32</v>
      </c>
      <c r="T57" s="4">
        <v>32</v>
      </c>
      <c r="U57" s="27" t="s">
        <v>49</v>
      </c>
      <c r="V57" s="27" t="s">
        <v>49</v>
      </c>
      <c r="W57" s="29">
        <v>2</v>
      </c>
      <c r="X57" s="32">
        <v>1460</v>
      </c>
      <c r="Y57" s="32">
        <v>1460</v>
      </c>
      <c r="Z57" s="29">
        <v>3</v>
      </c>
      <c r="AA57" s="30" t="s">
        <v>49</v>
      </c>
      <c r="AB57" s="29" t="s">
        <v>29</v>
      </c>
    </row>
    <row r="58" spans="1:28" x14ac:dyDescent="0.25">
      <c r="A58" s="1">
        <v>1</v>
      </c>
      <c r="B58" s="4">
        <v>3500</v>
      </c>
      <c r="C58" s="4">
        <v>19</v>
      </c>
      <c r="D58" s="4">
        <v>12</v>
      </c>
      <c r="E58" s="29">
        <v>1</v>
      </c>
      <c r="F58" s="4">
        <v>20</v>
      </c>
      <c r="G58" s="4">
        <v>20</v>
      </c>
      <c r="H58" s="4">
        <v>30</v>
      </c>
      <c r="I58" s="4">
        <v>30</v>
      </c>
      <c r="J58" s="4">
        <v>10100</v>
      </c>
      <c r="K58" s="4">
        <v>10100</v>
      </c>
      <c r="L58" s="4">
        <v>40</v>
      </c>
      <c r="M58" s="4">
        <v>40</v>
      </c>
      <c r="N58" s="27" t="s">
        <v>49</v>
      </c>
      <c r="O58" s="27" t="s">
        <v>49</v>
      </c>
      <c r="P58" s="4">
        <v>212</v>
      </c>
      <c r="Q58" s="4">
        <v>212</v>
      </c>
      <c r="R58" s="33">
        <v>12</v>
      </c>
      <c r="S58" s="4">
        <v>32</v>
      </c>
      <c r="T58" s="4">
        <v>32</v>
      </c>
      <c r="U58" s="27" t="s">
        <v>49</v>
      </c>
      <c r="V58" s="27" t="s">
        <v>49</v>
      </c>
      <c r="W58" s="29">
        <v>2</v>
      </c>
      <c r="X58" s="32">
        <v>1140</v>
      </c>
      <c r="Y58" s="32">
        <v>1140</v>
      </c>
      <c r="Z58" s="29">
        <v>3</v>
      </c>
      <c r="AA58" s="30" t="s">
        <v>49</v>
      </c>
      <c r="AB58" s="29" t="s">
        <v>14</v>
      </c>
    </row>
    <row r="59" spans="1:28" x14ac:dyDescent="0.25">
      <c r="A59" s="62">
        <v>1</v>
      </c>
      <c r="B59" s="4">
        <v>6189</v>
      </c>
      <c r="C59" s="4">
        <v>101</v>
      </c>
      <c r="D59" s="4">
        <v>39</v>
      </c>
      <c r="E59" s="29">
        <v>1</v>
      </c>
      <c r="F59" s="12">
        <v>30</v>
      </c>
      <c r="G59" s="12">
        <v>30</v>
      </c>
      <c r="H59" s="4">
        <v>1000</v>
      </c>
      <c r="I59" s="4">
        <v>2300</v>
      </c>
      <c r="J59" s="4">
        <v>3500</v>
      </c>
      <c r="K59" s="4">
        <v>3500</v>
      </c>
      <c r="L59" s="4">
        <v>42</v>
      </c>
      <c r="M59" s="4">
        <v>42</v>
      </c>
      <c r="N59" s="4">
        <v>0.8</v>
      </c>
      <c r="O59" s="4">
        <v>0.8</v>
      </c>
      <c r="P59" s="4">
        <v>135</v>
      </c>
      <c r="Q59" s="4">
        <v>135</v>
      </c>
      <c r="R59" s="33">
        <v>12</v>
      </c>
      <c r="S59" s="27" t="s">
        <v>49</v>
      </c>
      <c r="T59" s="27" t="s">
        <v>49</v>
      </c>
      <c r="U59" s="27" t="s">
        <v>49</v>
      </c>
      <c r="V59" s="27" t="s">
        <v>49</v>
      </c>
      <c r="W59" s="29">
        <v>1</v>
      </c>
      <c r="X59" s="32">
        <v>5920</v>
      </c>
      <c r="Y59" s="32">
        <v>5920</v>
      </c>
      <c r="Z59" s="29">
        <v>1</v>
      </c>
      <c r="AA59" s="30" t="s">
        <v>49</v>
      </c>
      <c r="AB59" s="29" t="s">
        <v>14</v>
      </c>
    </row>
    <row r="60" spans="1:28" x14ac:dyDescent="0.25">
      <c r="A60" s="64">
        <v>1</v>
      </c>
      <c r="B60" s="4">
        <v>3912</v>
      </c>
      <c r="C60" s="4">
        <v>29</v>
      </c>
      <c r="D60" s="4">
        <v>12</v>
      </c>
      <c r="E60" s="29">
        <v>1</v>
      </c>
      <c r="F60" s="4">
        <v>25</v>
      </c>
      <c r="G60" s="4">
        <v>28</v>
      </c>
      <c r="H60" s="4">
        <v>210</v>
      </c>
      <c r="I60" s="4">
        <v>210</v>
      </c>
      <c r="J60" s="4" t="s">
        <v>49</v>
      </c>
      <c r="K60" s="4" t="s">
        <v>49</v>
      </c>
      <c r="L60" s="4">
        <v>40</v>
      </c>
      <c r="M60" s="4">
        <v>40</v>
      </c>
      <c r="N60" s="4">
        <v>0.5</v>
      </c>
      <c r="O60" s="4">
        <v>0.5</v>
      </c>
      <c r="P60" s="4">
        <v>190</v>
      </c>
      <c r="Q60" s="4">
        <v>190</v>
      </c>
      <c r="R60" s="33">
        <v>12</v>
      </c>
      <c r="S60" s="27" t="s">
        <v>49</v>
      </c>
      <c r="T60" s="27" t="s">
        <v>49</v>
      </c>
      <c r="U60" s="27" t="s">
        <v>49</v>
      </c>
      <c r="V60" s="27" t="s">
        <v>49</v>
      </c>
      <c r="W60" s="29">
        <v>1</v>
      </c>
      <c r="X60" s="32">
        <v>4780</v>
      </c>
      <c r="Y60" s="32">
        <v>4780</v>
      </c>
      <c r="Z60" s="29">
        <v>1</v>
      </c>
      <c r="AA60" s="30" t="s">
        <v>49</v>
      </c>
      <c r="AB60" s="29" t="s">
        <v>14</v>
      </c>
    </row>
    <row r="61" spans="1:28" x14ac:dyDescent="0.25">
      <c r="A61" s="4">
        <v>1</v>
      </c>
      <c r="B61" s="4">
        <v>980</v>
      </c>
      <c r="C61" s="4">
        <v>17</v>
      </c>
      <c r="D61" s="4">
        <v>17</v>
      </c>
      <c r="E61" s="29">
        <v>3</v>
      </c>
      <c r="F61" s="4">
        <v>10</v>
      </c>
      <c r="G61" s="4">
        <v>10</v>
      </c>
      <c r="H61" s="4">
        <v>10</v>
      </c>
      <c r="I61" s="4">
        <v>10</v>
      </c>
      <c r="J61" s="4">
        <v>11100</v>
      </c>
      <c r="K61" s="4">
        <v>11100</v>
      </c>
      <c r="L61" s="4">
        <v>40</v>
      </c>
      <c r="M61" s="4">
        <v>40</v>
      </c>
      <c r="N61" s="4">
        <v>0.6</v>
      </c>
      <c r="O61" s="4">
        <v>0.6</v>
      </c>
      <c r="P61" s="4">
        <v>232</v>
      </c>
      <c r="Q61" s="4">
        <v>232</v>
      </c>
      <c r="R61" s="33">
        <v>12</v>
      </c>
      <c r="S61" s="4">
        <v>60</v>
      </c>
      <c r="T61" s="4">
        <v>60</v>
      </c>
      <c r="U61" s="4">
        <v>50</v>
      </c>
      <c r="V61" s="4">
        <v>50</v>
      </c>
      <c r="W61" s="29">
        <v>1</v>
      </c>
      <c r="X61" s="32">
        <v>3033</v>
      </c>
      <c r="Y61" s="32">
        <v>2810</v>
      </c>
      <c r="Z61" s="29">
        <v>2</v>
      </c>
      <c r="AA61" s="29">
        <v>5</v>
      </c>
      <c r="AB61" s="29" t="s">
        <v>29</v>
      </c>
    </row>
    <row r="62" spans="1:28" x14ac:dyDescent="0.25">
      <c r="A62" s="1">
        <v>1</v>
      </c>
      <c r="B62" s="4">
        <v>1020</v>
      </c>
      <c r="C62" s="4">
        <v>49</v>
      </c>
      <c r="D62" s="4">
        <v>30</v>
      </c>
      <c r="E62" s="29">
        <v>3</v>
      </c>
      <c r="F62" s="4">
        <v>10</v>
      </c>
      <c r="G62" s="4">
        <v>10</v>
      </c>
      <c r="H62" s="4">
        <v>4</v>
      </c>
      <c r="I62" s="4">
        <v>4</v>
      </c>
      <c r="J62" s="4">
        <v>4000</v>
      </c>
      <c r="K62" s="4">
        <v>4000</v>
      </c>
      <c r="L62" s="4">
        <v>34</v>
      </c>
      <c r="M62" s="4">
        <v>34</v>
      </c>
      <c r="N62" s="4">
        <v>2</v>
      </c>
      <c r="O62" s="4">
        <v>2</v>
      </c>
      <c r="P62" s="4">
        <v>86</v>
      </c>
      <c r="Q62" s="4">
        <v>86</v>
      </c>
      <c r="R62" s="33">
        <v>2</v>
      </c>
      <c r="S62" s="4">
        <v>55</v>
      </c>
      <c r="T62" s="4">
        <v>55</v>
      </c>
      <c r="U62" s="4">
        <v>40</v>
      </c>
      <c r="V62" s="4">
        <v>40</v>
      </c>
      <c r="W62" s="29">
        <v>2</v>
      </c>
      <c r="X62" s="32">
        <v>1220</v>
      </c>
      <c r="Y62" s="29">
        <v>700</v>
      </c>
      <c r="Z62" s="29">
        <v>3</v>
      </c>
      <c r="AA62" s="29">
        <v>1</v>
      </c>
      <c r="AB62" s="29" t="s">
        <v>29</v>
      </c>
    </row>
    <row r="63" spans="1:28" x14ac:dyDescent="0.25">
      <c r="A63" s="62">
        <v>1</v>
      </c>
      <c r="B63" s="4">
        <v>8500</v>
      </c>
      <c r="C63" s="4">
        <v>484</v>
      </c>
      <c r="D63" s="4">
        <v>284</v>
      </c>
      <c r="E63" s="29">
        <v>3</v>
      </c>
      <c r="F63" s="4">
        <v>9</v>
      </c>
      <c r="G63" s="4">
        <v>9</v>
      </c>
      <c r="H63" s="4">
        <v>20</v>
      </c>
      <c r="I63" s="4">
        <v>20</v>
      </c>
      <c r="J63" s="4">
        <v>4300</v>
      </c>
      <c r="K63" s="4">
        <v>4300</v>
      </c>
      <c r="L63" s="4">
        <v>29</v>
      </c>
      <c r="M63" s="4">
        <v>29</v>
      </c>
      <c r="N63" s="4">
        <v>6</v>
      </c>
      <c r="O63" s="4">
        <v>6</v>
      </c>
      <c r="P63" s="4">
        <v>97</v>
      </c>
      <c r="Q63" s="4">
        <v>97</v>
      </c>
      <c r="R63" s="33">
        <v>2</v>
      </c>
      <c r="S63" s="27" t="s">
        <v>49</v>
      </c>
      <c r="T63" s="27" t="s">
        <v>49</v>
      </c>
      <c r="U63" s="27" t="s">
        <v>49</v>
      </c>
      <c r="V63" s="27" t="s">
        <v>49</v>
      </c>
      <c r="W63" s="29">
        <v>2</v>
      </c>
      <c r="X63" s="32">
        <v>5818</v>
      </c>
      <c r="Y63" s="32">
        <v>5000</v>
      </c>
      <c r="Z63" s="29">
        <v>3</v>
      </c>
      <c r="AA63" s="29">
        <v>1</v>
      </c>
      <c r="AB63" s="29" t="s">
        <v>29</v>
      </c>
    </row>
    <row r="64" spans="1:28" x14ac:dyDescent="0.25">
      <c r="A64" s="63">
        <v>1</v>
      </c>
      <c r="B64" s="4">
        <v>809</v>
      </c>
      <c r="C64" s="4">
        <v>18</v>
      </c>
      <c r="D64" s="4">
        <v>14</v>
      </c>
      <c r="E64" s="29">
        <v>5</v>
      </c>
      <c r="F64" s="4">
        <v>21.9</v>
      </c>
      <c r="G64" s="4">
        <v>21.9</v>
      </c>
      <c r="H64" s="4">
        <v>3</v>
      </c>
      <c r="I64" s="4">
        <v>3</v>
      </c>
      <c r="J64" s="4">
        <v>5300</v>
      </c>
      <c r="K64" s="4">
        <v>5300</v>
      </c>
      <c r="L64" s="4">
        <v>42</v>
      </c>
      <c r="M64" s="4">
        <v>42</v>
      </c>
      <c r="N64" s="4">
        <v>0.5</v>
      </c>
      <c r="O64" s="4">
        <v>0.5</v>
      </c>
      <c r="P64" s="4">
        <v>105</v>
      </c>
      <c r="Q64" s="4">
        <v>105</v>
      </c>
      <c r="R64" s="33">
        <v>2</v>
      </c>
      <c r="S64" s="4">
        <v>45</v>
      </c>
      <c r="T64" s="4">
        <v>45</v>
      </c>
      <c r="U64" s="27" t="s">
        <v>49</v>
      </c>
      <c r="V64" s="27" t="s">
        <v>49</v>
      </c>
      <c r="W64" s="29">
        <v>1</v>
      </c>
      <c r="X64" s="29">
        <v>240</v>
      </c>
      <c r="Y64" s="29">
        <v>200</v>
      </c>
      <c r="Z64" s="29">
        <v>2</v>
      </c>
      <c r="AA64" s="29">
        <v>5</v>
      </c>
      <c r="AB64" s="29" t="s">
        <v>26</v>
      </c>
    </row>
    <row r="65" spans="1:28" x14ac:dyDescent="0.25">
      <c r="A65" s="4">
        <v>1</v>
      </c>
      <c r="B65" s="4">
        <v>1120</v>
      </c>
      <c r="C65" s="4">
        <v>23</v>
      </c>
      <c r="D65" s="4">
        <v>26</v>
      </c>
      <c r="E65" s="29">
        <v>3</v>
      </c>
      <c r="F65" s="4">
        <v>10.5</v>
      </c>
      <c r="G65" s="4">
        <v>10.5</v>
      </c>
      <c r="H65" s="4">
        <v>4</v>
      </c>
      <c r="I65" s="4">
        <v>4</v>
      </c>
      <c r="J65" s="4">
        <v>5500</v>
      </c>
      <c r="K65" s="4">
        <v>5500</v>
      </c>
      <c r="L65" s="4">
        <v>32</v>
      </c>
      <c r="M65" s="4">
        <v>32</v>
      </c>
      <c r="N65" s="4">
        <v>1.4</v>
      </c>
      <c r="O65" s="4">
        <v>1.4</v>
      </c>
      <c r="P65" s="4">
        <v>104</v>
      </c>
      <c r="Q65" s="4">
        <v>104</v>
      </c>
      <c r="R65" s="33">
        <v>1</v>
      </c>
      <c r="S65" s="4">
        <v>60.7</v>
      </c>
      <c r="T65" s="4">
        <v>60.7</v>
      </c>
      <c r="U65" s="4">
        <v>18.7</v>
      </c>
      <c r="V65" s="4">
        <v>18.7</v>
      </c>
      <c r="W65" s="29">
        <v>3</v>
      </c>
      <c r="X65" s="29">
        <v>400</v>
      </c>
      <c r="Y65" s="29">
        <v>400</v>
      </c>
      <c r="Z65" s="29">
        <v>3</v>
      </c>
      <c r="AA65" s="30" t="s">
        <v>49</v>
      </c>
      <c r="AB65" s="29" t="s">
        <v>16</v>
      </c>
    </row>
    <row r="66" spans="1:28" x14ac:dyDescent="0.25">
      <c r="A66" s="1">
        <v>1</v>
      </c>
      <c r="B66" s="4">
        <v>340</v>
      </c>
      <c r="C66" s="4">
        <v>7</v>
      </c>
      <c r="D66" s="4">
        <v>4</v>
      </c>
      <c r="E66" s="29">
        <v>3</v>
      </c>
      <c r="F66" s="4">
        <v>10</v>
      </c>
      <c r="G66" s="4">
        <v>10</v>
      </c>
      <c r="H66" s="4">
        <v>4</v>
      </c>
      <c r="I66" s="4">
        <v>4</v>
      </c>
      <c r="J66" s="4">
        <v>5500</v>
      </c>
      <c r="K66" s="4">
        <v>5500</v>
      </c>
      <c r="L66" s="4">
        <v>32</v>
      </c>
      <c r="M66" s="4">
        <v>32</v>
      </c>
      <c r="N66" s="4">
        <v>1.4</v>
      </c>
      <c r="O66" s="4">
        <v>1.4</v>
      </c>
      <c r="P66" s="4">
        <v>105</v>
      </c>
      <c r="Q66" s="4">
        <v>105</v>
      </c>
      <c r="R66" s="33">
        <v>2</v>
      </c>
      <c r="S66" s="4">
        <v>45</v>
      </c>
      <c r="T66" s="4">
        <v>45</v>
      </c>
      <c r="U66" s="4">
        <v>19</v>
      </c>
      <c r="V66" s="4">
        <v>19</v>
      </c>
      <c r="W66" s="29">
        <v>4</v>
      </c>
      <c r="X66" s="29">
        <v>45</v>
      </c>
      <c r="Y66" s="29">
        <v>45</v>
      </c>
      <c r="Z66" s="29">
        <v>3</v>
      </c>
      <c r="AA66" s="30" t="s">
        <v>49</v>
      </c>
      <c r="AB66" s="29" t="s">
        <v>16</v>
      </c>
    </row>
    <row r="67" spans="1:28" x14ac:dyDescent="0.25">
      <c r="A67" s="62">
        <v>1</v>
      </c>
      <c r="B67" s="4">
        <v>150</v>
      </c>
      <c r="C67" s="4">
        <v>7</v>
      </c>
      <c r="D67" s="4">
        <v>4</v>
      </c>
      <c r="E67" s="29">
        <v>3</v>
      </c>
      <c r="F67" s="4">
        <v>10</v>
      </c>
      <c r="G67" s="4">
        <v>10</v>
      </c>
      <c r="H67" s="4">
        <v>5</v>
      </c>
      <c r="I67" s="4">
        <v>5</v>
      </c>
      <c r="J67" s="4">
        <v>5700</v>
      </c>
      <c r="K67" s="4">
        <v>5700</v>
      </c>
      <c r="L67" s="4">
        <v>32</v>
      </c>
      <c r="M67" s="4">
        <v>32</v>
      </c>
      <c r="N67" s="4">
        <v>1</v>
      </c>
      <c r="O67" s="4">
        <v>1</v>
      </c>
      <c r="P67" s="4">
        <v>105</v>
      </c>
      <c r="Q67" s="4">
        <v>105</v>
      </c>
      <c r="R67" s="33">
        <v>1</v>
      </c>
      <c r="S67" s="4">
        <v>50</v>
      </c>
      <c r="T67" s="4">
        <v>50</v>
      </c>
      <c r="U67" s="27" t="s">
        <v>49</v>
      </c>
      <c r="V67" s="27" t="s">
        <v>49</v>
      </c>
      <c r="W67" s="29">
        <v>1</v>
      </c>
      <c r="X67" s="29">
        <v>280</v>
      </c>
      <c r="Y67" s="29">
        <v>80</v>
      </c>
      <c r="Z67" s="29">
        <v>1</v>
      </c>
      <c r="AA67" s="30" t="s">
        <v>49</v>
      </c>
      <c r="AB67" s="29" t="s">
        <v>26</v>
      </c>
    </row>
    <row r="68" spans="1:28" x14ac:dyDescent="0.25">
      <c r="A68" s="63">
        <v>1</v>
      </c>
      <c r="B68" s="4">
        <v>400</v>
      </c>
      <c r="C68" s="4">
        <v>9</v>
      </c>
      <c r="D68" s="4">
        <v>7</v>
      </c>
      <c r="E68" s="29">
        <v>5</v>
      </c>
      <c r="F68" s="4">
        <v>23.7</v>
      </c>
      <c r="G68" s="4">
        <v>23.7</v>
      </c>
      <c r="H68" s="4">
        <v>5</v>
      </c>
      <c r="I68" s="4">
        <v>5</v>
      </c>
      <c r="J68" s="4">
        <v>5500</v>
      </c>
      <c r="K68" s="4">
        <v>5500</v>
      </c>
      <c r="L68" s="4">
        <v>42</v>
      </c>
      <c r="M68" s="4">
        <v>42</v>
      </c>
      <c r="N68" s="4">
        <v>0.5</v>
      </c>
      <c r="O68" s="4">
        <v>0.5</v>
      </c>
      <c r="P68" s="4">
        <v>105</v>
      </c>
      <c r="Q68" s="4">
        <v>105</v>
      </c>
      <c r="R68" s="33">
        <v>2</v>
      </c>
      <c r="S68" s="4">
        <v>55</v>
      </c>
      <c r="T68" s="4">
        <v>55</v>
      </c>
      <c r="U68" s="4">
        <v>46</v>
      </c>
      <c r="V68" s="4">
        <v>46</v>
      </c>
      <c r="W68" s="29">
        <v>1</v>
      </c>
      <c r="X68" s="29">
        <v>290</v>
      </c>
      <c r="Y68" s="29">
        <v>180</v>
      </c>
      <c r="Z68" s="29">
        <v>2</v>
      </c>
      <c r="AA68" s="29">
        <v>5</v>
      </c>
      <c r="AB68" s="29" t="s">
        <v>26</v>
      </c>
    </row>
    <row r="69" spans="1:28" x14ac:dyDescent="0.25">
      <c r="A69" s="4">
        <v>1</v>
      </c>
      <c r="B69" s="4">
        <v>4392</v>
      </c>
      <c r="C69" s="4">
        <v>32</v>
      </c>
      <c r="D69" s="4">
        <v>9</v>
      </c>
      <c r="E69" s="29">
        <v>1</v>
      </c>
      <c r="F69" s="4">
        <v>19.5</v>
      </c>
      <c r="G69" s="4">
        <v>19.5</v>
      </c>
      <c r="H69" s="4">
        <v>32</v>
      </c>
      <c r="I69" s="4">
        <v>32</v>
      </c>
      <c r="J69" s="4">
        <v>4900</v>
      </c>
      <c r="K69" s="4">
        <v>4900</v>
      </c>
      <c r="L69" s="4">
        <v>36</v>
      </c>
      <c r="M69" s="4">
        <v>36</v>
      </c>
      <c r="N69" s="4">
        <v>1.5</v>
      </c>
      <c r="O69" s="4">
        <v>1.5</v>
      </c>
      <c r="P69" s="4">
        <v>105</v>
      </c>
      <c r="Q69" s="4">
        <v>105</v>
      </c>
      <c r="R69" s="33">
        <v>2</v>
      </c>
      <c r="S69" s="4">
        <v>50</v>
      </c>
      <c r="T69" s="4">
        <v>50</v>
      </c>
      <c r="U69" s="27" t="s">
        <v>49</v>
      </c>
      <c r="V69" s="27" t="s">
        <v>49</v>
      </c>
      <c r="W69" s="29">
        <v>3</v>
      </c>
      <c r="X69" s="29">
        <v>100</v>
      </c>
      <c r="Y69" s="29">
        <v>100</v>
      </c>
      <c r="Z69" s="29">
        <v>3</v>
      </c>
      <c r="AA69" s="29">
        <v>1</v>
      </c>
      <c r="AB69" s="30" t="s">
        <v>49</v>
      </c>
    </row>
    <row r="70" spans="1:28" x14ac:dyDescent="0.25">
      <c r="A70" s="1">
        <v>1</v>
      </c>
      <c r="B70" s="4">
        <v>1778</v>
      </c>
      <c r="C70" s="27" t="s">
        <v>49</v>
      </c>
      <c r="D70" s="27" t="s">
        <v>49</v>
      </c>
      <c r="E70" s="27" t="s">
        <v>49</v>
      </c>
      <c r="F70" s="27" t="s">
        <v>49</v>
      </c>
      <c r="G70" s="27" t="s">
        <v>49</v>
      </c>
      <c r="H70" s="27" t="s">
        <v>49</v>
      </c>
      <c r="I70" s="27" t="s">
        <v>49</v>
      </c>
      <c r="J70" s="4">
        <v>3000</v>
      </c>
      <c r="K70" s="4">
        <v>3000</v>
      </c>
      <c r="L70" s="27" t="s">
        <v>49</v>
      </c>
      <c r="M70" s="27" t="s">
        <v>49</v>
      </c>
      <c r="N70" s="27" t="s">
        <v>49</v>
      </c>
      <c r="O70" s="27" t="s">
        <v>49</v>
      </c>
      <c r="P70" s="27" t="s">
        <v>49</v>
      </c>
      <c r="Q70" s="27" t="s">
        <v>49</v>
      </c>
      <c r="R70" s="30" t="s">
        <v>49</v>
      </c>
      <c r="S70" s="27" t="s">
        <v>49</v>
      </c>
      <c r="T70" s="27" t="s">
        <v>49</v>
      </c>
      <c r="U70" s="27" t="s">
        <v>49</v>
      </c>
      <c r="V70" s="27" t="s">
        <v>49</v>
      </c>
      <c r="W70" s="30" t="s">
        <v>49</v>
      </c>
      <c r="X70" s="32">
        <v>1500</v>
      </c>
      <c r="Y70" s="32">
        <v>1000</v>
      </c>
      <c r="Z70" s="30" t="s">
        <v>49</v>
      </c>
      <c r="AA70" s="30" t="s">
        <v>49</v>
      </c>
      <c r="AB70" s="29" t="s">
        <v>16</v>
      </c>
    </row>
    <row r="71" spans="1:28" x14ac:dyDescent="0.25">
      <c r="A71" s="62">
        <v>1</v>
      </c>
      <c r="B71" s="4">
        <v>15699</v>
      </c>
      <c r="C71" s="4">
        <v>370</v>
      </c>
      <c r="D71" s="4">
        <v>110</v>
      </c>
      <c r="E71" s="29">
        <v>3</v>
      </c>
      <c r="F71" s="4">
        <v>12</v>
      </c>
      <c r="G71" s="4">
        <v>12</v>
      </c>
      <c r="H71" s="4">
        <v>1.3</v>
      </c>
      <c r="I71" s="4">
        <v>123</v>
      </c>
      <c r="J71" s="4">
        <v>5300</v>
      </c>
      <c r="K71" s="4">
        <v>5300</v>
      </c>
      <c r="L71" s="4">
        <v>35</v>
      </c>
      <c r="M71" s="4">
        <v>35</v>
      </c>
      <c r="N71" s="4">
        <v>1.1000000000000001</v>
      </c>
      <c r="O71" s="4">
        <v>1.1000000000000001</v>
      </c>
      <c r="P71" s="4">
        <v>104</v>
      </c>
      <c r="Q71" s="4">
        <v>104</v>
      </c>
      <c r="R71" s="33">
        <v>2</v>
      </c>
      <c r="S71" s="4">
        <v>84</v>
      </c>
      <c r="T71" s="4">
        <v>84</v>
      </c>
      <c r="U71" s="27" t="s">
        <v>49</v>
      </c>
      <c r="V71" s="27" t="s">
        <v>49</v>
      </c>
      <c r="W71" s="29">
        <v>2</v>
      </c>
      <c r="X71" s="32">
        <v>8500</v>
      </c>
      <c r="Y71" s="32">
        <v>8150</v>
      </c>
      <c r="Z71" s="29">
        <v>3</v>
      </c>
      <c r="AA71" s="29">
        <v>1</v>
      </c>
      <c r="AB71" s="29" t="s">
        <v>14</v>
      </c>
    </row>
    <row r="72" spans="1:28" x14ac:dyDescent="0.25">
      <c r="A72" s="63">
        <v>1</v>
      </c>
      <c r="B72" s="4">
        <v>500</v>
      </c>
      <c r="C72" s="4">
        <v>15</v>
      </c>
      <c r="D72" s="4">
        <v>10</v>
      </c>
      <c r="E72" s="29">
        <v>3</v>
      </c>
      <c r="F72" s="4">
        <v>12</v>
      </c>
      <c r="G72" s="4">
        <v>12</v>
      </c>
      <c r="H72" s="4">
        <v>1.3</v>
      </c>
      <c r="I72" s="4">
        <v>123</v>
      </c>
      <c r="J72" s="4">
        <v>5300</v>
      </c>
      <c r="K72" s="4">
        <v>5300</v>
      </c>
      <c r="L72" s="4">
        <v>35</v>
      </c>
      <c r="M72" s="4">
        <v>35</v>
      </c>
      <c r="N72" s="4">
        <v>1.1000000000000001</v>
      </c>
      <c r="O72" s="4">
        <v>1.1000000000000001</v>
      </c>
      <c r="P72" s="4">
        <v>104</v>
      </c>
      <c r="Q72" s="4">
        <v>104</v>
      </c>
      <c r="R72" s="65" t="s">
        <v>49</v>
      </c>
      <c r="S72" s="4">
        <v>30</v>
      </c>
      <c r="T72" s="4">
        <v>30</v>
      </c>
      <c r="U72" s="27" t="s">
        <v>49</v>
      </c>
      <c r="V72" s="27" t="s">
        <v>49</v>
      </c>
      <c r="W72" s="29">
        <v>2</v>
      </c>
      <c r="X72" s="32">
        <v>1000</v>
      </c>
      <c r="Y72" s="32">
        <v>1000</v>
      </c>
      <c r="Z72" s="29">
        <v>2</v>
      </c>
      <c r="AA72" s="29">
        <v>1</v>
      </c>
      <c r="AB72" s="30" t="s">
        <v>49</v>
      </c>
    </row>
    <row r="73" spans="1:28" x14ac:dyDescent="0.25">
      <c r="A73" s="4">
        <v>1</v>
      </c>
      <c r="B73" s="4">
        <v>480</v>
      </c>
      <c r="C73" s="4">
        <v>16</v>
      </c>
      <c r="D73" s="4">
        <v>9</v>
      </c>
      <c r="E73" s="29">
        <v>3</v>
      </c>
      <c r="F73" s="4">
        <v>12</v>
      </c>
      <c r="G73" s="4">
        <v>12</v>
      </c>
      <c r="H73" s="4">
        <v>1.3</v>
      </c>
      <c r="I73" s="4">
        <v>123</v>
      </c>
      <c r="J73" s="4">
        <v>5300</v>
      </c>
      <c r="K73" s="4">
        <v>5300</v>
      </c>
      <c r="L73" s="4">
        <v>35</v>
      </c>
      <c r="M73" s="4">
        <v>35</v>
      </c>
      <c r="N73" s="4">
        <v>1.1000000000000001</v>
      </c>
      <c r="O73" s="4">
        <v>1.1000000000000001</v>
      </c>
      <c r="P73" s="4">
        <v>104</v>
      </c>
      <c r="Q73" s="4">
        <v>104</v>
      </c>
      <c r="R73" s="65" t="s">
        <v>49</v>
      </c>
      <c r="S73" s="4">
        <v>30</v>
      </c>
      <c r="T73" s="4">
        <v>30</v>
      </c>
      <c r="U73" s="27" t="s">
        <v>49</v>
      </c>
      <c r="V73" s="27" t="s">
        <v>49</v>
      </c>
      <c r="W73" s="29">
        <v>2</v>
      </c>
      <c r="X73" s="32">
        <v>1500</v>
      </c>
      <c r="Y73" s="32">
        <v>1500</v>
      </c>
      <c r="Z73" s="29">
        <v>2</v>
      </c>
      <c r="AA73" s="29">
        <v>1</v>
      </c>
      <c r="AB73" s="29" t="s">
        <v>10</v>
      </c>
    </row>
    <row r="75" spans="1:28" x14ac:dyDescent="0.25">
      <c r="D75" s="66"/>
    </row>
    <row r="76" spans="1:28" x14ac:dyDescent="0.25">
      <c r="D76" s="66"/>
    </row>
    <row r="77" spans="1:28" x14ac:dyDescent="0.25">
      <c r="D77" s="66"/>
    </row>
    <row r="78" spans="1:28" x14ac:dyDescent="0.25">
      <c r="D78" s="66"/>
    </row>
    <row r="79" spans="1:28" x14ac:dyDescent="0.25">
      <c r="D79" s="67"/>
    </row>
    <row r="80" spans="1:28" x14ac:dyDescent="0.25">
      <c r="D80" s="66"/>
    </row>
    <row r="81" spans="4:4" x14ac:dyDescent="0.25">
      <c r="D81" s="2"/>
    </row>
  </sheetData>
  <mergeCells count="8">
    <mergeCell ref="S1:T1"/>
    <mergeCell ref="U1:V1"/>
    <mergeCell ref="F1:G1"/>
    <mergeCell ref="H1:I1"/>
    <mergeCell ref="J1:K1"/>
    <mergeCell ref="L1:M1"/>
    <mergeCell ref="N1:O1"/>
    <mergeCell ref="P1:Q1"/>
  </mergeCells>
  <conditionalFormatting sqref="E2:E73 D75:D80">
    <cfRule type="cellIs" dxfId="60" priority="1" operator="equal">
      <formula>"-"</formula>
    </cfRule>
  </conditionalFormatting>
  <conditionalFormatting sqref="B2:D73">
    <cfRule type="cellIs" dxfId="59" priority="15" operator="equal">
      <formula>"-"</formula>
    </cfRule>
  </conditionalFormatting>
  <conditionalFormatting sqref="F2:K73">
    <cfRule type="cellIs" dxfId="58" priority="14" operator="equal">
      <formula>"-"</formula>
    </cfRule>
  </conditionalFormatting>
  <conditionalFormatting sqref="L2:M73">
    <cfRule type="cellIs" dxfId="57" priority="13" operator="equal">
      <formula>"-"</formula>
    </cfRule>
  </conditionalFormatting>
  <conditionalFormatting sqref="N2:O73">
    <cfRule type="cellIs" dxfId="56" priority="12" operator="equal">
      <formula>"-"</formula>
    </cfRule>
  </conditionalFormatting>
  <conditionalFormatting sqref="P2:Q73">
    <cfRule type="cellIs" dxfId="55" priority="11" operator="equal">
      <formula>"-"</formula>
    </cfRule>
  </conditionalFormatting>
  <conditionalFormatting sqref="S2:T73">
    <cfRule type="cellIs" dxfId="54" priority="10" operator="equal">
      <formula>"-"</formula>
    </cfRule>
  </conditionalFormatting>
  <conditionalFormatting sqref="U2:V73">
    <cfRule type="cellIs" dxfId="53" priority="9" operator="equal">
      <formula>"-"</formula>
    </cfRule>
  </conditionalFormatting>
  <conditionalFormatting sqref="AA2:AA73">
    <cfRule type="cellIs" dxfId="52" priority="7" operator="equal">
      <formula>"-"</formula>
    </cfRule>
  </conditionalFormatting>
  <conditionalFormatting sqref="AB2:AB73">
    <cfRule type="cellIs" dxfId="51" priority="6" operator="equal">
      <formula>"-"</formula>
    </cfRule>
  </conditionalFormatting>
  <conditionalFormatting sqref="Z2:Z73">
    <cfRule type="cellIs" dxfId="50" priority="5" operator="equal">
      <formula>"-"</formula>
    </cfRule>
  </conditionalFormatting>
  <conditionalFormatting sqref="X2:Y73">
    <cfRule type="cellIs" dxfId="49" priority="4" operator="equal">
      <formula>"-"</formula>
    </cfRule>
  </conditionalFormatting>
  <conditionalFormatting sqref="W2:W73">
    <cfRule type="cellIs" dxfId="48" priority="3" operator="equal">
      <formula>"-"</formula>
    </cfRule>
  </conditionalFormatting>
  <conditionalFormatting sqref="R2:R73">
    <cfRule type="cellIs" dxfId="47" priority="2" operator="equal">
      <formula>"-"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2EB6D-6023-40BE-AA38-A5B620E26C5F}">
  <sheetPr codeName="Sheet9">
    <tabColor rgb="FFCC0099"/>
  </sheetPr>
  <dimension ref="A1:AC74"/>
  <sheetViews>
    <sheetView topLeftCell="A49" zoomScale="85" zoomScaleNormal="85" workbookViewId="0">
      <selection activeCell="D22" sqref="D22"/>
    </sheetView>
  </sheetViews>
  <sheetFormatPr defaultRowHeight="15" x14ac:dyDescent="0.25"/>
  <cols>
    <col min="2" max="2" width="22.42578125" customWidth="1"/>
    <col min="5" max="5" width="7" customWidth="1"/>
    <col min="6" max="6" width="12.5703125" customWidth="1"/>
    <col min="19" max="19" width="11.42578125" customWidth="1"/>
    <col min="29" max="29" width="11.85546875" customWidth="1"/>
  </cols>
  <sheetData>
    <row r="1" spans="1:29" s="2" customFormat="1" ht="45" x14ac:dyDescent="0.25">
      <c r="A1" s="11" t="s">
        <v>54</v>
      </c>
      <c r="B1" s="11" t="s">
        <v>53</v>
      </c>
      <c r="C1" s="11" t="s">
        <v>74</v>
      </c>
      <c r="D1" s="11" t="s">
        <v>32</v>
      </c>
      <c r="E1" s="11" t="s">
        <v>33</v>
      </c>
      <c r="F1" s="11" t="s">
        <v>34</v>
      </c>
      <c r="G1" s="168" t="s">
        <v>35</v>
      </c>
      <c r="H1" s="168"/>
      <c r="I1" s="168" t="s">
        <v>36</v>
      </c>
      <c r="J1" s="168"/>
      <c r="K1" s="168" t="s">
        <v>37</v>
      </c>
      <c r="L1" s="168"/>
      <c r="M1" s="169" t="s">
        <v>38</v>
      </c>
      <c r="N1" s="170"/>
      <c r="O1" s="168" t="s">
        <v>39</v>
      </c>
      <c r="P1" s="168"/>
      <c r="Q1" s="169" t="s">
        <v>40</v>
      </c>
      <c r="R1" s="170"/>
      <c r="S1" s="11" t="s">
        <v>41</v>
      </c>
      <c r="T1" s="168" t="s">
        <v>43</v>
      </c>
      <c r="U1" s="168"/>
      <c r="V1" s="168" t="s">
        <v>42</v>
      </c>
      <c r="W1" s="168"/>
      <c r="X1" s="11" t="s">
        <v>44</v>
      </c>
      <c r="Y1" s="11" t="s">
        <v>45</v>
      </c>
      <c r="Z1" s="11" t="s">
        <v>46</v>
      </c>
      <c r="AA1" s="11" t="s">
        <v>47</v>
      </c>
      <c r="AB1" s="11" t="s">
        <v>5</v>
      </c>
      <c r="AC1" s="11" t="s">
        <v>48</v>
      </c>
    </row>
    <row r="2" spans="1:29" x14ac:dyDescent="0.25">
      <c r="A2" s="14">
        <v>4</v>
      </c>
      <c r="B2" s="14" t="s">
        <v>114</v>
      </c>
      <c r="C2" s="14">
        <v>2320</v>
      </c>
      <c r="D2" s="14">
        <v>44</v>
      </c>
      <c r="E2" s="14">
        <v>29</v>
      </c>
      <c r="F2" s="14" t="s">
        <v>115</v>
      </c>
      <c r="G2" s="14">
        <v>12</v>
      </c>
      <c r="H2" s="14">
        <v>12</v>
      </c>
      <c r="I2" s="14">
        <v>1.3</v>
      </c>
      <c r="J2" s="14">
        <v>123</v>
      </c>
      <c r="K2" s="14">
        <v>5500</v>
      </c>
      <c r="L2" s="14">
        <v>5500</v>
      </c>
      <c r="M2" s="14">
        <v>35</v>
      </c>
      <c r="N2" s="14">
        <v>35</v>
      </c>
      <c r="O2" s="14">
        <v>1.1000000000000001</v>
      </c>
      <c r="P2" s="14">
        <v>1.1000000000000001</v>
      </c>
      <c r="Q2" s="14">
        <v>104</v>
      </c>
      <c r="R2" s="14">
        <v>104</v>
      </c>
      <c r="S2" s="13" t="s">
        <v>49</v>
      </c>
      <c r="T2" s="14">
        <v>30</v>
      </c>
      <c r="U2" s="14">
        <v>30</v>
      </c>
      <c r="V2" s="13" t="s">
        <v>49</v>
      </c>
      <c r="W2" s="13" t="s">
        <v>49</v>
      </c>
      <c r="X2" s="14" t="s">
        <v>12</v>
      </c>
      <c r="Y2" s="14">
        <v>7800</v>
      </c>
      <c r="Z2" s="14">
        <v>7800</v>
      </c>
      <c r="AA2" s="14" t="s">
        <v>121</v>
      </c>
      <c r="AB2" s="14" t="s">
        <v>9</v>
      </c>
      <c r="AC2" s="14" t="s">
        <v>26</v>
      </c>
    </row>
    <row r="3" spans="1:29" x14ac:dyDescent="0.25">
      <c r="A3" s="14">
        <v>4</v>
      </c>
      <c r="B3" s="14" t="s">
        <v>114</v>
      </c>
      <c r="C3" s="14">
        <v>49900</v>
      </c>
      <c r="D3" s="14">
        <v>390</v>
      </c>
      <c r="E3" s="14">
        <v>503</v>
      </c>
      <c r="F3" s="14" t="s">
        <v>78</v>
      </c>
      <c r="G3" s="14">
        <v>4</v>
      </c>
      <c r="H3" s="14">
        <v>4</v>
      </c>
      <c r="I3" s="14">
        <v>19</v>
      </c>
      <c r="J3" s="14">
        <v>19</v>
      </c>
      <c r="K3" s="14">
        <v>6700</v>
      </c>
      <c r="L3" s="14">
        <v>6700</v>
      </c>
      <c r="M3" s="14">
        <v>39</v>
      </c>
      <c r="N3" s="14">
        <v>39</v>
      </c>
      <c r="O3" s="14">
        <v>0.7</v>
      </c>
      <c r="P3" s="14">
        <v>0.7</v>
      </c>
      <c r="Q3" s="14">
        <v>135</v>
      </c>
      <c r="R3" s="14">
        <v>135</v>
      </c>
      <c r="S3" s="14" t="s">
        <v>66</v>
      </c>
      <c r="T3" s="14">
        <v>78</v>
      </c>
      <c r="U3" s="14">
        <v>78</v>
      </c>
      <c r="V3" s="14">
        <v>39</v>
      </c>
      <c r="W3" s="14">
        <v>39</v>
      </c>
      <c r="X3" s="14" t="s">
        <v>12</v>
      </c>
      <c r="Y3" s="14">
        <v>30800</v>
      </c>
      <c r="Z3" s="14">
        <v>28300</v>
      </c>
      <c r="AA3" s="14" t="s">
        <v>122</v>
      </c>
      <c r="AB3" s="14" t="s">
        <v>9</v>
      </c>
      <c r="AC3" s="14" t="s">
        <v>16</v>
      </c>
    </row>
    <row r="4" spans="1:29" x14ac:dyDescent="0.25">
      <c r="A4" s="14">
        <v>4</v>
      </c>
      <c r="B4" s="14" t="s">
        <v>114</v>
      </c>
      <c r="C4" s="14">
        <v>5000</v>
      </c>
      <c r="D4" s="14">
        <v>156</v>
      </c>
      <c r="E4" s="14">
        <v>101</v>
      </c>
      <c r="F4" s="14" t="s">
        <v>78</v>
      </c>
      <c r="G4" s="14">
        <v>17</v>
      </c>
      <c r="H4" s="14">
        <v>17</v>
      </c>
      <c r="I4" s="14">
        <v>75</v>
      </c>
      <c r="J4" s="14">
        <v>75</v>
      </c>
      <c r="K4" s="14">
        <v>4950</v>
      </c>
      <c r="L4" s="14">
        <v>4950</v>
      </c>
      <c r="M4" s="14">
        <v>38</v>
      </c>
      <c r="N4" s="14">
        <v>38</v>
      </c>
      <c r="O4" s="14">
        <v>2.2000000000000002</v>
      </c>
      <c r="P4" s="14">
        <v>2.2000000000000002</v>
      </c>
      <c r="Q4" s="14">
        <v>117</v>
      </c>
      <c r="R4" s="14">
        <v>117</v>
      </c>
      <c r="S4" s="14" t="s">
        <v>66</v>
      </c>
      <c r="T4" s="14">
        <v>70</v>
      </c>
      <c r="U4" s="14">
        <v>70</v>
      </c>
      <c r="V4" s="14">
        <v>40</v>
      </c>
      <c r="W4" s="14">
        <v>40</v>
      </c>
      <c r="X4" s="14" t="s">
        <v>7</v>
      </c>
      <c r="Y4" s="14">
        <v>3700</v>
      </c>
      <c r="Z4" s="14">
        <v>3700</v>
      </c>
      <c r="AA4" s="14" t="s">
        <v>122</v>
      </c>
      <c r="AB4" s="14" t="s">
        <v>9</v>
      </c>
      <c r="AC4" s="14" t="s">
        <v>14</v>
      </c>
    </row>
    <row r="5" spans="1:29" x14ac:dyDescent="0.25">
      <c r="A5" s="14">
        <v>4</v>
      </c>
      <c r="B5" s="14" t="s">
        <v>114</v>
      </c>
      <c r="C5" s="14">
        <v>21205</v>
      </c>
      <c r="D5" s="14">
        <v>637</v>
      </c>
      <c r="E5" s="14">
        <v>389</v>
      </c>
      <c r="F5" s="14" t="s">
        <v>116</v>
      </c>
      <c r="G5" s="14">
        <v>12</v>
      </c>
      <c r="H5" s="14">
        <v>12</v>
      </c>
      <c r="I5" s="14">
        <v>32</v>
      </c>
      <c r="J5" s="14">
        <v>32</v>
      </c>
      <c r="K5" s="14">
        <v>4100</v>
      </c>
      <c r="L5" s="14">
        <v>4100</v>
      </c>
      <c r="M5" s="14">
        <v>35</v>
      </c>
      <c r="N5" s="14">
        <v>35</v>
      </c>
      <c r="O5" s="14">
        <v>1.3</v>
      </c>
      <c r="P5" s="14">
        <v>1.3</v>
      </c>
      <c r="Q5" s="14">
        <v>95</v>
      </c>
      <c r="R5" s="14">
        <v>95</v>
      </c>
      <c r="S5" s="14" t="s">
        <v>66</v>
      </c>
      <c r="T5" s="14">
        <v>80</v>
      </c>
      <c r="U5" s="14">
        <v>80</v>
      </c>
      <c r="V5" s="14">
        <v>35</v>
      </c>
      <c r="W5" s="14">
        <v>35</v>
      </c>
      <c r="X5" s="14" t="s">
        <v>12</v>
      </c>
      <c r="Y5" s="14">
        <v>1400</v>
      </c>
      <c r="Z5" s="14">
        <v>1350</v>
      </c>
      <c r="AA5" s="14" t="s">
        <v>122</v>
      </c>
      <c r="AB5" s="14" t="s">
        <v>9</v>
      </c>
      <c r="AC5" s="14" t="s">
        <v>14</v>
      </c>
    </row>
    <row r="6" spans="1:29" x14ac:dyDescent="0.25">
      <c r="A6" s="14">
        <v>4</v>
      </c>
      <c r="B6" s="14" t="s">
        <v>114</v>
      </c>
      <c r="C6" s="14">
        <v>1345</v>
      </c>
      <c r="D6" s="14">
        <v>33</v>
      </c>
      <c r="E6" s="14">
        <v>39</v>
      </c>
      <c r="F6" s="14" t="s">
        <v>1</v>
      </c>
      <c r="G6" s="14">
        <v>9.9</v>
      </c>
      <c r="H6" s="14">
        <v>9.9</v>
      </c>
      <c r="I6" s="14">
        <v>31</v>
      </c>
      <c r="J6" s="14">
        <v>31</v>
      </c>
      <c r="K6" s="14">
        <v>5000</v>
      </c>
      <c r="L6" s="14">
        <v>5000</v>
      </c>
      <c r="M6" s="14">
        <v>35</v>
      </c>
      <c r="N6" s="14">
        <v>35</v>
      </c>
      <c r="O6" s="14">
        <v>1.3</v>
      </c>
      <c r="P6" s="14">
        <v>1.3</v>
      </c>
      <c r="Q6" s="14">
        <v>178</v>
      </c>
      <c r="R6" s="14">
        <v>178</v>
      </c>
      <c r="S6" s="14" t="s">
        <v>6</v>
      </c>
      <c r="T6" s="13" t="s">
        <v>49</v>
      </c>
      <c r="U6" s="13" t="s">
        <v>49</v>
      </c>
      <c r="V6" s="13" t="s">
        <v>49</v>
      </c>
      <c r="W6" s="13" t="s">
        <v>49</v>
      </c>
      <c r="X6" s="14" t="s">
        <v>15</v>
      </c>
      <c r="Y6" s="14">
        <v>1375</v>
      </c>
      <c r="Z6" s="14">
        <v>1375</v>
      </c>
      <c r="AA6" s="14" t="s">
        <v>122</v>
      </c>
      <c r="AB6" s="14" t="s">
        <v>9</v>
      </c>
      <c r="AC6" s="14" t="s">
        <v>26</v>
      </c>
    </row>
    <row r="7" spans="1:29" x14ac:dyDescent="0.25">
      <c r="A7" s="14">
        <v>4</v>
      </c>
      <c r="B7" s="14" t="s">
        <v>114</v>
      </c>
      <c r="C7" s="14">
        <v>790</v>
      </c>
      <c r="D7" s="14">
        <v>16</v>
      </c>
      <c r="E7" s="14">
        <v>17</v>
      </c>
      <c r="F7" s="14" t="s">
        <v>117</v>
      </c>
      <c r="G7" s="14">
        <v>10.3</v>
      </c>
      <c r="H7" s="14">
        <v>10.3</v>
      </c>
      <c r="I7" s="14">
        <v>4</v>
      </c>
      <c r="J7" s="14">
        <v>4</v>
      </c>
      <c r="K7" s="14">
        <v>5400</v>
      </c>
      <c r="L7" s="14">
        <v>5400</v>
      </c>
      <c r="M7" s="14">
        <v>35</v>
      </c>
      <c r="N7" s="14">
        <v>35</v>
      </c>
      <c r="O7" s="14">
        <v>1.4</v>
      </c>
      <c r="P7" s="14">
        <v>1.4</v>
      </c>
      <c r="Q7" s="14">
        <v>181</v>
      </c>
      <c r="R7" s="14">
        <v>181</v>
      </c>
      <c r="S7" s="14" t="s">
        <v>6</v>
      </c>
      <c r="T7" s="13" t="s">
        <v>49</v>
      </c>
      <c r="U7" s="13" t="s">
        <v>49</v>
      </c>
      <c r="V7" s="13" t="s">
        <v>49</v>
      </c>
      <c r="W7" s="13" t="s">
        <v>49</v>
      </c>
      <c r="X7" s="14" t="s">
        <v>15</v>
      </c>
      <c r="Y7" s="14">
        <v>1061</v>
      </c>
      <c r="Z7" s="14">
        <v>1000</v>
      </c>
      <c r="AA7" s="14" t="s">
        <v>122</v>
      </c>
      <c r="AB7" s="14" t="s">
        <v>9</v>
      </c>
      <c r="AC7" s="14" t="s">
        <v>26</v>
      </c>
    </row>
    <row r="8" spans="1:29" x14ac:dyDescent="0.25">
      <c r="A8" s="14">
        <v>4</v>
      </c>
      <c r="B8" s="14" t="s">
        <v>114</v>
      </c>
      <c r="C8" s="14">
        <v>120</v>
      </c>
      <c r="D8" s="14">
        <v>11</v>
      </c>
      <c r="E8" s="14">
        <v>7</v>
      </c>
      <c r="F8" s="14" t="s">
        <v>1</v>
      </c>
      <c r="G8" s="14">
        <v>7</v>
      </c>
      <c r="H8" s="14">
        <v>7</v>
      </c>
      <c r="I8" s="14">
        <v>10</v>
      </c>
      <c r="J8" s="14">
        <v>10</v>
      </c>
      <c r="K8" s="14">
        <v>7000</v>
      </c>
      <c r="L8" s="14">
        <v>7000</v>
      </c>
      <c r="M8" s="14">
        <v>35</v>
      </c>
      <c r="N8" s="14">
        <v>35</v>
      </c>
      <c r="O8" s="13" t="s">
        <v>49</v>
      </c>
      <c r="P8" s="13" t="s">
        <v>49</v>
      </c>
      <c r="Q8" s="13" t="s">
        <v>49</v>
      </c>
      <c r="R8" s="13" t="s">
        <v>49</v>
      </c>
      <c r="S8" s="14" t="s">
        <v>6</v>
      </c>
      <c r="T8" s="13" t="s">
        <v>49</v>
      </c>
      <c r="U8" s="13" t="s">
        <v>49</v>
      </c>
      <c r="V8" s="13" t="s">
        <v>49</v>
      </c>
      <c r="W8" s="13" t="s">
        <v>49</v>
      </c>
      <c r="X8" s="14" t="s">
        <v>7</v>
      </c>
      <c r="Y8" s="14">
        <v>523</v>
      </c>
      <c r="Z8" s="14">
        <v>500</v>
      </c>
      <c r="AA8" s="14" t="s">
        <v>122</v>
      </c>
      <c r="AB8" s="14" t="s">
        <v>9</v>
      </c>
      <c r="AC8" s="13" t="s">
        <v>49</v>
      </c>
    </row>
    <row r="9" spans="1:29" x14ac:dyDescent="0.25">
      <c r="A9" s="14">
        <v>4</v>
      </c>
      <c r="B9" s="14" t="s">
        <v>114</v>
      </c>
      <c r="C9" s="14">
        <v>1400</v>
      </c>
      <c r="D9" s="14">
        <v>12</v>
      </c>
      <c r="E9" s="14">
        <v>22</v>
      </c>
      <c r="F9" s="14" t="s">
        <v>1</v>
      </c>
      <c r="G9" s="14">
        <v>10</v>
      </c>
      <c r="H9" s="14">
        <v>10</v>
      </c>
      <c r="I9" s="14">
        <v>20</v>
      </c>
      <c r="J9" s="14">
        <v>20</v>
      </c>
      <c r="K9" s="14">
        <v>6000</v>
      </c>
      <c r="L9" s="14">
        <v>6000</v>
      </c>
      <c r="M9" s="14">
        <v>35</v>
      </c>
      <c r="N9" s="14">
        <v>35</v>
      </c>
      <c r="O9" s="14">
        <v>1.2</v>
      </c>
      <c r="P9" s="14">
        <v>1.2</v>
      </c>
      <c r="Q9" s="14">
        <v>163</v>
      </c>
      <c r="R9" s="14">
        <v>163</v>
      </c>
      <c r="S9" s="14" t="s">
        <v>6</v>
      </c>
      <c r="T9" s="13" t="s">
        <v>49</v>
      </c>
      <c r="U9" s="13" t="s">
        <v>49</v>
      </c>
      <c r="V9" s="13" t="s">
        <v>49</v>
      </c>
      <c r="W9" s="13" t="s">
        <v>49</v>
      </c>
      <c r="X9" s="14" t="s">
        <v>15</v>
      </c>
      <c r="Y9" s="14">
        <v>921</v>
      </c>
      <c r="Z9" s="14">
        <v>900</v>
      </c>
      <c r="AA9" s="14" t="s">
        <v>122</v>
      </c>
      <c r="AB9" s="14" t="s">
        <v>9</v>
      </c>
      <c r="AC9" s="14" t="s">
        <v>14</v>
      </c>
    </row>
    <row r="10" spans="1:29" x14ac:dyDescent="0.25">
      <c r="A10" s="14">
        <v>4</v>
      </c>
      <c r="B10" s="14" t="s">
        <v>114</v>
      </c>
      <c r="C10" s="14">
        <v>810</v>
      </c>
      <c r="D10" s="14">
        <v>12</v>
      </c>
      <c r="E10" s="14">
        <v>18</v>
      </c>
      <c r="F10" s="14" t="s">
        <v>117</v>
      </c>
      <c r="G10" s="14">
        <v>10</v>
      </c>
      <c r="H10" s="14">
        <v>10</v>
      </c>
      <c r="I10" s="14">
        <v>5</v>
      </c>
      <c r="J10" s="14">
        <v>5</v>
      </c>
      <c r="K10" s="14">
        <v>6400</v>
      </c>
      <c r="L10" s="14">
        <v>6400</v>
      </c>
      <c r="M10" s="14">
        <v>35</v>
      </c>
      <c r="N10" s="14">
        <v>35</v>
      </c>
      <c r="O10" s="14">
        <v>1</v>
      </c>
      <c r="P10" s="14">
        <v>1</v>
      </c>
      <c r="Q10" s="14">
        <v>170</v>
      </c>
      <c r="R10" s="14">
        <v>170</v>
      </c>
      <c r="S10" s="14" t="s">
        <v>6</v>
      </c>
      <c r="T10" s="13" t="s">
        <v>49</v>
      </c>
      <c r="U10" s="13" t="s">
        <v>49</v>
      </c>
      <c r="V10" s="13" t="s">
        <v>49</v>
      </c>
      <c r="W10" s="13" t="s">
        <v>49</v>
      </c>
      <c r="X10" s="14" t="s">
        <v>15</v>
      </c>
      <c r="Y10" s="14">
        <v>1006</v>
      </c>
      <c r="Z10" s="14">
        <v>1000</v>
      </c>
      <c r="AA10" s="14" t="s">
        <v>122</v>
      </c>
      <c r="AB10" s="14" t="s">
        <v>9</v>
      </c>
      <c r="AC10" s="13" t="s">
        <v>49</v>
      </c>
    </row>
    <row r="11" spans="1:29" x14ac:dyDescent="0.25">
      <c r="A11" s="14">
        <v>4</v>
      </c>
      <c r="B11" s="14" t="s">
        <v>114</v>
      </c>
      <c r="C11" s="14">
        <v>3400</v>
      </c>
      <c r="D11" s="14">
        <v>85</v>
      </c>
      <c r="E11" s="14">
        <v>49</v>
      </c>
      <c r="F11" s="14" t="s">
        <v>1</v>
      </c>
      <c r="G11" s="14">
        <v>13</v>
      </c>
      <c r="H11" s="14">
        <v>13</v>
      </c>
      <c r="I11" s="14">
        <v>44</v>
      </c>
      <c r="J11" s="14">
        <v>44</v>
      </c>
      <c r="K11" s="14">
        <v>9400</v>
      </c>
      <c r="L11" s="14">
        <v>9400</v>
      </c>
      <c r="M11" s="14">
        <v>38</v>
      </c>
      <c r="N11" s="14">
        <v>38</v>
      </c>
      <c r="O11" s="14">
        <v>1.2</v>
      </c>
      <c r="P11" s="14">
        <v>1.2</v>
      </c>
      <c r="Q11" s="14">
        <v>148</v>
      </c>
      <c r="R11" s="14">
        <v>148</v>
      </c>
      <c r="S11" s="14" t="s">
        <v>6</v>
      </c>
      <c r="T11" s="13" t="s">
        <v>49</v>
      </c>
      <c r="U11" s="13" t="s">
        <v>49</v>
      </c>
      <c r="V11" s="13" t="s">
        <v>49</v>
      </c>
      <c r="W11" s="13" t="s">
        <v>49</v>
      </c>
      <c r="X11" s="14" t="s">
        <v>12</v>
      </c>
      <c r="Y11" s="14">
        <v>1800</v>
      </c>
      <c r="Z11" s="14">
        <v>1800</v>
      </c>
      <c r="AA11" s="14" t="s">
        <v>122</v>
      </c>
      <c r="AB11" s="13" t="s">
        <v>49</v>
      </c>
      <c r="AC11" s="13" t="s">
        <v>49</v>
      </c>
    </row>
    <row r="12" spans="1:29" x14ac:dyDescent="0.25">
      <c r="A12" s="14">
        <v>4</v>
      </c>
      <c r="B12" s="14" t="s">
        <v>114</v>
      </c>
      <c r="C12" s="14">
        <v>700</v>
      </c>
      <c r="D12" s="14">
        <v>29</v>
      </c>
      <c r="E12" s="14">
        <v>12</v>
      </c>
      <c r="F12" s="14" t="s">
        <v>1</v>
      </c>
      <c r="G12" s="14">
        <v>14</v>
      </c>
      <c r="H12" s="14">
        <v>14</v>
      </c>
      <c r="I12" s="14">
        <v>50</v>
      </c>
      <c r="J12" s="14">
        <v>50</v>
      </c>
      <c r="K12" s="14">
        <v>9400</v>
      </c>
      <c r="L12" s="14">
        <v>9400</v>
      </c>
      <c r="M12" s="14">
        <v>38</v>
      </c>
      <c r="N12" s="14">
        <v>38</v>
      </c>
      <c r="O12" s="14">
        <v>1</v>
      </c>
      <c r="P12" s="14">
        <v>1</v>
      </c>
      <c r="Q12" s="14">
        <v>150</v>
      </c>
      <c r="R12" s="14">
        <v>150</v>
      </c>
      <c r="S12" s="14" t="s">
        <v>6</v>
      </c>
      <c r="T12" s="13" t="s">
        <v>49</v>
      </c>
      <c r="U12" s="13" t="s">
        <v>49</v>
      </c>
      <c r="V12" s="13" t="s">
        <v>49</v>
      </c>
      <c r="W12" s="13" t="s">
        <v>49</v>
      </c>
      <c r="X12" s="14" t="s">
        <v>7</v>
      </c>
      <c r="Y12" s="14">
        <v>800</v>
      </c>
      <c r="Z12" s="14">
        <v>600</v>
      </c>
      <c r="AA12" s="14" t="s">
        <v>121</v>
      </c>
      <c r="AB12" s="13" t="s">
        <v>49</v>
      </c>
      <c r="AC12" s="13" t="s">
        <v>49</v>
      </c>
    </row>
    <row r="13" spans="1:29" x14ac:dyDescent="0.25">
      <c r="A13" s="14">
        <v>4</v>
      </c>
      <c r="B13" s="14" t="s">
        <v>114</v>
      </c>
      <c r="C13" s="14">
        <v>1953</v>
      </c>
      <c r="D13" s="14">
        <v>8</v>
      </c>
      <c r="E13" s="14">
        <v>4</v>
      </c>
      <c r="F13" s="14" t="s">
        <v>1</v>
      </c>
      <c r="G13" s="14">
        <v>23</v>
      </c>
      <c r="H13" s="14">
        <v>23</v>
      </c>
      <c r="I13" s="14">
        <v>30</v>
      </c>
      <c r="J13" s="14">
        <v>30</v>
      </c>
      <c r="K13" s="14">
        <v>2680</v>
      </c>
      <c r="L13" s="14">
        <v>2680</v>
      </c>
      <c r="M13" s="14">
        <v>40</v>
      </c>
      <c r="N13" s="14">
        <v>40</v>
      </c>
      <c r="O13" s="14">
        <v>0.8</v>
      </c>
      <c r="P13" s="14">
        <v>0.8</v>
      </c>
      <c r="Q13" s="14">
        <v>82</v>
      </c>
      <c r="R13" s="14">
        <v>82</v>
      </c>
      <c r="S13" s="14" t="s">
        <v>11</v>
      </c>
      <c r="T13" s="14">
        <v>49</v>
      </c>
      <c r="U13" s="14">
        <v>49</v>
      </c>
      <c r="V13" s="14">
        <v>36</v>
      </c>
      <c r="W13" s="14">
        <v>36</v>
      </c>
      <c r="X13" s="14" t="s">
        <v>12</v>
      </c>
      <c r="Y13" s="14">
        <v>50</v>
      </c>
      <c r="Z13" s="14">
        <v>50</v>
      </c>
      <c r="AA13" s="14" t="s">
        <v>72</v>
      </c>
      <c r="AB13" s="14" t="s">
        <v>73</v>
      </c>
      <c r="AC13" s="14" t="s">
        <v>14</v>
      </c>
    </row>
    <row r="14" spans="1:29" x14ac:dyDescent="0.25">
      <c r="A14" s="14">
        <v>4</v>
      </c>
      <c r="B14" s="14" t="s">
        <v>114</v>
      </c>
      <c r="C14" s="14">
        <v>4437</v>
      </c>
      <c r="D14" s="14">
        <v>157</v>
      </c>
      <c r="E14" s="14">
        <v>93</v>
      </c>
      <c r="F14" s="14" t="s">
        <v>3</v>
      </c>
      <c r="G14" s="14">
        <v>7</v>
      </c>
      <c r="H14" s="14">
        <v>7</v>
      </c>
      <c r="I14" s="14">
        <v>4</v>
      </c>
      <c r="J14" s="14">
        <v>4</v>
      </c>
      <c r="K14" s="14">
        <v>5800</v>
      </c>
      <c r="L14" s="14">
        <v>5800</v>
      </c>
      <c r="M14" s="14">
        <v>30</v>
      </c>
      <c r="N14" s="14">
        <v>30</v>
      </c>
      <c r="O14" s="14">
        <v>3</v>
      </c>
      <c r="P14" s="14">
        <v>3</v>
      </c>
      <c r="Q14" s="14">
        <v>109</v>
      </c>
      <c r="R14" s="14">
        <v>109</v>
      </c>
      <c r="S14" s="14" t="s">
        <v>66</v>
      </c>
      <c r="T14" s="14">
        <v>50</v>
      </c>
      <c r="U14" s="14">
        <v>50</v>
      </c>
      <c r="V14" s="14">
        <v>30</v>
      </c>
      <c r="W14" s="14">
        <v>30</v>
      </c>
      <c r="X14" s="14" t="s">
        <v>12</v>
      </c>
      <c r="Y14" s="14">
        <v>5000</v>
      </c>
      <c r="Z14" s="14">
        <v>4000</v>
      </c>
      <c r="AA14" s="14" t="s">
        <v>122</v>
      </c>
      <c r="AB14" s="14" t="s">
        <v>9</v>
      </c>
      <c r="AC14" s="14" t="s">
        <v>26</v>
      </c>
    </row>
    <row r="15" spans="1:29" x14ac:dyDescent="0.25">
      <c r="A15" s="14">
        <v>4</v>
      </c>
      <c r="B15" s="14" t="s">
        <v>114</v>
      </c>
      <c r="C15" s="14">
        <v>2870</v>
      </c>
      <c r="D15" s="14">
        <v>230</v>
      </c>
      <c r="E15" s="14">
        <v>96</v>
      </c>
      <c r="F15" s="14" t="s">
        <v>3</v>
      </c>
      <c r="G15" s="14">
        <v>14</v>
      </c>
      <c r="H15" s="14">
        <v>14</v>
      </c>
      <c r="I15" s="14">
        <v>5</v>
      </c>
      <c r="J15" s="14">
        <v>5</v>
      </c>
      <c r="K15" s="14">
        <v>4800</v>
      </c>
      <c r="L15" s="14">
        <v>4800</v>
      </c>
      <c r="M15" s="14">
        <v>32</v>
      </c>
      <c r="N15" s="14">
        <v>32</v>
      </c>
      <c r="O15" s="14">
        <v>2.2999999999999998</v>
      </c>
      <c r="P15" s="14">
        <v>2.2999999999999998</v>
      </c>
      <c r="Q15" s="14">
        <v>102</v>
      </c>
      <c r="R15" s="14">
        <v>102</v>
      </c>
      <c r="S15" s="14" t="s">
        <v>6</v>
      </c>
      <c r="T15" s="14">
        <v>50</v>
      </c>
      <c r="U15" s="14">
        <v>50</v>
      </c>
      <c r="V15" s="14">
        <v>35</v>
      </c>
      <c r="W15" s="14">
        <v>35</v>
      </c>
      <c r="X15" s="14" t="s">
        <v>12</v>
      </c>
      <c r="Y15" s="14">
        <v>3900</v>
      </c>
      <c r="Z15" s="14">
        <v>3000</v>
      </c>
      <c r="AA15" s="14" t="s">
        <v>122</v>
      </c>
      <c r="AB15" s="14" t="s">
        <v>9</v>
      </c>
      <c r="AC15" s="14" t="s">
        <v>16</v>
      </c>
    </row>
    <row r="16" spans="1:29" x14ac:dyDescent="0.25">
      <c r="A16" s="14">
        <v>4</v>
      </c>
      <c r="B16" s="14" t="s">
        <v>114</v>
      </c>
      <c r="C16" s="14">
        <v>2684</v>
      </c>
      <c r="D16" s="14">
        <v>109</v>
      </c>
      <c r="E16" s="14">
        <v>90</v>
      </c>
      <c r="F16" s="14" t="s">
        <v>78</v>
      </c>
      <c r="G16" s="14">
        <v>13</v>
      </c>
      <c r="H16" s="14">
        <v>13</v>
      </c>
      <c r="I16" s="14">
        <v>6</v>
      </c>
      <c r="J16" s="14">
        <v>6</v>
      </c>
      <c r="K16" s="14">
        <v>6800</v>
      </c>
      <c r="L16" s="14">
        <v>6800</v>
      </c>
      <c r="M16" s="14">
        <v>40</v>
      </c>
      <c r="N16" s="14">
        <v>40</v>
      </c>
      <c r="O16" s="14">
        <v>0.7</v>
      </c>
      <c r="P16" s="14">
        <v>0.7</v>
      </c>
      <c r="Q16" s="14">
        <v>130</v>
      </c>
      <c r="R16" s="14">
        <v>130</v>
      </c>
      <c r="S16" s="14" t="s">
        <v>6</v>
      </c>
      <c r="T16" s="14">
        <v>46</v>
      </c>
      <c r="U16" s="14">
        <v>46</v>
      </c>
      <c r="V16" s="14">
        <v>15</v>
      </c>
      <c r="W16" s="14">
        <v>15</v>
      </c>
      <c r="X16" s="14" t="s">
        <v>12</v>
      </c>
      <c r="Y16" s="14">
        <v>5700</v>
      </c>
      <c r="Z16" s="14">
        <v>5650</v>
      </c>
      <c r="AA16" s="14" t="s">
        <v>122</v>
      </c>
      <c r="AB16" s="14" t="s">
        <v>9</v>
      </c>
      <c r="AC16" s="14" t="s">
        <v>26</v>
      </c>
    </row>
    <row r="17" spans="1:29" x14ac:dyDescent="0.25">
      <c r="A17" s="14">
        <v>4</v>
      </c>
      <c r="B17" s="14" t="s">
        <v>114</v>
      </c>
      <c r="C17" s="14">
        <v>7100</v>
      </c>
      <c r="D17" s="14">
        <v>16</v>
      </c>
      <c r="E17" s="14">
        <v>20</v>
      </c>
      <c r="F17" s="14" t="s">
        <v>1</v>
      </c>
      <c r="G17" s="14">
        <v>16</v>
      </c>
      <c r="H17" s="14">
        <v>16</v>
      </c>
      <c r="I17" s="14">
        <v>20</v>
      </c>
      <c r="J17" s="14">
        <v>20</v>
      </c>
      <c r="K17" s="14">
        <v>4500</v>
      </c>
      <c r="L17" s="14">
        <v>4500</v>
      </c>
      <c r="M17" s="14">
        <v>41</v>
      </c>
      <c r="N17" s="14">
        <v>41</v>
      </c>
      <c r="O17" s="14">
        <v>1.1000000000000001</v>
      </c>
      <c r="P17" s="14">
        <v>1.1000000000000001</v>
      </c>
      <c r="Q17" s="14">
        <v>97</v>
      </c>
      <c r="R17" s="14">
        <v>97</v>
      </c>
      <c r="S17" s="14" t="s">
        <v>66</v>
      </c>
      <c r="T17" s="14">
        <v>40</v>
      </c>
      <c r="U17" s="14">
        <v>40</v>
      </c>
      <c r="V17" s="13" t="s">
        <v>49</v>
      </c>
      <c r="W17" s="13" t="s">
        <v>49</v>
      </c>
      <c r="X17" s="14" t="s">
        <v>15</v>
      </c>
      <c r="Y17" s="14">
        <v>102</v>
      </c>
      <c r="Z17" s="14">
        <v>94</v>
      </c>
      <c r="AA17" s="14" t="s">
        <v>72</v>
      </c>
      <c r="AB17" s="14" t="s">
        <v>9</v>
      </c>
      <c r="AC17" s="14" t="s">
        <v>123</v>
      </c>
    </row>
    <row r="18" spans="1:29" x14ac:dyDescent="0.25">
      <c r="A18" s="14">
        <v>4</v>
      </c>
      <c r="B18" s="14" t="s">
        <v>114</v>
      </c>
      <c r="C18" s="14">
        <v>1143</v>
      </c>
      <c r="D18" s="14">
        <v>29</v>
      </c>
      <c r="E18" s="14">
        <v>26</v>
      </c>
      <c r="F18" s="14" t="s">
        <v>3</v>
      </c>
      <c r="G18" s="14">
        <v>10</v>
      </c>
      <c r="H18" s="14">
        <v>10</v>
      </c>
      <c r="I18" s="14">
        <v>3</v>
      </c>
      <c r="J18" s="14">
        <v>3</v>
      </c>
      <c r="K18" s="14">
        <v>5400</v>
      </c>
      <c r="L18" s="14">
        <v>5400</v>
      </c>
      <c r="M18" s="14">
        <v>30</v>
      </c>
      <c r="N18" s="14">
        <v>30</v>
      </c>
      <c r="O18" s="14">
        <v>3</v>
      </c>
      <c r="P18" s="14">
        <v>3</v>
      </c>
      <c r="Q18" s="14">
        <v>101</v>
      </c>
      <c r="R18" s="14">
        <v>101</v>
      </c>
      <c r="S18" s="14" t="s">
        <v>11</v>
      </c>
      <c r="T18" s="14">
        <v>55</v>
      </c>
      <c r="U18" s="14">
        <v>55</v>
      </c>
      <c r="V18" s="14">
        <v>28</v>
      </c>
      <c r="W18" s="14">
        <v>28</v>
      </c>
      <c r="X18" s="14" t="s">
        <v>12</v>
      </c>
      <c r="Y18" s="14">
        <v>480</v>
      </c>
      <c r="Z18" s="14">
        <v>215</v>
      </c>
      <c r="AA18" s="14" t="s">
        <v>122</v>
      </c>
      <c r="AB18" s="14" t="s">
        <v>9</v>
      </c>
      <c r="AC18" s="14" t="s">
        <v>16</v>
      </c>
    </row>
    <row r="19" spans="1:29" x14ac:dyDescent="0.25">
      <c r="A19" s="14">
        <v>4</v>
      </c>
      <c r="B19" s="14" t="s">
        <v>114</v>
      </c>
      <c r="C19" s="14">
        <v>1179</v>
      </c>
      <c r="D19" s="14">
        <v>137</v>
      </c>
      <c r="E19" s="14">
        <v>110</v>
      </c>
      <c r="F19" s="14" t="s">
        <v>3</v>
      </c>
      <c r="G19" s="14">
        <v>12</v>
      </c>
      <c r="H19" s="14">
        <v>12</v>
      </c>
      <c r="I19" s="14">
        <v>2</v>
      </c>
      <c r="J19" s="14">
        <v>2</v>
      </c>
      <c r="K19" s="14">
        <v>4900</v>
      </c>
      <c r="L19" s="14">
        <v>4900</v>
      </c>
      <c r="M19" s="14">
        <v>34</v>
      </c>
      <c r="N19" s="14">
        <v>34</v>
      </c>
      <c r="O19" s="14">
        <v>1.4</v>
      </c>
      <c r="P19" s="14">
        <v>1.4</v>
      </c>
      <c r="Q19" s="14">
        <v>108</v>
      </c>
      <c r="R19" s="14">
        <v>108</v>
      </c>
      <c r="S19" s="14" t="s">
        <v>6</v>
      </c>
      <c r="T19" s="14">
        <v>45</v>
      </c>
      <c r="U19" s="14">
        <v>45</v>
      </c>
      <c r="V19" s="14">
        <v>26</v>
      </c>
      <c r="W19" s="14">
        <v>26</v>
      </c>
      <c r="X19" s="14" t="s">
        <v>7</v>
      </c>
      <c r="Y19" s="14">
        <v>3071</v>
      </c>
      <c r="Z19" s="14">
        <v>2198</v>
      </c>
      <c r="AA19" s="14" t="s">
        <v>122</v>
      </c>
      <c r="AB19" s="14" t="s">
        <v>9</v>
      </c>
      <c r="AC19" s="14" t="s">
        <v>26</v>
      </c>
    </row>
    <row r="20" spans="1:29" x14ac:dyDescent="0.25">
      <c r="A20" s="14">
        <v>4</v>
      </c>
      <c r="B20" s="14" t="s">
        <v>114</v>
      </c>
      <c r="C20" s="14">
        <v>1326</v>
      </c>
      <c r="D20" s="14">
        <v>11</v>
      </c>
      <c r="E20" s="14">
        <v>6</v>
      </c>
      <c r="F20" s="14" t="s">
        <v>0</v>
      </c>
      <c r="G20" s="14">
        <v>18</v>
      </c>
      <c r="H20" s="14">
        <v>18</v>
      </c>
      <c r="I20" s="14">
        <v>2</v>
      </c>
      <c r="J20" s="14">
        <v>2</v>
      </c>
      <c r="K20" s="14">
        <v>5400</v>
      </c>
      <c r="L20" s="14">
        <v>5400</v>
      </c>
      <c r="M20" s="14">
        <v>42</v>
      </c>
      <c r="N20" s="14">
        <v>42</v>
      </c>
      <c r="O20" s="14">
        <v>0.4</v>
      </c>
      <c r="P20" s="14">
        <v>0.4</v>
      </c>
      <c r="Q20" s="14">
        <v>104</v>
      </c>
      <c r="R20" s="14">
        <v>104</v>
      </c>
      <c r="S20" s="14" t="s">
        <v>211</v>
      </c>
      <c r="T20" s="14">
        <v>60</v>
      </c>
      <c r="U20" s="14">
        <v>60</v>
      </c>
      <c r="V20" s="14">
        <v>20</v>
      </c>
      <c r="W20" s="14">
        <v>20</v>
      </c>
      <c r="X20" s="14" t="s">
        <v>12</v>
      </c>
      <c r="Y20" s="14">
        <v>297</v>
      </c>
      <c r="Z20" s="14">
        <v>294</v>
      </c>
      <c r="AA20" s="14" t="s">
        <v>72</v>
      </c>
      <c r="AB20" s="14" t="s">
        <v>9</v>
      </c>
      <c r="AC20" s="14" t="s">
        <v>14</v>
      </c>
    </row>
    <row r="21" spans="1:29" x14ac:dyDescent="0.25">
      <c r="A21" s="14">
        <v>4</v>
      </c>
      <c r="B21" s="14" t="s">
        <v>114</v>
      </c>
      <c r="C21" s="14">
        <v>1155</v>
      </c>
      <c r="D21" s="14">
        <v>26</v>
      </c>
      <c r="E21" s="14">
        <v>16</v>
      </c>
      <c r="F21" s="14" t="s">
        <v>0</v>
      </c>
      <c r="G21" s="14">
        <v>22</v>
      </c>
      <c r="H21" s="14">
        <v>22</v>
      </c>
      <c r="I21" s="14">
        <v>5</v>
      </c>
      <c r="J21" s="14">
        <v>5</v>
      </c>
      <c r="K21" s="14">
        <v>5300</v>
      </c>
      <c r="L21" s="14">
        <v>5300</v>
      </c>
      <c r="M21" s="14">
        <v>44</v>
      </c>
      <c r="N21" s="14">
        <v>44</v>
      </c>
      <c r="O21" s="14">
        <v>0.4</v>
      </c>
      <c r="P21" s="14">
        <v>0.4</v>
      </c>
      <c r="Q21" s="14">
        <v>104</v>
      </c>
      <c r="R21" s="14">
        <v>104</v>
      </c>
      <c r="S21" s="14" t="s">
        <v>211</v>
      </c>
      <c r="T21" s="14">
        <v>49</v>
      </c>
      <c r="U21" s="14">
        <v>49</v>
      </c>
      <c r="V21" s="14">
        <v>21</v>
      </c>
      <c r="W21" s="14">
        <v>21</v>
      </c>
      <c r="X21" s="14" t="s">
        <v>15</v>
      </c>
      <c r="Y21" s="14">
        <v>1283</v>
      </c>
      <c r="Z21" s="14">
        <v>1283</v>
      </c>
      <c r="AA21" s="14" t="s">
        <v>122</v>
      </c>
      <c r="AB21" s="14" t="s">
        <v>9</v>
      </c>
      <c r="AC21" s="14" t="s">
        <v>14</v>
      </c>
    </row>
    <row r="22" spans="1:29" x14ac:dyDescent="0.25">
      <c r="A22" s="14">
        <v>4</v>
      </c>
      <c r="B22" s="14" t="s">
        <v>114</v>
      </c>
      <c r="C22" s="14">
        <v>465</v>
      </c>
      <c r="D22" s="14">
        <v>30</v>
      </c>
      <c r="E22" s="14">
        <v>15</v>
      </c>
      <c r="F22" s="14" t="s">
        <v>3</v>
      </c>
      <c r="G22" s="14">
        <v>10</v>
      </c>
      <c r="H22" s="14">
        <v>10</v>
      </c>
      <c r="I22" s="14">
        <v>41675</v>
      </c>
      <c r="J22" s="14">
        <v>41675</v>
      </c>
      <c r="K22" s="14">
        <v>4200</v>
      </c>
      <c r="L22" s="14">
        <v>4200</v>
      </c>
      <c r="M22" s="14">
        <v>34</v>
      </c>
      <c r="N22" s="14">
        <v>34</v>
      </c>
      <c r="O22" s="14">
        <v>1.5</v>
      </c>
      <c r="P22" s="14">
        <v>1.5</v>
      </c>
      <c r="Q22" s="14">
        <v>91</v>
      </c>
      <c r="R22" s="14">
        <v>91</v>
      </c>
      <c r="S22" s="14" t="s">
        <v>6</v>
      </c>
      <c r="T22" s="14">
        <v>40</v>
      </c>
      <c r="U22" s="14">
        <v>40</v>
      </c>
      <c r="V22" s="14">
        <v>25</v>
      </c>
      <c r="W22" s="14">
        <v>25</v>
      </c>
      <c r="X22" s="14" t="s">
        <v>124</v>
      </c>
      <c r="Y22" s="14">
        <v>5090</v>
      </c>
      <c r="Z22" s="14">
        <v>64</v>
      </c>
      <c r="AA22" s="14" t="s">
        <v>72</v>
      </c>
      <c r="AB22" s="14" t="s">
        <v>73</v>
      </c>
      <c r="AC22" s="14" t="s">
        <v>83</v>
      </c>
    </row>
    <row r="23" spans="1:29" x14ac:dyDescent="0.25">
      <c r="A23" s="14">
        <v>4</v>
      </c>
      <c r="B23" s="14" t="s">
        <v>114</v>
      </c>
      <c r="C23" s="14">
        <v>1280</v>
      </c>
      <c r="D23" s="14">
        <v>30</v>
      </c>
      <c r="E23" s="14">
        <v>20</v>
      </c>
      <c r="F23" s="14" t="s">
        <v>0</v>
      </c>
      <c r="G23" s="14">
        <v>22</v>
      </c>
      <c r="H23" s="14">
        <v>22</v>
      </c>
      <c r="I23" s="14">
        <v>5</v>
      </c>
      <c r="J23" s="14">
        <v>5</v>
      </c>
      <c r="K23" s="14">
        <v>7500</v>
      </c>
      <c r="L23" s="14">
        <v>7500</v>
      </c>
      <c r="M23" s="14">
        <v>40</v>
      </c>
      <c r="N23" s="14">
        <v>40</v>
      </c>
      <c r="O23" s="14">
        <v>0.5</v>
      </c>
      <c r="P23" s="14">
        <v>0.5</v>
      </c>
      <c r="Q23" s="14">
        <v>123</v>
      </c>
      <c r="R23" s="14">
        <v>123</v>
      </c>
      <c r="S23" s="14" t="s">
        <v>6</v>
      </c>
      <c r="T23" s="14">
        <v>38</v>
      </c>
      <c r="U23" s="14">
        <v>38</v>
      </c>
      <c r="V23" s="14">
        <v>23</v>
      </c>
      <c r="W23" s="14">
        <v>23</v>
      </c>
      <c r="X23" s="14" t="s">
        <v>12</v>
      </c>
      <c r="Y23" s="14">
        <v>1020</v>
      </c>
      <c r="Z23" s="14">
        <v>407</v>
      </c>
      <c r="AA23" s="14" t="s">
        <v>122</v>
      </c>
      <c r="AB23" s="14" t="s">
        <v>9</v>
      </c>
      <c r="AC23" s="14" t="s">
        <v>16</v>
      </c>
    </row>
    <row r="24" spans="1:29" x14ac:dyDescent="0.25">
      <c r="A24" s="14">
        <v>4</v>
      </c>
      <c r="B24" s="14" t="s">
        <v>114</v>
      </c>
      <c r="C24" s="14">
        <v>3300</v>
      </c>
      <c r="D24" s="14">
        <v>134</v>
      </c>
      <c r="E24" s="14">
        <v>83</v>
      </c>
      <c r="F24" s="14" t="s">
        <v>3</v>
      </c>
      <c r="G24" s="14">
        <v>15</v>
      </c>
      <c r="H24" s="14">
        <v>15</v>
      </c>
      <c r="I24" s="14">
        <v>15</v>
      </c>
      <c r="J24" s="14">
        <v>15</v>
      </c>
      <c r="K24" s="14">
        <v>4200</v>
      </c>
      <c r="L24" s="14">
        <v>4200</v>
      </c>
      <c r="M24" s="14">
        <v>35</v>
      </c>
      <c r="N24" s="14">
        <v>35</v>
      </c>
      <c r="O24" s="14">
        <v>0.9</v>
      </c>
      <c r="P24" s="14">
        <v>0.9</v>
      </c>
      <c r="Q24" s="14">
        <v>102</v>
      </c>
      <c r="R24" s="14">
        <v>102</v>
      </c>
      <c r="S24" s="14" t="s">
        <v>6</v>
      </c>
      <c r="T24" s="14">
        <v>35</v>
      </c>
      <c r="U24" s="14">
        <v>35</v>
      </c>
      <c r="V24" s="14">
        <v>24</v>
      </c>
      <c r="W24" s="14">
        <v>24</v>
      </c>
      <c r="X24" s="14" t="s">
        <v>12</v>
      </c>
      <c r="Y24" s="14">
        <v>6615</v>
      </c>
      <c r="Z24" s="14">
        <v>3515</v>
      </c>
      <c r="AA24" s="14" t="s">
        <v>122</v>
      </c>
      <c r="AB24" s="14" t="s">
        <v>9</v>
      </c>
      <c r="AC24" s="14" t="s">
        <v>125</v>
      </c>
    </row>
    <row r="25" spans="1:29" x14ac:dyDescent="0.25">
      <c r="A25" s="14">
        <v>4</v>
      </c>
      <c r="B25" s="14" t="s">
        <v>114</v>
      </c>
      <c r="C25" s="14">
        <v>2090</v>
      </c>
      <c r="D25" s="14">
        <v>74</v>
      </c>
      <c r="E25" s="14">
        <v>43</v>
      </c>
      <c r="F25" s="14" t="s">
        <v>0</v>
      </c>
      <c r="G25" s="14">
        <v>21</v>
      </c>
      <c r="H25" s="14">
        <v>21</v>
      </c>
      <c r="I25" s="14">
        <v>4</v>
      </c>
      <c r="J25" s="14">
        <v>4</v>
      </c>
      <c r="K25" s="14">
        <v>5200</v>
      </c>
      <c r="L25" s="14">
        <v>5200</v>
      </c>
      <c r="M25" s="14">
        <v>43</v>
      </c>
      <c r="N25" s="14">
        <v>43</v>
      </c>
      <c r="O25" s="14">
        <v>0.6</v>
      </c>
      <c r="P25" s="14">
        <v>0.6</v>
      </c>
      <c r="Q25" s="14">
        <v>104</v>
      </c>
      <c r="R25" s="14">
        <v>104</v>
      </c>
      <c r="S25" s="14" t="s">
        <v>211</v>
      </c>
      <c r="T25" s="14">
        <v>43</v>
      </c>
      <c r="U25" s="14">
        <v>43</v>
      </c>
      <c r="V25" s="14">
        <v>24</v>
      </c>
      <c r="W25" s="14">
        <v>24</v>
      </c>
      <c r="X25" s="14" t="s">
        <v>12</v>
      </c>
      <c r="Y25" s="14">
        <v>4572</v>
      </c>
      <c r="Z25" s="14">
        <v>4440</v>
      </c>
      <c r="AA25" s="14" t="s">
        <v>122</v>
      </c>
      <c r="AB25" s="14" t="s">
        <v>9</v>
      </c>
      <c r="AC25" s="14" t="s">
        <v>14</v>
      </c>
    </row>
    <row r="26" spans="1:29" x14ac:dyDescent="0.25">
      <c r="A26" s="14">
        <v>4</v>
      </c>
      <c r="B26" s="14" t="s">
        <v>114</v>
      </c>
      <c r="C26" s="14">
        <v>12000</v>
      </c>
      <c r="D26" s="14">
        <v>168</v>
      </c>
      <c r="E26" s="14">
        <v>145</v>
      </c>
      <c r="F26" s="14" t="s">
        <v>78</v>
      </c>
      <c r="G26" s="14">
        <v>20</v>
      </c>
      <c r="H26" s="14">
        <v>20</v>
      </c>
      <c r="I26" s="14">
        <v>12</v>
      </c>
      <c r="J26" s="14">
        <v>12</v>
      </c>
      <c r="K26" s="14">
        <v>6300</v>
      </c>
      <c r="L26" s="14">
        <v>6300</v>
      </c>
      <c r="M26" s="14">
        <v>39</v>
      </c>
      <c r="N26" s="14">
        <v>39</v>
      </c>
      <c r="O26" s="14">
        <v>1</v>
      </c>
      <c r="P26" s="14">
        <v>1</v>
      </c>
      <c r="Q26" s="14">
        <v>125</v>
      </c>
      <c r="R26" s="14">
        <v>125</v>
      </c>
      <c r="S26" s="14" t="s">
        <v>6</v>
      </c>
      <c r="T26" s="14">
        <v>89</v>
      </c>
      <c r="U26" s="14">
        <v>89</v>
      </c>
      <c r="V26" s="14">
        <v>15</v>
      </c>
      <c r="W26" s="14">
        <v>15</v>
      </c>
      <c r="X26" s="14" t="s">
        <v>12</v>
      </c>
      <c r="Y26" s="14">
        <v>7344</v>
      </c>
      <c r="Z26" s="14">
        <v>6950</v>
      </c>
      <c r="AA26" s="14" t="s">
        <v>122</v>
      </c>
      <c r="AB26" s="14" t="s">
        <v>9</v>
      </c>
      <c r="AC26" s="14" t="s">
        <v>16</v>
      </c>
    </row>
    <row r="27" spans="1:29" x14ac:dyDescent="0.25">
      <c r="A27" s="14">
        <v>4</v>
      </c>
      <c r="B27" s="14" t="s">
        <v>114</v>
      </c>
      <c r="C27" s="14">
        <v>1400</v>
      </c>
      <c r="D27" s="14">
        <v>45</v>
      </c>
      <c r="E27" s="14">
        <v>43</v>
      </c>
      <c r="F27" s="14" t="s">
        <v>78</v>
      </c>
      <c r="G27" s="14">
        <v>10</v>
      </c>
      <c r="H27" s="14">
        <v>10</v>
      </c>
      <c r="I27" s="14">
        <v>70</v>
      </c>
      <c r="J27" s="14">
        <v>70</v>
      </c>
      <c r="K27" s="14">
        <v>6600</v>
      </c>
      <c r="L27" s="14">
        <v>6600</v>
      </c>
      <c r="M27" s="14">
        <v>43</v>
      </c>
      <c r="N27" s="14">
        <v>43</v>
      </c>
      <c r="O27" s="14">
        <v>0.4</v>
      </c>
      <c r="P27" s="14">
        <v>0.4</v>
      </c>
      <c r="Q27" s="14">
        <v>125</v>
      </c>
      <c r="R27" s="14">
        <v>125</v>
      </c>
      <c r="S27" s="14" t="s">
        <v>6</v>
      </c>
      <c r="T27" s="14">
        <v>39</v>
      </c>
      <c r="U27" s="14">
        <v>39</v>
      </c>
      <c r="V27" s="14">
        <v>26</v>
      </c>
      <c r="W27" s="14">
        <v>26</v>
      </c>
      <c r="X27" s="14" t="s">
        <v>12</v>
      </c>
      <c r="Y27" s="14">
        <v>1500</v>
      </c>
      <c r="Z27" s="14">
        <v>1350</v>
      </c>
      <c r="AA27" s="14" t="s">
        <v>122</v>
      </c>
      <c r="AB27" s="14" t="s">
        <v>9</v>
      </c>
      <c r="AC27" s="14" t="s">
        <v>26</v>
      </c>
    </row>
    <row r="28" spans="1:29" x14ac:dyDescent="0.25">
      <c r="A28" s="14">
        <v>4</v>
      </c>
      <c r="B28" s="14" t="s">
        <v>114</v>
      </c>
      <c r="C28" s="14">
        <v>246</v>
      </c>
      <c r="D28" s="14">
        <v>18</v>
      </c>
      <c r="E28" s="14">
        <v>18</v>
      </c>
      <c r="F28" s="14" t="s">
        <v>118</v>
      </c>
      <c r="G28" s="14">
        <v>10</v>
      </c>
      <c r="H28" s="14">
        <v>10</v>
      </c>
      <c r="I28" s="14">
        <v>5</v>
      </c>
      <c r="J28" s="14">
        <v>5</v>
      </c>
      <c r="K28" s="14">
        <v>4950</v>
      </c>
      <c r="L28" s="14">
        <v>4950</v>
      </c>
      <c r="M28" s="14">
        <v>31</v>
      </c>
      <c r="N28" s="14">
        <v>31</v>
      </c>
      <c r="O28" s="14">
        <v>1.8</v>
      </c>
      <c r="P28" s="14">
        <v>1.8</v>
      </c>
      <c r="Q28" s="14">
        <v>105</v>
      </c>
      <c r="R28" s="14">
        <v>105</v>
      </c>
      <c r="S28" s="14" t="s">
        <v>6</v>
      </c>
      <c r="T28" s="14">
        <v>40</v>
      </c>
      <c r="U28" s="14">
        <v>40</v>
      </c>
      <c r="V28" s="14">
        <v>25</v>
      </c>
      <c r="W28" s="14">
        <v>25</v>
      </c>
      <c r="X28" s="14" t="s">
        <v>12</v>
      </c>
      <c r="Y28" s="14">
        <v>200</v>
      </c>
      <c r="Z28" s="14">
        <v>183</v>
      </c>
      <c r="AA28" s="14" t="s">
        <v>122</v>
      </c>
      <c r="AB28" s="14" t="s">
        <v>9</v>
      </c>
      <c r="AC28" s="14" t="s">
        <v>14</v>
      </c>
    </row>
    <row r="29" spans="1:29" x14ac:dyDescent="0.25">
      <c r="A29" s="14">
        <v>4</v>
      </c>
      <c r="B29" s="14" t="s">
        <v>114</v>
      </c>
      <c r="C29" s="14">
        <v>6412</v>
      </c>
      <c r="D29" s="14">
        <v>167</v>
      </c>
      <c r="E29" s="14">
        <v>116</v>
      </c>
      <c r="F29" s="14" t="s">
        <v>3</v>
      </c>
      <c r="G29" s="14">
        <v>10</v>
      </c>
      <c r="H29" s="14">
        <v>10</v>
      </c>
      <c r="I29" s="14">
        <v>2</v>
      </c>
      <c r="J29" s="14">
        <v>2</v>
      </c>
      <c r="K29" s="14">
        <v>4900</v>
      </c>
      <c r="L29" s="14">
        <v>4900</v>
      </c>
      <c r="M29" s="14">
        <v>31</v>
      </c>
      <c r="N29" s="14">
        <v>31</v>
      </c>
      <c r="O29" s="14">
        <v>1.8</v>
      </c>
      <c r="P29" s="14">
        <v>1.8</v>
      </c>
      <c r="Q29" s="14">
        <v>105</v>
      </c>
      <c r="R29" s="14">
        <v>105</v>
      </c>
      <c r="S29" s="14" t="s">
        <v>6</v>
      </c>
      <c r="T29" s="14">
        <v>48</v>
      </c>
      <c r="U29" s="14">
        <v>48</v>
      </c>
      <c r="V29" s="14">
        <v>25</v>
      </c>
      <c r="W29" s="14">
        <v>25</v>
      </c>
      <c r="X29" s="14" t="s">
        <v>12</v>
      </c>
      <c r="Y29" s="14">
        <v>2300</v>
      </c>
      <c r="Z29" s="14">
        <v>2100</v>
      </c>
      <c r="AA29" s="14" t="s">
        <v>122</v>
      </c>
      <c r="AB29" s="14" t="s">
        <v>9</v>
      </c>
      <c r="AC29" s="14" t="s">
        <v>14</v>
      </c>
    </row>
    <row r="30" spans="1:29" x14ac:dyDescent="0.25">
      <c r="A30" s="14">
        <v>4</v>
      </c>
      <c r="B30" s="14" t="s">
        <v>114</v>
      </c>
      <c r="C30" s="14">
        <v>1600</v>
      </c>
      <c r="D30" s="14">
        <v>66</v>
      </c>
      <c r="E30" s="14">
        <v>52</v>
      </c>
      <c r="F30" s="14" t="s">
        <v>118</v>
      </c>
      <c r="G30" s="14">
        <v>12</v>
      </c>
      <c r="H30" s="14">
        <v>12</v>
      </c>
      <c r="I30" s="14">
        <v>8</v>
      </c>
      <c r="J30" s="14">
        <v>8</v>
      </c>
      <c r="K30" s="14">
        <v>4950</v>
      </c>
      <c r="L30" s="14">
        <v>4950</v>
      </c>
      <c r="M30" s="14">
        <v>31</v>
      </c>
      <c r="N30" s="14">
        <v>31</v>
      </c>
      <c r="O30" s="14">
        <v>1.8</v>
      </c>
      <c r="P30" s="14">
        <v>1.8</v>
      </c>
      <c r="Q30" s="14">
        <v>105</v>
      </c>
      <c r="R30" s="14">
        <v>105</v>
      </c>
      <c r="S30" s="14" t="s">
        <v>6</v>
      </c>
      <c r="T30" s="14">
        <v>38</v>
      </c>
      <c r="U30" s="14">
        <v>38</v>
      </c>
      <c r="V30" s="14">
        <v>23</v>
      </c>
      <c r="W30" s="14">
        <v>23</v>
      </c>
      <c r="X30" s="14" t="s">
        <v>15</v>
      </c>
      <c r="Y30" s="14">
        <v>800</v>
      </c>
      <c r="Z30" s="14">
        <v>700</v>
      </c>
      <c r="AA30" s="14" t="s">
        <v>122</v>
      </c>
      <c r="AB30" s="14" t="s">
        <v>9</v>
      </c>
      <c r="AC30" s="14" t="s">
        <v>14</v>
      </c>
    </row>
    <row r="31" spans="1:29" x14ac:dyDescent="0.25">
      <c r="A31" s="14">
        <v>4</v>
      </c>
      <c r="B31" s="14" t="s">
        <v>114</v>
      </c>
      <c r="C31" s="14">
        <v>1240</v>
      </c>
      <c r="D31" s="14">
        <v>39</v>
      </c>
      <c r="E31" s="14">
        <v>22</v>
      </c>
      <c r="F31" s="14" t="s">
        <v>3</v>
      </c>
      <c r="G31" s="14">
        <v>10</v>
      </c>
      <c r="H31" s="14">
        <v>10</v>
      </c>
      <c r="I31" s="14">
        <v>4</v>
      </c>
      <c r="J31" s="14">
        <v>4</v>
      </c>
      <c r="K31" s="14">
        <v>5000</v>
      </c>
      <c r="L31" s="14">
        <v>5000</v>
      </c>
      <c r="M31" s="14">
        <v>31</v>
      </c>
      <c r="N31" s="14">
        <v>31</v>
      </c>
      <c r="O31" s="14">
        <v>1.6</v>
      </c>
      <c r="P31" s="14">
        <v>1.6</v>
      </c>
      <c r="Q31" s="14">
        <v>108</v>
      </c>
      <c r="R31" s="14">
        <v>108</v>
      </c>
      <c r="S31" s="14" t="s">
        <v>6</v>
      </c>
      <c r="T31" s="14">
        <v>47</v>
      </c>
      <c r="U31" s="14">
        <v>47</v>
      </c>
      <c r="V31" s="14">
        <v>36</v>
      </c>
      <c r="W31" s="14">
        <v>36</v>
      </c>
      <c r="X31" s="14" t="s">
        <v>12</v>
      </c>
      <c r="Y31" s="14">
        <v>950</v>
      </c>
      <c r="Z31" s="14">
        <v>850</v>
      </c>
      <c r="AA31" s="14" t="s">
        <v>122</v>
      </c>
      <c r="AB31" s="14" t="s">
        <v>9</v>
      </c>
      <c r="AC31" s="14" t="s">
        <v>16</v>
      </c>
    </row>
    <row r="32" spans="1:29" x14ac:dyDescent="0.25">
      <c r="A32" s="14">
        <v>4</v>
      </c>
      <c r="B32" s="14" t="s">
        <v>114</v>
      </c>
      <c r="C32" s="14">
        <v>1235</v>
      </c>
      <c r="D32" s="14">
        <v>46</v>
      </c>
      <c r="E32" s="14">
        <v>34</v>
      </c>
      <c r="F32" s="14" t="s">
        <v>3</v>
      </c>
      <c r="G32" s="14">
        <v>11</v>
      </c>
      <c r="H32" s="14">
        <v>11</v>
      </c>
      <c r="I32" s="14">
        <v>4</v>
      </c>
      <c r="J32" s="14">
        <v>4</v>
      </c>
      <c r="K32" s="14">
        <v>5040</v>
      </c>
      <c r="L32" s="14">
        <v>5040</v>
      </c>
      <c r="M32" s="14">
        <v>34</v>
      </c>
      <c r="N32" s="14">
        <v>34</v>
      </c>
      <c r="O32" s="14">
        <v>1.5</v>
      </c>
      <c r="P32" s="14">
        <v>1.5</v>
      </c>
      <c r="Q32" s="14">
        <v>105</v>
      </c>
      <c r="R32" s="14">
        <v>105</v>
      </c>
      <c r="S32" s="14" t="s">
        <v>6</v>
      </c>
      <c r="T32" s="14">
        <v>47</v>
      </c>
      <c r="U32" s="14">
        <v>47</v>
      </c>
      <c r="V32" s="14">
        <v>36</v>
      </c>
      <c r="W32" s="14">
        <v>36</v>
      </c>
      <c r="X32" s="14" t="s">
        <v>12</v>
      </c>
      <c r="Y32" s="14">
        <v>850</v>
      </c>
      <c r="Z32" s="14">
        <v>650</v>
      </c>
      <c r="AA32" s="14" t="s">
        <v>122</v>
      </c>
      <c r="AB32" s="14" t="s">
        <v>9</v>
      </c>
      <c r="AC32" s="14" t="s">
        <v>83</v>
      </c>
    </row>
    <row r="33" spans="1:29" x14ac:dyDescent="0.25">
      <c r="A33" s="14">
        <v>4</v>
      </c>
      <c r="B33" s="14" t="s">
        <v>114</v>
      </c>
      <c r="C33" s="14">
        <v>1048</v>
      </c>
      <c r="D33" s="14">
        <v>96</v>
      </c>
      <c r="E33" s="14">
        <v>30</v>
      </c>
      <c r="F33" s="14" t="s">
        <v>3</v>
      </c>
      <c r="G33" s="14">
        <v>10</v>
      </c>
      <c r="H33" s="14">
        <v>10</v>
      </c>
      <c r="I33" s="14">
        <v>2</v>
      </c>
      <c r="J33" s="14">
        <v>2</v>
      </c>
      <c r="K33" s="14">
        <v>4950</v>
      </c>
      <c r="L33" s="14">
        <v>4950</v>
      </c>
      <c r="M33" s="14">
        <v>32</v>
      </c>
      <c r="N33" s="14">
        <v>32</v>
      </c>
      <c r="O33" s="14">
        <v>2</v>
      </c>
      <c r="P33" s="14">
        <v>2</v>
      </c>
      <c r="Q33" s="14">
        <v>105</v>
      </c>
      <c r="R33" s="14">
        <v>105</v>
      </c>
      <c r="S33" s="14" t="s">
        <v>6</v>
      </c>
      <c r="T33" s="14">
        <v>47</v>
      </c>
      <c r="U33" s="14">
        <v>47</v>
      </c>
      <c r="V33" s="14">
        <v>31</v>
      </c>
      <c r="W33" s="14">
        <v>31</v>
      </c>
      <c r="X33" s="14" t="s">
        <v>7</v>
      </c>
      <c r="Y33" s="14">
        <v>1085</v>
      </c>
      <c r="Z33" s="14">
        <v>180</v>
      </c>
      <c r="AA33" s="14" t="s">
        <v>121</v>
      </c>
      <c r="AB33" s="14" t="s">
        <v>9</v>
      </c>
      <c r="AC33" s="14" t="s">
        <v>26</v>
      </c>
    </row>
    <row r="34" spans="1:29" x14ac:dyDescent="0.25">
      <c r="A34" s="14">
        <v>4</v>
      </c>
      <c r="B34" s="14" t="s">
        <v>114</v>
      </c>
      <c r="C34" s="14">
        <v>5700</v>
      </c>
      <c r="D34" s="14">
        <v>182</v>
      </c>
      <c r="E34" s="14">
        <v>143</v>
      </c>
      <c r="F34" s="14" t="s">
        <v>118</v>
      </c>
      <c r="G34" s="14">
        <v>12</v>
      </c>
      <c r="H34" s="14">
        <v>12</v>
      </c>
      <c r="I34" s="14">
        <v>5</v>
      </c>
      <c r="J34" s="14">
        <v>5</v>
      </c>
      <c r="K34" s="14">
        <v>4950</v>
      </c>
      <c r="L34" s="14">
        <v>4950</v>
      </c>
      <c r="M34" s="14">
        <v>31</v>
      </c>
      <c r="N34" s="14">
        <v>31</v>
      </c>
      <c r="O34" s="14">
        <v>1.8</v>
      </c>
      <c r="P34" s="14">
        <v>1.8</v>
      </c>
      <c r="Q34" s="14">
        <v>105</v>
      </c>
      <c r="R34" s="14">
        <v>105</v>
      </c>
      <c r="S34" s="14" t="s">
        <v>6</v>
      </c>
      <c r="T34" s="14">
        <v>40</v>
      </c>
      <c r="U34" s="14">
        <v>40</v>
      </c>
      <c r="V34" s="14">
        <v>23</v>
      </c>
      <c r="W34" s="14">
        <v>23</v>
      </c>
      <c r="X34" s="14" t="s">
        <v>12</v>
      </c>
      <c r="Y34" s="14">
        <v>3300</v>
      </c>
      <c r="Z34" s="14">
        <v>2900</v>
      </c>
      <c r="AA34" s="14" t="s">
        <v>122</v>
      </c>
      <c r="AB34" s="14" t="s">
        <v>9</v>
      </c>
      <c r="AC34" s="14" t="s">
        <v>14</v>
      </c>
    </row>
    <row r="35" spans="1:29" x14ac:dyDescent="0.25">
      <c r="A35" s="14">
        <v>4</v>
      </c>
      <c r="B35" s="14" t="s">
        <v>114</v>
      </c>
      <c r="C35" s="14">
        <v>177</v>
      </c>
      <c r="D35" s="14">
        <v>6</v>
      </c>
      <c r="E35" s="14">
        <v>3</v>
      </c>
      <c r="F35" s="14" t="s">
        <v>3</v>
      </c>
      <c r="G35" s="14">
        <v>10</v>
      </c>
      <c r="H35" s="14">
        <v>10</v>
      </c>
      <c r="I35" s="14">
        <v>4</v>
      </c>
      <c r="J35" s="14">
        <v>4</v>
      </c>
      <c r="K35" s="14">
        <v>5000</v>
      </c>
      <c r="L35" s="14">
        <v>5000</v>
      </c>
      <c r="M35" s="14">
        <v>31</v>
      </c>
      <c r="N35" s="14">
        <v>31</v>
      </c>
      <c r="O35" s="14">
        <v>1.6</v>
      </c>
      <c r="P35" s="14">
        <v>1.6</v>
      </c>
      <c r="Q35" s="14">
        <v>108</v>
      </c>
      <c r="R35" s="14">
        <v>108</v>
      </c>
      <c r="S35" s="14" t="s">
        <v>6</v>
      </c>
      <c r="T35" s="14">
        <v>47</v>
      </c>
      <c r="U35" s="14">
        <v>47</v>
      </c>
      <c r="V35" s="14">
        <v>36</v>
      </c>
      <c r="W35" s="14">
        <v>36</v>
      </c>
      <c r="X35" s="14" t="s">
        <v>12</v>
      </c>
      <c r="Y35" s="14">
        <v>180</v>
      </c>
      <c r="Z35" s="14">
        <v>100</v>
      </c>
      <c r="AA35" s="14" t="s">
        <v>122</v>
      </c>
      <c r="AB35" s="14" t="s">
        <v>9</v>
      </c>
      <c r="AC35" s="14" t="s">
        <v>26</v>
      </c>
    </row>
    <row r="36" spans="1:29" x14ac:dyDescent="0.25">
      <c r="A36" s="14">
        <v>4</v>
      </c>
      <c r="B36" s="14" t="s">
        <v>114</v>
      </c>
      <c r="C36" s="14">
        <v>1561</v>
      </c>
      <c r="D36" s="14">
        <v>71</v>
      </c>
      <c r="E36" s="14">
        <v>48</v>
      </c>
      <c r="F36" s="14" t="s">
        <v>3</v>
      </c>
      <c r="G36" s="14">
        <v>9</v>
      </c>
      <c r="H36" s="14">
        <v>9</v>
      </c>
      <c r="I36" s="14">
        <v>4</v>
      </c>
      <c r="J36" s="14">
        <v>4</v>
      </c>
      <c r="K36" s="14">
        <v>4900</v>
      </c>
      <c r="L36" s="14">
        <v>4900</v>
      </c>
      <c r="M36" s="14">
        <v>32</v>
      </c>
      <c r="N36" s="14">
        <v>32</v>
      </c>
      <c r="O36" s="14">
        <v>2</v>
      </c>
      <c r="P36" s="14">
        <v>2</v>
      </c>
      <c r="Q36" s="14">
        <v>105</v>
      </c>
      <c r="R36" s="14">
        <v>105</v>
      </c>
      <c r="S36" s="14" t="s">
        <v>6</v>
      </c>
      <c r="T36" s="14">
        <v>42</v>
      </c>
      <c r="U36" s="14">
        <v>42</v>
      </c>
      <c r="V36" s="14">
        <v>29</v>
      </c>
      <c r="W36" s="14">
        <v>29</v>
      </c>
      <c r="X36" s="14" t="s">
        <v>7</v>
      </c>
      <c r="Y36" s="14">
        <v>1740</v>
      </c>
      <c r="Z36" s="14">
        <v>450</v>
      </c>
      <c r="AA36" s="14" t="s">
        <v>122</v>
      </c>
      <c r="AB36" s="14" t="s">
        <v>9</v>
      </c>
      <c r="AC36" s="14" t="s">
        <v>26</v>
      </c>
    </row>
    <row r="37" spans="1:29" x14ac:dyDescent="0.25">
      <c r="A37" s="14">
        <v>4</v>
      </c>
      <c r="B37" s="14" t="s">
        <v>114</v>
      </c>
      <c r="C37" s="14">
        <v>4720</v>
      </c>
      <c r="D37" s="14">
        <v>86</v>
      </c>
      <c r="E37" s="14">
        <v>68</v>
      </c>
      <c r="F37" s="14" t="s">
        <v>3</v>
      </c>
      <c r="G37" s="14">
        <v>7</v>
      </c>
      <c r="H37" s="14">
        <v>7</v>
      </c>
      <c r="I37" s="14">
        <v>2</v>
      </c>
      <c r="J37" s="14">
        <v>2</v>
      </c>
      <c r="K37" s="14">
        <v>8200</v>
      </c>
      <c r="L37" s="14">
        <v>8200</v>
      </c>
      <c r="M37" s="14">
        <v>33</v>
      </c>
      <c r="N37" s="14">
        <v>33</v>
      </c>
      <c r="O37" s="14">
        <v>1.2</v>
      </c>
      <c r="P37" s="14">
        <v>1.2</v>
      </c>
      <c r="Q37" s="14">
        <v>120</v>
      </c>
      <c r="R37" s="14">
        <v>120</v>
      </c>
      <c r="S37" s="14" t="s">
        <v>6</v>
      </c>
      <c r="T37" s="14">
        <v>70</v>
      </c>
      <c r="U37" s="14">
        <v>70</v>
      </c>
      <c r="V37" s="13" t="s">
        <v>49</v>
      </c>
      <c r="W37" s="13" t="s">
        <v>49</v>
      </c>
      <c r="X37" s="14" t="s">
        <v>124</v>
      </c>
      <c r="Y37" s="14">
        <v>1007</v>
      </c>
      <c r="Z37" s="14">
        <v>0</v>
      </c>
      <c r="AA37" s="14" t="s">
        <v>72</v>
      </c>
      <c r="AB37" s="14" t="s">
        <v>73</v>
      </c>
      <c r="AC37" s="14" t="s">
        <v>83</v>
      </c>
    </row>
    <row r="38" spans="1:29" x14ac:dyDescent="0.25">
      <c r="A38" s="14">
        <v>4</v>
      </c>
      <c r="B38" s="14" t="s">
        <v>114</v>
      </c>
      <c r="C38" s="14">
        <v>1160</v>
      </c>
      <c r="D38" s="14">
        <v>120</v>
      </c>
      <c r="E38" s="14">
        <v>72</v>
      </c>
      <c r="F38" s="14" t="s">
        <v>3</v>
      </c>
      <c r="G38" s="14">
        <v>11</v>
      </c>
      <c r="H38" s="14">
        <v>11</v>
      </c>
      <c r="I38" s="14">
        <v>4</v>
      </c>
      <c r="J38" s="14">
        <v>4</v>
      </c>
      <c r="K38" s="14">
        <v>4900</v>
      </c>
      <c r="L38" s="14">
        <v>4900</v>
      </c>
      <c r="M38" s="14">
        <v>34</v>
      </c>
      <c r="N38" s="14">
        <v>34</v>
      </c>
      <c r="O38" s="14">
        <v>2.2999999999999998</v>
      </c>
      <c r="P38" s="14">
        <v>2.2999999999999998</v>
      </c>
      <c r="Q38" s="14">
        <v>98</v>
      </c>
      <c r="R38" s="14">
        <v>98</v>
      </c>
      <c r="S38" s="14" t="s">
        <v>6</v>
      </c>
      <c r="T38" s="14">
        <v>50</v>
      </c>
      <c r="U38" s="14">
        <v>50</v>
      </c>
      <c r="V38" s="14">
        <v>35</v>
      </c>
      <c r="W38" s="14">
        <v>35</v>
      </c>
      <c r="X38" s="14" t="s">
        <v>15</v>
      </c>
      <c r="Y38" s="14">
        <v>800</v>
      </c>
      <c r="Z38" s="14">
        <v>600</v>
      </c>
      <c r="AA38" s="14" t="s">
        <v>122</v>
      </c>
      <c r="AB38" s="14" t="s">
        <v>9</v>
      </c>
      <c r="AC38" s="14" t="s">
        <v>26</v>
      </c>
    </row>
    <row r="39" spans="1:29" x14ac:dyDescent="0.25">
      <c r="A39" s="14">
        <v>4</v>
      </c>
      <c r="B39" s="14" t="s">
        <v>114</v>
      </c>
      <c r="C39" s="14">
        <v>1700</v>
      </c>
      <c r="D39" s="14">
        <v>52</v>
      </c>
      <c r="E39" s="14">
        <v>29</v>
      </c>
      <c r="F39" s="14" t="s">
        <v>3</v>
      </c>
      <c r="G39" s="14">
        <v>7</v>
      </c>
      <c r="H39" s="14">
        <v>7</v>
      </c>
      <c r="I39" s="14">
        <v>2</v>
      </c>
      <c r="J39" s="14">
        <v>2</v>
      </c>
      <c r="K39" s="14">
        <v>7850</v>
      </c>
      <c r="L39" s="14">
        <v>7850</v>
      </c>
      <c r="M39" s="14">
        <v>28</v>
      </c>
      <c r="N39" s="14">
        <v>28</v>
      </c>
      <c r="O39" s="14">
        <v>1.9</v>
      </c>
      <c r="P39" s="14">
        <v>1.9</v>
      </c>
      <c r="Q39" s="14">
        <v>134</v>
      </c>
      <c r="R39" s="14">
        <v>134</v>
      </c>
      <c r="S39" s="14" t="s">
        <v>66</v>
      </c>
      <c r="T39" s="14">
        <v>75</v>
      </c>
      <c r="U39" s="14">
        <v>75</v>
      </c>
      <c r="V39" s="14">
        <v>45</v>
      </c>
      <c r="W39" s="14">
        <v>45</v>
      </c>
      <c r="X39" s="14" t="s">
        <v>12</v>
      </c>
      <c r="Y39" s="14">
        <v>1950</v>
      </c>
      <c r="Z39" s="14">
        <v>1000</v>
      </c>
      <c r="AA39" s="14" t="s">
        <v>122</v>
      </c>
      <c r="AB39" s="14" t="s">
        <v>9</v>
      </c>
      <c r="AC39" s="14" t="s">
        <v>16</v>
      </c>
    </row>
    <row r="40" spans="1:29" x14ac:dyDescent="0.25">
      <c r="A40" s="14">
        <v>4</v>
      </c>
      <c r="B40" s="14" t="s">
        <v>114</v>
      </c>
      <c r="C40" s="14">
        <v>2154</v>
      </c>
      <c r="D40" s="14">
        <v>207</v>
      </c>
      <c r="E40" s="14">
        <v>168</v>
      </c>
      <c r="F40" s="14" t="s">
        <v>3</v>
      </c>
      <c r="G40" s="14">
        <v>11</v>
      </c>
      <c r="H40" s="14">
        <v>11</v>
      </c>
      <c r="I40" s="14">
        <v>8</v>
      </c>
      <c r="J40" s="14">
        <v>8</v>
      </c>
      <c r="K40" s="14">
        <v>5250</v>
      </c>
      <c r="L40" s="14">
        <v>5250</v>
      </c>
      <c r="M40" s="14">
        <v>34</v>
      </c>
      <c r="N40" s="14">
        <v>34</v>
      </c>
      <c r="O40" s="14">
        <v>1.2</v>
      </c>
      <c r="P40" s="14">
        <v>1.2</v>
      </c>
      <c r="Q40" s="14">
        <v>105</v>
      </c>
      <c r="R40" s="14">
        <v>105</v>
      </c>
      <c r="S40" s="14" t="s">
        <v>6</v>
      </c>
      <c r="T40" s="14">
        <v>55</v>
      </c>
      <c r="U40" s="14">
        <v>55</v>
      </c>
      <c r="V40" s="14">
        <v>37</v>
      </c>
      <c r="W40" s="14">
        <v>37</v>
      </c>
      <c r="X40" s="14" t="s">
        <v>12</v>
      </c>
      <c r="Y40" s="14">
        <v>4900</v>
      </c>
      <c r="Z40" s="14">
        <v>4300</v>
      </c>
      <c r="AA40" s="14" t="s">
        <v>122</v>
      </c>
      <c r="AB40" s="14" t="s">
        <v>9</v>
      </c>
      <c r="AC40" s="14" t="s">
        <v>26</v>
      </c>
    </row>
    <row r="41" spans="1:29" x14ac:dyDescent="0.25">
      <c r="A41" s="14">
        <v>4</v>
      </c>
      <c r="B41" s="14" t="s">
        <v>114</v>
      </c>
      <c r="C41" s="14">
        <v>27848</v>
      </c>
      <c r="D41" s="14">
        <v>1073</v>
      </c>
      <c r="E41" s="14">
        <v>594</v>
      </c>
      <c r="F41" s="14" t="s">
        <v>3</v>
      </c>
      <c r="G41" s="14">
        <v>12</v>
      </c>
      <c r="H41" s="14">
        <v>12</v>
      </c>
      <c r="I41" s="14">
        <v>8</v>
      </c>
      <c r="J41" s="14">
        <v>8</v>
      </c>
      <c r="K41" s="14">
        <v>5200</v>
      </c>
      <c r="L41" s="14">
        <v>5200</v>
      </c>
      <c r="M41" s="14">
        <v>33</v>
      </c>
      <c r="N41" s="14">
        <v>33</v>
      </c>
      <c r="O41" s="14">
        <v>1.2</v>
      </c>
      <c r="P41" s="14">
        <v>1.2</v>
      </c>
      <c r="Q41" s="14">
        <v>105</v>
      </c>
      <c r="R41" s="14">
        <v>105</v>
      </c>
      <c r="S41" s="14" t="s">
        <v>6</v>
      </c>
      <c r="T41" s="14">
        <v>51</v>
      </c>
      <c r="U41" s="14">
        <v>51</v>
      </c>
      <c r="V41" s="14">
        <v>31</v>
      </c>
      <c r="W41" s="14">
        <v>31</v>
      </c>
      <c r="X41" s="14" t="s">
        <v>12</v>
      </c>
      <c r="Y41" s="14">
        <v>24834</v>
      </c>
      <c r="Z41" s="14">
        <v>24441</v>
      </c>
      <c r="AA41" s="14" t="s">
        <v>122</v>
      </c>
      <c r="AB41" s="14" t="s">
        <v>9</v>
      </c>
      <c r="AC41" s="14" t="s">
        <v>14</v>
      </c>
    </row>
    <row r="42" spans="1:29" x14ac:dyDescent="0.25">
      <c r="A42" s="14">
        <v>4</v>
      </c>
      <c r="B42" s="14" t="s">
        <v>114</v>
      </c>
      <c r="C42" s="14">
        <v>7800</v>
      </c>
      <c r="D42" s="14">
        <v>329</v>
      </c>
      <c r="E42" s="14">
        <v>321</v>
      </c>
      <c r="F42" s="14" t="s">
        <v>118</v>
      </c>
      <c r="G42" s="14">
        <v>10</v>
      </c>
      <c r="H42" s="14">
        <v>10</v>
      </c>
      <c r="I42" s="14">
        <v>5</v>
      </c>
      <c r="J42" s="14">
        <v>5</v>
      </c>
      <c r="K42" s="14">
        <v>5100</v>
      </c>
      <c r="L42" s="14">
        <v>5100</v>
      </c>
      <c r="M42" s="14">
        <v>34</v>
      </c>
      <c r="N42" s="14">
        <v>34</v>
      </c>
      <c r="O42" s="14">
        <v>1.3</v>
      </c>
      <c r="P42" s="14">
        <v>1.3</v>
      </c>
      <c r="Q42" s="14">
        <v>110</v>
      </c>
      <c r="R42" s="14">
        <v>110</v>
      </c>
      <c r="S42" s="14" t="s">
        <v>6</v>
      </c>
      <c r="T42" s="14">
        <v>49</v>
      </c>
      <c r="U42" s="14">
        <v>49</v>
      </c>
      <c r="V42" s="14">
        <v>34</v>
      </c>
      <c r="W42" s="14">
        <v>34</v>
      </c>
      <c r="X42" s="14" t="s">
        <v>12</v>
      </c>
      <c r="Y42" s="14">
        <v>8023</v>
      </c>
      <c r="Z42" s="14">
        <v>7617</v>
      </c>
      <c r="AA42" s="14" t="s">
        <v>122</v>
      </c>
      <c r="AB42" s="14" t="s">
        <v>9</v>
      </c>
      <c r="AC42" s="14" t="s">
        <v>14</v>
      </c>
    </row>
    <row r="43" spans="1:29" x14ac:dyDescent="0.25">
      <c r="A43" s="14">
        <v>4</v>
      </c>
      <c r="B43" s="14" t="s">
        <v>114</v>
      </c>
      <c r="C43" s="14">
        <v>8020</v>
      </c>
      <c r="D43" s="14">
        <v>327</v>
      </c>
      <c r="E43" s="14">
        <v>237</v>
      </c>
      <c r="F43" s="14" t="s">
        <v>3</v>
      </c>
      <c r="G43" s="14">
        <v>9</v>
      </c>
      <c r="H43" s="14">
        <v>9</v>
      </c>
      <c r="I43" s="14">
        <v>2</v>
      </c>
      <c r="J43" s="14">
        <v>2</v>
      </c>
      <c r="K43" s="14">
        <v>5100</v>
      </c>
      <c r="L43" s="14">
        <v>5100</v>
      </c>
      <c r="M43" s="14">
        <v>32</v>
      </c>
      <c r="N43" s="14">
        <v>32</v>
      </c>
      <c r="O43" s="14">
        <v>1.2</v>
      </c>
      <c r="P43" s="14">
        <v>1.2</v>
      </c>
      <c r="Q43" s="14">
        <v>105</v>
      </c>
      <c r="R43" s="14">
        <v>105</v>
      </c>
      <c r="S43" s="14" t="s">
        <v>6</v>
      </c>
      <c r="T43" s="14">
        <v>56</v>
      </c>
      <c r="U43" s="14">
        <v>56</v>
      </c>
      <c r="V43" s="14">
        <v>41</v>
      </c>
      <c r="W43" s="14">
        <v>41</v>
      </c>
      <c r="X43" s="14" t="s">
        <v>12</v>
      </c>
      <c r="Y43" s="14">
        <v>6907</v>
      </c>
      <c r="Z43" s="14">
        <v>6567</v>
      </c>
      <c r="AA43" s="14" t="s">
        <v>122</v>
      </c>
      <c r="AB43" s="14" t="s">
        <v>9</v>
      </c>
      <c r="AC43" s="14" t="s">
        <v>26</v>
      </c>
    </row>
    <row r="44" spans="1:29" x14ac:dyDescent="0.25">
      <c r="A44" s="14">
        <v>4</v>
      </c>
      <c r="B44" s="14" t="s">
        <v>114</v>
      </c>
      <c r="C44" s="14">
        <v>240</v>
      </c>
      <c r="D44" s="50">
        <v>10</v>
      </c>
      <c r="E44" s="50">
        <v>5</v>
      </c>
      <c r="F44" s="14" t="s">
        <v>3</v>
      </c>
      <c r="G44" s="14">
        <v>10</v>
      </c>
      <c r="H44" s="14">
        <v>10</v>
      </c>
      <c r="I44" s="14">
        <v>3</v>
      </c>
      <c r="J44" s="14">
        <v>3</v>
      </c>
      <c r="K44" s="14">
        <v>4900</v>
      </c>
      <c r="L44" s="14">
        <v>4900</v>
      </c>
      <c r="M44" s="14">
        <v>34</v>
      </c>
      <c r="N44" s="14">
        <v>34</v>
      </c>
      <c r="O44" s="14">
        <v>2.2999999999999998</v>
      </c>
      <c r="P44" s="14">
        <v>2.2999999999999998</v>
      </c>
      <c r="Q44" s="14">
        <v>98</v>
      </c>
      <c r="R44" s="14">
        <v>98</v>
      </c>
      <c r="S44" s="14" t="s">
        <v>6</v>
      </c>
      <c r="T44" s="14">
        <v>50</v>
      </c>
      <c r="U44" s="14">
        <v>50</v>
      </c>
      <c r="V44" s="14">
        <v>15</v>
      </c>
      <c r="W44" s="14">
        <v>15</v>
      </c>
      <c r="X44" s="14" t="s">
        <v>124</v>
      </c>
      <c r="Y44" s="14">
        <v>0</v>
      </c>
      <c r="Z44" s="14">
        <v>0</v>
      </c>
      <c r="AA44" s="14" t="s">
        <v>72</v>
      </c>
      <c r="AB44" s="14" t="s">
        <v>73</v>
      </c>
      <c r="AC44" s="14" t="s">
        <v>10</v>
      </c>
    </row>
    <row r="45" spans="1:29" x14ac:dyDescent="0.25">
      <c r="A45" s="14">
        <v>4</v>
      </c>
      <c r="B45" s="14" t="s">
        <v>114</v>
      </c>
      <c r="C45" s="14">
        <v>1184</v>
      </c>
      <c r="D45" s="14">
        <v>187</v>
      </c>
      <c r="E45" s="14">
        <v>38</v>
      </c>
      <c r="F45" s="14" t="s">
        <v>3</v>
      </c>
      <c r="G45" s="14">
        <v>10</v>
      </c>
      <c r="H45" s="14">
        <v>10</v>
      </c>
      <c r="I45" s="14">
        <v>2</v>
      </c>
      <c r="J45" s="14">
        <v>2</v>
      </c>
      <c r="K45" s="14">
        <v>4850</v>
      </c>
      <c r="L45" s="14">
        <v>4850</v>
      </c>
      <c r="M45" s="14">
        <v>32</v>
      </c>
      <c r="N45" s="14">
        <v>32</v>
      </c>
      <c r="O45" s="14">
        <v>1.4</v>
      </c>
      <c r="P45" s="14">
        <v>1.4</v>
      </c>
      <c r="Q45" s="14">
        <v>108</v>
      </c>
      <c r="R45" s="14">
        <v>108</v>
      </c>
      <c r="S45" s="14" t="s">
        <v>6</v>
      </c>
      <c r="T45" s="14">
        <v>30</v>
      </c>
      <c r="U45" s="14">
        <v>30</v>
      </c>
      <c r="V45" s="14">
        <v>15</v>
      </c>
      <c r="W45" s="14">
        <v>15</v>
      </c>
      <c r="X45" s="14" t="s">
        <v>7</v>
      </c>
      <c r="Y45" s="14">
        <v>55</v>
      </c>
      <c r="Z45" s="14">
        <v>250</v>
      </c>
      <c r="AA45" s="14" t="s">
        <v>122</v>
      </c>
      <c r="AB45" s="14" t="s">
        <v>9</v>
      </c>
      <c r="AC45" s="14" t="s">
        <v>26</v>
      </c>
    </row>
    <row r="46" spans="1:29" x14ac:dyDescent="0.25">
      <c r="A46" s="14">
        <v>4</v>
      </c>
      <c r="B46" s="14" t="s">
        <v>114</v>
      </c>
      <c r="C46" s="14">
        <v>360</v>
      </c>
      <c r="D46" s="14">
        <v>16</v>
      </c>
      <c r="E46" s="14">
        <v>9</v>
      </c>
      <c r="F46" s="14" t="s">
        <v>3</v>
      </c>
      <c r="G46" s="14">
        <v>12</v>
      </c>
      <c r="H46" s="14">
        <v>12</v>
      </c>
      <c r="I46" s="14">
        <v>10</v>
      </c>
      <c r="J46" s="14">
        <v>10</v>
      </c>
      <c r="K46" s="14">
        <v>5000</v>
      </c>
      <c r="L46" s="14">
        <v>5000</v>
      </c>
      <c r="M46" s="14">
        <v>34</v>
      </c>
      <c r="N46" s="14">
        <v>34</v>
      </c>
      <c r="O46" s="14">
        <v>0.9</v>
      </c>
      <c r="P46" s="14">
        <v>0.9</v>
      </c>
      <c r="Q46" s="14">
        <v>102</v>
      </c>
      <c r="R46" s="14">
        <v>102</v>
      </c>
      <c r="S46" s="14" t="s">
        <v>6</v>
      </c>
      <c r="T46" s="14">
        <v>65</v>
      </c>
      <c r="U46" s="14">
        <v>65</v>
      </c>
      <c r="V46" s="14">
        <v>30</v>
      </c>
      <c r="W46" s="14">
        <v>30</v>
      </c>
      <c r="X46" s="14" t="s">
        <v>7</v>
      </c>
      <c r="Y46" s="14">
        <v>150</v>
      </c>
      <c r="Z46" s="14">
        <v>0</v>
      </c>
      <c r="AA46" s="14" t="s">
        <v>126</v>
      </c>
      <c r="AB46" s="14" t="s">
        <v>73</v>
      </c>
      <c r="AC46" s="14" t="s">
        <v>26</v>
      </c>
    </row>
    <row r="47" spans="1:29" x14ac:dyDescent="0.25">
      <c r="A47" s="14">
        <v>4</v>
      </c>
      <c r="B47" s="14" t="s">
        <v>114</v>
      </c>
      <c r="C47" s="14">
        <v>11000</v>
      </c>
      <c r="D47" s="14">
        <v>126</v>
      </c>
      <c r="E47" s="14">
        <v>118</v>
      </c>
      <c r="F47" s="14" t="s">
        <v>78</v>
      </c>
      <c r="G47" s="14">
        <v>12</v>
      </c>
      <c r="H47" s="14">
        <v>12</v>
      </c>
      <c r="I47" s="14">
        <v>5</v>
      </c>
      <c r="J47" s="14">
        <v>5</v>
      </c>
      <c r="K47" s="14">
        <v>5700</v>
      </c>
      <c r="L47" s="14">
        <v>5700</v>
      </c>
      <c r="M47" s="14">
        <v>42</v>
      </c>
      <c r="N47" s="14">
        <v>42</v>
      </c>
      <c r="O47" s="14">
        <v>0.6</v>
      </c>
      <c r="P47" s="14">
        <v>0.6</v>
      </c>
      <c r="Q47" s="14">
        <v>129</v>
      </c>
      <c r="R47" s="14">
        <v>129</v>
      </c>
      <c r="S47" s="14" t="s">
        <v>6</v>
      </c>
      <c r="T47" s="14">
        <v>80</v>
      </c>
      <c r="U47" s="14">
        <v>80</v>
      </c>
      <c r="V47" s="14">
        <v>37</v>
      </c>
      <c r="W47" s="14">
        <v>37</v>
      </c>
      <c r="X47" s="14" t="s">
        <v>12</v>
      </c>
      <c r="Y47" s="14">
        <v>5300</v>
      </c>
      <c r="Z47" s="14">
        <v>2900</v>
      </c>
      <c r="AA47" s="14" t="s">
        <v>8</v>
      </c>
      <c r="AB47" s="14" t="s">
        <v>9</v>
      </c>
      <c r="AC47" s="14" t="s">
        <v>16</v>
      </c>
    </row>
    <row r="48" spans="1:29" x14ac:dyDescent="0.25">
      <c r="A48" s="14">
        <v>4</v>
      </c>
      <c r="B48" s="14" t="s">
        <v>114</v>
      </c>
      <c r="C48" s="14">
        <v>13000</v>
      </c>
      <c r="D48" s="14">
        <v>138</v>
      </c>
      <c r="E48" s="14">
        <v>107</v>
      </c>
      <c r="F48" s="14" t="s">
        <v>78</v>
      </c>
      <c r="G48" s="14">
        <v>14</v>
      </c>
      <c r="H48" s="14">
        <v>14</v>
      </c>
      <c r="I48" s="14">
        <v>5</v>
      </c>
      <c r="J48" s="14">
        <v>5</v>
      </c>
      <c r="K48" s="14">
        <v>5600</v>
      </c>
      <c r="L48" s="14">
        <v>5600</v>
      </c>
      <c r="M48" s="14">
        <v>41</v>
      </c>
      <c r="N48" s="14">
        <v>41</v>
      </c>
      <c r="O48" s="14">
        <v>0.6</v>
      </c>
      <c r="P48" s="14">
        <v>0.6</v>
      </c>
      <c r="Q48" s="14">
        <v>125</v>
      </c>
      <c r="R48" s="14">
        <v>125</v>
      </c>
      <c r="S48" s="14" t="s">
        <v>6</v>
      </c>
      <c r="T48" s="14">
        <v>80</v>
      </c>
      <c r="U48" s="14">
        <v>80</v>
      </c>
      <c r="V48" s="14">
        <v>37</v>
      </c>
      <c r="W48" s="14">
        <v>37</v>
      </c>
      <c r="X48" s="14" t="s">
        <v>15</v>
      </c>
      <c r="Y48" s="14">
        <v>4000</v>
      </c>
      <c r="Z48" s="14">
        <v>2100</v>
      </c>
      <c r="AA48" s="14" t="s">
        <v>122</v>
      </c>
      <c r="AB48" s="14" t="s">
        <v>9</v>
      </c>
      <c r="AC48" s="14" t="s">
        <v>16</v>
      </c>
    </row>
    <row r="49" spans="1:29" x14ac:dyDescent="0.25">
      <c r="A49" s="14">
        <v>4</v>
      </c>
      <c r="B49" s="14" t="s">
        <v>114</v>
      </c>
      <c r="C49" s="14">
        <v>2010</v>
      </c>
      <c r="D49" s="14">
        <v>5</v>
      </c>
      <c r="E49" s="14">
        <v>6</v>
      </c>
      <c r="F49" s="14" t="s">
        <v>1</v>
      </c>
      <c r="G49" s="14">
        <v>18.100000000000001</v>
      </c>
      <c r="H49" s="14">
        <v>18.100000000000001</v>
      </c>
      <c r="I49" s="14">
        <v>48</v>
      </c>
      <c r="J49" s="14">
        <v>48</v>
      </c>
      <c r="K49" s="14">
        <v>6500</v>
      </c>
      <c r="L49" s="14">
        <v>6500</v>
      </c>
      <c r="M49" s="14">
        <v>44</v>
      </c>
      <c r="N49" s="14">
        <v>44</v>
      </c>
      <c r="O49" s="14">
        <v>1.6</v>
      </c>
      <c r="P49" s="14">
        <v>1.6</v>
      </c>
      <c r="Q49" s="14">
        <v>142</v>
      </c>
      <c r="R49" s="14">
        <v>142</v>
      </c>
      <c r="S49" s="14" t="s">
        <v>11</v>
      </c>
      <c r="T49" s="14">
        <v>43</v>
      </c>
      <c r="U49" s="14">
        <v>43</v>
      </c>
      <c r="V49" s="13" t="s">
        <v>49</v>
      </c>
      <c r="W49" s="13" t="s">
        <v>49</v>
      </c>
      <c r="X49" s="14" t="s">
        <v>15</v>
      </c>
      <c r="Y49" s="14">
        <v>30</v>
      </c>
      <c r="Z49" s="14">
        <v>30</v>
      </c>
      <c r="AA49" s="14" t="s">
        <v>122</v>
      </c>
      <c r="AB49" s="14" t="s">
        <v>9</v>
      </c>
      <c r="AC49" s="14" t="s">
        <v>83</v>
      </c>
    </row>
    <row r="50" spans="1:29" x14ac:dyDescent="0.25">
      <c r="A50" s="14">
        <v>4</v>
      </c>
      <c r="B50" s="14" t="s">
        <v>114</v>
      </c>
      <c r="C50" s="14">
        <v>160</v>
      </c>
      <c r="D50" s="14">
        <v>12</v>
      </c>
      <c r="E50" s="14">
        <v>4</v>
      </c>
      <c r="F50" s="13" t="s">
        <v>49</v>
      </c>
      <c r="G50" s="14">
        <v>10</v>
      </c>
      <c r="H50" s="14">
        <v>10</v>
      </c>
      <c r="I50" s="14">
        <v>6</v>
      </c>
      <c r="J50" s="14">
        <v>6</v>
      </c>
      <c r="K50" s="14">
        <v>5400</v>
      </c>
      <c r="L50" s="14">
        <v>5400</v>
      </c>
      <c r="M50" s="14">
        <v>33</v>
      </c>
      <c r="N50" s="14">
        <v>33</v>
      </c>
      <c r="O50" s="14">
        <v>2.2000000000000002</v>
      </c>
      <c r="P50" s="14">
        <v>2.2000000000000002</v>
      </c>
      <c r="Q50" s="14">
        <v>108</v>
      </c>
      <c r="R50" s="14">
        <v>108</v>
      </c>
      <c r="S50" s="14" t="s">
        <v>66</v>
      </c>
      <c r="T50" s="14">
        <v>80</v>
      </c>
      <c r="U50" s="14">
        <v>80</v>
      </c>
      <c r="V50" s="14">
        <v>43.9</v>
      </c>
      <c r="W50" s="14">
        <v>43.9</v>
      </c>
      <c r="X50" s="14" t="s">
        <v>7</v>
      </c>
      <c r="Y50" s="14">
        <v>275</v>
      </c>
      <c r="Z50" s="14">
        <v>25</v>
      </c>
      <c r="AA50" s="14" t="s">
        <v>8</v>
      </c>
      <c r="AB50" s="14" t="s">
        <v>22</v>
      </c>
      <c r="AC50" s="14" t="s">
        <v>26</v>
      </c>
    </row>
    <row r="51" spans="1:29" x14ac:dyDescent="0.25">
      <c r="A51" s="14">
        <v>4</v>
      </c>
      <c r="B51" s="14" t="s">
        <v>114</v>
      </c>
      <c r="C51" s="14">
        <v>1400</v>
      </c>
      <c r="D51" s="14">
        <v>14</v>
      </c>
      <c r="E51" s="14">
        <v>9</v>
      </c>
      <c r="F51" s="14" t="s">
        <v>78</v>
      </c>
      <c r="G51" s="14">
        <v>9.1999999999999993</v>
      </c>
      <c r="H51" s="14">
        <v>9.1999999999999993</v>
      </c>
      <c r="I51" s="14">
        <v>100</v>
      </c>
      <c r="J51" s="14">
        <v>100</v>
      </c>
      <c r="K51" s="14">
        <v>9800</v>
      </c>
      <c r="L51" s="14">
        <v>9800</v>
      </c>
      <c r="M51" s="14">
        <v>43.5</v>
      </c>
      <c r="N51" s="14">
        <v>43.5</v>
      </c>
      <c r="O51" s="14">
        <v>0.5</v>
      </c>
      <c r="P51" s="14">
        <v>0.5</v>
      </c>
      <c r="Q51" s="14">
        <v>151</v>
      </c>
      <c r="R51" s="14">
        <v>151</v>
      </c>
      <c r="S51" s="14" t="s">
        <v>6</v>
      </c>
      <c r="T51" s="14">
        <v>35</v>
      </c>
      <c r="U51" s="14">
        <v>35</v>
      </c>
      <c r="V51" s="14">
        <v>10</v>
      </c>
      <c r="W51" s="14">
        <v>10</v>
      </c>
      <c r="X51" s="14" t="s">
        <v>12</v>
      </c>
      <c r="Y51" s="14">
        <v>1930</v>
      </c>
      <c r="Z51" s="14">
        <v>1930</v>
      </c>
      <c r="AA51" s="14" t="s">
        <v>122</v>
      </c>
      <c r="AB51" s="14" t="s">
        <v>9</v>
      </c>
      <c r="AC51" s="14" t="s">
        <v>14</v>
      </c>
    </row>
    <row r="52" spans="1:29" x14ac:dyDescent="0.25">
      <c r="A52" s="14">
        <v>4</v>
      </c>
      <c r="B52" s="14" t="s">
        <v>114</v>
      </c>
      <c r="C52" s="14">
        <v>16300</v>
      </c>
      <c r="D52" s="14">
        <v>816</v>
      </c>
      <c r="E52" s="14">
        <v>816</v>
      </c>
      <c r="F52" s="14" t="s">
        <v>17</v>
      </c>
      <c r="G52" s="14">
        <v>16</v>
      </c>
      <c r="H52" s="14">
        <v>16</v>
      </c>
      <c r="I52" s="14">
        <v>37</v>
      </c>
      <c r="J52" s="14">
        <v>37</v>
      </c>
      <c r="K52" s="14">
        <v>2600</v>
      </c>
      <c r="L52" s="14">
        <v>2600</v>
      </c>
      <c r="M52" s="14">
        <v>36</v>
      </c>
      <c r="N52" s="14">
        <v>36</v>
      </c>
      <c r="O52" s="14">
        <v>1.6</v>
      </c>
      <c r="P52" s="14">
        <v>1.6</v>
      </c>
      <c r="Q52" s="14">
        <v>83</v>
      </c>
      <c r="R52" s="14">
        <v>83</v>
      </c>
      <c r="S52" s="14" t="s">
        <v>66</v>
      </c>
      <c r="T52" s="14">
        <v>26.5</v>
      </c>
      <c r="U52" s="14">
        <v>26.5</v>
      </c>
      <c r="V52" s="14">
        <v>21</v>
      </c>
      <c r="W52" s="14">
        <v>21</v>
      </c>
      <c r="X52" s="14" t="s">
        <v>7</v>
      </c>
      <c r="Y52" s="14">
        <v>10194</v>
      </c>
      <c r="Z52" s="14">
        <v>7700</v>
      </c>
      <c r="AA52" s="14" t="s">
        <v>8</v>
      </c>
      <c r="AB52" s="14" t="s">
        <v>9</v>
      </c>
      <c r="AC52" s="14" t="s">
        <v>26</v>
      </c>
    </row>
    <row r="53" spans="1:29" x14ac:dyDescent="0.25">
      <c r="A53" s="14">
        <v>4</v>
      </c>
      <c r="B53" s="14" t="s">
        <v>114</v>
      </c>
      <c r="C53" s="14">
        <v>330</v>
      </c>
      <c r="D53" s="14">
        <v>16</v>
      </c>
      <c r="E53" s="14">
        <v>9</v>
      </c>
      <c r="F53" s="14" t="s">
        <v>3</v>
      </c>
      <c r="G53" s="14">
        <v>11.6</v>
      </c>
      <c r="H53" s="14">
        <v>11.6</v>
      </c>
      <c r="I53" s="14">
        <v>32</v>
      </c>
      <c r="J53" s="14">
        <v>32</v>
      </c>
      <c r="K53" s="14">
        <v>4200</v>
      </c>
      <c r="L53" s="14">
        <v>4200</v>
      </c>
      <c r="M53" s="14">
        <v>35</v>
      </c>
      <c r="N53" s="14">
        <v>35</v>
      </c>
      <c r="O53" s="13" t="s">
        <v>49</v>
      </c>
      <c r="P53" s="13" t="s">
        <v>49</v>
      </c>
      <c r="Q53" s="14">
        <v>105</v>
      </c>
      <c r="R53" s="14">
        <v>105</v>
      </c>
      <c r="S53" s="14" t="s">
        <v>6</v>
      </c>
      <c r="T53" s="13" t="s">
        <v>49</v>
      </c>
      <c r="U53" s="13" t="s">
        <v>49</v>
      </c>
      <c r="V53" s="13" t="s">
        <v>49</v>
      </c>
      <c r="W53" s="13" t="s">
        <v>49</v>
      </c>
      <c r="X53" s="14" t="s">
        <v>7</v>
      </c>
      <c r="Y53" s="14">
        <v>1620</v>
      </c>
      <c r="Z53" s="14">
        <v>1620</v>
      </c>
      <c r="AA53" s="14" t="s">
        <v>126</v>
      </c>
      <c r="AB53" s="13" t="s">
        <v>49</v>
      </c>
      <c r="AC53" s="14" t="s">
        <v>83</v>
      </c>
    </row>
    <row r="54" spans="1:29" x14ac:dyDescent="0.25">
      <c r="A54" s="14">
        <v>4</v>
      </c>
      <c r="B54" s="14" t="s">
        <v>114</v>
      </c>
      <c r="C54" s="14">
        <v>2084</v>
      </c>
      <c r="D54" s="14">
        <v>44</v>
      </c>
      <c r="E54" s="14">
        <v>23</v>
      </c>
      <c r="F54" s="14" t="s">
        <v>0</v>
      </c>
      <c r="G54" s="14">
        <v>22</v>
      </c>
      <c r="H54" s="14">
        <v>22</v>
      </c>
      <c r="I54" s="14">
        <v>4</v>
      </c>
      <c r="J54" s="14">
        <v>4</v>
      </c>
      <c r="K54" s="14">
        <v>5500</v>
      </c>
      <c r="L54" s="14">
        <v>5500</v>
      </c>
      <c r="M54" s="14">
        <v>40</v>
      </c>
      <c r="N54" s="14">
        <v>40</v>
      </c>
      <c r="O54" s="14">
        <v>0.5</v>
      </c>
      <c r="P54" s="14">
        <v>0.5</v>
      </c>
      <c r="Q54" s="14">
        <v>101</v>
      </c>
      <c r="R54" s="14">
        <v>101</v>
      </c>
      <c r="S54" s="14" t="s">
        <v>6</v>
      </c>
      <c r="T54" s="13" t="s">
        <v>49</v>
      </c>
      <c r="U54" s="13" t="s">
        <v>49</v>
      </c>
      <c r="V54" s="13" t="s">
        <v>49</v>
      </c>
      <c r="W54" s="13" t="s">
        <v>49</v>
      </c>
      <c r="X54" s="14" t="s">
        <v>12</v>
      </c>
      <c r="Y54" s="14">
        <v>910</v>
      </c>
      <c r="Z54" s="14">
        <v>500</v>
      </c>
      <c r="AA54" s="14" t="s">
        <v>8</v>
      </c>
      <c r="AB54" s="14" t="s">
        <v>9</v>
      </c>
      <c r="AC54" s="14" t="s">
        <v>26</v>
      </c>
    </row>
    <row r="55" spans="1:29" x14ac:dyDescent="0.25">
      <c r="A55" s="14">
        <v>4</v>
      </c>
      <c r="B55" s="14" t="s">
        <v>114</v>
      </c>
      <c r="C55" s="14">
        <v>1923</v>
      </c>
      <c r="D55" s="14">
        <v>96</v>
      </c>
      <c r="E55" s="14">
        <v>64</v>
      </c>
      <c r="F55" s="14" t="s">
        <v>3</v>
      </c>
      <c r="G55" s="14">
        <v>8.6</v>
      </c>
      <c r="H55" s="14">
        <v>8.6</v>
      </c>
      <c r="I55" s="14">
        <v>2</v>
      </c>
      <c r="J55" s="14">
        <v>2</v>
      </c>
      <c r="K55" s="14">
        <v>4500</v>
      </c>
      <c r="L55" s="14">
        <v>4500</v>
      </c>
      <c r="M55" s="14">
        <v>33</v>
      </c>
      <c r="N55" s="14">
        <v>33</v>
      </c>
      <c r="O55" s="14">
        <v>1</v>
      </c>
      <c r="P55" s="14">
        <v>1</v>
      </c>
      <c r="Q55" s="14">
        <v>106</v>
      </c>
      <c r="R55" s="14">
        <v>106</v>
      </c>
      <c r="S55" s="14" t="s">
        <v>6</v>
      </c>
      <c r="T55" s="13" t="s">
        <v>49</v>
      </c>
      <c r="U55" s="13" t="s">
        <v>49</v>
      </c>
      <c r="V55" s="13" t="s">
        <v>49</v>
      </c>
      <c r="W55" s="13" t="s">
        <v>49</v>
      </c>
      <c r="X55" s="14" t="s">
        <v>12</v>
      </c>
      <c r="Y55" s="14">
        <v>2000</v>
      </c>
      <c r="Z55" s="14">
        <v>1350</v>
      </c>
      <c r="AA55" s="14" t="s">
        <v>122</v>
      </c>
      <c r="AB55" s="14" t="s">
        <v>9</v>
      </c>
      <c r="AC55" s="14" t="s">
        <v>16</v>
      </c>
    </row>
    <row r="56" spans="1:29" x14ac:dyDescent="0.25">
      <c r="A56" s="14">
        <v>4</v>
      </c>
      <c r="B56" s="14" t="s">
        <v>114</v>
      </c>
      <c r="C56" s="14">
        <v>640</v>
      </c>
      <c r="D56" s="14">
        <v>49</v>
      </c>
      <c r="E56" s="14">
        <v>27</v>
      </c>
      <c r="F56" s="14" t="s">
        <v>3</v>
      </c>
      <c r="G56" s="14">
        <v>13</v>
      </c>
      <c r="H56" s="14">
        <v>13</v>
      </c>
      <c r="I56" s="14">
        <v>6</v>
      </c>
      <c r="J56" s="14">
        <v>6</v>
      </c>
      <c r="K56" s="14">
        <v>5100</v>
      </c>
      <c r="L56" s="14">
        <v>5100</v>
      </c>
      <c r="M56" s="14">
        <v>33</v>
      </c>
      <c r="N56" s="14">
        <v>33</v>
      </c>
      <c r="O56" s="14">
        <v>1</v>
      </c>
      <c r="P56" s="14">
        <v>1</v>
      </c>
      <c r="Q56" s="14">
        <v>110</v>
      </c>
      <c r="R56" s="14">
        <v>110</v>
      </c>
      <c r="S56" s="14" t="s">
        <v>6</v>
      </c>
      <c r="T56" s="14">
        <v>54.4</v>
      </c>
      <c r="U56" s="14">
        <v>54.4</v>
      </c>
      <c r="V56" s="14">
        <v>39.200000000000003</v>
      </c>
      <c r="W56" s="14">
        <v>39.200000000000003</v>
      </c>
      <c r="X56" s="14" t="s">
        <v>12</v>
      </c>
      <c r="Y56" s="14">
        <v>1500</v>
      </c>
      <c r="Z56" s="14">
        <v>1300</v>
      </c>
      <c r="AA56" s="14" t="s">
        <v>122</v>
      </c>
      <c r="AB56" s="14" t="s">
        <v>9</v>
      </c>
      <c r="AC56" s="14" t="s">
        <v>26</v>
      </c>
    </row>
    <row r="57" spans="1:29" x14ac:dyDescent="0.25">
      <c r="A57" s="14">
        <v>5</v>
      </c>
      <c r="B57" s="14" t="s">
        <v>127</v>
      </c>
      <c r="C57" s="14">
        <v>5</v>
      </c>
      <c r="D57" s="14">
        <v>4</v>
      </c>
      <c r="E57" s="14">
        <v>1</v>
      </c>
      <c r="F57" s="14" t="s">
        <v>1</v>
      </c>
      <c r="G57" s="14">
        <v>17</v>
      </c>
      <c r="H57" s="14">
        <v>17</v>
      </c>
      <c r="I57" s="14">
        <v>30</v>
      </c>
      <c r="J57" s="14">
        <v>30</v>
      </c>
      <c r="K57" s="14">
        <v>1150</v>
      </c>
      <c r="L57" s="14">
        <v>1150</v>
      </c>
      <c r="M57" s="14">
        <v>35</v>
      </c>
      <c r="N57" s="14">
        <v>35</v>
      </c>
      <c r="O57" s="14">
        <v>0.6</v>
      </c>
      <c r="P57" s="14">
        <v>0.6</v>
      </c>
      <c r="Q57" s="14">
        <v>99</v>
      </c>
      <c r="R57" s="14">
        <v>99</v>
      </c>
      <c r="S57" s="14" t="s">
        <v>120</v>
      </c>
      <c r="T57" s="14">
        <v>32</v>
      </c>
      <c r="U57" s="14">
        <v>32</v>
      </c>
      <c r="V57" s="14">
        <v>24</v>
      </c>
      <c r="W57" s="14">
        <v>24</v>
      </c>
      <c r="X57" s="14" t="s">
        <v>25</v>
      </c>
      <c r="Y57" s="13" t="s">
        <v>49</v>
      </c>
      <c r="Z57" s="13" t="s">
        <v>49</v>
      </c>
      <c r="AA57" s="14" t="s">
        <v>8</v>
      </c>
      <c r="AB57" s="13" t="s">
        <v>49</v>
      </c>
      <c r="AC57" s="14" t="s">
        <v>10</v>
      </c>
    </row>
    <row r="58" spans="1:29" x14ac:dyDescent="0.25">
      <c r="A58" s="14">
        <v>5</v>
      </c>
      <c r="B58" s="14" t="s">
        <v>127</v>
      </c>
      <c r="C58" s="14">
        <v>2100</v>
      </c>
      <c r="D58" s="14">
        <v>55</v>
      </c>
      <c r="E58" s="14">
        <v>49</v>
      </c>
      <c r="F58" s="14" t="s">
        <v>1</v>
      </c>
      <c r="G58" s="14">
        <v>27</v>
      </c>
      <c r="H58" s="14">
        <v>27</v>
      </c>
      <c r="I58" s="14">
        <v>250</v>
      </c>
      <c r="J58" s="14">
        <v>250</v>
      </c>
      <c r="K58" s="14">
        <v>5050</v>
      </c>
      <c r="L58" s="14">
        <v>5050</v>
      </c>
      <c r="M58" s="14">
        <v>22</v>
      </c>
      <c r="N58" s="14">
        <v>22</v>
      </c>
      <c r="O58" s="13" t="s">
        <v>49</v>
      </c>
      <c r="P58" s="13" t="s">
        <v>49</v>
      </c>
      <c r="Q58" s="14">
        <v>152</v>
      </c>
      <c r="R58" s="14">
        <v>152</v>
      </c>
      <c r="S58" s="14" t="s">
        <v>66</v>
      </c>
      <c r="T58" s="14">
        <v>42</v>
      </c>
      <c r="U58" s="14">
        <v>42</v>
      </c>
      <c r="V58" s="13" t="s">
        <v>49</v>
      </c>
      <c r="W58" s="13" t="s">
        <v>49</v>
      </c>
      <c r="X58" s="14" t="s">
        <v>15</v>
      </c>
      <c r="Y58" s="14">
        <v>2810</v>
      </c>
      <c r="Z58" s="14">
        <v>2810</v>
      </c>
      <c r="AA58" s="14" t="s">
        <v>122</v>
      </c>
      <c r="AB58" s="13" t="s">
        <v>49</v>
      </c>
      <c r="AC58" s="14" t="s">
        <v>14</v>
      </c>
    </row>
    <row r="59" spans="1:29" x14ac:dyDescent="0.25">
      <c r="A59" s="14">
        <v>5</v>
      </c>
      <c r="B59" s="14" t="s">
        <v>127</v>
      </c>
      <c r="C59" s="14">
        <v>180</v>
      </c>
      <c r="D59" s="14">
        <v>3</v>
      </c>
      <c r="E59" s="14">
        <v>1</v>
      </c>
      <c r="F59" s="14" t="s">
        <v>1</v>
      </c>
      <c r="G59" s="14">
        <v>27</v>
      </c>
      <c r="H59" s="14">
        <v>27</v>
      </c>
      <c r="I59" s="14">
        <v>107</v>
      </c>
      <c r="J59" s="14">
        <v>107</v>
      </c>
      <c r="K59" s="14">
        <v>8500</v>
      </c>
      <c r="L59" s="14">
        <v>8500</v>
      </c>
      <c r="M59" s="14">
        <v>11</v>
      </c>
      <c r="N59" s="14">
        <v>11</v>
      </c>
      <c r="O59" s="13" t="s">
        <v>49</v>
      </c>
      <c r="P59" s="13" t="s">
        <v>49</v>
      </c>
      <c r="Q59" s="14">
        <v>198</v>
      </c>
      <c r="R59" s="14">
        <v>198</v>
      </c>
      <c r="S59" s="14" t="s">
        <v>11</v>
      </c>
      <c r="T59" s="14">
        <v>86</v>
      </c>
      <c r="U59" s="14">
        <v>86</v>
      </c>
      <c r="V59" s="13" t="s">
        <v>49</v>
      </c>
      <c r="W59" s="13" t="s">
        <v>49</v>
      </c>
      <c r="X59" s="14" t="s">
        <v>12</v>
      </c>
      <c r="Y59" s="13" t="s">
        <v>49</v>
      </c>
      <c r="Z59" s="13" t="s">
        <v>49</v>
      </c>
      <c r="AA59" s="14" t="s">
        <v>122</v>
      </c>
      <c r="AB59" s="13" t="s">
        <v>49</v>
      </c>
      <c r="AC59" s="14" t="s">
        <v>29</v>
      </c>
    </row>
    <row r="60" spans="1:29" x14ac:dyDescent="0.25">
      <c r="A60" s="14">
        <v>5</v>
      </c>
      <c r="B60" s="14" t="s">
        <v>127</v>
      </c>
      <c r="C60" s="14">
        <v>10104</v>
      </c>
      <c r="D60" s="14">
        <v>122</v>
      </c>
      <c r="E60" s="14">
        <v>47</v>
      </c>
      <c r="F60" s="14" t="s">
        <v>1</v>
      </c>
      <c r="G60" s="14">
        <v>23</v>
      </c>
      <c r="H60" s="14">
        <v>23</v>
      </c>
      <c r="I60" s="14">
        <v>500</v>
      </c>
      <c r="J60" s="14">
        <v>500</v>
      </c>
      <c r="K60" s="14">
        <v>5000</v>
      </c>
      <c r="L60" s="14">
        <v>5000</v>
      </c>
      <c r="M60" s="14">
        <v>34</v>
      </c>
      <c r="N60" s="14">
        <v>34</v>
      </c>
      <c r="O60" s="13" t="s">
        <v>49</v>
      </c>
      <c r="P60" s="13" t="s">
        <v>49</v>
      </c>
      <c r="Q60" s="14">
        <v>164</v>
      </c>
      <c r="R60" s="14">
        <v>164</v>
      </c>
      <c r="S60" s="14" t="s">
        <v>120</v>
      </c>
      <c r="T60" s="14">
        <v>30</v>
      </c>
      <c r="U60" s="14">
        <v>30</v>
      </c>
      <c r="V60" s="13" t="s">
        <v>49</v>
      </c>
      <c r="W60" s="13" t="s">
        <v>49</v>
      </c>
      <c r="X60" s="14" t="s">
        <v>12</v>
      </c>
      <c r="Y60" s="14">
        <v>9640</v>
      </c>
      <c r="Z60" s="17">
        <v>9640</v>
      </c>
      <c r="AA60" s="14" t="s">
        <v>122</v>
      </c>
      <c r="AB60" s="13" t="s">
        <v>49</v>
      </c>
      <c r="AC60" s="14" t="s">
        <v>29</v>
      </c>
    </row>
    <row r="61" spans="1:29" x14ac:dyDescent="0.25">
      <c r="A61" s="14">
        <v>5</v>
      </c>
      <c r="B61" s="14" t="s">
        <v>127</v>
      </c>
      <c r="C61" s="14">
        <v>2500</v>
      </c>
      <c r="D61" s="14">
        <v>122</v>
      </c>
      <c r="E61" s="14">
        <v>47</v>
      </c>
      <c r="F61" s="14" t="s">
        <v>1</v>
      </c>
      <c r="G61" s="14">
        <v>28</v>
      </c>
      <c r="H61" s="14">
        <v>28</v>
      </c>
      <c r="I61" s="14">
        <v>300</v>
      </c>
      <c r="J61" s="14">
        <v>300</v>
      </c>
      <c r="K61" s="14">
        <v>4800</v>
      </c>
      <c r="L61" s="14">
        <v>4800</v>
      </c>
      <c r="M61" s="14">
        <v>22</v>
      </c>
      <c r="N61" s="14">
        <v>22</v>
      </c>
      <c r="O61" s="13" t="s">
        <v>49</v>
      </c>
      <c r="P61" s="13" t="s">
        <v>49</v>
      </c>
      <c r="Q61" s="14">
        <v>152</v>
      </c>
      <c r="R61" s="14">
        <v>152</v>
      </c>
      <c r="S61" s="14" t="s">
        <v>6</v>
      </c>
      <c r="T61" s="14">
        <v>37</v>
      </c>
      <c r="U61" s="14">
        <v>37</v>
      </c>
      <c r="V61" s="13" t="s">
        <v>49</v>
      </c>
      <c r="W61" s="13" t="s">
        <v>49</v>
      </c>
      <c r="X61" s="14" t="s">
        <v>15</v>
      </c>
      <c r="Y61" s="14">
        <v>6430</v>
      </c>
      <c r="Z61" s="14">
        <v>6430</v>
      </c>
      <c r="AA61" s="14" t="s">
        <v>8</v>
      </c>
      <c r="AB61" s="13" t="s">
        <v>49</v>
      </c>
      <c r="AC61" s="14" t="s">
        <v>14</v>
      </c>
    </row>
    <row r="62" spans="1:29" x14ac:dyDescent="0.25">
      <c r="A62" s="14">
        <v>5</v>
      </c>
      <c r="B62" s="14" t="s">
        <v>127</v>
      </c>
      <c r="C62" s="14">
        <v>857</v>
      </c>
      <c r="D62" s="14">
        <v>48</v>
      </c>
      <c r="E62" s="14">
        <v>17</v>
      </c>
      <c r="F62" s="14" t="s">
        <v>1</v>
      </c>
      <c r="G62" s="50">
        <v>28</v>
      </c>
      <c r="H62" s="50">
        <v>28</v>
      </c>
      <c r="I62" s="14">
        <v>10</v>
      </c>
      <c r="J62" s="14">
        <v>700</v>
      </c>
      <c r="K62" s="14">
        <v>5050</v>
      </c>
      <c r="L62" s="14">
        <v>5050</v>
      </c>
      <c r="M62" s="14">
        <v>22.8</v>
      </c>
      <c r="N62" s="14">
        <v>22.8</v>
      </c>
      <c r="O62" s="14">
        <v>17.399999999999999</v>
      </c>
      <c r="P62" s="14">
        <v>17.399999999999999</v>
      </c>
      <c r="Q62" s="14">
        <v>152</v>
      </c>
      <c r="R62" s="14">
        <v>152</v>
      </c>
      <c r="S62" s="14" t="s">
        <v>66</v>
      </c>
      <c r="T62" s="13" t="s">
        <v>49</v>
      </c>
      <c r="U62" s="13" t="s">
        <v>49</v>
      </c>
      <c r="V62" s="13" t="s">
        <v>49</v>
      </c>
      <c r="W62" s="13" t="s">
        <v>49</v>
      </c>
      <c r="X62" s="14" t="s">
        <v>7</v>
      </c>
      <c r="Y62" s="13" t="s">
        <v>49</v>
      </c>
      <c r="Z62" s="13" t="s">
        <v>49</v>
      </c>
      <c r="AA62" s="14" t="s">
        <v>122</v>
      </c>
      <c r="AB62" s="13" t="s">
        <v>49</v>
      </c>
      <c r="AC62" s="13" t="s">
        <v>49</v>
      </c>
    </row>
    <row r="63" spans="1:29" x14ac:dyDescent="0.25">
      <c r="A63" s="14">
        <v>5</v>
      </c>
      <c r="B63" s="14" t="s">
        <v>127</v>
      </c>
      <c r="C63" s="14">
        <v>480</v>
      </c>
      <c r="D63" s="14">
        <v>21</v>
      </c>
      <c r="E63" s="14">
        <v>9</v>
      </c>
      <c r="F63" s="14" t="s">
        <v>1</v>
      </c>
      <c r="G63" s="14">
        <v>26</v>
      </c>
      <c r="H63" s="14">
        <v>29</v>
      </c>
      <c r="I63" s="14">
        <v>160</v>
      </c>
      <c r="J63" s="14">
        <v>1800</v>
      </c>
      <c r="K63" s="14">
        <v>5000</v>
      </c>
      <c r="L63" s="14">
        <v>5000</v>
      </c>
      <c r="M63" s="14">
        <v>22.8</v>
      </c>
      <c r="N63" s="14">
        <v>22.8</v>
      </c>
      <c r="O63" s="14">
        <v>17.399999999999999</v>
      </c>
      <c r="P63" s="14">
        <v>17.399999999999999</v>
      </c>
      <c r="Q63" s="14">
        <v>152</v>
      </c>
      <c r="R63" s="14">
        <v>152</v>
      </c>
      <c r="S63" s="14" t="s">
        <v>66</v>
      </c>
      <c r="T63" s="13" t="s">
        <v>49</v>
      </c>
      <c r="U63" s="13" t="s">
        <v>49</v>
      </c>
      <c r="V63" s="13" t="s">
        <v>49</v>
      </c>
      <c r="W63" s="13" t="s">
        <v>49</v>
      </c>
      <c r="X63" s="14" t="s">
        <v>7</v>
      </c>
      <c r="Y63" s="13" t="s">
        <v>49</v>
      </c>
      <c r="Z63" s="13" t="s">
        <v>49</v>
      </c>
      <c r="AA63" s="14" t="s">
        <v>122</v>
      </c>
      <c r="AB63" s="13" t="s">
        <v>49</v>
      </c>
      <c r="AC63" s="13" t="s">
        <v>49</v>
      </c>
    </row>
    <row r="64" spans="1:29" x14ac:dyDescent="0.25">
      <c r="A64" s="14">
        <v>5</v>
      </c>
      <c r="B64" s="14" t="s">
        <v>127</v>
      </c>
      <c r="C64" s="14">
        <v>4420</v>
      </c>
      <c r="D64" s="14">
        <v>12</v>
      </c>
      <c r="E64" s="14">
        <v>11</v>
      </c>
      <c r="F64" s="14" t="s">
        <v>1</v>
      </c>
      <c r="G64" s="14">
        <v>30</v>
      </c>
      <c r="H64" s="14">
        <v>30</v>
      </c>
      <c r="I64" s="14">
        <v>1000</v>
      </c>
      <c r="J64" s="14">
        <v>1000</v>
      </c>
      <c r="K64" s="14">
        <v>5700</v>
      </c>
      <c r="L64" s="14">
        <v>5700</v>
      </c>
      <c r="M64" s="14">
        <v>31</v>
      </c>
      <c r="N64" s="14">
        <v>31</v>
      </c>
      <c r="O64" s="14">
        <v>1.2</v>
      </c>
      <c r="P64" s="14">
        <v>1.2</v>
      </c>
      <c r="Q64" s="14">
        <v>165</v>
      </c>
      <c r="R64" s="14">
        <v>165</v>
      </c>
      <c r="S64" s="14" t="s">
        <v>70</v>
      </c>
      <c r="T64" s="14">
        <v>30</v>
      </c>
      <c r="U64" s="14">
        <v>30</v>
      </c>
      <c r="V64" s="13" t="s">
        <v>49</v>
      </c>
      <c r="W64" s="13" t="s">
        <v>49</v>
      </c>
      <c r="X64" s="14" t="s">
        <v>7</v>
      </c>
      <c r="Y64" s="13" t="s">
        <v>49</v>
      </c>
      <c r="Z64" s="13" t="s">
        <v>49</v>
      </c>
      <c r="AA64" s="14" t="s">
        <v>8</v>
      </c>
      <c r="AB64" s="13" t="s">
        <v>49</v>
      </c>
      <c r="AC64" s="14" t="s">
        <v>14</v>
      </c>
    </row>
    <row r="65" spans="1:29" x14ac:dyDescent="0.25">
      <c r="A65" s="14">
        <v>5</v>
      </c>
      <c r="B65" s="14" t="s">
        <v>127</v>
      </c>
      <c r="C65" s="14">
        <v>26000</v>
      </c>
      <c r="D65" s="14">
        <v>606</v>
      </c>
      <c r="E65" s="14">
        <v>123</v>
      </c>
      <c r="F65" s="14" t="s">
        <v>3</v>
      </c>
      <c r="G65" s="14">
        <v>17</v>
      </c>
      <c r="H65" s="14">
        <v>17</v>
      </c>
      <c r="I65" s="14">
        <v>175</v>
      </c>
      <c r="J65" s="14">
        <v>175</v>
      </c>
      <c r="K65" s="14">
        <v>1400</v>
      </c>
      <c r="L65" s="14">
        <v>1400</v>
      </c>
      <c r="M65" s="14">
        <v>30</v>
      </c>
      <c r="N65" s="14">
        <v>30</v>
      </c>
      <c r="O65" s="14">
        <v>6</v>
      </c>
      <c r="P65" s="14">
        <v>6</v>
      </c>
      <c r="Q65" s="14">
        <v>82</v>
      </c>
      <c r="R65" s="14">
        <v>82</v>
      </c>
      <c r="S65" s="14" t="s">
        <v>161</v>
      </c>
      <c r="T65" s="14">
        <v>75</v>
      </c>
      <c r="U65" s="14">
        <v>75</v>
      </c>
      <c r="V65" s="14">
        <v>54</v>
      </c>
      <c r="W65" s="14">
        <v>54</v>
      </c>
      <c r="X65" s="14" t="s">
        <v>12</v>
      </c>
      <c r="Y65" s="14">
        <v>20000</v>
      </c>
      <c r="Z65" s="14">
        <v>15000</v>
      </c>
      <c r="AA65" s="14" t="s">
        <v>122</v>
      </c>
      <c r="AB65" s="14" t="s">
        <v>9</v>
      </c>
      <c r="AC65" s="14" t="s">
        <v>14</v>
      </c>
    </row>
    <row r="66" spans="1:29" x14ac:dyDescent="0.25">
      <c r="A66" s="14">
        <v>6</v>
      </c>
      <c r="B66" s="14" t="s">
        <v>128</v>
      </c>
      <c r="C66" s="14">
        <v>55000</v>
      </c>
      <c r="D66" s="14">
        <v>287</v>
      </c>
      <c r="E66" s="14">
        <v>149</v>
      </c>
      <c r="F66" s="14" t="s">
        <v>1</v>
      </c>
      <c r="G66" s="14">
        <v>22</v>
      </c>
      <c r="H66" s="14">
        <v>22</v>
      </c>
      <c r="I66" s="14">
        <v>400</v>
      </c>
      <c r="J66" s="14">
        <v>400</v>
      </c>
      <c r="K66" s="14">
        <v>8800</v>
      </c>
      <c r="L66" s="14">
        <v>8800</v>
      </c>
      <c r="M66" s="14">
        <v>27</v>
      </c>
      <c r="N66" s="14">
        <v>27</v>
      </c>
      <c r="O66" s="14">
        <v>0.9</v>
      </c>
      <c r="P66" s="14">
        <v>0.9</v>
      </c>
      <c r="Q66" s="14">
        <v>210</v>
      </c>
      <c r="R66" s="14">
        <v>210</v>
      </c>
      <c r="S66" s="14" t="s">
        <v>6</v>
      </c>
      <c r="T66" s="14">
        <v>50</v>
      </c>
      <c r="U66" s="14">
        <v>50</v>
      </c>
      <c r="V66" s="13" t="s">
        <v>49</v>
      </c>
      <c r="W66" s="13" t="s">
        <v>49</v>
      </c>
      <c r="X66" s="14" t="s">
        <v>12</v>
      </c>
      <c r="Y66" s="14">
        <v>58000</v>
      </c>
      <c r="Z66" s="14">
        <v>14000</v>
      </c>
      <c r="AA66" s="14" t="s">
        <v>122</v>
      </c>
      <c r="AB66" s="13" t="s">
        <v>49</v>
      </c>
      <c r="AC66" s="14" t="s">
        <v>14</v>
      </c>
    </row>
    <row r="67" spans="1:29" x14ac:dyDescent="0.25">
      <c r="A67" s="14">
        <v>6</v>
      </c>
      <c r="B67" s="14" t="s">
        <v>128</v>
      </c>
      <c r="C67" s="14">
        <v>4000</v>
      </c>
      <c r="D67" s="14">
        <v>40</v>
      </c>
      <c r="E67" s="14">
        <v>16</v>
      </c>
      <c r="F67" s="14" t="s">
        <v>1</v>
      </c>
      <c r="G67" s="14">
        <v>19</v>
      </c>
      <c r="H67" s="14">
        <v>19</v>
      </c>
      <c r="I67" s="14">
        <v>130</v>
      </c>
      <c r="J67" s="14">
        <v>130</v>
      </c>
      <c r="K67" s="14">
        <v>8800</v>
      </c>
      <c r="L67" s="14">
        <v>8800</v>
      </c>
      <c r="M67" s="14">
        <v>26</v>
      </c>
      <c r="N67" s="14">
        <v>26</v>
      </c>
      <c r="O67" s="14">
        <v>1</v>
      </c>
      <c r="P67" s="14">
        <v>1</v>
      </c>
      <c r="Q67" s="14">
        <v>235</v>
      </c>
      <c r="R67" s="14">
        <v>235</v>
      </c>
      <c r="S67" s="14" t="s">
        <v>6</v>
      </c>
      <c r="T67" s="14">
        <v>45</v>
      </c>
      <c r="U67" s="14">
        <v>45</v>
      </c>
      <c r="V67" s="13" t="s">
        <v>49</v>
      </c>
      <c r="W67" s="13" t="s">
        <v>49</v>
      </c>
      <c r="X67" s="14" t="s">
        <v>7</v>
      </c>
      <c r="Y67" s="14">
        <v>12000</v>
      </c>
      <c r="Z67" s="14">
        <v>5000</v>
      </c>
      <c r="AA67" s="14" t="s">
        <v>122</v>
      </c>
      <c r="AB67" s="13" t="s">
        <v>49</v>
      </c>
      <c r="AC67" s="14" t="s">
        <v>14</v>
      </c>
    </row>
    <row r="68" spans="1:29" x14ac:dyDescent="0.25">
      <c r="A68" s="14">
        <v>6</v>
      </c>
      <c r="B68" s="14" t="s">
        <v>128</v>
      </c>
      <c r="C68" s="14">
        <v>10000</v>
      </c>
      <c r="D68" s="14">
        <v>19</v>
      </c>
      <c r="E68" s="14">
        <v>11</v>
      </c>
      <c r="F68" s="14" t="s">
        <v>1</v>
      </c>
      <c r="G68" s="14">
        <v>20</v>
      </c>
      <c r="H68" s="14">
        <v>20</v>
      </c>
      <c r="I68" s="14">
        <v>50</v>
      </c>
      <c r="J68" s="14">
        <v>50</v>
      </c>
      <c r="K68" s="14">
        <v>6700</v>
      </c>
      <c r="L68" s="14">
        <v>6700</v>
      </c>
      <c r="M68" s="14">
        <v>24</v>
      </c>
      <c r="N68" s="14">
        <v>24</v>
      </c>
      <c r="O68" s="14">
        <v>2</v>
      </c>
      <c r="P68" s="14">
        <v>2</v>
      </c>
      <c r="Q68" s="14">
        <v>150</v>
      </c>
      <c r="R68" s="14">
        <v>150</v>
      </c>
      <c r="S68" s="14" t="s">
        <v>6</v>
      </c>
      <c r="T68" s="14">
        <v>80</v>
      </c>
      <c r="U68" s="14">
        <v>80</v>
      </c>
      <c r="V68" s="13" t="s">
        <v>49</v>
      </c>
      <c r="W68" s="13" t="s">
        <v>49</v>
      </c>
      <c r="X68" s="14" t="s">
        <v>7</v>
      </c>
      <c r="Y68" s="14">
        <v>7000</v>
      </c>
      <c r="Z68" s="14">
        <v>1000</v>
      </c>
      <c r="AA68" s="14" t="s">
        <v>122</v>
      </c>
      <c r="AB68" s="13" t="s">
        <v>49</v>
      </c>
      <c r="AC68" s="14" t="s">
        <v>14</v>
      </c>
    </row>
    <row r="69" spans="1:29" x14ac:dyDescent="0.25">
      <c r="A69" s="14">
        <v>6</v>
      </c>
      <c r="B69" s="14" t="s">
        <v>128</v>
      </c>
      <c r="C69" s="14">
        <v>9000</v>
      </c>
      <c r="D69" s="14">
        <v>30</v>
      </c>
      <c r="E69" s="14">
        <v>19</v>
      </c>
      <c r="F69" s="14" t="s">
        <v>1</v>
      </c>
      <c r="G69" s="14">
        <v>20</v>
      </c>
      <c r="H69" s="14">
        <v>20</v>
      </c>
      <c r="I69" s="14">
        <v>100</v>
      </c>
      <c r="J69" s="14">
        <v>100</v>
      </c>
      <c r="K69" s="14">
        <v>6600</v>
      </c>
      <c r="L69" s="14">
        <v>6600</v>
      </c>
      <c r="M69" s="14">
        <v>24</v>
      </c>
      <c r="N69" s="14">
        <v>28</v>
      </c>
      <c r="O69" s="14">
        <v>2</v>
      </c>
      <c r="P69" s="14">
        <v>2</v>
      </c>
      <c r="Q69" s="14">
        <v>160</v>
      </c>
      <c r="R69" s="14">
        <v>160</v>
      </c>
      <c r="S69" s="14" t="s">
        <v>6</v>
      </c>
      <c r="T69" s="14">
        <v>80</v>
      </c>
      <c r="U69" s="14">
        <v>80</v>
      </c>
      <c r="V69" s="13" t="s">
        <v>49</v>
      </c>
      <c r="W69" s="13" t="s">
        <v>49</v>
      </c>
      <c r="X69" s="14" t="s">
        <v>7</v>
      </c>
      <c r="Y69" s="14">
        <v>10000</v>
      </c>
      <c r="Z69" s="14">
        <v>5000</v>
      </c>
      <c r="AA69" s="14" t="s">
        <v>122</v>
      </c>
      <c r="AB69" s="13" t="s">
        <v>49</v>
      </c>
      <c r="AC69" s="14" t="s">
        <v>14</v>
      </c>
    </row>
    <row r="70" spans="1:29" x14ac:dyDescent="0.25">
      <c r="A70" s="14">
        <v>6</v>
      </c>
      <c r="B70" s="14" t="s">
        <v>128</v>
      </c>
      <c r="C70" s="14">
        <v>11000</v>
      </c>
      <c r="D70" s="14">
        <v>12</v>
      </c>
      <c r="E70" s="14">
        <v>35</v>
      </c>
      <c r="F70" s="14" t="s">
        <v>1</v>
      </c>
      <c r="G70" s="14">
        <v>25</v>
      </c>
      <c r="H70" s="14">
        <v>25</v>
      </c>
      <c r="I70" s="14">
        <v>150</v>
      </c>
      <c r="J70" s="14">
        <v>150</v>
      </c>
      <c r="K70" s="14">
        <v>4500</v>
      </c>
      <c r="L70" s="14">
        <v>4500</v>
      </c>
      <c r="M70" s="14">
        <v>15</v>
      </c>
      <c r="N70" s="14">
        <v>23</v>
      </c>
      <c r="O70" s="14">
        <v>7</v>
      </c>
      <c r="P70" s="14">
        <v>140</v>
      </c>
      <c r="Q70" s="14">
        <v>85</v>
      </c>
      <c r="R70" s="14">
        <v>85</v>
      </c>
      <c r="S70" s="14" t="s">
        <v>6</v>
      </c>
      <c r="T70" s="14">
        <v>65</v>
      </c>
      <c r="U70" s="14">
        <v>65</v>
      </c>
      <c r="V70" s="13" t="s">
        <v>49</v>
      </c>
      <c r="W70" s="13" t="s">
        <v>49</v>
      </c>
      <c r="X70" s="14" t="s">
        <v>7</v>
      </c>
      <c r="Y70" s="14">
        <v>7800</v>
      </c>
      <c r="Z70" s="14">
        <v>1000</v>
      </c>
      <c r="AA70" s="14" t="s">
        <v>126</v>
      </c>
      <c r="AB70" s="13" t="s">
        <v>49</v>
      </c>
      <c r="AC70" s="14" t="s">
        <v>14</v>
      </c>
    </row>
    <row r="71" spans="1:29" x14ac:dyDescent="0.25">
      <c r="A71" s="14">
        <v>6</v>
      </c>
      <c r="B71" s="14" t="s">
        <v>128</v>
      </c>
      <c r="C71" s="14">
        <v>5000</v>
      </c>
      <c r="D71" s="14">
        <v>9</v>
      </c>
      <c r="E71" s="14">
        <v>16</v>
      </c>
      <c r="F71" s="14" t="s">
        <v>1</v>
      </c>
      <c r="G71" s="14">
        <v>25</v>
      </c>
      <c r="H71" s="14">
        <v>23</v>
      </c>
      <c r="I71" s="14">
        <v>150</v>
      </c>
      <c r="J71" s="14">
        <v>150</v>
      </c>
      <c r="K71" s="14">
        <v>4900</v>
      </c>
      <c r="L71" s="14">
        <v>4900</v>
      </c>
      <c r="M71" s="14">
        <v>15</v>
      </c>
      <c r="N71" s="14">
        <v>23</v>
      </c>
      <c r="O71" s="14">
        <v>7</v>
      </c>
      <c r="P71" s="14">
        <v>140</v>
      </c>
      <c r="Q71" s="14">
        <v>100</v>
      </c>
      <c r="R71" s="14">
        <v>100</v>
      </c>
      <c r="S71" s="14" t="s">
        <v>6</v>
      </c>
      <c r="T71" s="14">
        <v>65</v>
      </c>
      <c r="U71" s="14">
        <v>65</v>
      </c>
      <c r="V71" s="13" t="s">
        <v>49</v>
      </c>
      <c r="W71" s="13" t="s">
        <v>49</v>
      </c>
      <c r="X71" s="14" t="s">
        <v>15</v>
      </c>
      <c r="Y71" s="14">
        <v>4600</v>
      </c>
      <c r="Z71" s="14">
        <v>200</v>
      </c>
      <c r="AA71" s="14" t="s">
        <v>126</v>
      </c>
      <c r="AB71" s="13" t="s">
        <v>49</v>
      </c>
      <c r="AC71" s="14" t="s">
        <v>14</v>
      </c>
    </row>
    <row r="72" spans="1:29" x14ac:dyDescent="0.25">
      <c r="A72" s="14">
        <v>6</v>
      </c>
      <c r="B72" s="14" t="s">
        <v>128</v>
      </c>
      <c r="C72" s="14">
        <v>6240</v>
      </c>
      <c r="D72" s="14">
        <v>55</v>
      </c>
      <c r="E72" s="14">
        <v>15</v>
      </c>
      <c r="F72" s="14" t="s">
        <v>1</v>
      </c>
      <c r="G72" s="14">
        <v>23</v>
      </c>
      <c r="H72" s="14">
        <v>23</v>
      </c>
      <c r="I72" s="14">
        <v>200</v>
      </c>
      <c r="J72" s="14">
        <v>200</v>
      </c>
      <c r="K72" s="14">
        <v>8800</v>
      </c>
      <c r="L72" s="14">
        <v>8800</v>
      </c>
      <c r="M72" s="14">
        <v>27</v>
      </c>
      <c r="N72" s="14">
        <v>27</v>
      </c>
      <c r="O72" s="14">
        <v>0.9</v>
      </c>
      <c r="P72" s="14">
        <v>0.9</v>
      </c>
      <c r="Q72" s="14">
        <v>182</v>
      </c>
      <c r="R72" s="14">
        <v>182</v>
      </c>
      <c r="S72" s="14" t="s">
        <v>6</v>
      </c>
      <c r="T72" s="14">
        <v>70</v>
      </c>
      <c r="U72" s="14">
        <v>70</v>
      </c>
      <c r="V72" s="13" t="s">
        <v>49</v>
      </c>
      <c r="W72" s="13" t="s">
        <v>49</v>
      </c>
      <c r="X72" s="14" t="s">
        <v>12</v>
      </c>
      <c r="Y72" s="14">
        <v>20000</v>
      </c>
      <c r="Z72" s="14">
        <v>10000</v>
      </c>
      <c r="AA72" s="14" t="s">
        <v>122</v>
      </c>
      <c r="AB72" s="13" t="s">
        <v>49</v>
      </c>
      <c r="AC72" s="14" t="s">
        <v>14</v>
      </c>
    </row>
    <row r="73" spans="1:29" x14ac:dyDescent="0.25">
      <c r="A73" s="14">
        <v>6</v>
      </c>
      <c r="B73" s="14" t="s">
        <v>128</v>
      </c>
      <c r="C73" s="14">
        <v>204</v>
      </c>
      <c r="D73" s="14">
        <v>9</v>
      </c>
      <c r="E73" s="14">
        <v>5</v>
      </c>
      <c r="F73" s="14" t="s">
        <v>1</v>
      </c>
      <c r="G73" s="14">
        <v>26</v>
      </c>
      <c r="H73" s="14">
        <v>26</v>
      </c>
      <c r="I73" s="14">
        <v>1000</v>
      </c>
      <c r="J73" s="14">
        <v>1500</v>
      </c>
      <c r="K73" s="14">
        <v>10000</v>
      </c>
      <c r="L73" s="14">
        <v>10000</v>
      </c>
      <c r="M73" s="14">
        <v>38</v>
      </c>
      <c r="N73" s="14">
        <v>38</v>
      </c>
      <c r="O73" s="14">
        <v>0.4</v>
      </c>
      <c r="P73" s="14">
        <v>0.6</v>
      </c>
      <c r="Q73" s="14">
        <v>180</v>
      </c>
      <c r="R73" s="14">
        <v>180</v>
      </c>
      <c r="S73" s="14" t="s">
        <v>11</v>
      </c>
      <c r="T73" s="13" t="s">
        <v>49</v>
      </c>
      <c r="U73" s="13" t="s">
        <v>49</v>
      </c>
      <c r="V73" s="13" t="s">
        <v>49</v>
      </c>
      <c r="W73" s="13" t="s">
        <v>49</v>
      </c>
      <c r="X73" s="14" t="s">
        <v>12</v>
      </c>
      <c r="Y73" s="14">
        <v>2100</v>
      </c>
      <c r="Z73" s="14">
        <v>2100</v>
      </c>
      <c r="AA73" s="14" t="s">
        <v>122</v>
      </c>
      <c r="AB73" s="14" t="s">
        <v>9</v>
      </c>
      <c r="AC73" s="14" t="s">
        <v>19</v>
      </c>
    </row>
    <row r="74" spans="1:29" x14ac:dyDescent="0.25">
      <c r="A74" s="14">
        <v>6</v>
      </c>
      <c r="B74" s="14" t="s">
        <v>128</v>
      </c>
      <c r="C74" s="14">
        <v>20</v>
      </c>
      <c r="D74" s="14">
        <v>3</v>
      </c>
      <c r="E74" s="14">
        <v>3</v>
      </c>
      <c r="F74" s="14" t="s">
        <v>1</v>
      </c>
      <c r="G74" s="14">
        <v>26</v>
      </c>
      <c r="H74" s="14">
        <v>26</v>
      </c>
      <c r="I74" s="14">
        <v>1000</v>
      </c>
      <c r="J74" s="14">
        <v>1000</v>
      </c>
      <c r="K74" s="14">
        <v>11000</v>
      </c>
      <c r="L74" s="14">
        <v>11000</v>
      </c>
      <c r="M74" s="14">
        <v>38</v>
      </c>
      <c r="N74" s="14">
        <v>38</v>
      </c>
      <c r="O74" s="14">
        <v>0.7</v>
      </c>
      <c r="P74" s="14">
        <v>0.7</v>
      </c>
      <c r="Q74" s="14">
        <v>165</v>
      </c>
      <c r="R74" s="14">
        <v>165</v>
      </c>
      <c r="S74" s="14" t="s">
        <v>11</v>
      </c>
      <c r="T74" s="13" t="s">
        <v>49</v>
      </c>
      <c r="U74" s="13" t="s">
        <v>49</v>
      </c>
      <c r="V74" s="13" t="s">
        <v>49</v>
      </c>
      <c r="W74" s="13" t="s">
        <v>49</v>
      </c>
      <c r="X74" s="14" t="s">
        <v>15</v>
      </c>
      <c r="Y74" s="14">
        <v>200</v>
      </c>
      <c r="Z74" s="14">
        <v>200</v>
      </c>
      <c r="AA74" s="14" t="s">
        <v>122</v>
      </c>
      <c r="AB74" s="14" t="s">
        <v>9</v>
      </c>
      <c r="AC74" s="14" t="s">
        <v>19</v>
      </c>
    </row>
  </sheetData>
  <autoFilter ref="A2:AC74" xr:uid="{9122EB6D-6023-40BE-AA38-A5B620E26C5F}"/>
  <mergeCells count="8">
    <mergeCell ref="T1:U1"/>
    <mergeCell ref="V1:W1"/>
    <mergeCell ref="G1:H1"/>
    <mergeCell ref="I1:J1"/>
    <mergeCell ref="K1:L1"/>
    <mergeCell ref="M1:N1"/>
    <mergeCell ref="O1:P1"/>
    <mergeCell ref="Q1:R1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B68A9-22D6-4805-AD3C-5AA47EADA8B6}">
  <sheetPr codeName="Sheet10">
    <tabColor rgb="FFE373B6"/>
  </sheetPr>
  <dimension ref="A1:AB74"/>
  <sheetViews>
    <sheetView topLeftCell="A32" zoomScale="85" zoomScaleNormal="85" workbookViewId="0">
      <selection activeCell="A2" sqref="A2:AB74"/>
    </sheetView>
  </sheetViews>
  <sheetFormatPr defaultRowHeight="15" x14ac:dyDescent="0.25"/>
  <cols>
    <col min="5" max="5" width="12.42578125" customWidth="1"/>
  </cols>
  <sheetData>
    <row r="1" spans="1:28" ht="45" x14ac:dyDescent="0.25">
      <c r="A1" s="11" t="s">
        <v>54</v>
      </c>
      <c r="B1" s="11" t="s">
        <v>74</v>
      </c>
      <c r="C1" s="11" t="s">
        <v>32</v>
      </c>
      <c r="D1" s="11" t="s">
        <v>33</v>
      </c>
      <c r="E1" s="11" t="s">
        <v>34</v>
      </c>
      <c r="F1" s="169" t="s">
        <v>35</v>
      </c>
      <c r="G1" s="170"/>
      <c r="H1" s="169" t="s">
        <v>36</v>
      </c>
      <c r="I1" s="170"/>
      <c r="J1" s="169" t="s">
        <v>37</v>
      </c>
      <c r="K1" s="170"/>
      <c r="L1" s="169" t="s">
        <v>38</v>
      </c>
      <c r="M1" s="170"/>
      <c r="N1" s="169" t="s">
        <v>39</v>
      </c>
      <c r="O1" s="170"/>
      <c r="P1" s="169" t="s">
        <v>40</v>
      </c>
      <c r="Q1" s="170"/>
      <c r="R1" s="11" t="s">
        <v>41</v>
      </c>
      <c r="S1" s="169" t="s">
        <v>43</v>
      </c>
      <c r="T1" s="170"/>
      <c r="U1" s="169" t="s">
        <v>42</v>
      </c>
      <c r="V1" s="170"/>
      <c r="W1" s="11" t="s">
        <v>44</v>
      </c>
      <c r="X1" s="11" t="s">
        <v>45</v>
      </c>
      <c r="Y1" s="11" t="s">
        <v>46</v>
      </c>
      <c r="Z1" s="11" t="s">
        <v>47</v>
      </c>
      <c r="AA1" s="11" t="s">
        <v>5</v>
      </c>
      <c r="AB1" s="11" t="s">
        <v>48</v>
      </c>
    </row>
    <row r="2" spans="1:28" x14ac:dyDescent="0.25">
      <c r="A2" s="14">
        <v>4</v>
      </c>
      <c r="B2" s="14">
        <v>2320</v>
      </c>
      <c r="C2" s="14">
        <v>44</v>
      </c>
      <c r="D2" s="14">
        <v>29</v>
      </c>
      <c r="E2" s="14">
        <v>3</v>
      </c>
      <c r="F2" s="14">
        <v>12</v>
      </c>
      <c r="G2" s="14">
        <v>12</v>
      </c>
      <c r="H2" s="14">
        <v>1.3</v>
      </c>
      <c r="I2" s="14">
        <v>123</v>
      </c>
      <c r="J2" s="14">
        <v>5500</v>
      </c>
      <c r="K2" s="14">
        <v>5500</v>
      </c>
      <c r="L2" s="14">
        <v>35</v>
      </c>
      <c r="M2" s="14">
        <v>35</v>
      </c>
      <c r="N2" s="14">
        <v>1.1000000000000001</v>
      </c>
      <c r="O2" s="14">
        <v>1.1000000000000001</v>
      </c>
      <c r="P2" s="14">
        <v>104</v>
      </c>
      <c r="Q2" s="14">
        <v>104</v>
      </c>
      <c r="R2" s="13" t="s">
        <v>49</v>
      </c>
      <c r="S2" s="14">
        <v>30</v>
      </c>
      <c r="T2" s="14">
        <v>30</v>
      </c>
      <c r="U2" s="13" t="s">
        <v>49</v>
      </c>
      <c r="V2" s="13" t="s">
        <v>49</v>
      </c>
      <c r="W2" s="14">
        <v>2</v>
      </c>
      <c r="X2" s="14">
        <v>7800</v>
      </c>
      <c r="Y2" s="14">
        <v>7800</v>
      </c>
      <c r="Z2" s="14">
        <v>2</v>
      </c>
      <c r="AA2" s="14">
        <v>1</v>
      </c>
      <c r="AB2" s="14" t="s">
        <v>26</v>
      </c>
    </row>
    <row r="3" spans="1:28" x14ac:dyDescent="0.25">
      <c r="A3" s="14">
        <v>4</v>
      </c>
      <c r="B3" s="14">
        <v>49900</v>
      </c>
      <c r="C3" s="14">
        <v>390</v>
      </c>
      <c r="D3" s="14">
        <v>503</v>
      </c>
      <c r="E3" s="14">
        <v>2</v>
      </c>
      <c r="F3" s="14">
        <v>4</v>
      </c>
      <c r="G3" s="14">
        <v>4</v>
      </c>
      <c r="H3" s="14">
        <v>19</v>
      </c>
      <c r="I3" s="14">
        <v>19</v>
      </c>
      <c r="J3" s="14">
        <v>6700</v>
      </c>
      <c r="K3" s="14">
        <v>6700</v>
      </c>
      <c r="L3" s="14">
        <v>39</v>
      </c>
      <c r="M3" s="14">
        <v>39</v>
      </c>
      <c r="N3" s="14">
        <v>0.7</v>
      </c>
      <c r="O3" s="14">
        <v>0.7</v>
      </c>
      <c r="P3" s="14">
        <v>135</v>
      </c>
      <c r="Q3" s="14">
        <v>135</v>
      </c>
      <c r="R3" s="14">
        <v>12</v>
      </c>
      <c r="S3" s="14">
        <v>78</v>
      </c>
      <c r="T3" s="14">
        <v>78</v>
      </c>
      <c r="U3" s="14">
        <v>39</v>
      </c>
      <c r="V3" s="14">
        <v>39</v>
      </c>
      <c r="W3" s="14">
        <v>2</v>
      </c>
      <c r="X3" s="14">
        <v>30800</v>
      </c>
      <c r="Y3" s="14">
        <v>28300</v>
      </c>
      <c r="Z3" s="14">
        <v>3</v>
      </c>
      <c r="AA3" s="14">
        <v>1</v>
      </c>
      <c r="AB3" s="14" t="s">
        <v>16</v>
      </c>
    </row>
    <row r="4" spans="1:28" x14ac:dyDescent="0.25">
      <c r="A4" s="14">
        <v>4</v>
      </c>
      <c r="B4" s="14">
        <v>5000</v>
      </c>
      <c r="C4" s="14">
        <v>156</v>
      </c>
      <c r="D4" s="14">
        <v>101</v>
      </c>
      <c r="E4" s="14">
        <v>2</v>
      </c>
      <c r="F4" s="14">
        <v>17</v>
      </c>
      <c r="G4" s="14">
        <v>17</v>
      </c>
      <c r="H4" s="14">
        <v>75</v>
      </c>
      <c r="I4" s="14">
        <v>75</v>
      </c>
      <c r="J4" s="14">
        <v>4950</v>
      </c>
      <c r="K4" s="14">
        <v>4950</v>
      </c>
      <c r="L4" s="14">
        <v>38</v>
      </c>
      <c r="M4" s="14">
        <v>38</v>
      </c>
      <c r="N4" s="14">
        <v>2.2000000000000002</v>
      </c>
      <c r="O4" s="14">
        <v>2.2000000000000002</v>
      </c>
      <c r="P4" s="14">
        <v>117</v>
      </c>
      <c r="Q4" s="14">
        <v>117</v>
      </c>
      <c r="R4" s="14">
        <v>12</v>
      </c>
      <c r="S4" s="14">
        <v>70</v>
      </c>
      <c r="T4" s="14">
        <v>70</v>
      </c>
      <c r="U4" s="14">
        <v>40</v>
      </c>
      <c r="V4" s="14">
        <v>40</v>
      </c>
      <c r="W4" s="14">
        <v>1</v>
      </c>
      <c r="X4" s="14">
        <v>3700</v>
      </c>
      <c r="Y4" s="14">
        <v>3700</v>
      </c>
      <c r="Z4" s="14">
        <v>3</v>
      </c>
      <c r="AA4" s="14">
        <v>1</v>
      </c>
      <c r="AB4" s="14" t="s">
        <v>14</v>
      </c>
    </row>
    <row r="5" spans="1:28" x14ac:dyDescent="0.25">
      <c r="A5" s="14">
        <v>4</v>
      </c>
      <c r="B5" s="14">
        <v>21205</v>
      </c>
      <c r="C5" s="14">
        <v>637</v>
      </c>
      <c r="D5" s="14">
        <v>389</v>
      </c>
      <c r="E5" s="14">
        <v>7</v>
      </c>
      <c r="F5" s="14">
        <v>12</v>
      </c>
      <c r="G5" s="14">
        <v>12</v>
      </c>
      <c r="H5" s="14">
        <v>32</v>
      </c>
      <c r="I5" s="14">
        <v>32</v>
      </c>
      <c r="J5" s="14">
        <v>4100</v>
      </c>
      <c r="K5" s="14">
        <v>4100</v>
      </c>
      <c r="L5" s="14">
        <v>35</v>
      </c>
      <c r="M5" s="14">
        <v>35</v>
      </c>
      <c r="N5" s="14">
        <v>1.3</v>
      </c>
      <c r="O5" s="14">
        <v>1.3</v>
      </c>
      <c r="P5" s="14">
        <v>95</v>
      </c>
      <c r="Q5" s="14">
        <v>95</v>
      </c>
      <c r="R5" s="14">
        <v>12</v>
      </c>
      <c r="S5" s="14">
        <v>80</v>
      </c>
      <c r="T5" s="14">
        <v>80</v>
      </c>
      <c r="U5" s="14">
        <v>35</v>
      </c>
      <c r="V5" s="14">
        <v>35</v>
      </c>
      <c r="W5" s="14">
        <v>2</v>
      </c>
      <c r="X5" s="14">
        <v>1400</v>
      </c>
      <c r="Y5" s="14">
        <v>1350</v>
      </c>
      <c r="Z5" s="14">
        <v>3</v>
      </c>
      <c r="AA5" s="14">
        <v>1</v>
      </c>
      <c r="AB5" s="14" t="s">
        <v>14</v>
      </c>
    </row>
    <row r="6" spans="1:28" x14ac:dyDescent="0.25">
      <c r="A6" s="14">
        <v>4</v>
      </c>
      <c r="B6" s="14">
        <v>1345</v>
      </c>
      <c r="C6" s="14">
        <v>33</v>
      </c>
      <c r="D6" s="14">
        <v>39</v>
      </c>
      <c r="E6" s="14">
        <v>1</v>
      </c>
      <c r="F6" s="14">
        <v>9.9</v>
      </c>
      <c r="G6" s="14">
        <v>9.9</v>
      </c>
      <c r="H6" s="14">
        <v>31</v>
      </c>
      <c r="I6" s="14">
        <v>31</v>
      </c>
      <c r="J6" s="14">
        <v>5000</v>
      </c>
      <c r="K6" s="14">
        <v>5000</v>
      </c>
      <c r="L6" s="14">
        <v>35</v>
      </c>
      <c r="M6" s="14">
        <v>35</v>
      </c>
      <c r="N6" s="14">
        <v>1.3</v>
      </c>
      <c r="O6" s="14">
        <v>1.3</v>
      </c>
      <c r="P6" s="14">
        <v>178</v>
      </c>
      <c r="Q6" s="14">
        <v>178</v>
      </c>
      <c r="R6" s="14">
        <v>2</v>
      </c>
      <c r="S6" s="13" t="s">
        <v>49</v>
      </c>
      <c r="T6" s="13" t="s">
        <v>49</v>
      </c>
      <c r="U6" s="13" t="s">
        <v>49</v>
      </c>
      <c r="V6" s="13" t="s">
        <v>49</v>
      </c>
      <c r="W6" s="14">
        <v>3</v>
      </c>
      <c r="X6" s="14">
        <v>1375</v>
      </c>
      <c r="Y6" s="14">
        <v>1375</v>
      </c>
      <c r="Z6" s="14">
        <v>3</v>
      </c>
      <c r="AA6" s="14">
        <v>1</v>
      </c>
      <c r="AB6" s="14" t="s">
        <v>26</v>
      </c>
    </row>
    <row r="7" spans="1:28" x14ac:dyDescent="0.25">
      <c r="A7" s="14">
        <v>4</v>
      </c>
      <c r="B7" s="14">
        <v>790</v>
      </c>
      <c r="C7" s="14">
        <v>16</v>
      </c>
      <c r="D7" s="14">
        <v>17</v>
      </c>
      <c r="E7" s="14">
        <v>123</v>
      </c>
      <c r="F7" s="14">
        <v>10.3</v>
      </c>
      <c r="G7" s="14">
        <v>10.3</v>
      </c>
      <c r="H7" s="14">
        <v>4</v>
      </c>
      <c r="I7" s="14">
        <v>4</v>
      </c>
      <c r="J7" s="14">
        <v>5400</v>
      </c>
      <c r="K7" s="14">
        <v>5400</v>
      </c>
      <c r="L7" s="14">
        <v>35</v>
      </c>
      <c r="M7" s="14">
        <v>35</v>
      </c>
      <c r="N7" s="14">
        <v>1.4</v>
      </c>
      <c r="O7" s="14">
        <v>1.4</v>
      </c>
      <c r="P7" s="14">
        <v>181</v>
      </c>
      <c r="Q7" s="14">
        <v>181</v>
      </c>
      <c r="R7" s="14">
        <v>2</v>
      </c>
      <c r="S7" s="13" t="s">
        <v>49</v>
      </c>
      <c r="T7" s="13" t="s">
        <v>49</v>
      </c>
      <c r="U7" s="13" t="s">
        <v>49</v>
      </c>
      <c r="V7" s="13" t="s">
        <v>49</v>
      </c>
      <c r="W7" s="14">
        <v>3</v>
      </c>
      <c r="X7" s="14">
        <v>1061</v>
      </c>
      <c r="Y7" s="14">
        <v>1000</v>
      </c>
      <c r="Z7" s="14">
        <v>3</v>
      </c>
      <c r="AA7" s="14">
        <v>1</v>
      </c>
      <c r="AB7" s="14" t="s">
        <v>26</v>
      </c>
    </row>
    <row r="8" spans="1:28" x14ac:dyDescent="0.25">
      <c r="A8" s="14">
        <v>4</v>
      </c>
      <c r="B8" s="14">
        <v>120</v>
      </c>
      <c r="C8" s="14">
        <v>11</v>
      </c>
      <c r="D8" s="14">
        <v>7</v>
      </c>
      <c r="E8" s="14">
        <v>1</v>
      </c>
      <c r="F8" s="14">
        <v>7</v>
      </c>
      <c r="G8" s="14">
        <v>7</v>
      </c>
      <c r="H8" s="14">
        <v>10</v>
      </c>
      <c r="I8" s="14">
        <v>10</v>
      </c>
      <c r="J8" s="14">
        <v>7000</v>
      </c>
      <c r="K8" s="14">
        <v>7000</v>
      </c>
      <c r="L8" s="14">
        <v>35</v>
      </c>
      <c r="M8" s="14">
        <v>35</v>
      </c>
      <c r="N8" s="13" t="s">
        <v>49</v>
      </c>
      <c r="O8" s="13" t="s">
        <v>49</v>
      </c>
      <c r="P8" s="13" t="s">
        <v>49</v>
      </c>
      <c r="Q8" s="13" t="s">
        <v>49</v>
      </c>
      <c r="R8" s="14">
        <v>2</v>
      </c>
      <c r="S8" s="13" t="s">
        <v>49</v>
      </c>
      <c r="T8" s="13" t="s">
        <v>49</v>
      </c>
      <c r="U8" s="13" t="s">
        <v>49</v>
      </c>
      <c r="V8" s="13" t="s">
        <v>49</v>
      </c>
      <c r="W8" s="14">
        <v>1</v>
      </c>
      <c r="X8" s="14">
        <v>523</v>
      </c>
      <c r="Y8" s="14">
        <v>500</v>
      </c>
      <c r="Z8" s="14">
        <v>3</v>
      </c>
      <c r="AA8" s="14">
        <v>1</v>
      </c>
      <c r="AB8" s="13" t="s">
        <v>49</v>
      </c>
    </row>
    <row r="9" spans="1:28" x14ac:dyDescent="0.25">
      <c r="A9" s="14">
        <v>4</v>
      </c>
      <c r="B9" s="14">
        <v>1400</v>
      </c>
      <c r="C9" s="14">
        <v>12</v>
      </c>
      <c r="D9" s="14">
        <v>22</v>
      </c>
      <c r="E9" s="14">
        <v>1</v>
      </c>
      <c r="F9" s="14">
        <v>10</v>
      </c>
      <c r="G9" s="14">
        <v>10</v>
      </c>
      <c r="H9" s="14">
        <v>20</v>
      </c>
      <c r="I9" s="14">
        <v>20</v>
      </c>
      <c r="J9" s="14">
        <v>6000</v>
      </c>
      <c r="K9" s="14">
        <v>6000</v>
      </c>
      <c r="L9" s="14">
        <v>35</v>
      </c>
      <c r="M9" s="14">
        <v>35</v>
      </c>
      <c r="N9" s="14">
        <v>1.2</v>
      </c>
      <c r="O9" s="14">
        <v>1.2</v>
      </c>
      <c r="P9" s="14">
        <v>163</v>
      </c>
      <c r="Q9" s="14">
        <v>163</v>
      </c>
      <c r="R9" s="14">
        <v>2</v>
      </c>
      <c r="S9" s="13" t="s">
        <v>49</v>
      </c>
      <c r="T9" s="13" t="s">
        <v>49</v>
      </c>
      <c r="U9" s="13" t="s">
        <v>49</v>
      </c>
      <c r="V9" s="13" t="s">
        <v>49</v>
      </c>
      <c r="W9" s="14">
        <v>3</v>
      </c>
      <c r="X9" s="14">
        <v>921</v>
      </c>
      <c r="Y9" s="14">
        <v>900</v>
      </c>
      <c r="Z9" s="14">
        <v>3</v>
      </c>
      <c r="AA9" s="14">
        <v>1</v>
      </c>
      <c r="AB9" s="14" t="s">
        <v>14</v>
      </c>
    </row>
    <row r="10" spans="1:28" x14ac:dyDescent="0.25">
      <c r="A10" s="14">
        <v>4</v>
      </c>
      <c r="B10" s="14">
        <v>810</v>
      </c>
      <c r="C10" s="14">
        <v>12</v>
      </c>
      <c r="D10" s="14">
        <v>18</v>
      </c>
      <c r="E10" s="14">
        <v>123</v>
      </c>
      <c r="F10" s="14">
        <v>10</v>
      </c>
      <c r="G10" s="14">
        <v>10</v>
      </c>
      <c r="H10" s="14">
        <v>5</v>
      </c>
      <c r="I10" s="14">
        <v>5</v>
      </c>
      <c r="J10" s="14">
        <v>6400</v>
      </c>
      <c r="K10" s="14">
        <v>6400</v>
      </c>
      <c r="L10" s="14">
        <v>35</v>
      </c>
      <c r="M10" s="14">
        <v>35</v>
      </c>
      <c r="N10" s="14">
        <v>1</v>
      </c>
      <c r="O10" s="14">
        <v>1</v>
      </c>
      <c r="P10" s="14">
        <v>170</v>
      </c>
      <c r="Q10" s="14">
        <v>170</v>
      </c>
      <c r="R10" s="14">
        <v>2</v>
      </c>
      <c r="S10" s="13" t="s">
        <v>49</v>
      </c>
      <c r="T10" s="13" t="s">
        <v>49</v>
      </c>
      <c r="U10" s="13" t="s">
        <v>49</v>
      </c>
      <c r="V10" s="13" t="s">
        <v>49</v>
      </c>
      <c r="W10" s="14">
        <v>3</v>
      </c>
      <c r="X10" s="14">
        <v>1006</v>
      </c>
      <c r="Y10" s="14">
        <v>1000</v>
      </c>
      <c r="Z10" s="14">
        <v>3</v>
      </c>
      <c r="AA10" s="14">
        <v>1</v>
      </c>
      <c r="AB10" s="13" t="s">
        <v>49</v>
      </c>
    </row>
    <row r="11" spans="1:28" x14ac:dyDescent="0.25">
      <c r="A11" s="14">
        <v>4</v>
      </c>
      <c r="B11" s="14">
        <v>3400</v>
      </c>
      <c r="C11" s="14">
        <v>85</v>
      </c>
      <c r="D11" s="14">
        <v>49</v>
      </c>
      <c r="E11" s="14">
        <v>1</v>
      </c>
      <c r="F11" s="14">
        <v>13</v>
      </c>
      <c r="G11" s="14">
        <v>13</v>
      </c>
      <c r="H11" s="14">
        <v>44</v>
      </c>
      <c r="I11" s="14">
        <v>44</v>
      </c>
      <c r="J11" s="14">
        <v>9400</v>
      </c>
      <c r="K11" s="14">
        <v>9400</v>
      </c>
      <c r="L11" s="14">
        <v>38</v>
      </c>
      <c r="M11" s="14">
        <v>38</v>
      </c>
      <c r="N11" s="14">
        <v>1.2</v>
      </c>
      <c r="O11" s="14">
        <v>1.2</v>
      </c>
      <c r="P11" s="14">
        <v>148</v>
      </c>
      <c r="Q11" s="14">
        <v>148</v>
      </c>
      <c r="R11" s="14">
        <v>2</v>
      </c>
      <c r="S11" s="13" t="s">
        <v>49</v>
      </c>
      <c r="T11" s="13" t="s">
        <v>49</v>
      </c>
      <c r="U11" s="13" t="s">
        <v>49</v>
      </c>
      <c r="V11" s="13" t="s">
        <v>49</v>
      </c>
      <c r="W11" s="14">
        <v>2</v>
      </c>
      <c r="X11" s="14">
        <v>1800</v>
      </c>
      <c r="Y11" s="14">
        <v>1800</v>
      </c>
      <c r="Z11" s="14">
        <v>3</v>
      </c>
      <c r="AA11" s="13" t="s">
        <v>49</v>
      </c>
      <c r="AB11" s="13" t="s">
        <v>49</v>
      </c>
    </row>
    <row r="12" spans="1:28" x14ac:dyDescent="0.25">
      <c r="A12" s="14">
        <v>4</v>
      </c>
      <c r="B12" s="14">
        <v>700</v>
      </c>
      <c r="C12" s="14">
        <v>29</v>
      </c>
      <c r="D12" s="14">
        <v>12</v>
      </c>
      <c r="E12" s="14">
        <v>1</v>
      </c>
      <c r="F12" s="14">
        <v>14</v>
      </c>
      <c r="G12" s="14">
        <v>14</v>
      </c>
      <c r="H12" s="14">
        <v>50</v>
      </c>
      <c r="I12" s="14">
        <v>50</v>
      </c>
      <c r="J12" s="14">
        <v>9400</v>
      </c>
      <c r="K12" s="14">
        <v>9400</v>
      </c>
      <c r="L12" s="14">
        <v>38</v>
      </c>
      <c r="M12" s="14">
        <v>38</v>
      </c>
      <c r="N12" s="14">
        <v>1</v>
      </c>
      <c r="O12" s="14">
        <v>1</v>
      </c>
      <c r="P12" s="14">
        <v>150</v>
      </c>
      <c r="Q12" s="14">
        <v>150</v>
      </c>
      <c r="R12" s="14">
        <v>2</v>
      </c>
      <c r="S12" s="13" t="s">
        <v>49</v>
      </c>
      <c r="T12" s="13" t="s">
        <v>49</v>
      </c>
      <c r="U12" s="13" t="s">
        <v>49</v>
      </c>
      <c r="V12" s="13" t="s">
        <v>49</v>
      </c>
      <c r="W12" s="14">
        <v>1</v>
      </c>
      <c r="X12" s="14">
        <v>800</v>
      </c>
      <c r="Y12" s="14">
        <v>600</v>
      </c>
      <c r="Z12" s="14">
        <v>2</v>
      </c>
      <c r="AA12" s="13" t="s">
        <v>49</v>
      </c>
      <c r="AB12" s="13" t="s">
        <v>49</v>
      </c>
    </row>
    <row r="13" spans="1:28" x14ac:dyDescent="0.25">
      <c r="A13" s="14">
        <v>4</v>
      </c>
      <c r="B13" s="14">
        <v>1953</v>
      </c>
      <c r="C13" s="14">
        <v>8</v>
      </c>
      <c r="D13" s="14">
        <v>4</v>
      </c>
      <c r="E13" s="14">
        <v>1</v>
      </c>
      <c r="F13" s="14">
        <v>23</v>
      </c>
      <c r="G13" s="14">
        <v>23</v>
      </c>
      <c r="H13" s="14">
        <v>30</v>
      </c>
      <c r="I13" s="14">
        <v>30</v>
      </c>
      <c r="J13" s="14">
        <v>2680</v>
      </c>
      <c r="K13" s="14">
        <v>2680</v>
      </c>
      <c r="L13" s="14">
        <v>40</v>
      </c>
      <c r="M13" s="14">
        <v>40</v>
      </c>
      <c r="N13" s="14">
        <v>0.8</v>
      </c>
      <c r="O13" s="14">
        <v>0.8</v>
      </c>
      <c r="P13" s="14">
        <v>82</v>
      </c>
      <c r="Q13" s="14">
        <v>82</v>
      </c>
      <c r="R13" s="14">
        <v>1</v>
      </c>
      <c r="S13" s="14">
        <v>49</v>
      </c>
      <c r="T13" s="14">
        <v>49</v>
      </c>
      <c r="U13" s="14">
        <v>36</v>
      </c>
      <c r="V13" s="14">
        <v>36</v>
      </c>
      <c r="W13" s="14">
        <v>2</v>
      </c>
      <c r="X13" s="14">
        <v>50</v>
      </c>
      <c r="Y13" s="14">
        <v>50</v>
      </c>
      <c r="Z13" s="14">
        <v>4</v>
      </c>
      <c r="AA13" s="14">
        <v>2</v>
      </c>
      <c r="AB13" s="14" t="s">
        <v>14</v>
      </c>
    </row>
    <row r="14" spans="1:28" x14ac:dyDescent="0.25">
      <c r="A14" s="14">
        <v>4</v>
      </c>
      <c r="B14" s="14">
        <v>4437</v>
      </c>
      <c r="C14" s="14">
        <v>157</v>
      </c>
      <c r="D14" s="14">
        <v>93</v>
      </c>
      <c r="E14" s="14">
        <v>3</v>
      </c>
      <c r="F14" s="14">
        <v>7</v>
      </c>
      <c r="G14" s="14">
        <v>7</v>
      </c>
      <c r="H14" s="14">
        <v>4</v>
      </c>
      <c r="I14" s="14">
        <v>4</v>
      </c>
      <c r="J14" s="14">
        <v>5800</v>
      </c>
      <c r="K14" s="14">
        <v>5800</v>
      </c>
      <c r="L14" s="14">
        <v>30</v>
      </c>
      <c r="M14" s="14">
        <v>30</v>
      </c>
      <c r="N14" s="14">
        <v>3</v>
      </c>
      <c r="O14" s="14">
        <v>3</v>
      </c>
      <c r="P14" s="14">
        <v>109</v>
      </c>
      <c r="Q14" s="14">
        <v>109</v>
      </c>
      <c r="R14" s="14">
        <v>12</v>
      </c>
      <c r="S14" s="14">
        <v>50</v>
      </c>
      <c r="T14" s="14">
        <v>50</v>
      </c>
      <c r="U14" s="14">
        <v>30</v>
      </c>
      <c r="V14" s="14">
        <v>30</v>
      </c>
      <c r="W14" s="14">
        <v>2</v>
      </c>
      <c r="X14" s="14">
        <v>5000</v>
      </c>
      <c r="Y14" s="14">
        <v>4000</v>
      </c>
      <c r="Z14" s="14">
        <v>3</v>
      </c>
      <c r="AA14" s="14">
        <v>1</v>
      </c>
      <c r="AB14" s="14" t="s">
        <v>26</v>
      </c>
    </row>
    <row r="15" spans="1:28" x14ac:dyDescent="0.25">
      <c r="A15" s="14">
        <v>4</v>
      </c>
      <c r="B15" s="14">
        <v>2870</v>
      </c>
      <c r="C15" s="14">
        <v>230</v>
      </c>
      <c r="D15" s="14">
        <v>96</v>
      </c>
      <c r="E15" s="14">
        <v>3</v>
      </c>
      <c r="F15" s="14">
        <v>14</v>
      </c>
      <c r="G15" s="14">
        <v>14</v>
      </c>
      <c r="H15" s="14">
        <v>5</v>
      </c>
      <c r="I15" s="14">
        <v>5</v>
      </c>
      <c r="J15" s="14">
        <v>4800</v>
      </c>
      <c r="K15" s="14">
        <v>4800</v>
      </c>
      <c r="L15" s="14">
        <v>32</v>
      </c>
      <c r="M15" s="14">
        <v>32</v>
      </c>
      <c r="N15" s="14">
        <v>2.2999999999999998</v>
      </c>
      <c r="O15" s="14">
        <v>2.2999999999999998</v>
      </c>
      <c r="P15" s="14">
        <v>102</v>
      </c>
      <c r="Q15" s="14">
        <v>102</v>
      </c>
      <c r="R15" s="14">
        <v>2</v>
      </c>
      <c r="S15" s="14">
        <v>50</v>
      </c>
      <c r="T15" s="14">
        <v>50</v>
      </c>
      <c r="U15" s="14">
        <v>35</v>
      </c>
      <c r="V15" s="14">
        <v>35</v>
      </c>
      <c r="W15" s="14">
        <v>2</v>
      </c>
      <c r="X15" s="14">
        <v>3900</v>
      </c>
      <c r="Y15" s="14">
        <v>3000</v>
      </c>
      <c r="Z15" s="14">
        <v>3</v>
      </c>
      <c r="AA15" s="14">
        <v>1</v>
      </c>
      <c r="AB15" s="14" t="s">
        <v>16</v>
      </c>
    </row>
    <row r="16" spans="1:28" x14ac:dyDescent="0.25">
      <c r="A16" s="14">
        <v>4</v>
      </c>
      <c r="B16" s="14">
        <v>2684</v>
      </c>
      <c r="C16" s="14">
        <v>109</v>
      </c>
      <c r="D16" s="14">
        <v>90</v>
      </c>
      <c r="E16" s="14">
        <v>2</v>
      </c>
      <c r="F16" s="14">
        <v>13</v>
      </c>
      <c r="G16" s="14">
        <v>13</v>
      </c>
      <c r="H16" s="14">
        <v>6</v>
      </c>
      <c r="I16" s="14">
        <v>6</v>
      </c>
      <c r="J16" s="14">
        <v>6800</v>
      </c>
      <c r="K16" s="14">
        <v>6800</v>
      </c>
      <c r="L16" s="14">
        <v>40</v>
      </c>
      <c r="M16" s="14">
        <v>40</v>
      </c>
      <c r="N16" s="14">
        <v>0.7</v>
      </c>
      <c r="O16" s="14">
        <v>0.7</v>
      </c>
      <c r="P16" s="14">
        <v>130</v>
      </c>
      <c r="Q16" s="14">
        <v>130</v>
      </c>
      <c r="R16" s="14">
        <v>2</v>
      </c>
      <c r="S16" s="14">
        <v>46</v>
      </c>
      <c r="T16" s="14">
        <v>46</v>
      </c>
      <c r="U16" s="14">
        <v>15</v>
      </c>
      <c r="V16" s="14">
        <v>15</v>
      </c>
      <c r="W16" s="14">
        <v>2</v>
      </c>
      <c r="X16" s="14">
        <v>5700</v>
      </c>
      <c r="Y16" s="14">
        <v>5650</v>
      </c>
      <c r="Z16" s="14">
        <v>3</v>
      </c>
      <c r="AA16" s="14">
        <v>1</v>
      </c>
      <c r="AB16" s="14" t="s">
        <v>26</v>
      </c>
    </row>
    <row r="17" spans="1:28" x14ac:dyDescent="0.25">
      <c r="A17" s="14">
        <v>4</v>
      </c>
      <c r="B17" s="14">
        <v>7100</v>
      </c>
      <c r="C17" s="14">
        <v>16</v>
      </c>
      <c r="D17" s="14">
        <v>20</v>
      </c>
      <c r="E17" s="14">
        <v>1</v>
      </c>
      <c r="F17" s="14">
        <v>16</v>
      </c>
      <c r="G17" s="14">
        <v>16</v>
      </c>
      <c r="H17" s="14">
        <v>20</v>
      </c>
      <c r="I17" s="14">
        <v>20</v>
      </c>
      <c r="J17" s="14">
        <v>4500</v>
      </c>
      <c r="K17" s="14">
        <v>4500</v>
      </c>
      <c r="L17" s="14">
        <v>41</v>
      </c>
      <c r="M17" s="14">
        <v>41</v>
      </c>
      <c r="N17" s="14">
        <v>1.1000000000000001</v>
      </c>
      <c r="O17" s="14">
        <v>1.1000000000000001</v>
      </c>
      <c r="P17" s="14">
        <v>97</v>
      </c>
      <c r="Q17" s="14">
        <v>97</v>
      </c>
      <c r="R17" s="14">
        <v>12</v>
      </c>
      <c r="S17" s="14">
        <v>40</v>
      </c>
      <c r="T17" s="14">
        <v>40</v>
      </c>
      <c r="U17" s="13" t="s">
        <v>49</v>
      </c>
      <c r="V17" s="13" t="s">
        <v>49</v>
      </c>
      <c r="W17" s="14">
        <v>3</v>
      </c>
      <c r="X17" s="14">
        <v>102</v>
      </c>
      <c r="Y17" s="14">
        <v>94</v>
      </c>
      <c r="Z17" s="14">
        <v>4</v>
      </c>
      <c r="AA17" s="14">
        <v>1</v>
      </c>
      <c r="AB17" s="14" t="s">
        <v>123</v>
      </c>
    </row>
    <row r="18" spans="1:28" x14ac:dyDescent="0.25">
      <c r="A18" s="14">
        <v>4</v>
      </c>
      <c r="B18" s="14">
        <v>1143</v>
      </c>
      <c r="C18" s="14">
        <v>29</v>
      </c>
      <c r="D18" s="14">
        <v>26</v>
      </c>
      <c r="E18" s="14">
        <v>3</v>
      </c>
      <c r="F18" s="14">
        <v>10</v>
      </c>
      <c r="G18" s="14">
        <v>10</v>
      </c>
      <c r="H18" s="14">
        <v>3</v>
      </c>
      <c r="I18" s="14">
        <v>3</v>
      </c>
      <c r="J18" s="14">
        <v>5400</v>
      </c>
      <c r="K18" s="14">
        <v>5400</v>
      </c>
      <c r="L18" s="14">
        <v>30</v>
      </c>
      <c r="M18" s="14">
        <v>30</v>
      </c>
      <c r="N18" s="14">
        <v>3</v>
      </c>
      <c r="O18" s="14">
        <v>3</v>
      </c>
      <c r="P18" s="14">
        <v>101</v>
      </c>
      <c r="Q18" s="14">
        <v>101</v>
      </c>
      <c r="R18" s="14">
        <v>1</v>
      </c>
      <c r="S18" s="14">
        <v>55</v>
      </c>
      <c r="T18" s="14">
        <v>55</v>
      </c>
      <c r="U18" s="14">
        <v>28</v>
      </c>
      <c r="V18" s="14">
        <v>28</v>
      </c>
      <c r="W18" s="14">
        <v>2</v>
      </c>
      <c r="X18" s="14">
        <v>480</v>
      </c>
      <c r="Y18" s="14">
        <v>215</v>
      </c>
      <c r="Z18" s="14">
        <v>3</v>
      </c>
      <c r="AA18" s="14">
        <v>1</v>
      </c>
      <c r="AB18" s="14" t="s">
        <v>16</v>
      </c>
    </row>
    <row r="19" spans="1:28" x14ac:dyDescent="0.25">
      <c r="A19" s="14">
        <v>4</v>
      </c>
      <c r="B19" s="14">
        <v>1179</v>
      </c>
      <c r="C19" s="14">
        <v>137</v>
      </c>
      <c r="D19" s="14">
        <v>110</v>
      </c>
      <c r="E19" s="14">
        <v>3</v>
      </c>
      <c r="F19" s="14">
        <v>12</v>
      </c>
      <c r="G19" s="14">
        <v>12</v>
      </c>
      <c r="H19" s="14">
        <v>2</v>
      </c>
      <c r="I19" s="14">
        <v>2</v>
      </c>
      <c r="J19" s="14">
        <v>4900</v>
      </c>
      <c r="K19" s="14">
        <v>4900</v>
      </c>
      <c r="L19" s="14">
        <v>34</v>
      </c>
      <c r="M19" s="14">
        <v>34</v>
      </c>
      <c r="N19" s="14">
        <v>1.4</v>
      </c>
      <c r="O19" s="14">
        <v>1.4</v>
      </c>
      <c r="P19" s="14">
        <v>108</v>
      </c>
      <c r="Q19" s="14">
        <v>108</v>
      </c>
      <c r="R19" s="14">
        <v>2</v>
      </c>
      <c r="S19" s="14">
        <v>45</v>
      </c>
      <c r="T19" s="14">
        <v>45</v>
      </c>
      <c r="U19" s="14">
        <v>26</v>
      </c>
      <c r="V19" s="14">
        <v>26</v>
      </c>
      <c r="W19" s="14">
        <v>1</v>
      </c>
      <c r="X19" s="14">
        <v>3071</v>
      </c>
      <c r="Y19" s="14">
        <v>2198</v>
      </c>
      <c r="Z19" s="14">
        <v>3</v>
      </c>
      <c r="AA19" s="14">
        <v>1</v>
      </c>
      <c r="AB19" s="14" t="s">
        <v>26</v>
      </c>
    </row>
    <row r="20" spans="1:28" x14ac:dyDescent="0.25">
      <c r="A20" s="14">
        <v>4</v>
      </c>
      <c r="B20" s="14">
        <v>1326</v>
      </c>
      <c r="C20" s="14">
        <v>11</v>
      </c>
      <c r="D20" s="14">
        <v>6</v>
      </c>
      <c r="E20" s="14">
        <v>5</v>
      </c>
      <c r="F20" s="14">
        <v>18</v>
      </c>
      <c r="G20" s="14">
        <v>18</v>
      </c>
      <c r="H20" s="14">
        <v>2</v>
      </c>
      <c r="I20" s="14">
        <v>2</v>
      </c>
      <c r="J20" s="14">
        <v>5400</v>
      </c>
      <c r="K20" s="14">
        <v>5400</v>
      </c>
      <c r="L20" s="14">
        <v>42</v>
      </c>
      <c r="M20" s="14">
        <v>42</v>
      </c>
      <c r="N20" s="14">
        <v>0.4</v>
      </c>
      <c r="O20" s="14">
        <v>0.4</v>
      </c>
      <c r="P20" s="14">
        <v>104</v>
      </c>
      <c r="Q20" s="14">
        <v>104</v>
      </c>
      <c r="R20" s="14">
        <v>13</v>
      </c>
      <c r="S20" s="14">
        <v>60</v>
      </c>
      <c r="T20" s="14">
        <v>60</v>
      </c>
      <c r="U20" s="14">
        <v>20</v>
      </c>
      <c r="V20" s="14">
        <v>20</v>
      </c>
      <c r="W20" s="14">
        <v>2</v>
      </c>
      <c r="X20" s="14">
        <v>297</v>
      </c>
      <c r="Y20" s="14">
        <v>294</v>
      </c>
      <c r="Z20" s="14">
        <v>4</v>
      </c>
      <c r="AA20" s="14">
        <v>1</v>
      </c>
      <c r="AB20" s="14" t="s">
        <v>14</v>
      </c>
    </row>
    <row r="21" spans="1:28" x14ac:dyDescent="0.25">
      <c r="A21" s="14">
        <v>4</v>
      </c>
      <c r="B21" s="14">
        <v>1155</v>
      </c>
      <c r="C21" s="14">
        <v>26</v>
      </c>
      <c r="D21" s="14">
        <v>16</v>
      </c>
      <c r="E21" s="14">
        <v>5</v>
      </c>
      <c r="F21" s="14">
        <v>22</v>
      </c>
      <c r="G21" s="14">
        <v>22</v>
      </c>
      <c r="H21" s="14">
        <v>5</v>
      </c>
      <c r="I21" s="14">
        <v>5</v>
      </c>
      <c r="J21" s="14">
        <v>5300</v>
      </c>
      <c r="K21" s="14">
        <v>5300</v>
      </c>
      <c r="L21" s="14">
        <v>44</v>
      </c>
      <c r="M21" s="14">
        <v>44</v>
      </c>
      <c r="N21" s="14">
        <v>0.4</v>
      </c>
      <c r="O21" s="14">
        <v>0.4</v>
      </c>
      <c r="P21" s="14">
        <v>104</v>
      </c>
      <c r="Q21" s="14">
        <v>104</v>
      </c>
      <c r="R21" s="14">
        <v>13</v>
      </c>
      <c r="S21" s="14">
        <v>49</v>
      </c>
      <c r="T21" s="14">
        <v>49</v>
      </c>
      <c r="U21" s="14">
        <v>21</v>
      </c>
      <c r="V21" s="14">
        <v>21</v>
      </c>
      <c r="W21" s="14">
        <v>3</v>
      </c>
      <c r="X21" s="14">
        <v>1283</v>
      </c>
      <c r="Y21" s="14">
        <v>1283</v>
      </c>
      <c r="Z21" s="14">
        <v>3</v>
      </c>
      <c r="AA21" s="14">
        <v>1</v>
      </c>
      <c r="AB21" s="14" t="s">
        <v>14</v>
      </c>
    </row>
    <row r="22" spans="1:28" x14ac:dyDescent="0.25">
      <c r="A22" s="14">
        <v>4</v>
      </c>
      <c r="B22" s="14">
        <v>465</v>
      </c>
      <c r="C22" s="14">
        <v>30</v>
      </c>
      <c r="D22" s="14">
        <v>15</v>
      </c>
      <c r="E22" s="14">
        <v>3</v>
      </c>
      <c r="F22" s="14">
        <v>10</v>
      </c>
      <c r="G22" s="14">
        <v>10</v>
      </c>
      <c r="H22" s="14">
        <v>41675</v>
      </c>
      <c r="I22" s="14">
        <v>41675</v>
      </c>
      <c r="J22" s="14">
        <v>4200</v>
      </c>
      <c r="K22" s="14">
        <v>4200</v>
      </c>
      <c r="L22" s="14">
        <v>34</v>
      </c>
      <c r="M22" s="14">
        <v>34</v>
      </c>
      <c r="N22" s="14">
        <v>1.5</v>
      </c>
      <c r="O22" s="14">
        <v>1.5</v>
      </c>
      <c r="P22" s="14">
        <v>91</v>
      </c>
      <c r="Q22" s="14">
        <v>91</v>
      </c>
      <c r="R22" s="14">
        <v>2</v>
      </c>
      <c r="S22" s="14">
        <v>40</v>
      </c>
      <c r="T22" s="14">
        <v>40</v>
      </c>
      <c r="U22" s="14">
        <v>25</v>
      </c>
      <c r="V22" s="14">
        <v>25</v>
      </c>
      <c r="W22" s="14">
        <v>6</v>
      </c>
      <c r="X22" s="14">
        <v>5090</v>
      </c>
      <c r="Y22" s="14">
        <v>64</v>
      </c>
      <c r="Z22" s="14">
        <v>4</v>
      </c>
      <c r="AA22" s="14">
        <v>2</v>
      </c>
      <c r="AB22" s="14" t="s">
        <v>83</v>
      </c>
    </row>
    <row r="23" spans="1:28" x14ac:dyDescent="0.25">
      <c r="A23" s="14">
        <v>4</v>
      </c>
      <c r="B23" s="14">
        <v>1280</v>
      </c>
      <c r="C23" s="14">
        <v>30</v>
      </c>
      <c r="D23" s="14">
        <v>20</v>
      </c>
      <c r="E23" s="14">
        <v>5</v>
      </c>
      <c r="F23" s="14">
        <v>22</v>
      </c>
      <c r="G23" s="14">
        <v>22</v>
      </c>
      <c r="H23" s="14">
        <v>5</v>
      </c>
      <c r="I23" s="14">
        <v>5</v>
      </c>
      <c r="J23" s="14">
        <v>7500</v>
      </c>
      <c r="K23" s="14">
        <v>7500</v>
      </c>
      <c r="L23" s="14">
        <v>40</v>
      </c>
      <c r="M23" s="14">
        <v>40</v>
      </c>
      <c r="N23" s="14">
        <v>0.5</v>
      </c>
      <c r="O23" s="14">
        <v>0.5</v>
      </c>
      <c r="P23" s="14">
        <v>123</v>
      </c>
      <c r="Q23" s="14">
        <v>123</v>
      </c>
      <c r="R23" s="14">
        <v>2</v>
      </c>
      <c r="S23" s="14">
        <v>38</v>
      </c>
      <c r="T23" s="14">
        <v>38</v>
      </c>
      <c r="U23" s="14">
        <v>23</v>
      </c>
      <c r="V23" s="14">
        <v>23</v>
      </c>
      <c r="W23" s="14">
        <v>2</v>
      </c>
      <c r="X23" s="14">
        <v>1020</v>
      </c>
      <c r="Y23" s="14">
        <v>407</v>
      </c>
      <c r="Z23" s="14">
        <v>3</v>
      </c>
      <c r="AA23" s="14">
        <v>1</v>
      </c>
      <c r="AB23" s="14" t="s">
        <v>16</v>
      </c>
    </row>
    <row r="24" spans="1:28" x14ac:dyDescent="0.25">
      <c r="A24" s="14">
        <v>4</v>
      </c>
      <c r="B24" s="14">
        <v>3300</v>
      </c>
      <c r="C24" s="14">
        <v>134</v>
      </c>
      <c r="D24" s="14">
        <v>83</v>
      </c>
      <c r="E24" s="14">
        <v>3</v>
      </c>
      <c r="F24" s="14">
        <v>15</v>
      </c>
      <c r="G24" s="14">
        <v>15</v>
      </c>
      <c r="H24" s="14">
        <v>15</v>
      </c>
      <c r="I24" s="14">
        <v>15</v>
      </c>
      <c r="J24" s="14">
        <v>4200</v>
      </c>
      <c r="K24" s="14">
        <v>4200</v>
      </c>
      <c r="L24" s="14">
        <v>35</v>
      </c>
      <c r="M24" s="14">
        <v>35</v>
      </c>
      <c r="N24" s="14">
        <v>0.9</v>
      </c>
      <c r="O24" s="14">
        <v>0.9</v>
      </c>
      <c r="P24" s="14">
        <v>102</v>
      </c>
      <c r="Q24" s="14">
        <v>102</v>
      </c>
      <c r="R24" s="14">
        <v>2</v>
      </c>
      <c r="S24" s="14">
        <v>35</v>
      </c>
      <c r="T24" s="14">
        <v>35</v>
      </c>
      <c r="U24" s="14">
        <v>24</v>
      </c>
      <c r="V24" s="14">
        <v>24</v>
      </c>
      <c r="W24" s="14">
        <v>2</v>
      </c>
      <c r="X24" s="14">
        <v>6615</v>
      </c>
      <c r="Y24" s="14">
        <v>3515</v>
      </c>
      <c r="Z24" s="14">
        <v>3</v>
      </c>
      <c r="AA24" s="14">
        <v>1</v>
      </c>
      <c r="AB24" s="14" t="s">
        <v>125</v>
      </c>
    </row>
    <row r="25" spans="1:28" x14ac:dyDescent="0.25">
      <c r="A25" s="14">
        <v>4</v>
      </c>
      <c r="B25" s="14">
        <v>2090</v>
      </c>
      <c r="C25" s="14">
        <v>74</v>
      </c>
      <c r="D25" s="14">
        <v>43</v>
      </c>
      <c r="E25" s="14">
        <v>5</v>
      </c>
      <c r="F25" s="14">
        <v>21</v>
      </c>
      <c r="G25" s="14">
        <v>21</v>
      </c>
      <c r="H25" s="14">
        <v>4</v>
      </c>
      <c r="I25" s="14">
        <v>4</v>
      </c>
      <c r="J25" s="14">
        <v>5200</v>
      </c>
      <c r="K25" s="14">
        <v>5200</v>
      </c>
      <c r="L25" s="14">
        <v>43</v>
      </c>
      <c r="M25" s="14">
        <v>43</v>
      </c>
      <c r="N25" s="14">
        <v>0.6</v>
      </c>
      <c r="O25" s="14">
        <v>0.6</v>
      </c>
      <c r="P25" s="14">
        <v>104</v>
      </c>
      <c r="Q25" s="14">
        <v>104</v>
      </c>
      <c r="R25" s="14">
        <v>13</v>
      </c>
      <c r="S25" s="14">
        <v>43</v>
      </c>
      <c r="T25" s="14">
        <v>43</v>
      </c>
      <c r="U25" s="14">
        <v>24</v>
      </c>
      <c r="V25" s="14">
        <v>24</v>
      </c>
      <c r="W25" s="14">
        <v>2</v>
      </c>
      <c r="X25" s="14">
        <v>4572</v>
      </c>
      <c r="Y25" s="14">
        <v>4440</v>
      </c>
      <c r="Z25" s="14">
        <v>3</v>
      </c>
      <c r="AA25" s="14">
        <v>1</v>
      </c>
      <c r="AB25" s="14" t="s">
        <v>14</v>
      </c>
    </row>
    <row r="26" spans="1:28" x14ac:dyDescent="0.25">
      <c r="A26" s="14">
        <v>4</v>
      </c>
      <c r="B26" s="14">
        <v>12000</v>
      </c>
      <c r="C26" s="14">
        <v>168</v>
      </c>
      <c r="D26" s="14">
        <v>145</v>
      </c>
      <c r="E26" s="14">
        <v>2</v>
      </c>
      <c r="F26" s="14">
        <v>20</v>
      </c>
      <c r="G26" s="14">
        <v>20</v>
      </c>
      <c r="H26" s="14">
        <v>12</v>
      </c>
      <c r="I26" s="14">
        <v>12</v>
      </c>
      <c r="J26" s="14">
        <v>6300</v>
      </c>
      <c r="K26" s="14">
        <v>6300</v>
      </c>
      <c r="L26" s="14">
        <v>39</v>
      </c>
      <c r="M26" s="14">
        <v>39</v>
      </c>
      <c r="N26" s="14">
        <v>1</v>
      </c>
      <c r="O26" s="14">
        <v>1</v>
      </c>
      <c r="P26" s="14">
        <v>125</v>
      </c>
      <c r="Q26" s="14">
        <v>125</v>
      </c>
      <c r="R26" s="14">
        <v>2</v>
      </c>
      <c r="S26" s="14">
        <v>89</v>
      </c>
      <c r="T26" s="14">
        <v>89</v>
      </c>
      <c r="U26" s="14">
        <v>15</v>
      </c>
      <c r="V26" s="14">
        <v>15</v>
      </c>
      <c r="W26" s="14">
        <v>2</v>
      </c>
      <c r="X26" s="14">
        <v>7344</v>
      </c>
      <c r="Y26" s="14">
        <v>6950</v>
      </c>
      <c r="Z26" s="14">
        <v>3</v>
      </c>
      <c r="AA26" s="14">
        <v>1</v>
      </c>
      <c r="AB26" s="14" t="s">
        <v>16</v>
      </c>
    </row>
    <row r="27" spans="1:28" x14ac:dyDescent="0.25">
      <c r="A27" s="14">
        <v>4</v>
      </c>
      <c r="B27" s="14">
        <v>1400</v>
      </c>
      <c r="C27" s="14">
        <v>45</v>
      </c>
      <c r="D27" s="14">
        <v>43</v>
      </c>
      <c r="E27" s="14">
        <v>2</v>
      </c>
      <c r="F27" s="14">
        <v>10</v>
      </c>
      <c r="G27" s="14">
        <v>10</v>
      </c>
      <c r="H27" s="14">
        <v>70</v>
      </c>
      <c r="I27" s="14">
        <v>70</v>
      </c>
      <c r="J27" s="14">
        <v>6600</v>
      </c>
      <c r="K27" s="14">
        <v>6600</v>
      </c>
      <c r="L27" s="14">
        <v>43</v>
      </c>
      <c r="M27" s="14">
        <v>43</v>
      </c>
      <c r="N27" s="14">
        <v>0.4</v>
      </c>
      <c r="O27" s="14">
        <v>0.4</v>
      </c>
      <c r="P27" s="14">
        <v>125</v>
      </c>
      <c r="Q27" s="14">
        <v>125</v>
      </c>
      <c r="R27" s="14">
        <v>2</v>
      </c>
      <c r="S27" s="14">
        <v>39</v>
      </c>
      <c r="T27" s="14">
        <v>39</v>
      </c>
      <c r="U27" s="14">
        <v>26</v>
      </c>
      <c r="V27" s="14">
        <v>26</v>
      </c>
      <c r="W27" s="14">
        <v>2</v>
      </c>
      <c r="X27" s="14">
        <v>1500</v>
      </c>
      <c r="Y27" s="14">
        <v>1350</v>
      </c>
      <c r="Z27" s="14">
        <v>3</v>
      </c>
      <c r="AA27" s="14">
        <v>1</v>
      </c>
      <c r="AB27" s="14" t="s">
        <v>26</v>
      </c>
    </row>
    <row r="28" spans="1:28" x14ac:dyDescent="0.25">
      <c r="A28" s="14">
        <v>4</v>
      </c>
      <c r="B28" s="14">
        <v>246</v>
      </c>
      <c r="C28" s="14">
        <v>18</v>
      </c>
      <c r="D28" s="14">
        <v>18</v>
      </c>
      <c r="E28" s="14">
        <v>32</v>
      </c>
      <c r="F28" s="14">
        <v>10</v>
      </c>
      <c r="G28" s="14">
        <v>10</v>
      </c>
      <c r="H28" s="14">
        <v>5</v>
      </c>
      <c r="I28" s="14">
        <v>5</v>
      </c>
      <c r="J28" s="14">
        <v>4950</v>
      </c>
      <c r="K28" s="14">
        <v>4950</v>
      </c>
      <c r="L28" s="14">
        <v>31</v>
      </c>
      <c r="M28" s="14">
        <v>31</v>
      </c>
      <c r="N28" s="14">
        <v>1.8</v>
      </c>
      <c r="O28" s="14">
        <v>1.8</v>
      </c>
      <c r="P28" s="14">
        <v>105</v>
      </c>
      <c r="Q28" s="14">
        <v>105</v>
      </c>
      <c r="R28" s="14">
        <v>2</v>
      </c>
      <c r="S28" s="14">
        <v>40</v>
      </c>
      <c r="T28" s="14">
        <v>40</v>
      </c>
      <c r="U28" s="14">
        <v>25</v>
      </c>
      <c r="V28" s="14">
        <v>25</v>
      </c>
      <c r="W28" s="14">
        <v>2</v>
      </c>
      <c r="X28" s="14">
        <v>200</v>
      </c>
      <c r="Y28" s="14">
        <v>183</v>
      </c>
      <c r="Z28" s="14">
        <v>3</v>
      </c>
      <c r="AA28" s="14">
        <v>1</v>
      </c>
      <c r="AB28" s="14" t="s">
        <v>14</v>
      </c>
    </row>
    <row r="29" spans="1:28" x14ac:dyDescent="0.25">
      <c r="A29" s="14">
        <v>4</v>
      </c>
      <c r="B29" s="14">
        <v>6412</v>
      </c>
      <c r="C29" s="14">
        <v>167</v>
      </c>
      <c r="D29" s="14">
        <v>116</v>
      </c>
      <c r="E29" s="14">
        <v>3</v>
      </c>
      <c r="F29" s="14">
        <v>10</v>
      </c>
      <c r="G29" s="14">
        <v>10</v>
      </c>
      <c r="H29" s="14">
        <v>2</v>
      </c>
      <c r="I29" s="14">
        <v>2</v>
      </c>
      <c r="J29" s="14">
        <v>4900</v>
      </c>
      <c r="K29" s="14">
        <v>4900</v>
      </c>
      <c r="L29" s="14">
        <v>31</v>
      </c>
      <c r="M29" s="14">
        <v>31</v>
      </c>
      <c r="N29" s="14">
        <v>1.8</v>
      </c>
      <c r="O29" s="14">
        <v>1.8</v>
      </c>
      <c r="P29" s="14">
        <v>105</v>
      </c>
      <c r="Q29" s="14">
        <v>105</v>
      </c>
      <c r="R29" s="14">
        <v>2</v>
      </c>
      <c r="S29" s="14">
        <v>48</v>
      </c>
      <c r="T29" s="14">
        <v>48</v>
      </c>
      <c r="U29" s="14">
        <v>25</v>
      </c>
      <c r="V29" s="14">
        <v>25</v>
      </c>
      <c r="W29" s="14">
        <v>2</v>
      </c>
      <c r="X29" s="14">
        <v>2300</v>
      </c>
      <c r="Y29" s="14">
        <v>2100</v>
      </c>
      <c r="Z29" s="14">
        <v>3</v>
      </c>
      <c r="AA29" s="14">
        <v>1</v>
      </c>
      <c r="AB29" s="14" t="s">
        <v>14</v>
      </c>
    </row>
    <row r="30" spans="1:28" x14ac:dyDescent="0.25">
      <c r="A30" s="14">
        <v>4</v>
      </c>
      <c r="B30" s="14">
        <v>1600</v>
      </c>
      <c r="C30" s="14">
        <v>66</v>
      </c>
      <c r="D30" s="14">
        <v>52</v>
      </c>
      <c r="E30" s="14">
        <v>32</v>
      </c>
      <c r="F30" s="14">
        <v>12</v>
      </c>
      <c r="G30" s="14">
        <v>12</v>
      </c>
      <c r="H30" s="14">
        <v>8</v>
      </c>
      <c r="I30" s="14">
        <v>8</v>
      </c>
      <c r="J30" s="14">
        <v>4950</v>
      </c>
      <c r="K30" s="14">
        <v>4950</v>
      </c>
      <c r="L30" s="14">
        <v>31</v>
      </c>
      <c r="M30" s="14">
        <v>31</v>
      </c>
      <c r="N30" s="14">
        <v>1.8</v>
      </c>
      <c r="O30" s="14">
        <v>1.8</v>
      </c>
      <c r="P30" s="14">
        <v>105</v>
      </c>
      <c r="Q30" s="14">
        <v>105</v>
      </c>
      <c r="R30" s="14">
        <v>2</v>
      </c>
      <c r="S30" s="14">
        <v>38</v>
      </c>
      <c r="T30" s="14">
        <v>38</v>
      </c>
      <c r="U30" s="14">
        <v>23</v>
      </c>
      <c r="V30" s="14">
        <v>23</v>
      </c>
      <c r="W30" s="14">
        <v>3</v>
      </c>
      <c r="X30" s="14">
        <v>800</v>
      </c>
      <c r="Y30" s="14">
        <v>700</v>
      </c>
      <c r="Z30" s="14">
        <v>3</v>
      </c>
      <c r="AA30" s="14">
        <v>1</v>
      </c>
      <c r="AB30" s="14" t="s">
        <v>14</v>
      </c>
    </row>
    <row r="31" spans="1:28" x14ac:dyDescent="0.25">
      <c r="A31" s="14">
        <v>4</v>
      </c>
      <c r="B31" s="14">
        <v>1240</v>
      </c>
      <c r="C31" s="14">
        <v>39</v>
      </c>
      <c r="D31" s="14">
        <v>22</v>
      </c>
      <c r="E31" s="14">
        <v>3</v>
      </c>
      <c r="F31" s="14">
        <v>10</v>
      </c>
      <c r="G31" s="14">
        <v>10</v>
      </c>
      <c r="H31" s="14">
        <v>4</v>
      </c>
      <c r="I31" s="14">
        <v>4</v>
      </c>
      <c r="J31" s="14">
        <v>5000</v>
      </c>
      <c r="K31" s="14">
        <v>5000</v>
      </c>
      <c r="L31" s="14">
        <v>31</v>
      </c>
      <c r="M31" s="14">
        <v>31</v>
      </c>
      <c r="N31" s="14">
        <v>1.6</v>
      </c>
      <c r="O31" s="14">
        <v>1.6</v>
      </c>
      <c r="P31" s="14">
        <v>108</v>
      </c>
      <c r="Q31" s="14">
        <v>108</v>
      </c>
      <c r="R31" s="14">
        <v>2</v>
      </c>
      <c r="S31" s="14">
        <v>47</v>
      </c>
      <c r="T31" s="14">
        <v>47</v>
      </c>
      <c r="U31" s="14">
        <v>36</v>
      </c>
      <c r="V31" s="14">
        <v>36</v>
      </c>
      <c r="W31" s="14">
        <v>2</v>
      </c>
      <c r="X31" s="14">
        <v>950</v>
      </c>
      <c r="Y31" s="14">
        <v>850</v>
      </c>
      <c r="Z31" s="14">
        <v>3</v>
      </c>
      <c r="AA31" s="14">
        <v>1</v>
      </c>
      <c r="AB31" s="14" t="s">
        <v>16</v>
      </c>
    </row>
    <row r="32" spans="1:28" x14ac:dyDescent="0.25">
      <c r="A32" s="14">
        <v>4</v>
      </c>
      <c r="B32" s="14">
        <v>1235</v>
      </c>
      <c r="C32" s="14">
        <v>46</v>
      </c>
      <c r="D32" s="14">
        <v>34</v>
      </c>
      <c r="E32" s="14">
        <v>3</v>
      </c>
      <c r="F32" s="14">
        <v>11</v>
      </c>
      <c r="G32" s="14">
        <v>11</v>
      </c>
      <c r="H32" s="14">
        <v>4</v>
      </c>
      <c r="I32" s="14">
        <v>4</v>
      </c>
      <c r="J32" s="14">
        <v>5040</v>
      </c>
      <c r="K32" s="14">
        <v>5040</v>
      </c>
      <c r="L32" s="14">
        <v>34</v>
      </c>
      <c r="M32" s="14">
        <v>34</v>
      </c>
      <c r="N32" s="14">
        <v>1.5</v>
      </c>
      <c r="O32" s="14">
        <v>1.5</v>
      </c>
      <c r="P32" s="14">
        <v>105</v>
      </c>
      <c r="Q32" s="14">
        <v>105</v>
      </c>
      <c r="R32" s="14">
        <v>2</v>
      </c>
      <c r="S32" s="14">
        <v>47</v>
      </c>
      <c r="T32" s="14">
        <v>47</v>
      </c>
      <c r="U32" s="14">
        <v>36</v>
      </c>
      <c r="V32" s="14">
        <v>36</v>
      </c>
      <c r="W32" s="14">
        <v>2</v>
      </c>
      <c r="X32" s="14">
        <v>850</v>
      </c>
      <c r="Y32" s="14">
        <v>650</v>
      </c>
      <c r="Z32" s="14">
        <v>3</v>
      </c>
      <c r="AA32" s="14">
        <v>1</v>
      </c>
      <c r="AB32" s="14" t="s">
        <v>83</v>
      </c>
    </row>
    <row r="33" spans="1:28" x14ac:dyDescent="0.25">
      <c r="A33" s="14">
        <v>4</v>
      </c>
      <c r="B33" s="14">
        <v>1048</v>
      </c>
      <c r="C33" s="14">
        <v>96</v>
      </c>
      <c r="D33" s="14">
        <v>30</v>
      </c>
      <c r="E33" s="14">
        <v>3</v>
      </c>
      <c r="F33" s="14">
        <v>10</v>
      </c>
      <c r="G33" s="14">
        <v>10</v>
      </c>
      <c r="H33" s="14">
        <v>2</v>
      </c>
      <c r="I33" s="14">
        <v>2</v>
      </c>
      <c r="J33" s="14">
        <v>4950</v>
      </c>
      <c r="K33" s="14">
        <v>4950</v>
      </c>
      <c r="L33" s="14">
        <v>32</v>
      </c>
      <c r="M33" s="14">
        <v>32</v>
      </c>
      <c r="N33" s="14">
        <v>2</v>
      </c>
      <c r="O33" s="14">
        <v>2</v>
      </c>
      <c r="P33" s="14">
        <v>105</v>
      </c>
      <c r="Q33" s="14">
        <v>105</v>
      </c>
      <c r="R33" s="14">
        <v>2</v>
      </c>
      <c r="S33" s="14">
        <v>47</v>
      </c>
      <c r="T33" s="14">
        <v>47</v>
      </c>
      <c r="U33" s="14">
        <v>31</v>
      </c>
      <c r="V33" s="14">
        <v>31</v>
      </c>
      <c r="W33" s="14">
        <v>1</v>
      </c>
      <c r="X33" s="14">
        <v>1085</v>
      </c>
      <c r="Y33" s="14">
        <v>180</v>
      </c>
      <c r="Z33" s="14">
        <v>2</v>
      </c>
      <c r="AA33" s="14">
        <v>1</v>
      </c>
      <c r="AB33" s="14" t="s">
        <v>26</v>
      </c>
    </row>
    <row r="34" spans="1:28" x14ac:dyDescent="0.25">
      <c r="A34" s="14">
        <v>4</v>
      </c>
      <c r="B34" s="14">
        <v>5700</v>
      </c>
      <c r="C34" s="14">
        <v>182</v>
      </c>
      <c r="D34" s="14">
        <v>143</v>
      </c>
      <c r="E34" s="14">
        <v>32</v>
      </c>
      <c r="F34" s="14">
        <v>12</v>
      </c>
      <c r="G34" s="14">
        <v>12</v>
      </c>
      <c r="H34" s="14">
        <v>5</v>
      </c>
      <c r="I34" s="14">
        <v>5</v>
      </c>
      <c r="J34" s="14">
        <v>4950</v>
      </c>
      <c r="K34" s="14">
        <v>4950</v>
      </c>
      <c r="L34" s="14">
        <v>31</v>
      </c>
      <c r="M34" s="14">
        <v>31</v>
      </c>
      <c r="N34" s="14">
        <v>1.8</v>
      </c>
      <c r="O34" s="14">
        <v>1.8</v>
      </c>
      <c r="P34" s="14">
        <v>105</v>
      </c>
      <c r="Q34" s="14">
        <v>105</v>
      </c>
      <c r="R34" s="14">
        <v>2</v>
      </c>
      <c r="S34" s="14">
        <v>40</v>
      </c>
      <c r="T34" s="14">
        <v>40</v>
      </c>
      <c r="U34" s="14">
        <v>23</v>
      </c>
      <c r="V34" s="14">
        <v>23</v>
      </c>
      <c r="W34" s="14">
        <v>2</v>
      </c>
      <c r="X34" s="14">
        <v>3300</v>
      </c>
      <c r="Y34" s="14">
        <v>2900</v>
      </c>
      <c r="Z34" s="14">
        <v>3</v>
      </c>
      <c r="AA34" s="14">
        <v>1</v>
      </c>
      <c r="AB34" s="14" t="s">
        <v>14</v>
      </c>
    </row>
    <row r="35" spans="1:28" x14ac:dyDescent="0.25">
      <c r="A35" s="14">
        <v>4</v>
      </c>
      <c r="B35" s="14">
        <v>177</v>
      </c>
      <c r="C35" s="14">
        <v>6</v>
      </c>
      <c r="D35" s="14">
        <v>3</v>
      </c>
      <c r="E35" s="14">
        <v>3</v>
      </c>
      <c r="F35" s="14">
        <v>10</v>
      </c>
      <c r="G35" s="14">
        <v>10</v>
      </c>
      <c r="H35" s="14">
        <v>4</v>
      </c>
      <c r="I35" s="14">
        <v>4</v>
      </c>
      <c r="J35" s="14">
        <v>5000</v>
      </c>
      <c r="K35" s="14">
        <v>5000</v>
      </c>
      <c r="L35" s="14">
        <v>31</v>
      </c>
      <c r="M35" s="14">
        <v>31</v>
      </c>
      <c r="N35" s="14">
        <v>1.6</v>
      </c>
      <c r="O35" s="14">
        <v>1.6</v>
      </c>
      <c r="P35" s="14">
        <v>108</v>
      </c>
      <c r="Q35" s="14">
        <v>108</v>
      </c>
      <c r="R35" s="14">
        <v>2</v>
      </c>
      <c r="S35" s="14">
        <v>47</v>
      </c>
      <c r="T35" s="14">
        <v>47</v>
      </c>
      <c r="U35" s="14">
        <v>36</v>
      </c>
      <c r="V35" s="14">
        <v>36</v>
      </c>
      <c r="W35" s="14">
        <v>2</v>
      </c>
      <c r="X35" s="14">
        <v>180</v>
      </c>
      <c r="Y35" s="14">
        <v>100</v>
      </c>
      <c r="Z35" s="14">
        <v>3</v>
      </c>
      <c r="AA35" s="14">
        <v>1</v>
      </c>
      <c r="AB35" s="14" t="s">
        <v>26</v>
      </c>
    </row>
    <row r="36" spans="1:28" x14ac:dyDescent="0.25">
      <c r="A36" s="14">
        <v>4</v>
      </c>
      <c r="B36" s="14">
        <v>1561</v>
      </c>
      <c r="C36" s="14">
        <v>71</v>
      </c>
      <c r="D36" s="14">
        <v>48</v>
      </c>
      <c r="E36" s="14">
        <v>3</v>
      </c>
      <c r="F36" s="14">
        <v>9</v>
      </c>
      <c r="G36" s="14">
        <v>9</v>
      </c>
      <c r="H36" s="14">
        <v>4</v>
      </c>
      <c r="I36" s="14">
        <v>4</v>
      </c>
      <c r="J36" s="14">
        <v>4900</v>
      </c>
      <c r="K36" s="14">
        <v>4900</v>
      </c>
      <c r="L36" s="14">
        <v>32</v>
      </c>
      <c r="M36" s="14">
        <v>32</v>
      </c>
      <c r="N36" s="14">
        <v>2</v>
      </c>
      <c r="O36" s="14">
        <v>2</v>
      </c>
      <c r="P36" s="14">
        <v>105</v>
      </c>
      <c r="Q36" s="14">
        <v>105</v>
      </c>
      <c r="R36" s="14">
        <v>2</v>
      </c>
      <c r="S36" s="14">
        <v>42</v>
      </c>
      <c r="T36" s="14">
        <v>42</v>
      </c>
      <c r="U36" s="14">
        <v>29</v>
      </c>
      <c r="V36" s="14">
        <v>29</v>
      </c>
      <c r="W36" s="14">
        <v>1</v>
      </c>
      <c r="X36" s="14">
        <v>1740</v>
      </c>
      <c r="Y36" s="14">
        <v>450</v>
      </c>
      <c r="Z36" s="14">
        <v>3</v>
      </c>
      <c r="AA36" s="14">
        <v>1</v>
      </c>
      <c r="AB36" s="14" t="s">
        <v>26</v>
      </c>
    </row>
    <row r="37" spans="1:28" x14ac:dyDescent="0.25">
      <c r="A37" s="14">
        <v>4</v>
      </c>
      <c r="B37" s="14">
        <v>4720</v>
      </c>
      <c r="C37" s="14">
        <v>86</v>
      </c>
      <c r="D37" s="14">
        <v>68</v>
      </c>
      <c r="E37" s="14">
        <v>3</v>
      </c>
      <c r="F37" s="14">
        <v>7</v>
      </c>
      <c r="G37" s="14">
        <v>7</v>
      </c>
      <c r="H37" s="14">
        <v>2</v>
      </c>
      <c r="I37" s="14">
        <v>2</v>
      </c>
      <c r="J37" s="14">
        <v>8200</v>
      </c>
      <c r="K37" s="14">
        <v>8200</v>
      </c>
      <c r="L37" s="14">
        <v>33</v>
      </c>
      <c r="M37" s="14">
        <v>33</v>
      </c>
      <c r="N37" s="14">
        <v>1.2</v>
      </c>
      <c r="O37" s="14">
        <v>1.2</v>
      </c>
      <c r="P37" s="14">
        <v>120</v>
      </c>
      <c r="Q37" s="14">
        <v>120</v>
      </c>
      <c r="R37" s="14">
        <v>2</v>
      </c>
      <c r="S37" s="14">
        <v>70</v>
      </c>
      <c r="T37" s="14">
        <v>70</v>
      </c>
      <c r="U37" s="13" t="s">
        <v>49</v>
      </c>
      <c r="V37" s="13" t="s">
        <v>49</v>
      </c>
      <c r="W37" s="14">
        <v>6</v>
      </c>
      <c r="X37" s="14">
        <v>1007</v>
      </c>
      <c r="Y37" s="14">
        <v>0</v>
      </c>
      <c r="Z37" s="14">
        <v>4</v>
      </c>
      <c r="AA37" s="14">
        <v>2</v>
      </c>
      <c r="AB37" s="14" t="s">
        <v>83</v>
      </c>
    </row>
    <row r="38" spans="1:28" x14ac:dyDescent="0.25">
      <c r="A38" s="14">
        <v>4</v>
      </c>
      <c r="B38" s="14">
        <v>1160</v>
      </c>
      <c r="C38" s="14">
        <v>120</v>
      </c>
      <c r="D38" s="14">
        <v>72</v>
      </c>
      <c r="E38" s="14">
        <v>3</v>
      </c>
      <c r="F38" s="14">
        <v>11</v>
      </c>
      <c r="G38" s="14">
        <v>11</v>
      </c>
      <c r="H38" s="14">
        <v>4</v>
      </c>
      <c r="I38" s="14">
        <v>4</v>
      </c>
      <c r="J38" s="14">
        <v>4900</v>
      </c>
      <c r="K38" s="14">
        <v>4900</v>
      </c>
      <c r="L38" s="14">
        <v>34</v>
      </c>
      <c r="M38" s="14">
        <v>34</v>
      </c>
      <c r="N38" s="14">
        <v>2.2999999999999998</v>
      </c>
      <c r="O38" s="14">
        <v>2.2999999999999998</v>
      </c>
      <c r="P38" s="14">
        <v>98</v>
      </c>
      <c r="Q38" s="14">
        <v>98</v>
      </c>
      <c r="R38" s="14">
        <v>2</v>
      </c>
      <c r="S38" s="14">
        <v>50</v>
      </c>
      <c r="T38" s="14">
        <v>50</v>
      </c>
      <c r="U38" s="14">
        <v>35</v>
      </c>
      <c r="V38" s="14">
        <v>35</v>
      </c>
      <c r="W38" s="14">
        <v>3</v>
      </c>
      <c r="X38" s="14">
        <v>800</v>
      </c>
      <c r="Y38" s="14">
        <v>600</v>
      </c>
      <c r="Z38" s="14">
        <v>3</v>
      </c>
      <c r="AA38" s="14">
        <v>1</v>
      </c>
      <c r="AB38" s="14" t="s">
        <v>26</v>
      </c>
    </row>
    <row r="39" spans="1:28" x14ac:dyDescent="0.25">
      <c r="A39" s="14">
        <v>4</v>
      </c>
      <c r="B39" s="14">
        <v>1700</v>
      </c>
      <c r="C39" s="14">
        <v>52</v>
      </c>
      <c r="D39" s="14">
        <v>29</v>
      </c>
      <c r="E39" s="14">
        <v>3</v>
      </c>
      <c r="F39" s="14">
        <v>7</v>
      </c>
      <c r="G39" s="14">
        <v>7</v>
      </c>
      <c r="H39" s="14">
        <v>2</v>
      </c>
      <c r="I39" s="14">
        <v>2</v>
      </c>
      <c r="J39" s="14">
        <v>7850</v>
      </c>
      <c r="K39" s="14">
        <v>7850</v>
      </c>
      <c r="L39" s="14">
        <v>28</v>
      </c>
      <c r="M39" s="14">
        <v>28</v>
      </c>
      <c r="N39" s="14">
        <v>1.9</v>
      </c>
      <c r="O39" s="14">
        <v>1.9</v>
      </c>
      <c r="P39" s="14">
        <v>134</v>
      </c>
      <c r="Q39" s="14">
        <v>134</v>
      </c>
      <c r="R39" s="14">
        <v>12</v>
      </c>
      <c r="S39" s="14">
        <v>75</v>
      </c>
      <c r="T39" s="14">
        <v>75</v>
      </c>
      <c r="U39" s="14">
        <v>45</v>
      </c>
      <c r="V39" s="14">
        <v>45</v>
      </c>
      <c r="W39" s="14">
        <v>2</v>
      </c>
      <c r="X39" s="14">
        <v>1950</v>
      </c>
      <c r="Y39" s="14">
        <v>1000</v>
      </c>
      <c r="Z39" s="14">
        <v>3</v>
      </c>
      <c r="AA39" s="14">
        <v>1</v>
      </c>
      <c r="AB39" s="14" t="s">
        <v>16</v>
      </c>
    </row>
    <row r="40" spans="1:28" x14ac:dyDescent="0.25">
      <c r="A40" s="14">
        <v>4</v>
      </c>
      <c r="B40" s="14">
        <v>2154</v>
      </c>
      <c r="C40" s="14">
        <v>207</v>
      </c>
      <c r="D40" s="14">
        <v>168</v>
      </c>
      <c r="E40" s="14">
        <v>3</v>
      </c>
      <c r="F40" s="14">
        <v>11</v>
      </c>
      <c r="G40" s="14">
        <v>11</v>
      </c>
      <c r="H40" s="14">
        <v>8</v>
      </c>
      <c r="I40" s="14">
        <v>8</v>
      </c>
      <c r="J40" s="14">
        <v>5250</v>
      </c>
      <c r="K40" s="14">
        <v>5250</v>
      </c>
      <c r="L40" s="14">
        <v>34</v>
      </c>
      <c r="M40" s="14">
        <v>34</v>
      </c>
      <c r="N40" s="14">
        <v>1.2</v>
      </c>
      <c r="O40" s="14">
        <v>1.2</v>
      </c>
      <c r="P40" s="14">
        <v>105</v>
      </c>
      <c r="Q40" s="14">
        <v>105</v>
      </c>
      <c r="R40" s="14">
        <v>2</v>
      </c>
      <c r="S40" s="14">
        <v>55</v>
      </c>
      <c r="T40" s="14">
        <v>55</v>
      </c>
      <c r="U40" s="14">
        <v>37</v>
      </c>
      <c r="V40" s="14">
        <v>37</v>
      </c>
      <c r="W40" s="14">
        <v>2</v>
      </c>
      <c r="X40" s="14">
        <v>4900</v>
      </c>
      <c r="Y40" s="14">
        <v>4300</v>
      </c>
      <c r="Z40" s="14">
        <v>3</v>
      </c>
      <c r="AA40" s="14">
        <v>1</v>
      </c>
      <c r="AB40" s="14" t="s">
        <v>26</v>
      </c>
    </row>
    <row r="41" spans="1:28" x14ac:dyDescent="0.25">
      <c r="A41" s="14">
        <v>4</v>
      </c>
      <c r="B41" s="14">
        <v>27848</v>
      </c>
      <c r="C41" s="14">
        <v>1073</v>
      </c>
      <c r="D41" s="14">
        <v>594</v>
      </c>
      <c r="E41" s="14">
        <v>3</v>
      </c>
      <c r="F41" s="14">
        <v>12</v>
      </c>
      <c r="G41" s="14">
        <v>12</v>
      </c>
      <c r="H41" s="14">
        <v>8</v>
      </c>
      <c r="I41" s="14">
        <v>8</v>
      </c>
      <c r="J41" s="14">
        <v>5200</v>
      </c>
      <c r="K41" s="14">
        <v>5200</v>
      </c>
      <c r="L41" s="14">
        <v>33</v>
      </c>
      <c r="M41" s="14">
        <v>33</v>
      </c>
      <c r="N41" s="14">
        <v>1.2</v>
      </c>
      <c r="O41" s="14">
        <v>1.2</v>
      </c>
      <c r="P41" s="14">
        <v>105</v>
      </c>
      <c r="Q41" s="14">
        <v>105</v>
      </c>
      <c r="R41" s="14">
        <v>2</v>
      </c>
      <c r="S41" s="14">
        <v>51</v>
      </c>
      <c r="T41" s="14">
        <v>51</v>
      </c>
      <c r="U41" s="14">
        <v>31</v>
      </c>
      <c r="V41" s="14">
        <v>31</v>
      </c>
      <c r="W41" s="14">
        <v>2</v>
      </c>
      <c r="X41" s="14">
        <v>24834</v>
      </c>
      <c r="Y41" s="14">
        <v>24441</v>
      </c>
      <c r="Z41" s="14">
        <v>3</v>
      </c>
      <c r="AA41" s="14">
        <v>1</v>
      </c>
      <c r="AB41" s="14" t="s">
        <v>14</v>
      </c>
    </row>
    <row r="42" spans="1:28" x14ac:dyDescent="0.25">
      <c r="A42" s="14">
        <v>4</v>
      </c>
      <c r="B42" s="14">
        <v>7800</v>
      </c>
      <c r="C42" s="14">
        <v>329</v>
      </c>
      <c r="D42" s="14">
        <v>321</v>
      </c>
      <c r="E42" s="14">
        <v>32</v>
      </c>
      <c r="F42" s="14">
        <v>10</v>
      </c>
      <c r="G42" s="14">
        <v>10</v>
      </c>
      <c r="H42" s="14">
        <v>5</v>
      </c>
      <c r="I42" s="14">
        <v>5</v>
      </c>
      <c r="J42" s="14">
        <v>5100</v>
      </c>
      <c r="K42" s="14">
        <v>5100</v>
      </c>
      <c r="L42" s="14">
        <v>34</v>
      </c>
      <c r="M42" s="14">
        <v>34</v>
      </c>
      <c r="N42" s="14">
        <v>1.3</v>
      </c>
      <c r="O42" s="14">
        <v>1.3</v>
      </c>
      <c r="P42" s="14">
        <v>110</v>
      </c>
      <c r="Q42" s="14">
        <v>110</v>
      </c>
      <c r="R42" s="14">
        <v>2</v>
      </c>
      <c r="S42" s="14">
        <v>49</v>
      </c>
      <c r="T42" s="14">
        <v>49</v>
      </c>
      <c r="U42" s="14">
        <v>34</v>
      </c>
      <c r="V42" s="14">
        <v>34</v>
      </c>
      <c r="W42" s="14">
        <v>2</v>
      </c>
      <c r="X42" s="14">
        <v>8023</v>
      </c>
      <c r="Y42" s="14">
        <v>7617</v>
      </c>
      <c r="Z42" s="14">
        <v>3</v>
      </c>
      <c r="AA42" s="14">
        <v>1</v>
      </c>
      <c r="AB42" s="14" t="s">
        <v>14</v>
      </c>
    </row>
    <row r="43" spans="1:28" x14ac:dyDescent="0.25">
      <c r="A43" s="14">
        <v>4</v>
      </c>
      <c r="B43" s="14">
        <v>8020</v>
      </c>
      <c r="C43" s="14">
        <v>327</v>
      </c>
      <c r="D43" s="14">
        <v>237</v>
      </c>
      <c r="E43" s="14">
        <v>3</v>
      </c>
      <c r="F43" s="14">
        <v>9</v>
      </c>
      <c r="G43" s="14">
        <v>9</v>
      </c>
      <c r="H43" s="14">
        <v>2</v>
      </c>
      <c r="I43" s="14">
        <v>2</v>
      </c>
      <c r="J43" s="14">
        <v>5100</v>
      </c>
      <c r="K43" s="14">
        <v>5100</v>
      </c>
      <c r="L43" s="14">
        <v>32</v>
      </c>
      <c r="M43" s="14">
        <v>32</v>
      </c>
      <c r="N43" s="14">
        <v>1.2</v>
      </c>
      <c r="O43" s="14">
        <v>1.2</v>
      </c>
      <c r="P43" s="14">
        <v>105</v>
      </c>
      <c r="Q43" s="14">
        <v>105</v>
      </c>
      <c r="R43" s="14">
        <v>2</v>
      </c>
      <c r="S43" s="14">
        <v>56</v>
      </c>
      <c r="T43" s="14">
        <v>56</v>
      </c>
      <c r="U43" s="14">
        <v>41</v>
      </c>
      <c r="V43" s="14">
        <v>41</v>
      </c>
      <c r="W43" s="14">
        <v>2</v>
      </c>
      <c r="X43" s="14">
        <v>6907</v>
      </c>
      <c r="Y43" s="14">
        <v>6567</v>
      </c>
      <c r="Z43" s="14">
        <v>3</v>
      </c>
      <c r="AA43" s="14">
        <v>1</v>
      </c>
      <c r="AB43" s="14" t="s">
        <v>26</v>
      </c>
    </row>
    <row r="44" spans="1:28" x14ac:dyDescent="0.25">
      <c r="A44" s="14">
        <v>4</v>
      </c>
      <c r="B44" s="14">
        <v>240</v>
      </c>
      <c r="C44" s="50">
        <v>10</v>
      </c>
      <c r="D44" s="50">
        <v>5</v>
      </c>
      <c r="E44" s="14">
        <v>3</v>
      </c>
      <c r="F44" s="14">
        <v>10</v>
      </c>
      <c r="G44" s="14">
        <v>10</v>
      </c>
      <c r="H44" s="14">
        <v>3</v>
      </c>
      <c r="I44" s="14">
        <v>3</v>
      </c>
      <c r="J44" s="14">
        <v>4900</v>
      </c>
      <c r="K44" s="14">
        <v>4900</v>
      </c>
      <c r="L44" s="14">
        <v>34</v>
      </c>
      <c r="M44" s="14">
        <v>34</v>
      </c>
      <c r="N44" s="14">
        <v>2.2999999999999998</v>
      </c>
      <c r="O44" s="14">
        <v>2.2999999999999998</v>
      </c>
      <c r="P44" s="14">
        <v>98</v>
      </c>
      <c r="Q44" s="14">
        <v>98</v>
      </c>
      <c r="R44" s="14">
        <v>2</v>
      </c>
      <c r="S44" s="14">
        <v>50</v>
      </c>
      <c r="T44" s="14">
        <v>50</v>
      </c>
      <c r="U44" s="14">
        <v>15</v>
      </c>
      <c r="V44" s="14">
        <v>15</v>
      </c>
      <c r="W44" s="14">
        <v>6</v>
      </c>
      <c r="X44" s="14">
        <v>0</v>
      </c>
      <c r="Y44" s="14">
        <v>0</v>
      </c>
      <c r="Z44" s="14">
        <v>4</v>
      </c>
      <c r="AA44" s="14">
        <v>2</v>
      </c>
      <c r="AB44" s="14" t="s">
        <v>10</v>
      </c>
    </row>
    <row r="45" spans="1:28" x14ac:dyDescent="0.25">
      <c r="A45" s="14">
        <v>4</v>
      </c>
      <c r="B45" s="14">
        <v>1184</v>
      </c>
      <c r="C45" s="14">
        <v>187</v>
      </c>
      <c r="D45" s="14">
        <v>38</v>
      </c>
      <c r="E45" s="14">
        <v>3</v>
      </c>
      <c r="F45" s="14">
        <v>10</v>
      </c>
      <c r="G45" s="14">
        <v>10</v>
      </c>
      <c r="H45" s="14">
        <v>2</v>
      </c>
      <c r="I45" s="14">
        <v>2</v>
      </c>
      <c r="J45" s="14">
        <v>4850</v>
      </c>
      <c r="K45" s="14">
        <v>4850</v>
      </c>
      <c r="L45" s="14">
        <v>32</v>
      </c>
      <c r="M45" s="14">
        <v>32</v>
      </c>
      <c r="N45" s="14">
        <v>1.4</v>
      </c>
      <c r="O45" s="14">
        <v>1.4</v>
      </c>
      <c r="P45" s="14">
        <v>108</v>
      </c>
      <c r="Q45" s="14">
        <v>108</v>
      </c>
      <c r="R45" s="14">
        <v>2</v>
      </c>
      <c r="S45" s="14">
        <v>30</v>
      </c>
      <c r="T45" s="14">
        <v>30</v>
      </c>
      <c r="U45" s="14">
        <v>15</v>
      </c>
      <c r="V45" s="14">
        <v>15</v>
      </c>
      <c r="W45" s="14">
        <v>1</v>
      </c>
      <c r="X45" s="14">
        <v>55</v>
      </c>
      <c r="Y45" s="14">
        <v>250</v>
      </c>
      <c r="Z45" s="14">
        <v>3</v>
      </c>
      <c r="AA45" s="14">
        <v>1</v>
      </c>
      <c r="AB45" s="14" t="s">
        <v>26</v>
      </c>
    </row>
    <row r="46" spans="1:28" x14ac:dyDescent="0.25">
      <c r="A46" s="14">
        <v>4</v>
      </c>
      <c r="B46" s="14">
        <v>360</v>
      </c>
      <c r="C46" s="14">
        <v>16</v>
      </c>
      <c r="D46" s="14">
        <v>9</v>
      </c>
      <c r="E46" s="14">
        <v>3</v>
      </c>
      <c r="F46" s="14">
        <v>12</v>
      </c>
      <c r="G46" s="14">
        <v>12</v>
      </c>
      <c r="H46" s="14">
        <v>10</v>
      </c>
      <c r="I46" s="14">
        <v>10</v>
      </c>
      <c r="J46" s="14">
        <v>5000</v>
      </c>
      <c r="K46" s="14">
        <v>5000</v>
      </c>
      <c r="L46" s="14">
        <v>34</v>
      </c>
      <c r="M46" s="14">
        <v>34</v>
      </c>
      <c r="N46" s="14">
        <v>0.9</v>
      </c>
      <c r="O46" s="14">
        <v>0.9</v>
      </c>
      <c r="P46" s="14">
        <v>102</v>
      </c>
      <c r="Q46" s="14">
        <v>102</v>
      </c>
      <c r="R46" s="14">
        <v>2</v>
      </c>
      <c r="S46" s="14">
        <v>65</v>
      </c>
      <c r="T46" s="14">
        <v>65</v>
      </c>
      <c r="U46" s="14">
        <v>30</v>
      </c>
      <c r="V46" s="14">
        <v>30</v>
      </c>
      <c r="W46" s="14">
        <v>1</v>
      </c>
      <c r="X46" s="14">
        <v>150</v>
      </c>
      <c r="Y46" s="14">
        <v>0</v>
      </c>
      <c r="Z46" s="14">
        <v>1</v>
      </c>
      <c r="AA46" s="14">
        <v>2</v>
      </c>
      <c r="AB46" s="14" t="s">
        <v>26</v>
      </c>
    </row>
    <row r="47" spans="1:28" x14ac:dyDescent="0.25">
      <c r="A47" s="14">
        <v>4</v>
      </c>
      <c r="B47" s="14">
        <v>11000</v>
      </c>
      <c r="C47" s="14">
        <v>126</v>
      </c>
      <c r="D47" s="14">
        <v>118</v>
      </c>
      <c r="E47" s="14">
        <v>2</v>
      </c>
      <c r="F47" s="14">
        <v>12</v>
      </c>
      <c r="G47" s="14">
        <v>12</v>
      </c>
      <c r="H47" s="14">
        <v>5</v>
      </c>
      <c r="I47" s="14">
        <v>5</v>
      </c>
      <c r="J47" s="14">
        <v>5700</v>
      </c>
      <c r="K47" s="14">
        <v>5700</v>
      </c>
      <c r="L47" s="14">
        <v>42</v>
      </c>
      <c r="M47" s="14">
        <v>42</v>
      </c>
      <c r="N47" s="14">
        <v>0.6</v>
      </c>
      <c r="O47" s="14">
        <v>0.6</v>
      </c>
      <c r="P47" s="14">
        <v>129</v>
      </c>
      <c r="Q47" s="14">
        <v>129</v>
      </c>
      <c r="R47" s="14">
        <v>2</v>
      </c>
      <c r="S47" s="14">
        <v>80</v>
      </c>
      <c r="T47" s="14">
        <v>80</v>
      </c>
      <c r="U47" s="14">
        <v>37</v>
      </c>
      <c r="V47" s="14">
        <v>37</v>
      </c>
      <c r="W47" s="14">
        <v>2</v>
      </c>
      <c r="X47" s="14">
        <v>5300</v>
      </c>
      <c r="Y47" s="14">
        <v>2900</v>
      </c>
      <c r="Z47" s="14">
        <v>2</v>
      </c>
      <c r="AA47" s="14">
        <v>1</v>
      </c>
      <c r="AB47" s="14" t="s">
        <v>16</v>
      </c>
    </row>
    <row r="48" spans="1:28" x14ac:dyDescent="0.25">
      <c r="A48" s="14">
        <v>4</v>
      </c>
      <c r="B48" s="14">
        <v>13000</v>
      </c>
      <c r="C48" s="14">
        <v>138</v>
      </c>
      <c r="D48" s="14">
        <v>107</v>
      </c>
      <c r="E48" s="14">
        <v>2</v>
      </c>
      <c r="F48" s="14">
        <v>14</v>
      </c>
      <c r="G48" s="14">
        <v>14</v>
      </c>
      <c r="H48" s="14">
        <v>5</v>
      </c>
      <c r="I48" s="14">
        <v>5</v>
      </c>
      <c r="J48" s="14">
        <v>5600</v>
      </c>
      <c r="K48" s="14">
        <v>5600</v>
      </c>
      <c r="L48" s="14">
        <v>41</v>
      </c>
      <c r="M48" s="14">
        <v>41</v>
      </c>
      <c r="N48" s="14">
        <v>0.6</v>
      </c>
      <c r="O48" s="14">
        <v>0.6</v>
      </c>
      <c r="P48" s="14">
        <v>125</v>
      </c>
      <c r="Q48" s="14">
        <v>125</v>
      </c>
      <c r="R48" s="14">
        <v>2</v>
      </c>
      <c r="S48" s="14">
        <v>80</v>
      </c>
      <c r="T48" s="14">
        <v>80</v>
      </c>
      <c r="U48" s="14">
        <v>37</v>
      </c>
      <c r="V48" s="14">
        <v>37</v>
      </c>
      <c r="W48" s="14">
        <v>3</v>
      </c>
      <c r="X48" s="14">
        <v>4000</v>
      </c>
      <c r="Y48" s="14">
        <v>2100</v>
      </c>
      <c r="Z48" s="14">
        <v>3</v>
      </c>
      <c r="AA48" s="14">
        <v>1</v>
      </c>
      <c r="AB48" s="14" t="s">
        <v>16</v>
      </c>
    </row>
    <row r="49" spans="1:28" x14ac:dyDescent="0.25">
      <c r="A49" s="14">
        <v>4</v>
      </c>
      <c r="B49" s="14">
        <v>2010</v>
      </c>
      <c r="C49" s="14">
        <v>5</v>
      </c>
      <c r="D49" s="14">
        <v>6</v>
      </c>
      <c r="E49" s="14">
        <v>1</v>
      </c>
      <c r="F49" s="14">
        <v>18.100000000000001</v>
      </c>
      <c r="G49" s="14">
        <v>18.100000000000001</v>
      </c>
      <c r="H49" s="14">
        <v>48</v>
      </c>
      <c r="I49" s="14">
        <v>48</v>
      </c>
      <c r="J49" s="14">
        <v>6500</v>
      </c>
      <c r="K49" s="14">
        <v>6500</v>
      </c>
      <c r="L49" s="14">
        <v>44</v>
      </c>
      <c r="M49" s="14">
        <v>44</v>
      </c>
      <c r="N49" s="14">
        <v>1.6</v>
      </c>
      <c r="O49" s="14">
        <v>1.6</v>
      </c>
      <c r="P49" s="14">
        <v>142</v>
      </c>
      <c r="Q49" s="14">
        <v>142</v>
      </c>
      <c r="R49" s="14">
        <v>1</v>
      </c>
      <c r="S49" s="14">
        <v>43</v>
      </c>
      <c r="T49" s="14">
        <v>43</v>
      </c>
      <c r="U49" s="13" t="s">
        <v>49</v>
      </c>
      <c r="V49" s="13" t="s">
        <v>49</v>
      </c>
      <c r="W49" s="14">
        <v>3</v>
      </c>
      <c r="X49" s="14">
        <v>30</v>
      </c>
      <c r="Y49" s="14">
        <v>30</v>
      </c>
      <c r="Z49" s="14">
        <v>3</v>
      </c>
      <c r="AA49" s="14">
        <v>1</v>
      </c>
      <c r="AB49" s="14" t="s">
        <v>83</v>
      </c>
    </row>
    <row r="50" spans="1:28" x14ac:dyDescent="0.25">
      <c r="A50" s="14">
        <v>4</v>
      </c>
      <c r="B50" s="14">
        <v>160</v>
      </c>
      <c r="C50" s="14">
        <v>12</v>
      </c>
      <c r="D50" s="14">
        <v>4</v>
      </c>
      <c r="E50" s="13" t="s">
        <v>49</v>
      </c>
      <c r="F50" s="14">
        <v>10</v>
      </c>
      <c r="G50" s="14">
        <v>10</v>
      </c>
      <c r="H50" s="14">
        <v>6</v>
      </c>
      <c r="I50" s="14">
        <v>6</v>
      </c>
      <c r="J50" s="14">
        <v>5400</v>
      </c>
      <c r="K50" s="14">
        <v>5400</v>
      </c>
      <c r="L50" s="14">
        <v>33</v>
      </c>
      <c r="M50" s="14">
        <v>33</v>
      </c>
      <c r="N50" s="14">
        <v>2.2000000000000002</v>
      </c>
      <c r="O50" s="14">
        <v>2.2000000000000002</v>
      </c>
      <c r="P50" s="14">
        <v>108</v>
      </c>
      <c r="Q50" s="14">
        <v>108</v>
      </c>
      <c r="R50" s="14">
        <v>12</v>
      </c>
      <c r="S50" s="14">
        <v>80</v>
      </c>
      <c r="T50" s="14">
        <v>80</v>
      </c>
      <c r="U50" s="14">
        <v>43.9</v>
      </c>
      <c r="V50" s="14">
        <v>43.9</v>
      </c>
      <c r="W50" s="14">
        <v>1</v>
      </c>
      <c r="X50" s="14">
        <v>275</v>
      </c>
      <c r="Y50" s="14">
        <v>25</v>
      </c>
      <c r="Z50" s="14">
        <v>2</v>
      </c>
      <c r="AA50" s="14">
        <v>3</v>
      </c>
      <c r="AB50" s="14" t="s">
        <v>26</v>
      </c>
    </row>
    <row r="51" spans="1:28" x14ac:dyDescent="0.25">
      <c r="A51" s="14">
        <v>4</v>
      </c>
      <c r="B51" s="14">
        <v>1400</v>
      </c>
      <c r="C51" s="14">
        <v>14</v>
      </c>
      <c r="D51" s="14">
        <v>9</v>
      </c>
      <c r="E51" s="14">
        <v>2</v>
      </c>
      <c r="F51" s="14">
        <v>9.1999999999999993</v>
      </c>
      <c r="G51" s="14">
        <v>9.1999999999999993</v>
      </c>
      <c r="H51" s="14">
        <v>100</v>
      </c>
      <c r="I51" s="14">
        <v>100</v>
      </c>
      <c r="J51" s="14">
        <v>9800</v>
      </c>
      <c r="K51" s="14">
        <v>9800</v>
      </c>
      <c r="L51" s="14">
        <v>43.5</v>
      </c>
      <c r="M51" s="14">
        <v>43.5</v>
      </c>
      <c r="N51" s="14">
        <v>0.5</v>
      </c>
      <c r="O51" s="14">
        <v>0.5</v>
      </c>
      <c r="P51" s="14">
        <v>151</v>
      </c>
      <c r="Q51" s="14">
        <v>151</v>
      </c>
      <c r="R51" s="14">
        <v>2</v>
      </c>
      <c r="S51" s="14">
        <v>35</v>
      </c>
      <c r="T51" s="14">
        <v>35</v>
      </c>
      <c r="U51" s="14">
        <v>10</v>
      </c>
      <c r="V51" s="14">
        <v>10</v>
      </c>
      <c r="W51" s="14">
        <v>2</v>
      </c>
      <c r="X51" s="14">
        <v>1930</v>
      </c>
      <c r="Y51" s="14">
        <v>1930</v>
      </c>
      <c r="Z51" s="14">
        <v>3</v>
      </c>
      <c r="AA51" s="14">
        <v>1</v>
      </c>
      <c r="AB51" s="14" t="s">
        <v>14</v>
      </c>
    </row>
    <row r="52" spans="1:28" x14ac:dyDescent="0.25">
      <c r="A52" s="14">
        <v>4</v>
      </c>
      <c r="B52" s="14">
        <v>16300</v>
      </c>
      <c r="C52" s="14">
        <v>816</v>
      </c>
      <c r="D52" s="14">
        <v>816</v>
      </c>
      <c r="E52" s="14">
        <v>8</v>
      </c>
      <c r="F52" s="14">
        <v>16</v>
      </c>
      <c r="G52" s="14">
        <v>16</v>
      </c>
      <c r="H52" s="14">
        <v>37</v>
      </c>
      <c r="I52" s="14">
        <v>37</v>
      </c>
      <c r="J52" s="14">
        <v>2600</v>
      </c>
      <c r="K52" s="14">
        <v>2600</v>
      </c>
      <c r="L52" s="14">
        <v>36</v>
      </c>
      <c r="M52" s="14">
        <v>36</v>
      </c>
      <c r="N52" s="14">
        <v>1.6</v>
      </c>
      <c r="O52" s="14">
        <v>1.6</v>
      </c>
      <c r="P52" s="14">
        <v>83</v>
      </c>
      <c r="Q52" s="14">
        <v>83</v>
      </c>
      <c r="R52" s="14">
        <v>12</v>
      </c>
      <c r="S52" s="14">
        <v>26.5</v>
      </c>
      <c r="T52" s="14">
        <v>26.5</v>
      </c>
      <c r="U52" s="14">
        <v>21</v>
      </c>
      <c r="V52" s="14">
        <v>21</v>
      </c>
      <c r="W52" s="14">
        <v>1</v>
      </c>
      <c r="X52" s="14">
        <v>10194</v>
      </c>
      <c r="Y52" s="14">
        <v>7700</v>
      </c>
      <c r="Z52" s="14">
        <v>2</v>
      </c>
      <c r="AA52" s="14">
        <v>1</v>
      </c>
      <c r="AB52" s="14" t="s">
        <v>26</v>
      </c>
    </row>
    <row r="53" spans="1:28" x14ac:dyDescent="0.25">
      <c r="A53" s="14">
        <v>4</v>
      </c>
      <c r="B53" s="14">
        <v>330</v>
      </c>
      <c r="C53" s="14">
        <v>16</v>
      </c>
      <c r="D53" s="14">
        <v>9</v>
      </c>
      <c r="E53" s="14">
        <v>3</v>
      </c>
      <c r="F53" s="14">
        <v>11.6</v>
      </c>
      <c r="G53" s="14">
        <v>11.6</v>
      </c>
      <c r="H53" s="14">
        <v>32</v>
      </c>
      <c r="I53" s="14">
        <v>32</v>
      </c>
      <c r="J53" s="14">
        <v>4200</v>
      </c>
      <c r="K53" s="14">
        <v>4200</v>
      </c>
      <c r="L53" s="14">
        <v>35</v>
      </c>
      <c r="M53" s="14">
        <v>35</v>
      </c>
      <c r="N53" s="13" t="s">
        <v>49</v>
      </c>
      <c r="O53" s="13" t="s">
        <v>49</v>
      </c>
      <c r="P53" s="14">
        <v>105</v>
      </c>
      <c r="Q53" s="14">
        <v>105</v>
      </c>
      <c r="R53" s="14">
        <v>2</v>
      </c>
      <c r="S53" s="13" t="s">
        <v>49</v>
      </c>
      <c r="T53" s="13" t="s">
        <v>49</v>
      </c>
      <c r="U53" s="13" t="s">
        <v>49</v>
      </c>
      <c r="V53" s="13" t="s">
        <v>49</v>
      </c>
      <c r="W53" s="14">
        <v>1</v>
      </c>
      <c r="X53" s="14">
        <v>1620</v>
      </c>
      <c r="Y53" s="14">
        <v>1620</v>
      </c>
      <c r="Z53" s="14">
        <v>1</v>
      </c>
      <c r="AA53" s="13" t="s">
        <v>49</v>
      </c>
      <c r="AB53" s="14" t="s">
        <v>83</v>
      </c>
    </row>
    <row r="54" spans="1:28" x14ac:dyDescent="0.25">
      <c r="A54" s="14">
        <v>4</v>
      </c>
      <c r="B54" s="14">
        <v>2084</v>
      </c>
      <c r="C54" s="14">
        <v>44</v>
      </c>
      <c r="D54" s="14">
        <v>23</v>
      </c>
      <c r="E54" s="14">
        <v>5</v>
      </c>
      <c r="F54" s="14">
        <v>22</v>
      </c>
      <c r="G54" s="14">
        <v>22</v>
      </c>
      <c r="H54" s="14">
        <v>4</v>
      </c>
      <c r="I54" s="14">
        <v>4</v>
      </c>
      <c r="J54" s="14">
        <v>5500</v>
      </c>
      <c r="K54" s="14">
        <v>5500</v>
      </c>
      <c r="L54" s="14">
        <v>40</v>
      </c>
      <c r="M54" s="14">
        <v>40</v>
      </c>
      <c r="N54" s="14">
        <v>0.5</v>
      </c>
      <c r="O54" s="14">
        <v>0.5</v>
      </c>
      <c r="P54" s="14">
        <v>101</v>
      </c>
      <c r="Q54" s="14">
        <v>101</v>
      </c>
      <c r="R54" s="14">
        <v>2</v>
      </c>
      <c r="S54" s="13" t="s">
        <v>49</v>
      </c>
      <c r="T54" s="13" t="s">
        <v>49</v>
      </c>
      <c r="U54" s="13" t="s">
        <v>49</v>
      </c>
      <c r="V54" s="13" t="s">
        <v>49</v>
      </c>
      <c r="W54" s="14">
        <v>2</v>
      </c>
      <c r="X54" s="14">
        <v>910</v>
      </c>
      <c r="Y54" s="14">
        <v>500</v>
      </c>
      <c r="Z54" s="14">
        <v>2</v>
      </c>
      <c r="AA54" s="14">
        <v>1</v>
      </c>
      <c r="AB54" s="14" t="s">
        <v>26</v>
      </c>
    </row>
    <row r="55" spans="1:28" x14ac:dyDescent="0.25">
      <c r="A55" s="14">
        <v>4</v>
      </c>
      <c r="B55" s="14">
        <v>1923</v>
      </c>
      <c r="C55" s="14">
        <v>96</v>
      </c>
      <c r="D55" s="14">
        <v>64</v>
      </c>
      <c r="E55" s="14">
        <v>3</v>
      </c>
      <c r="F55" s="14">
        <v>8.6</v>
      </c>
      <c r="G55" s="14">
        <v>8.6</v>
      </c>
      <c r="H55" s="14">
        <v>2</v>
      </c>
      <c r="I55" s="14">
        <v>2</v>
      </c>
      <c r="J55" s="14">
        <v>4500</v>
      </c>
      <c r="K55" s="14">
        <v>4500</v>
      </c>
      <c r="L55" s="14">
        <v>33</v>
      </c>
      <c r="M55" s="14">
        <v>33</v>
      </c>
      <c r="N55" s="14">
        <v>1</v>
      </c>
      <c r="O55" s="14">
        <v>1</v>
      </c>
      <c r="P55" s="14">
        <v>106</v>
      </c>
      <c r="Q55" s="14">
        <v>106</v>
      </c>
      <c r="R55" s="14">
        <v>2</v>
      </c>
      <c r="S55" s="13" t="s">
        <v>49</v>
      </c>
      <c r="T55" s="13" t="s">
        <v>49</v>
      </c>
      <c r="U55" s="13" t="s">
        <v>49</v>
      </c>
      <c r="V55" s="13" t="s">
        <v>49</v>
      </c>
      <c r="W55" s="14">
        <v>2</v>
      </c>
      <c r="X55" s="14">
        <v>2000</v>
      </c>
      <c r="Y55" s="14">
        <v>1350</v>
      </c>
      <c r="Z55" s="14">
        <v>3</v>
      </c>
      <c r="AA55" s="14">
        <v>1</v>
      </c>
      <c r="AB55" s="14" t="s">
        <v>16</v>
      </c>
    </row>
    <row r="56" spans="1:28" x14ac:dyDescent="0.25">
      <c r="A56" s="14">
        <v>4</v>
      </c>
      <c r="B56" s="14">
        <v>640</v>
      </c>
      <c r="C56" s="14">
        <v>49</v>
      </c>
      <c r="D56" s="14">
        <v>27</v>
      </c>
      <c r="E56" s="14">
        <v>3</v>
      </c>
      <c r="F56" s="14">
        <v>13</v>
      </c>
      <c r="G56" s="14">
        <v>13</v>
      </c>
      <c r="H56" s="14">
        <v>6</v>
      </c>
      <c r="I56" s="14">
        <v>6</v>
      </c>
      <c r="J56" s="14">
        <v>5100</v>
      </c>
      <c r="K56" s="14">
        <v>5100</v>
      </c>
      <c r="L56" s="14">
        <v>33</v>
      </c>
      <c r="M56" s="14">
        <v>33</v>
      </c>
      <c r="N56" s="14">
        <v>1</v>
      </c>
      <c r="O56" s="14">
        <v>1</v>
      </c>
      <c r="P56" s="14">
        <v>110</v>
      </c>
      <c r="Q56" s="14">
        <v>110</v>
      </c>
      <c r="R56" s="14">
        <v>2</v>
      </c>
      <c r="S56" s="14">
        <v>54.4</v>
      </c>
      <c r="T56" s="14">
        <v>54.4</v>
      </c>
      <c r="U56" s="14">
        <v>39.200000000000003</v>
      </c>
      <c r="V56" s="14">
        <v>39.200000000000003</v>
      </c>
      <c r="W56" s="14">
        <v>2</v>
      </c>
      <c r="X56" s="14">
        <v>1500</v>
      </c>
      <c r="Y56" s="14">
        <v>1300</v>
      </c>
      <c r="Z56" s="14">
        <v>3</v>
      </c>
      <c r="AA56" s="14">
        <v>1</v>
      </c>
      <c r="AB56" s="14" t="s">
        <v>26</v>
      </c>
    </row>
    <row r="57" spans="1:28" x14ac:dyDescent="0.25">
      <c r="A57" s="14">
        <v>5</v>
      </c>
      <c r="B57" s="14">
        <v>5</v>
      </c>
      <c r="C57" s="14">
        <v>4</v>
      </c>
      <c r="D57" s="14">
        <v>1</v>
      </c>
      <c r="E57" s="14">
        <v>1</v>
      </c>
      <c r="F57" s="14">
        <v>17</v>
      </c>
      <c r="G57" s="14">
        <v>17</v>
      </c>
      <c r="H57" s="14">
        <v>30</v>
      </c>
      <c r="I57" s="14">
        <v>30</v>
      </c>
      <c r="J57" s="14">
        <v>1150</v>
      </c>
      <c r="K57" s="14">
        <v>1150</v>
      </c>
      <c r="L57" s="14">
        <v>35</v>
      </c>
      <c r="M57" s="14">
        <v>35</v>
      </c>
      <c r="N57" s="14">
        <v>0.6</v>
      </c>
      <c r="O57" s="14">
        <v>0.6</v>
      </c>
      <c r="P57" s="14">
        <v>99</v>
      </c>
      <c r="Q57" s="14">
        <v>99</v>
      </c>
      <c r="R57" s="14">
        <v>12</v>
      </c>
      <c r="S57" s="14">
        <v>32</v>
      </c>
      <c r="T57" s="14">
        <v>32</v>
      </c>
      <c r="U57" s="14">
        <v>24</v>
      </c>
      <c r="V57" s="14">
        <v>24</v>
      </c>
      <c r="W57" s="14">
        <v>4</v>
      </c>
      <c r="X57" s="13" t="s">
        <v>49</v>
      </c>
      <c r="Y57" s="13" t="s">
        <v>49</v>
      </c>
      <c r="Z57" s="14">
        <v>2</v>
      </c>
      <c r="AA57" s="13" t="s">
        <v>49</v>
      </c>
      <c r="AB57" s="14" t="s">
        <v>10</v>
      </c>
    </row>
    <row r="58" spans="1:28" x14ac:dyDescent="0.25">
      <c r="A58" s="14">
        <v>5</v>
      </c>
      <c r="B58" s="14">
        <v>2100</v>
      </c>
      <c r="C58" s="14">
        <v>55</v>
      </c>
      <c r="D58" s="14">
        <v>49</v>
      </c>
      <c r="E58" s="14">
        <v>1</v>
      </c>
      <c r="F58" s="14">
        <v>27</v>
      </c>
      <c r="G58" s="14">
        <v>27</v>
      </c>
      <c r="H58" s="14">
        <v>250</v>
      </c>
      <c r="I58" s="14">
        <v>250</v>
      </c>
      <c r="J58" s="14">
        <v>5050</v>
      </c>
      <c r="K58" s="14">
        <v>5050</v>
      </c>
      <c r="L58" s="14">
        <v>22</v>
      </c>
      <c r="M58" s="14">
        <v>22</v>
      </c>
      <c r="N58" s="13" t="s">
        <v>49</v>
      </c>
      <c r="O58" s="13" t="s">
        <v>49</v>
      </c>
      <c r="P58" s="14">
        <v>152</v>
      </c>
      <c r="Q58" s="14">
        <v>152</v>
      </c>
      <c r="R58" s="14">
        <v>12</v>
      </c>
      <c r="S58" s="14">
        <v>42</v>
      </c>
      <c r="T58" s="14">
        <v>42</v>
      </c>
      <c r="U58" s="13" t="s">
        <v>49</v>
      </c>
      <c r="V58" s="13" t="s">
        <v>49</v>
      </c>
      <c r="W58" s="14">
        <v>3</v>
      </c>
      <c r="X58" s="14">
        <v>2810</v>
      </c>
      <c r="Y58" s="14">
        <v>2810</v>
      </c>
      <c r="Z58" s="14">
        <v>3</v>
      </c>
      <c r="AA58" s="13" t="s">
        <v>49</v>
      </c>
      <c r="AB58" s="14" t="s">
        <v>14</v>
      </c>
    </row>
    <row r="59" spans="1:28" x14ac:dyDescent="0.25">
      <c r="A59" s="14">
        <v>5</v>
      </c>
      <c r="B59" s="14">
        <v>180</v>
      </c>
      <c r="C59" s="14">
        <v>3</v>
      </c>
      <c r="D59" s="14">
        <v>1</v>
      </c>
      <c r="E59" s="14">
        <v>1</v>
      </c>
      <c r="F59" s="14">
        <v>27</v>
      </c>
      <c r="G59" s="14">
        <v>27</v>
      </c>
      <c r="H59" s="14">
        <v>107</v>
      </c>
      <c r="I59" s="14">
        <v>107</v>
      </c>
      <c r="J59" s="14">
        <v>8500</v>
      </c>
      <c r="K59" s="14">
        <v>8500</v>
      </c>
      <c r="L59" s="14">
        <v>11</v>
      </c>
      <c r="M59" s="14">
        <v>11</v>
      </c>
      <c r="N59" s="13" t="s">
        <v>49</v>
      </c>
      <c r="O59" s="13" t="s">
        <v>49</v>
      </c>
      <c r="P59" s="14">
        <v>198</v>
      </c>
      <c r="Q59" s="14">
        <v>198</v>
      </c>
      <c r="R59" s="14">
        <v>1</v>
      </c>
      <c r="S59" s="14">
        <v>86</v>
      </c>
      <c r="T59" s="14">
        <v>86</v>
      </c>
      <c r="U59" s="13" t="s">
        <v>49</v>
      </c>
      <c r="V59" s="13" t="s">
        <v>49</v>
      </c>
      <c r="W59" s="14">
        <v>2</v>
      </c>
      <c r="X59" s="13" t="s">
        <v>49</v>
      </c>
      <c r="Y59" s="13" t="s">
        <v>49</v>
      </c>
      <c r="Z59" s="14">
        <v>3</v>
      </c>
      <c r="AA59" s="13" t="s">
        <v>49</v>
      </c>
      <c r="AB59" s="14" t="s">
        <v>29</v>
      </c>
    </row>
    <row r="60" spans="1:28" x14ac:dyDescent="0.25">
      <c r="A60" s="14">
        <v>5</v>
      </c>
      <c r="B60" s="14">
        <v>10104</v>
      </c>
      <c r="C60" s="14">
        <v>122</v>
      </c>
      <c r="D60" s="14">
        <v>47</v>
      </c>
      <c r="E60" s="14">
        <v>1</v>
      </c>
      <c r="F60" s="14">
        <v>23</v>
      </c>
      <c r="G60" s="14">
        <v>23</v>
      </c>
      <c r="H60" s="14">
        <v>500</v>
      </c>
      <c r="I60" s="14">
        <v>500</v>
      </c>
      <c r="J60" s="14">
        <v>5000</v>
      </c>
      <c r="K60" s="14">
        <v>5000</v>
      </c>
      <c r="L60" s="14">
        <v>34</v>
      </c>
      <c r="M60" s="14">
        <v>34</v>
      </c>
      <c r="N60" s="13" t="s">
        <v>49</v>
      </c>
      <c r="O60" s="13" t="s">
        <v>49</v>
      </c>
      <c r="P60" s="14">
        <v>164</v>
      </c>
      <c r="Q60" s="14">
        <v>164</v>
      </c>
      <c r="R60" s="14">
        <v>12</v>
      </c>
      <c r="S60" s="14">
        <v>30</v>
      </c>
      <c r="T60" s="14">
        <v>30</v>
      </c>
      <c r="U60" s="13" t="s">
        <v>49</v>
      </c>
      <c r="V60" s="13" t="s">
        <v>49</v>
      </c>
      <c r="W60" s="14">
        <v>2</v>
      </c>
      <c r="X60" s="14">
        <v>9640</v>
      </c>
      <c r="Y60" s="17">
        <v>9640</v>
      </c>
      <c r="Z60" s="14">
        <v>3</v>
      </c>
      <c r="AA60" s="13" t="s">
        <v>49</v>
      </c>
      <c r="AB60" s="14" t="s">
        <v>29</v>
      </c>
    </row>
    <row r="61" spans="1:28" x14ac:dyDescent="0.25">
      <c r="A61" s="14">
        <v>5</v>
      </c>
      <c r="B61" s="14">
        <v>2500</v>
      </c>
      <c r="C61" s="14">
        <v>122</v>
      </c>
      <c r="D61" s="14">
        <v>47</v>
      </c>
      <c r="E61" s="14">
        <v>1</v>
      </c>
      <c r="F61" s="14">
        <v>28</v>
      </c>
      <c r="G61" s="14">
        <v>28</v>
      </c>
      <c r="H61" s="14">
        <v>300</v>
      </c>
      <c r="I61" s="14">
        <v>300</v>
      </c>
      <c r="J61" s="14">
        <v>4800</v>
      </c>
      <c r="K61" s="14">
        <v>4800</v>
      </c>
      <c r="L61" s="14">
        <v>22</v>
      </c>
      <c r="M61" s="14">
        <v>22</v>
      </c>
      <c r="N61" s="13" t="s">
        <v>49</v>
      </c>
      <c r="O61" s="13" t="s">
        <v>49</v>
      </c>
      <c r="P61" s="14">
        <v>152</v>
      </c>
      <c r="Q61" s="14">
        <v>152</v>
      </c>
      <c r="R61" s="14">
        <v>2</v>
      </c>
      <c r="S61" s="14">
        <v>37</v>
      </c>
      <c r="T61" s="14">
        <v>37</v>
      </c>
      <c r="U61" s="13" t="s">
        <v>49</v>
      </c>
      <c r="V61" s="13" t="s">
        <v>49</v>
      </c>
      <c r="W61" s="14">
        <v>3</v>
      </c>
      <c r="X61" s="14">
        <v>6430</v>
      </c>
      <c r="Y61" s="14">
        <v>6430</v>
      </c>
      <c r="Z61" s="14">
        <v>2</v>
      </c>
      <c r="AA61" s="13" t="s">
        <v>49</v>
      </c>
      <c r="AB61" s="14" t="s">
        <v>14</v>
      </c>
    </row>
    <row r="62" spans="1:28" x14ac:dyDescent="0.25">
      <c r="A62" s="14">
        <v>5</v>
      </c>
      <c r="B62" s="14">
        <v>857</v>
      </c>
      <c r="C62" s="14">
        <v>48</v>
      </c>
      <c r="D62" s="14">
        <v>17</v>
      </c>
      <c r="E62" s="14">
        <v>1</v>
      </c>
      <c r="F62" s="50">
        <v>28</v>
      </c>
      <c r="G62" s="50">
        <v>28</v>
      </c>
      <c r="H62" s="14">
        <v>10</v>
      </c>
      <c r="I62" s="14">
        <v>700</v>
      </c>
      <c r="J62" s="14">
        <v>5050</v>
      </c>
      <c r="K62" s="14">
        <v>5050</v>
      </c>
      <c r="L62" s="14">
        <v>22.8</v>
      </c>
      <c r="M62" s="14">
        <v>22.8</v>
      </c>
      <c r="N62" s="14">
        <v>17.399999999999999</v>
      </c>
      <c r="O62" s="14">
        <v>17.399999999999999</v>
      </c>
      <c r="P62" s="14">
        <v>152</v>
      </c>
      <c r="Q62" s="14">
        <v>152</v>
      </c>
      <c r="R62" s="14">
        <v>12</v>
      </c>
      <c r="S62" s="13" t="s">
        <v>49</v>
      </c>
      <c r="T62" s="13" t="s">
        <v>49</v>
      </c>
      <c r="U62" s="13" t="s">
        <v>49</v>
      </c>
      <c r="V62" s="13" t="s">
        <v>49</v>
      </c>
      <c r="W62" s="14">
        <v>1</v>
      </c>
      <c r="X62" s="13" t="s">
        <v>49</v>
      </c>
      <c r="Y62" s="13" t="s">
        <v>49</v>
      </c>
      <c r="Z62" s="14">
        <v>3</v>
      </c>
      <c r="AA62" s="13" t="s">
        <v>49</v>
      </c>
      <c r="AB62" s="13" t="s">
        <v>49</v>
      </c>
    </row>
    <row r="63" spans="1:28" x14ac:dyDescent="0.25">
      <c r="A63" s="14">
        <v>5</v>
      </c>
      <c r="B63" s="14">
        <v>480</v>
      </c>
      <c r="C63" s="14">
        <v>21</v>
      </c>
      <c r="D63" s="14">
        <v>9</v>
      </c>
      <c r="E63" s="14">
        <v>1</v>
      </c>
      <c r="F63" s="14">
        <v>26</v>
      </c>
      <c r="G63" s="14">
        <v>29</v>
      </c>
      <c r="H63" s="14">
        <v>160</v>
      </c>
      <c r="I63" s="14">
        <v>1800</v>
      </c>
      <c r="J63" s="14">
        <v>5000</v>
      </c>
      <c r="K63" s="14">
        <v>5000</v>
      </c>
      <c r="L63" s="14">
        <v>22.8</v>
      </c>
      <c r="M63" s="14">
        <v>22.8</v>
      </c>
      <c r="N63" s="14">
        <v>17.399999999999999</v>
      </c>
      <c r="O63" s="14">
        <v>17.399999999999999</v>
      </c>
      <c r="P63" s="14">
        <v>152</v>
      </c>
      <c r="Q63" s="14">
        <v>152</v>
      </c>
      <c r="R63" s="14">
        <v>12</v>
      </c>
      <c r="S63" s="13" t="s">
        <v>49</v>
      </c>
      <c r="T63" s="13" t="s">
        <v>49</v>
      </c>
      <c r="U63" s="13" t="s">
        <v>49</v>
      </c>
      <c r="V63" s="13" t="s">
        <v>49</v>
      </c>
      <c r="W63" s="14">
        <v>1</v>
      </c>
      <c r="X63" s="13" t="s">
        <v>49</v>
      </c>
      <c r="Y63" s="13" t="s">
        <v>49</v>
      </c>
      <c r="Z63" s="14">
        <v>3</v>
      </c>
      <c r="AA63" s="13" t="s">
        <v>49</v>
      </c>
      <c r="AB63" s="13" t="s">
        <v>49</v>
      </c>
    </row>
    <row r="64" spans="1:28" x14ac:dyDescent="0.25">
      <c r="A64" s="14">
        <v>5</v>
      </c>
      <c r="B64" s="14">
        <v>4420</v>
      </c>
      <c r="C64" s="14">
        <v>12</v>
      </c>
      <c r="D64" s="14">
        <v>11</v>
      </c>
      <c r="E64" s="14">
        <v>1</v>
      </c>
      <c r="F64" s="14">
        <v>30</v>
      </c>
      <c r="G64" s="14">
        <v>30</v>
      </c>
      <c r="H64" s="14">
        <v>1000</v>
      </c>
      <c r="I64" s="14">
        <v>1000</v>
      </c>
      <c r="J64" s="14">
        <v>5700</v>
      </c>
      <c r="K64" s="14">
        <v>5700</v>
      </c>
      <c r="L64" s="14">
        <v>31</v>
      </c>
      <c r="M64" s="14">
        <v>31</v>
      </c>
      <c r="N64" s="14">
        <v>1.2</v>
      </c>
      <c r="O64" s="14">
        <v>1.2</v>
      </c>
      <c r="P64" s="14">
        <v>165</v>
      </c>
      <c r="Q64" s="14">
        <v>165</v>
      </c>
      <c r="R64" s="14">
        <v>1</v>
      </c>
      <c r="S64" s="14">
        <v>30</v>
      </c>
      <c r="T64" s="14">
        <v>30</v>
      </c>
      <c r="U64" s="13" t="s">
        <v>49</v>
      </c>
      <c r="V64" s="13" t="s">
        <v>49</v>
      </c>
      <c r="W64" s="14">
        <v>1</v>
      </c>
      <c r="X64" s="13" t="s">
        <v>49</v>
      </c>
      <c r="Y64" s="13" t="s">
        <v>49</v>
      </c>
      <c r="Z64" s="14">
        <v>2</v>
      </c>
      <c r="AA64" s="13" t="s">
        <v>49</v>
      </c>
      <c r="AB64" s="14" t="s">
        <v>14</v>
      </c>
    </row>
    <row r="65" spans="1:28" x14ac:dyDescent="0.25">
      <c r="A65" s="14">
        <v>5</v>
      </c>
      <c r="B65" s="14">
        <v>26000</v>
      </c>
      <c r="C65" s="14">
        <v>606</v>
      </c>
      <c r="D65" s="14">
        <v>123</v>
      </c>
      <c r="E65" s="14">
        <v>3</v>
      </c>
      <c r="F65" s="14">
        <v>17</v>
      </c>
      <c r="G65" s="14">
        <v>17</v>
      </c>
      <c r="H65" s="14">
        <v>175</v>
      </c>
      <c r="I65" s="14">
        <v>175</v>
      </c>
      <c r="J65" s="14">
        <v>1400</v>
      </c>
      <c r="K65" s="14">
        <v>1400</v>
      </c>
      <c r="L65" s="14">
        <v>30</v>
      </c>
      <c r="M65" s="14">
        <v>30</v>
      </c>
      <c r="N65" s="14">
        <v>6</v>
      </c>
      <c r="O65" s="14">
        <v>6</v>
      </c>
      <c r="P65" s="14">
        <v>82</v>
      </c>
      <c r="Q65" s="14">
        <v>82</v>
      </c>
      <c r="R65" s="14">
        <v>3</v>
      </c>
      <c r="S65" s="14">
        <v>75</v>
      </c>
      <c r="T65" s="14">
        <v>75</v>
      </c>
      <c r="U65" s="14">
        <v>54</v>
      </c>
      <c r="V65" s="14">
        <v>54</v>
      </c>
      <c r="W65" s="14">
        <v>2</v>
      </c>
      <c r="X65" s="14">
        <v>20000</v>
      </c>
      <c r="Y65" s="14">
        <v>15000</v>
      </c>
      <c r="Z65" s="14">
        <v>3</v>
      </c>
      <c r="AA65" s="14">
        <v>1</v>
      </c>
      <c r="AB65" s="14" t="s">
        <v>14</v>
      </c>
    </row>
    <row r="66" spans="1:28" x14ac:dyDescent="0.25">
      <c r="A66" s="14">
        <v>6</v>
      </c>
      <c r="B66" s="14">
        <v>55000</v>
      </c>
      <c r="C66" s="14">
        <v>287</v>
      </c>
      <c r="D66" s="14">
        <v>149</v>
      </c>
      <c r="E66" s="14">
        <v>1</v>
      </c>
      <c r="F66" s="14">
        <v>22</v>
      </c>
      <c r="G66" s="14">
        <v>22</v>
      </c>
      <c r="H66" s="14">
        <v>400</v>
      </c>
      <c r="I66" s="14">
        <v>400</v>
      </c>
      <c r="J66" s="14">
        <v>8800</v>
      </c>
      <c r="K66" s="14">
        <v>8800</v>
      </c>
      <c r="L66" s="14">
        <v>27</v>
      </c>
      <c r="M66" s="14">
        <v>27</v>
      </c>
      <c r="N66" s="14">
        <v>0.9</v>
      </c>
      <c r="O66" s="14">
        <v>0.9</v>
      </c>
      <c r="P66" s="14">
        <v>210</v>
      </c>
      <c r="Q66" s="14">
        <v>210</v>
      </c>
      <c r="R66" s="14">
        <v>2</v>
      </c>
      <c r="S66" s="14">
        <v>50</v>
      </c>
      <c r="T66" s="14">
        <v>50</v>
      </c>
      <c r="U66" s="13" t="s">
        <v>49</v>
      </c>
      <c r="V66" s="13" t="s">
        <v>49</v>
      </c>
      <c r="W66" s="14">
        <v>2</v>
      </c>
      <c r="X66" s="14">
        <v>58000</v>
      </c>
      <c r="Y66" s="14">
        <v>14000</v>
      </c>
      <c r="Z66" s="14">
        <v>3</v>
      </c>
      <c r="AA66" s="13" t="s">
        <v>49</v>
      </c>
      <c r="AB66" s="14" t="s">
        <v>14</v>
      </c>
    </row>
    <row r="67" spans="1:28" x14ac:dyDescent="0.25">
      <c r="A67" s="14">
        <v>6</v>
      </c>
      <c r="B67" s="14">
        <v>4000</v>
      </c>
      <c r="C67" s="14">
        <v>40</v>
      </c>
      <c r="D67" s="14">
        <v>16</v>
      </c>
      <c r="E67" s="14">
        <v>1</v>
      </c>
      <c r="F67" s="14">
        <v>19</v>
      </c>
      <c r="G67" s="14">
        <v>19</v>
      </c>
      <c r="H67" s="14">
        <v>130</v>
      </c>
      <c r="I67" s="14">
        <v>130</v>
      </c>
      <c r="J67" s="14">
        <v>8800</v>
      </c>
      <c r="K67" s="14">
        <v>8800</v>
      </c>
      <c r="L67" s="14">
        <v>26</v>
      </c>
      <c r="M67" s="14">
        <v>26</v>
      </c>
      <c r="N67" s="14">
        <v>1</v>
      </c>
      <c r="O67" s="14">
        <v>1</v>
      </c>
      <c r="P67" s="14">
        <v>235</v>
      </c>
      <c r="Q67" s="14">
        <v>235</v>
      </c>
      <c r="R67" s="14">
        <v>2</v>
      </c>
      <c r="S67" s="14">
        <v>45</v>
      </c>
      <c r="T67" s="14">
        <v>45</v>
      </c>
      <c r="U67" s="13" t="s">
        <v>49</v>
      </c>
      <c r="V67" s="13" t="s">
        <v>49</v>
      </c>
      <c r="W67" s="14">
        <v>1</v>
      </c>
      <c r="X67" s="14">
        <v>12000</v>
      </c>
      <c r="Y67" s="14">
        <v>5000</v>
      </c>
      <c r="Z67" s="14">
        <v>3</v>
      </c>
      <c r="AA67" s="13" t="s">
        <v>49</v>
      </c>
      <c r="AB67" s="14" t="s">
        <v>14</v>
      </c>
    </row>
    <row r="68" spans="1:28" x14ac:dyDescent="0.25">
      <c r="A68" s="14">
        <v>6</v>
      </c>
      <c r="B68" s="14">
        <v>10000</v>
      </c>
      <c r="C68" s="14">
        <v>19</v>
      </c>
      <c r="D68" s="14">
        <v>11</v>
      </c>
      <c r="E68" s="14">
        <v>1</v>
      </c>
      <c r="F68" s="14">
        <v>20</v>
      </c>
      <c r="G68" s="14">
        <v>20</v>
      </c>
      <c r="H68" s="14">
        <v>50</v>
      </c>
      <c r="I68" s="14">
        <v>50</v>
      </c>
      <c r="J68" s="14">
        <v>6700</v>
      </c>
      <c r="K68" s="14">
        <v>6700</v>
      </c>
      <c r="L68" s="14">
        <v>24</v>
      </c>
      <c r="M68" s="14">
        <v>24</v>
      </c>
      <c r="N68" s="14">
        <v>2</v>
      </c>
      <c r="O68" s="14">
        <v>2</v>
      </c>
      <c r="P68" s="14">
        <v>150</v>
      </c>
      <c r="Q68" s="14">
        <v>150</v>
      </c>
      <c r="R68" s="14">
        <v>2</v>
      </c>
      <c r="S68" s="14">
        <v>80</v>
      </c>
      <c r="T68" s="14">
        <v>80</v>
      </c>
      <c r="U68" s="13" t="s">
        <v>49</v>
      </c>
      <c r="V68" s="13" t="s">
        <v>49</v>
      </c>
      <c r="W68" s="14">
        <v>1</v>
      </c>
      <c r="X68" s="14">
        <v>7000</v>
      </c>
      <c r="Y68" s="14">
        <v>1000</v>
      </c>
      <c r="Z68" s="14">
        <v>3</v>
      </c>
      <c r="AA68" s="13" t="s">
        <v>49</v>
      </c>
      <c r="AB68" s="14" t="s">
        <v>14</v>
      </c>
    </row>
    <row r="69" spans="1:28" x14ac:dyDescent="0.25">
      <c r="A69" s="14">
        <v>6</v>
      </c>
      <c r="B69" s="14">
        <v>9000</v>
      </c>
      <c r="C69" s="14">
        <v>30</v>
      </c>
      <c r="D69" s="14">
        <v>19</v>
      </c>
      <c r="E69" s="14">
        <v>1</v>
      </c>
      <c r="F69" s="14">
        <v>20</v>
      </c>
      <c r="G69" s="14">
        <v>20</v>
      </c>
      <c r="H69" s="14">
        <v>100</v>
      </c>
      <c r="I69" s="14">
        <v>100</v>
      </c>
      <c r="J69" s="14">
        <v>6600</v>
      </c>
      <c r="K69" s="14">
        <v>6600</v>
      </c>
      <c r="L69" s="14">
        <v>24</v>
      </c>
      <c r="M69" s="14">
        <v>28</v>
      </c>
      <c r="N69" s="14">
        <v>2</v>
      </c>
      <c r="O69" s="14">
        <v>2</v>
      </c>
      <c r="P69" s="14">
        <v>160</v>
      </c>
      <c r="Q69" s="14">
        <v>160</v>
      </c>
      <c r="R69" s="14">
        <v>2</v>
      </c>
      <c r="S69" s="14">
        <v>80</v>
      </c>
      <c r="T69" s="14">
        <v>80</v>
      </c>
      <c r="U69" s="13" t="s">
        <v>49</v>
      </c>
      <c r="V69" s="13" t="s">
        <v>49</v>
      </c>
      <c r="W69" s="14">
        <v>1</v>
      </c>
      <c r="X69" s="14">
        <v>10000</v>
      </c>
      <c r="Y69" s="14">
        <v>5000</v>
      </c>
      <c r="Z69" s="14">
        <v>3</v>
      </c>
      <c r="AA69" s="13" t="s">
        <v>49</v>
      </c>
      <c r="AB69" s="14" t="s">
        <v>14</v>
      </c>
    </row>
    <row r="70" spans="1:28" x14ac:dyDescent="0.25">
      <c r="A70" s="14">
        <v>6</v>
      </c>
      <c r="B70" s="14">
        <v>11000</v>
      </c>
      <c r="C70" s="14">
        <v>12</v>
      </c>
      <c r="D70" s="14">
        <v>35</v>
      </c>
      <c r="E70" s="14">
        <v>1</v>
      </c>
      <c r="F70" s="14">
        <v>25</v>
      </c>
      <c r="G70" s="14">
        <v>25</v>
      </c>
      <c r="H70" s="14">
        <v>150</v>
      </c>
      <c r="I70" s="14">
        <v>150</v>
      </c>
      <c r="J70" s="14">
        <v>4500</v>
      </c>
      <c r="K70" s="14">
        <v>4500</v>
      </c>
      <c r="L70" s="14">
        <v>15</v>
      </c>
      <c r="M70" s="14">
        <v>23</v>
      </c>
      <c r="N70" s="14">
        <v>7</v>
      </c>
      <c r="O70" s="14">
        <v>140</v>
      </c>
      <c r="P70" s="14">
        <v>85</v>
      </c>
      <c r="Q70" s="14">
        <v>85</v>
      </c>
      <c r="R70" s="14">
        <v>2</v>
      </c>
      <c r="S70" s="14">
        <v>65</v>
      </c>
      <c r="T70" s="14">
        <v>65</v>
      </c>
      <c r="U70" s="13" t="s">
        <v>49</v>
      </c>
      <c r="V70" s="13" t="s">
        <v>49</v>
      </c>
      <c r="W70" s="14">
        <v>1</v>
      </c>
      <c r="X70" s="14">
        <v>7800</v>
      </c>
      <c r="Y70" s="14">
        <v>1000</v>
      </c>
      <c r="Z70" s="14">
        <v>1</v>
      </c>
      <c r="AA70" s="13" t="s">
        <v>49</v>
      </c>
      <c r="AB70" s="14" t="s">
        <v>14</v>
      </c>
    </row>
    <row r="71" spans="1:28" x14ac:dyDescent="0.25">
      <c r="A71" s="14">
        <v>6</v>
      </c>
      <c r="B71" s="14">
        <v>5000</v>
      </c>
      <c r="C71" s="14">
        <v>9</v>
      </c>
      <c r="D71" s="14">
        <v>16</v>
      </c>
      <c r="E71" s="14">
        <v>1</v>
      </c>
      <c r="F71" s="14">
        <v>25</v>
      </c>
      <c r="G71" s="14">
        <v>23</v>
      </c>
      <c r="H71" s="14">
        <v>150</v>
      </c>
      <c r="I71" s="14">
        <v>150</v>
      </c>
      <c r="J71" s="14">
        <v>4900</v>
      </c>
      <c r="K71" s="14">
        <v>4900</v>
      </c>
      <c r="L71" s="14">
        <v>15</v>
      </c>
      <c r="M71" s="14">
        <v>23</v>
      </c>
      <c r="N71" s="14">
        <v>7</v>
      </c>
      <c r="O71" s="14">
        <v>140</v>
      </c>
      <c r="P71" s="14">
        <v>100</v>
      </c>
      <c r="Q71" s="14">
        <v>100</v>
      </c>
      <c r="R71" s="14">
        <v>2</v>
      </c>
      <c r="S71" s="14">
        <v>65</v>
      </c>
      <c r="T71" s="14">
        <v>65</v>
      </c>
      <c r="U71" s="13" t="s">
        <v>49</v>
      </c>
      <c r="V71" s="13" t="s">
        <v>49</v>
      </c>
      <c r="W71" s="14">
        <v>3</v>
      </c>
      <c r="X71" s="14">
        <v>4600</v>
      </c>
      <c r="Y71" s="14">
        <v>200</v>
      </c>
      <c r="Z71" s="14">
        <v>1</v>
      </c>
      <c r="AA71" s="13" t="s">
        <v>49</v>
      </c>
      <c r="AB71" s="14" t="s">
        <v>14</v>
      </c>
    </row>
    <row r="72" spans="1:28" x14ac:dyDescent="0.25">
      <c r="A72" s="14">
        <v>6</v>
      </c>
      <c r="B72" s="14">
        <v>6240</v>
      </c>
      <c r="C72" s="14">
        <v>55</v>
      </c>
      <c r="D72" s="14">
        <v>15</v>
      </c>
      <c r="E72" s="14">
        <v>1</v>
      </c>
      <c r="F72" s="14">
        <v>23</v>
      </c>
      <c r="G72" s="14">
        <v>23</v>
      </c>
      <c r="H72" s="14">
        <v>200</v>
      </c>
      <c r="I72" s="14">
        <v>200</v>
      </c>
      <c r="J72" s="14">
        <v>8800</v>
      </c>
      <c r="K72" s="14">
        <v>8800</v>
      </c>
      <c r="L72" s="14">
        <v>27</v>
      </c>
      <c r="M72" s="14">
        <v>27</v>
      </c>
      <c r="N72" s="14">
        <v>0.9</v>
      </c>
      <c r="O72" s="14">
        <v>0.9</v>
      </c>
      <c r="P72" s="14">
        <v>182</v>
      </c>
      <c r="Q72" s="14">
        <v>182</v>
      </c>
      <c r="R72" s="14">
        <v>2</v>
      </c>
      <c r="S72" s="14">
        <v>70</v>
      </c>
      <c r="T72" s="14">
        <v>70</v>
      </c>
      <c r="U72" s="13" t="s">
        <v>49</v>
      </c>
      <c r="V72" s="13" t="s">
        <v>49</v>
      </c>
      <c r="W72" s="14">
        <v>2</v>
      </c>
      <c r="X72" s="14">
        <v>20000</v>
      </c>
      <c r="Y72" s="14">
        <v>10000</v>
      </c>
      <c r="Z72" s="14">
        <v>3</v>
      </c>
      <c r="AA72" s="13" t="s">
        <v>49</v>
      </c>
      <c r="AB72" s="14" t="s">
        <v>14</v>
      </c>
    </row>
    <row r="73" spans="1:28" x14ac:dyDescent="0.25">
      <c r="A73" s="14">
        <v>6</v>
      </c>
      <c r="B73" s="14">
        <v>204</v>
      </c>
      <c r="C73" s="14">
        <v>9</v>
      </c>
      <c r="D73" s="14">
        <v>5</v>
      </c>
      <c r="E73" s="14">
        <v>1</v>
      </c>
      <c r="F73" s="14">
        <v>26</v>
      </c>
      <c r="G73" s="14">
        <v>26</v>
      </c>
      <c r="H73" s="14">
        <v>1000</v>
      </c>
      <c r="I73" s="14">
        <v>1500</v>
      </c>
      <c r="J73" s="14">
        <v>10000</v>
      </c>
      <c r="K73" s="14">
        <v>10000</v>
      </c>
      <c r="L73" s="14">
        <v>38</v>
      </c>
      <c r="M73" s="14">
        <v>38</v>
      </c>
      <c r="N73" s="14">
        <v>0.4</v>
      </c>
      <c r="O73" s="14">
        <v>0.6</v>
      </c>
      <c r="P73" s="14">
        <v>180</v>
      </c>
      <c r="Q73" s="14">
        <v>180</v>
      </c>
      <c r="R73" s="14">
        <v>1</v>
      </c>
      <c r="S73" s="13" t="s">
        <v>49</v>
      </c>
      <c r="T73" s="13" t="s">
        <v>49</v>
      </c>
      <c r="U73" s="13" t="s">
        <v>49</v>
      </c>
      <c r="V73" s="13" t="s">
        <v>49</v>
      </c>
      <c r="W73" s="14">
        <v>2</v>
      </c>
      <c r="X73" s="14">
        <v>2100</v>
      </c>
      <c r="Y73" s="14">
        <v>2100</v>
      </c>
      <c r="Z73" s="14">
        <v>3</v>
      </c>
      <c r="AA73" s="14">
        <v>1</v>
      </c>
      <c r="AB73" s="14" t="s">
        <v>19</v>
      </c>
    </row>
    <row r="74" spans="1:28" x14ac:dyDescent="0.25">
      <c r="A74" s="14">
        <v>6</v>
      </c>
      <c r="B74" s="14">
        <v>20</v>
      </c>
      <c r="C74" s="14">
        <v>3</v>
      </c>
      <c r="D74" s="14">
        <v>3</v>
      </c>
      <c r="E74" s="14">
        <v>1</v>
      </c>
      <c r="F74" s="14">
        <v>26</v>
      </c>
      <c r="G74" s="14">
        <v>26</v>
      </c>
      <c r="H74" s="14">
        <v>1000</v>
      </c>
      <c r="I74" s="14">
        <v>1000</v>
      </c>
      <c r="J74" s="14">
        <v>11000</v>
      </c>
      <c r="K74" s="14">
        <v>11000</v>
      </c>
      <c r="L74" s="14">
        <v>38</v>
      </c>
      <c r="M74" s="14">
        <v>38</v>
      </c>
      <c r="N74" s="14">
        <v>0.7</v>
      </c>
      <c r="O74" s="14">
        <v>0.7</v>
      </c>
      <c r="P74" s="14">
        <v>165</v>
      </c>
      <c r="Q74" s="14">
        <v>165</v>
      </c>
      <c r="R74" s="14">
        <v>1</v>
      </c>
      <c r="S74" s="13" t="s">
        <v>49</v>
      </c>
      <c r="T74" s="13" t="s">
        <v>49</v>
      </c>
      <c r="U74" s="13" t="s">
        <v>49</v>
      </c>
      <c r="V74" s="13" t="s">
        <v>49</v>
      </c>
      <c r="W74" s="14">
        <v>3</v>
      </c>
      <c r="X74" s="14">
        <v>200</v>
      </c>
      <c r="Y74" s="14">
        <v>200</v>
      </c>
      <c r="Z74" s="14">
        <v>3</v>
      </c>
      <c r="AA74" s="14">
        <v>1</v>
      </c>
      <c r="AB74" s="14" t="s">
        <v>19</v>
      </c>
    </row>
  </sheetData>
  <autoFilter ref="A2:AB74" xr:uid="{0FEB68A9-22D6-4805-AD3C-5AA47EADA8B6}"/>
  <mergeCells count="8">
    <mergeCell ref="S1:T1"/>
    <mergeCell ref="U1:V1"/>
    <mergeCell ref="F1:G1"/>
    <mergeCell ref="H1:I1"/>
    <mergeCell ref="J1:K1"/>
    <mergeCell ref="L1:M1"/>
    <mergeCell ref="N1:O1"/>
    <mergeCell ref="P1:Q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99431-351F-49EE-A768-E1C586E552B7}">
  <sheetPr codeName="Sheet11">
    <tabColor rgb="FF00B0F0"/>
  </sheetPr>
  <dimension ref="A1:AC47"/>
  <sheetViews>
    <sheetView topLeftCell="A25" zoomScale="85" zoomScaleNormal="85" workbookViewId="0">
      <selection activeCell="E59" sqref="E59"/>
    </sheetView>
  </sheetViews>
  <sheetFormatPr defaultColWidth="9.140625" defaultRowHeight="15" x14ac:dyDescent="0.25"/>
  <cols>
    <col min="1" max="1" width="9.140625" style="1"/>
    <col min="2" max="2" width="30.140625" style="1" customWidth="1"/>
    <col min="3" max="5" width="9.140625" style="1"/>
    <col min="6" max="6" width="10.7109375" style="1" customWidth="1"/>
    <col min="7" max="18" width="9.140625" style="1"/>
    <col min="19" max="19" width="11.5703125" style="1" customWidth="1"/>
    <col min="20" max="28" width="9.140625" style="1"/>
    <col min="29" max="29" width="12.42578125" style="1" customWidth="1"/>
    <col min="30" max="16384" width="9.140625" style="1"/>
  </cols>
  <sheetData>
    <row r="1" spans="1:29" s="2" customFormat="1" ht="45" x14ac:dyDescent="0.25">
      <c r="A1" s="11" t="s">
        <v>54</v>
      </c>
      <c r="B1" s="11" t="s">
        <v>53</v>
      </c>
      <c r="C1" s="11" t="s">
        <v>74</v>
      </c>
      <c r="D1" s="11" t="s">
        <v>32</v>
      </c>
      <c r="E1" s="11" t="s">
        <v>33</v>
      </c>
      <c r="F1" s="11" t="s">
        <v>34</v>
      </c>
      <c r="G1" s="168" t="s">
        <v>35</v>
      </c>
      <c r="H1" s="168"/>
      <c r="I1" s="168" t="s">
        <v>36</v>
      </c>
      <c r="J1" s="168"/>
      <c r="K1" s="168" t="s">
        <v>37</v>
      </c>
      <c r="L1" s="168"/>
      <c r="M1" s="169" t="s">
        <v>38</v>
      </c>
      <c r="N1" s="170"/>
      <c r="O1" s="168" t="s">
        <v>39</v>
      </c>
      <c r="P1" s="168"/>
      <c r="Q1" s="169" t="s">
        <v>40</v>
      </c>
      <c r="R1" s="170"/>
      <c r="S1" s="11" t="s">
        <v>41</v>
      </c>
      <c r="T1" s="168" t="s">
        <v>43</v>
      </c>
      <c r="U1" s="168"/>
      <c r="V1" s="168" t="s">
        <v>42</v>
      </c>
      <c r="W1" s="168"/>
      <c r="X1" s="11" t="s">
        <v>44</v>
      </c>
      <c r="Y1" s="11" t="s">
        <v>45</v>
      </c>
      <c r="Z1" s="11" t="s">
        <v>46</v>
      </c>
      <c r="AA1" s="11" t="s">
        <v>47</v>
      </c>
      <c r="AB1" s="11" t="s">
        <v>5</v>
      </c>
      <c r="AC1" s="11" t="s">
        <v>48</v>
      </c>
    </row>
    <row r="2" spans="1:29" x14ac:dyDescent="0.25">
      <c r="A2" s="4"/>
      <c r="B2" s="4" t="s">
        <v>110</v>
      </c>
      <c r="C2" s="4">
        <v>70000</v>
      </c>
      <c r="D2" s="4">
        <v>350</v>
      </c>
      <c r="E2" s="4">
        <v>260</v>
      </c>
      <c r="F2" s="4" t="s">
        <v>1</v>
      </c>
      <c r="G2" s="4">
        <v>24</v>
      </c>
      <c r="H2" s="4">
        <v>24</v>
      </c>
      <c r="I2" s="4">
        <v>50</v>
      </c>
      <c r="J2" s="4">
        <v>500</v>
      </c>
      <c r="K2" s="4">
        <v>6000</v>
      </c>
      <c r="L2" s="4">
        <v>6000</v>
      </c>
      <c r="M2" s="4">
        <v>24</v>
      </c>
      <c r="N2" s="4">
        <v>24</v>
      </c>
      <c r="O2" s="4">
        <v>2</v>
      </c>
      <c r="P2" s="4">
        <v>2</v>
      </c>
      <c r="Q2" s="4">
        <v>160</v>
      </c>
      <c r="R2" s="4">
        <v>160</v>
      </c>
      <c r="S2" s="4" t="s">
        <v>91</v>
      </c>
      <c r="T2" s="4">
        <v>75</v>
      </c>
      <c r="U2" s="4">
        <v>75</v>
      </c>
      <c r="V2" s="4" t="s">
        <v>49</v>
      </c>
      <c r="W2" s="4" t="s">
        <v>49</v>
      </c>
      <c r="X2" s="4" t="s">
        <v>7</v>
      </c>
      <c r="Y2" s="4">
        <v>140000</v>
      </c>
      <c r="Z2" s="4">
        <v>33000</v>
      </c>
      <c r="AA2" s="4" t="s">
        <v>92</v>
      </c>
      <c r="AB2" s="4" t="s">
        <v>93</v>
      </c>
      <c r="AC2" s="4" t="s">
        <v>26</v>
      </c>
    </row>
    <row r="3" spans="1:29" x14ac:dyDescent="0.25">
      <c r="A3" s="4"/>
      <c r="B3" s="4" t="s">
        <v>110</v>
      </c>
      <c r="C3" s="4">
        <v>2400</v>
      </c>
      <c r="D3" s="4">
        <v>29</v>
      </c>
      <c r="E3" s="4">
        <v>11</v>
      </c>
      <c r="F3" s="4" t="s">
        <v>1</v>
      </c>
      <c r="G3" s="4">
        <v>21</v>
      </c>
      <c r="H3" s="4">
        <v>21</v>
      </c>
      <c r="I3" s="4">
        <v>20</v>
      </c>
      <c r="J3" s="4">
        <v>20</v>
      </c>
      <c r="K3" s="4">
        <v>5200</v>
      </c>
      <c r="L3" s="4">
        <v>5200</v>
      </c>
      <c r="M3" s="4">
        <v>37</v>
      </c>
      <c r="N3" s="4">
        <v>37</v>
      </c>
      <c r="O3" s="4">
        <v>0.6</v>
      </c>
      <c r="P3" s="4">
        <v>0.6</v>
      </c>
      <c r="Q3" s="4">
        <v>142</v>
      </c>
      <c r="R3" s="4">
        <v>142</v>
      </c>
      <c r="S3" s="4" t="s">
        <v>49</v>
      </c>
      <c r="T3" s="4">
        <v>65</v>
      </c>
      <c r="U3" s="4">
        <v>65</v>
      </c>
      <c r="V3" s="4" t="s">
        <v>49</v>
      </c>
      <c r="W3" s="4" t="s">
        <v>49</v>
      </c>
      <c r="X3" s="4" t="s">
        <v>7</v>
      </c>
      <c r="Y3" s="4">
        <v>22000</v>
      </c>
      <c r="Z3" s="4" t="s">
        <v>49</v>
      </c>
      <c r="AA3" s="4" t="s">
        <v>92</v>
      </c>
      <c r="AB3" s="4" t="s">
        <v>93</v>
      </c>
      <c r="AC3" s="4" t="s">
        <v>19</v>
      </c>
    </row>
    <row r="4" spans="1:29" x14ac:dyDescent="0.25">
      <c r="A4" s="4"/>
      <c r="B4" s="4" t="s">
        <v>110</v>
      </c>
      <c r="C4" s="4">
        <v>40000</v>
      </c>
      <c r="D4" s="4">
        <v>25</v>
      </c>
      <c r="E4" s="4">
        <v>22</v>
      </c>
      <c r="F4" s="4" t="s">
        <v>1</v>
      </c>
      <c r="G4" s="4">
        <v>19</v>
      </c>
      <c r="H4" s="4">
        <v>19</v>
      </c>
      <c r="I4" s="4">
        <v>20</v>
      </c>
      <c r="J4" s="4">
        <v>20</v>
      </c>
      <c r="K4" s="4">
        <v>7000</v>
      </c>
      <c r="L4" s="4">
        <v>7000</v>
      </c>
      <c r="M4" s="4">
        <v>40</v>
      </c>
      <c r="N4" s="4">
        <v>40</v>
      </c>
      <c r="O4" s="4">
        <v>0.5</v>
      </c>
      <c r="P4" s="4">
        <v>0.5</v>
      </c>
      <c r="Q4" s="4">
        <v>160</v>
      </c>
      <c r="R4" s="4">
        <v>160</v>
      </c>
      <c r="S4" s="4" t="s">
        <v>49</v>
      </c>
      <c r="T4" s="4">
        <v>80</v>
      </c>
      <c r="U4" s="4">
        <v>80</v>
      </c>
      <c r="V4" s="4" t="s">
        <v>49</v>
      </c>
      <c r="W4" s="4" t="s">
        <v>49</v>
      </c>
      <c r="X4" s="4" t="s">
        <v>7</v>
      </c>
      <c r="Y4" s="4">
        <v>95000</v>
      </c>
      <c r="Z4" s="4" t="s">
        <v>49</v>
      </c>
      <c r="AA4" s="4" t="s">
        <v>94</v>
      </c>
      <c r="AB4" s="4" t="s">
        <v>93</v>
      </c>
      <c r="AC4" s="4" t="s">
        <v>26</v>
      </c>
    </row>
    <row r="5" spans="1:29" x14ac:dyDescent="0.25">
      <c r="A5" s="4"/>
      <c r="B5" s="4" t="s">
        <v>111</v>
      </c>
      <c r="C5" s="4">
        <v>50000</v>
      </c>
      <c r="D5" s="4">
        <v>330</v>
      </c>
      <c r="E5" s="4">
        <v>32</v>
      </c>
      <c r="F5" s="4" t="s">
        <v>1</v>
      </c>
      <c r="G5" s="4">
        <v>15</v>
      </c>
      <c r="H5" s="4">
        <v>25</v>
      </c>
      <c r="I5" s="4">
        <v>50</v>
      </c>
      <c r="J5" s="4">
        <v>5000</v>
      </c>
      <c r="K5" s="4">
        <v>8700</v>
      </c>
      <c r="L5" s="4">
        <v>8700</v>
      </c>
      <c r="M5" s="4">
        <v>27</v>
      </c>
      <c r="N5" s="4">
        <v>27</v>
      </c>
      <c r="O5" s="4">
        <v>0.8</v>
      </c>
      <c r="P5" s="4">
        <v>0.8</v>
      </c>
      <c r="Q5" s="4">
        <v>220</v>
      </c>
      <c r="R5" s="4">
        <v>220</v>
      </c>
      <c r="S5" s="4" t="s">
        <v>95</v>
      </c>
      <c r="T5" s="4" t="s">
        <v>49</v>
      </c>
      <c r="U5" s="4" t="s">
        <v>49</v>
      </c>
      <c r="V5" s="4" t="s">
        <v>49</v>
      </c>
      <c r="W5" s="4" t="s">
        <v>49</v>
      </c>
      <c r="X5" s="4" t="s">
        <v>12</v>
      </c>
      <c r="Y5" s="4">
        <v>158000</v>
      </c>
      <c r="Z5" s="4">
        <v>55000</v>
      </c>
      <c r="AA5" s="4" t="s">
        <v>92</v>
      </c>
      <c r="AB5" s="4" t="s">
        <v>93</v>
      </c>
      <c r="AC5" s="4" t="s">
        <v>14</v>
      </c>
    </row>
    <row r="6" spans="1:29" x14ac:dyDescent="0.25">
      <c r="A6" s="4"/>
      <c r="B6" s="4" t="s">
        <v>111</v>
      </c>
      <c r="C6" s="4">
        <v>20000</v>
      </c>
      <c r="D6" s="4">
        <v>84</v>
      </c>
      <c r="E6" s="4">
        <v>52</v>
      </c>
      <c r="F6" s="4" t="s">
        <v>1</v>
      </c>
      <c r="G6" s="4">
        <v>22</v>
      </c>
      <c r="H6" s="4">
        <v>22</v>
      </c>
      <c r="I6" s="4">
        <v>40</v>
      </c>
      <c r="J6" s="4">
        <v>40</v>
      </c>
      <c r="K6" s="4">
        <v>7000</v>
      </c>
      <c r="L6" s="4">
        <v>7000</v>
      </c>
      <c r="M6" s="4">
        <v>22</v>
      </c>
      <c r="N6" s="4">
        <v>22</v>
      </c>
      <c r="O6" s="4">
        <v>4</v>
      </c>
      <c r="P6" s="4">
        <v>4</v>
      </c>
      <c r="Q6" s="4">
        <v>170</v>
      </c>
      <c r="R6" s="4">
        <v>170</v>
      </c>
      <c r="S6" s="4" t="s">
        <v>6</v>
      </c>
      <c r="T6" s="4">
        <v>75</v>
      </c>
      <c r="U6" s="4">
        <v>76</v>
      </c>
      <c r="V6" s="4" t="s">
        <v>49</v>
      </c>
      <c r="W6" s="4" t="s">
        <v>49</v>
      </c>
      <c r="X6" s="4" t="s">
        <v>49</v>
      </c>
      <c r="Y6" s="4">
        <v>15000</v>
      </c>
      <c r="Z6" s="4">
        <v>1000</v>
      </c>
      <c r="AA6" s="4" t="s">
        <v>92</v>
      </c>
      <c r="AB6" s="4" t="s">
        <v>49</v>
      </c>
      <c r="AC6" s="4" t="s">
        <v>14</v>
      </c>
    </row>
    <row r="7" spans="1:29" x14ac:dyDescent="0.25">
      <c r="A7" s="4"/>
      <c r="B7" s="4" t="s">
        <v>112</v>
      </c>
      <c r="C7" s="4">
        <v>2800</v>
      </c>
      <c r="D7" s="4">
        <v>27</v>
      </c>
      <c r="E7" s="4">
        <v>6</v>
      </c>
      <c r="F7" s="4" t="s">
        <v>1</v>
      </c>
      <c r="G7" s="4">
        <v>28</v>
      </c>
      <c r="H7" s="4">
        <v>28</v>
      </c>
      <c r="I7" s="4">
        <v>2800</v>
      </c>
      <c r="J7" s="4">
        <v>2800</v>
      </c>
      <c r="K7" s="4">
        <v>4600</v>
      </c>
      <c r="L7" s="4">
        <v>4600</v>
      </c>
      <c r="M7" s="4">
        <v>16</v>
      </c>
      <c r="N7" s="4">
        <v>16</v>
      </c>
      <c r="O7" s="4">
        <v>25</v>
      </c>
      <c r="P7" s="4">
        <v>25</v>
      </c>
      <c r="Q7" s="4">
        <v>168</v>
      </c>
      <c r="R7" s="4">
        <v>168</v>
      </c>
      <c r="S7" s="4" t="s">
        <v>49</v>
      </c>
      <c r="T7" s="4" t="s">
        <v>49</v>
      </c>
      <c r="U7" s="4" t="s">
        <v>49</v>
      </c>
      <c r="V7" s="4" t="s">
        <v>49</v>
      </c>
      <c r="W7" s="4" t="s">
        <v>49</v>
      </c>
      <c r="X7" s="4" t="s">
        <v>15</v>
      </c>
      <c r="Y7" s="4">
        <v>1500</v>
      </c>
      <c r="Z7" s="4">
        <v>1000</v>
      </c>
      <c r="AA7" s="4" t="s">
        <v>92</v>
      </c>
      <c r="AB7" s="4" t="s">
        <v>93</v>
      </c>
      <c r="AC7" s="4" t="s">
        <v>19</v>
      </c>
    </row>
    <row r="8" spans="1:29" x14ac:dyDescent="0.25">
      <c r="A8" s="4"/>
      <c r="B8" s="4" t="s">
        <v>112</v>
      </c>
      <c r="C8" s="4">
        <v>7790</v>
      </c>
      <c r="D8" s="4">
        <v>267</v>
      </c>
      <c r="E8" s="4">
        <v>20</v>
      </c>
      <c r="F8" s="4" t="s">
        <v>1</v>
      </c>
      <c r="G8" s="4">
        <v>28</v>
      </c>
      <c r="H8" s="4">
        <v>28</v>
      </c>
      <c r="I8" s="4">
        <v>2800</v>
      </c>
      <c r="J8" s="4">
        <v>2800</v>
      </c>
      <c r="K8" s="4">
        <v>4600</v>
      </c>
      <c r="L8" s="4">
        <v>4600</v>
      </c>
      <c r="M8" s="4">
        <v>24</v>
      </c>
      <c r="N8" s="4">
        <v>24</v>
      </c>
      <c r="O8" s="4">
        <v>3.7</v>
      </c>
      <c r="P8" s="4">
        <v>3.7</v>
      </c>
      <c r="Q8" s="4">
        <v>168</v>
      </c>
      <c r="R8" s="4">
        <v>168</v>
      </c>
      <c r="S8" s="4" t="s">
        <v>49</v>
      </c>
      <c r="T8" s="4" t="s">
        <v>49</v>
      </c>
      <c r="U8" s="4" t="s">
        <v>49</v>
      </c>
      <c r="V8" s="4" t="s">
        <v>49</v>
      </c>
      <c r="W8" s="4" t="s">
        <v>49</v>
      </c>
      <c r="X8" s="4" t="s">
        <v>7</v>
      </c>
      <c r="Y8" s="4">
        <v>9000</v>
      </c>
      <c r="Z8" s="4">
        <v>3000</v>
      </c>
      <c r="AA8" s="4" t="s">
        <v>94</v>
      </c>
      <c r="AB8" s="4" t="s">
        <v>49</v>
      </c>
      <c r="AC8" s="4" t="s">
        <v>19</v>
      </c>
    </row>
    <row r="9" spans="1:29" x14ac:dyDescent="0.25">
      <c r="A9" s="4"/>
      <c r="B9" s="4" t="s">
        <v>112</v>
      </c>
      <c r="C9" s="4">
        <v>10000</v>
      </c>
      <c r="D9" s="4">
        <v>800</v>
      </c>
      <c r="E9" s="4">
        <v>60</v>
      </c>
      <c r="F9" s="4" t="s">
        <v>1</v>
      </c>
      <c r="G9" s="4">
        <v>28</v>
      </c>
      <c r="H9" s="4">
        <v>28</v>
      </c>
      <c r="I9" s="4">
        <v>1500</v>
      </c>
      <c r="J9" s="4">
        <v>1500</v>
      </c>
      <c r="K9" s="4">
        <v>3000</v>
      </c>
      <c r="L9" s="4">
        <v>3000</v>
      </c>
      <c r="M9" s="4">
        <v>20</v>
      </c>
      <c r="N9" s="4">
        <v>20</v>
      </c>
      <c r="O9" s="4">
        <v>20</v>
      </c>
      <c r="P9" s="4">
        <v>20</v>
      </c>
      <c r="Q9" s="4">
        <v>130</v>
      </c>
      <c r="R9" s="4">
        <v>130</v>
      </c>
      <c r="S9" s="4" t="s">
        <v>96</v>
      </c>
      <c r="T9" s="4">
        <v>60</v>
      </c>
      <c r="U9" s="4">
        <v>61</v>
      </c>
      <c r="V9" s="4">
        <v>10</v>
      </c>
      <c r="W9" s="4">
        <v>10</v>
      </c>
      <c r="X9" s="4" t="s">
        <v>12</v>
      </c>
      <c r="Y9" s="4">
        <v>15000</v>
      </c>
      <c r="Z9" s="4">
        <v>4000</v>
      </c>
      <c r="AA9" s="4" t="s">
        <v>92</v>
      </c>
      <c r="AB9" s="4" t="s">
        <v>93</v>
      </c>
      <c r="AC9" s="4" t="s">
        <v>14</v>
      </c>
    </row>
    <row r="10" spans="1:29" x14ac:dyDescent="0.25">
      <c r="A10" s="4"/>
      <c r="B10" s="4" t="s">
        <v>213</v>
      </c>
      <c r="C10" s="4">
        <v>20</v>
      </c>
      <c r="D10" s="4" t="s">
        <v>49</v>
      </c>
      <c r="E10" s="4" t="s">
        <v>49</v>
      </c>
      <c r="F10" s="4" t="s">
        <v>49</v>
      </c>
      <c r="G10" s="4" t="s">
        <v>49</v>
      </c>
      <c r="H10" s="4" t="s">
        <v>49</v>
      </c>
      <c r="I10" s="4" t="s">
        <v>49</v>
      </c>
      <c r="J10" s="4" t="s">
        <v>49</v>
      </c>
      <c r="K10" s="4">
        <v>625</v>
      </c>
      <c r="L10" s="4">
        <v>625</v>
      </c>
      <c r="M10" s="4">
        <v>32</v>
      </c>
      <c r="N10" s="4">
        <v>32</v>
      </c>
      <c r="O10" s="4" t="s">
        <v>49</v>
      </c>
      <c r="P10" s="4" t="s">
        <v>49</v>
      </c>
      <c r="Q10" s="4" t="s">
        <v>49</v>
      </c>
      <c r="R10" s="4" t="s">
        <v>49</v>
      </c>
      <c r="S10" s="4" t="s">
        <v>49</v>
      </c>
      <c r="T10" s="4" t="s">
        <v>49</v>
      </c>
      <c r="U10" s="4" t="s">
        <v>49</v>
      </c>
      <c r="V10" s="4" t="s">
        <v>49</v>
      </c>
      <c r="W10" s="4" t="s">
        <v>49</v>
      </c>
      <c r="X10" s="4" t="s">
        <v>49</v>
      </c>
      <c r="Y10" s="4" t="s">
        <v>49</v>
      </c>
      <c r="Z10" s="4" t="s">
        <v>49</v>
      </c>
      <c r="AA10" s="4" t="s">
        <v>49</v>
      </c>
      <c r="AB10" s="4" t="s">
        <v>49</v>
      </c>
      <c r="AC10" s="7" t="s">
        <v>49</v>
      </c>
    </row>
    <row r="11" spans="1:29" x14ac:dyDescent="0.25">
      <c r="A11" s="4"/>
      <c r="B11" s="4" t="s">
        <v>213</v>
      </c>
      <c r="C11" s="4">
        <v>480</v>
      </c>
      <c r="D11" s="4">
        <v>19</v>
      </c>
      <c r="E11" s="4">
        <v>9</v>
      </c>
      <c r="F11" s="4" t="s">
        <v>1</v>
      </c>
      <c r="G11" s="4">
        <v>16.8</v>
      </c>
      <c r="H11" s="4">
        <v>16.8</v>
      </c>
      <c r="I11" s="4">
        <v>50</v>
      </c>
      <c r="J11" s="4">
        <v>50</v>
      </c>
      <c r="K11" s="4">
        <v>2900</v>
      </c>
      <c r="L11" s="4">
        <v>2900</v>
      </c>
      <c r="M11" s="4">
        <v>39</v>
      </c>
      <c r="N11" s="4">
        <v>39</v>
      </c>
      <c r="O11" s="4">
        <v>3</v>
      </c>
      <c r="P11" s="4">
        <v>3</v>
      </c>
      <c r="Q11" s="4">
        <v>122</v>
      </c>
      <c r="R11" s="4">
        <v>122</v>
      </c>
      <c r="S11" s="4" t="s">
        <v>6</v>
      </c>
      <c r="T11" s="4">
        <v>53</v>
      </c>
      <c r="U11" s="4">
        <v>53</v>
      </c>
      <c r="V11" s="4">
        <v>51</v>
      </c>
      <c r="W11" s="4">
        <v>51</v>
      </c>
      <c r="X11" s="4" t="s">
        <v>7</v>
      </c>
      <c r="Y11" s="4">
        <v>160</v>
      </c>
      <c r="Z11" s="4">
        <v>70</v>
      </c>
      <c r="AA11" s="4" t="s">
        <v>92</v>
      </c>
      <c r="AB11" s="4" t="s">
        <v>22</v>
      </c>
      <c r="AC11" s="4" t="s">
        <v>107</v>
      </c>
    </row>
    <row r="12" spans="1:29" x14ac:dyDescent="0.25">
      <c r="A12" s="4"/>
      <c r="B12" s="4" t="s">
        <v>213</v>
      </c>
      <c r="C12" s="4">
        <v>40</v>
      </c>
      <c r="D12" s="4">
        <v>6</v>
      </c>
      <c r="E12" s="4">
        <v>1</v>
      </c>
      <c r="F12" s="4" t="s">
        <v>97</v>
      </c>
      <c r="G12" s="4">
        <v>14</v>
      </c>
      <c r="H12" s="4">
        <v>14</v>
      </c>
      <c r="I12" s="4">
        <v>20</v>
      </c>
      <c r="J12" s="4">
        <v>60</v>
      </c>
      <c r="K12" s="4">
        <v>4800</v>
      </c>
      <c r="L12" s="4">
        <v>4800</v>
      </c>
      <c r="M12" s="4">
        <v>34</v>
      </c>
      <c r="N12" s="4">
        <v>34</v>
      </c>
      <c r="O12" s="4">
        <v>2.6</v>
      </c>
      <c r="P12" s="4">
        <v>2.6</v>
      </c>
      <c r="Q12" s="4">
        <v>102</v>
      </c>
      <c r="R12" s="4">
        <v>102</v>
      </c>
      <c r="S12" s="4" t="s">
        <v>6</v>
      </c>
      <c r="T12" s="4">
        <v>50</v>
      </c>
      <c r="U12" s="4">
        <v>50</v>
      </c>
      <c r="V12" s="4">
        <v>5</v>
      </c>
      <c r="W12" s="4">
        <v>5</v>
      </c>
      <c r="X12" s="4" t="s">
        <v>7</v>
      </c>
      <c r="Y12" s="4">
        <v>26</v>
      </c>
      <c r="Z12" s="4">
        <v>8</v>
      </c>
      <c r="AA12" s="4" t="s">
        <v>25</v>
      </c>
      <c r="AB12" s="4" t="s">
        <v>98</v>
      </c>
      <c r="AC12" s="4" t="s">
        <v>10</v>
      </c>
    </row>
    <row r="13" spans="1:29" x14ac:dyDescent="0.25">
      <c r="A13" s="4"/>
      <c r="B13" s="4" t="s">
        <v>113</v>
      </c>
      <c r="C13" s="4">
        <v>3840</v>
      </c>
      <c r="D13" s="4">
        <v>12</v>
      </c>
      <c r="E13" s="4">
        <v>12</v>
      </c>
      <c r="F13" s="4" t="s">
        <v>99</v>
      </c>
      <c r="G13" s="4">
        <v>8</v>
      </c>
      <c r="H13" s="4">
        <v>8</v>
      </c>
      <c r="I13" s="4">
        <v>10</v>
      </c>
      <c r="J13" s="4">
        <v>100</v>
      </c>
      <c r="K13" s="4">
        <v>4900</v>
      </c>
      <c r="L13" s="4">
        <v>4900</v>
      </c>
      <c r="M13" s="4">
        <v>32</v>
      </c>
      <c r="N13" s="4">
        <v>40</v>
      </c>
      <c r="O13" s="4">
        <v>0.6</v>
      </c>
      <c r="P13" s="4">
        <v>1.5</v>
      </c>
      <c r="Q13" s="4">
        <v>160</v>
      </c>
      <c r="R13" s="4">
        <v>172</v>
      </c>
      <c r="S13" s="4" t="s">
        <v>95</v>
      </c>
      <c r="T13" s="4">
        <v>40</v>
      </c>
      <c r="U13" s="4">
        <v>40</v>
      </c>
      <c r="V13" s="4">
        <v>5</v>
      </c>
      <c r="W13" s="4">
        <v>5</v>
      </c>
      <c r="X13" s="4" t="s">
        <v>7</v>
      </c>
      <c r="Y13" s="4">
        <v>1000</v>
      </c>
      <c r="Z13" s="4">
        <v>1000</v>
      </c>
      <c r="AA13" s="4" t="s">
        <v>94</v>
      </c>
      <c r="AB13" s="4" t="s">
        <v>93</v>
      </c>
      <c r="AC13" s="4" t="s">
        <v>26</v>
      </c>
    </row>
    <row r="14" spans="1:29" x14ac:dyDescent="0.25">
      <c r="A14" s="4"/>
      <c r="B14" s="4" t="s">
        <v>114</v>
      </c>
      <c r="C14" s="4">
        <v>30483</v>
      </c>
      <c r="D14" s="4">
        <v>43</v>
      </c>
      <c r="E14" s="4">
        <v>5</v>
      </c>
      <c r="F14" s="4" t="s">
        <v>97</v>
      </c>
      <c r="G14" s="4">
        <v>16.3</v>
      </c>
      <c r="H14" s="4">
        <v>16.3</v>
      </c>
      <c r="I14" s="4">
        <v>7.5</v>
      </c>
      <c r="J14" s="4">
        <v>7.5</v>
      </c>
      <c r="K14" s="4">
        <v>4600</v>
      </c>
      <c r="L14" s="4">
        <v>4600</v>
      </c>
      <c r="M14" s="4">
        <v>30</v>
      </c>
      <c r="N14" s="4">
        <v>30</v>
      </c>
      <c r="O14" s="4">
        <v>3</v>
      </c>
      <c r="P14" s="4">
        <v>3</v>
      </c>
      <c r="Q14" s="4">
        <v>149</v>
      </c>
      <c r="R14" s="4">
        <v>149</v>
      </c>
      <c r="S14" s="4" t="s">
        <v>6</v>
      </c>
      <c r="T14" s="4">
        <v>45</v>
      </c>
      <c r="U14" s="4">
        <v>45</v>
      </c>
      <c r="V14" s="4" t="s">
        <v>49</v>
      </c>
      <c r="W14" s="4" t="s">
        <v>49</v>
      </c>
      <c r="X14" s="4" t="s">
        <v>7</v>
      </c>
      <c r="Y14" s="4">
        <v>5900</v>
      </c>
      <c r="Z14" s="4" t="s">
        <v>49</v>
      </c>
      <c r="AA14" s="4" t="s">
        <v>94</v>
      </c>
      <c r="AB14" s="4" t="s">
        <v>93</v>
      </c>
      <c r="AC14" s="4" t="s">
        <v>14</v>
      </c>
    </row>
    <row r="15" spans="1:29" x14ac:dyDescent="0.25">
      <c r="A15" s="4"/>
      <c r="B15" s="4" t="s">
        <v>114</v>
      </c>
      <c r="C15" s="4" t="s">
        <v>49</v>
      </c>
      <c r="D15" s="4">
        <v>5</v>
      </c>
      <c r="E15" s="4">
        <v>1</v>
      </c>
      <c r="F15" s="4" t="s">
        <v>100</v>
      </c>
      <c r="G15" s="4">
        <v>8.5</v>
      </c>
      <c r="H15" s="4">
        <v>8.5</v>
      </c>
      <c r="I15" s="4">
        <v>54</v>
      </c>
      <c r="J15" s="4">
        <v>54</v>
      </c>
      <c r="K15" s="4">
        <v>8300</v>
      </c>
      <c r="L15" s="4">
        <v>8300</v>
      </c>
      <c r="M15" s="4">
        <v>41</v>
      </c>
      <c r="N15" s="4">
        <v>41</v>
      </c>
      <c r="O15" s="4">
        <v>0.4</v>
      </c>
      <c r="P15" s="4">
        <v>0.4</v>
      </c>
      <c r="Q15" s="4">
        <v>225</v>
      </c>
      <c r="R15" s="4">
        <v>225</v>
      </c>
      <c r="S15" s="4" t="s">
        <v>49</v>
      </c>
      <c r="T15" s="4">
        <v>30</v>
      </c>
      <c r="U15" s="4">
        <v>30</v>
      </c>
      <c r="V15" s="4">
        <v>5</v>
      </c>
      <c r="W15" s="4">
        <v>5</v>
      </c>
      <c r="X15" s="4" t="s">
        <v>7</v>
      </c>
      <c r="Y15" s="4" t="s">
        <v>49</v>
      </c>
      <c r="Z15" s="4" t="s">
        <v>49</v>
      </c>
      <c r="AA15" s="4" t="s">
        <v>49</v>
      </c>
      <c r="AB15" s="4" t="s">
        <v>49</v>
      </c>
      <c r="AC15" s="4" t="s">
        <v>10</v>
      </c>
    </row>
    <row r="16" spans="1:29" x14ac:dyDescent="0.25">
      <c r="A16" s="4"/>
      <c r="B16" s="4" t="s">
        <v>114</v>
      </c>
      <c r="C16" s="4">
        <v>17280</v>
      </c>
      <c r="D16" s="4">
        <v>320</v>
      </c>
      <c r="E16" s="4">
        <v>170</v>
      </c>
      <c r="F16" s="4" t="s">
        <v>101</v>
      </c>
      <c r="G16" s="4">
        <v>15</v>
      </c>
      <c r="H16" s="4">
        <v>15</v>
      </c>
      <c r="I16" s="4">
        <v>10</v>
      </c>
      <c r="J16" s="4">
        <v>10</v>
      </c>
      <c r="K16" s="4">
        <v>4655</v>
      </c>
      <c r="L16" s="4">
        <v>4655</v>
      </c>
      <c r="M16" s="4">
        <v>28</v>
      </c>
      <c r="N16" s="4">
        <v>28</v>
      </c>
      <c r="O16" s="4">
        <v>3</v>
      </c>
      <c r="P16" s="4">
        <v>3</v>
      </c>
      <c r="Q16" s="4">
        <v>140</v>
      </c>
      <c r="R16" s="4">
        <v>140</v>
      </c>
      <c r="S16" s="4" t="s">
        <v>6</v>
      </c>
      <c r="T16" s="4">
        <v>45</v>
      </c>
      <c r="U16" s="4">
        <v>45</v>
      </c>
      <c r="V16" s="4">
        <v>30</v>
      </c>
      <c r="W16" s="4">
        <v>30</v>
      </c>
      <c r="X16" s="4" t="s">
        <v>7</v>
      </c>
      <c r="Y16" s="4">
        <v>22000</v>
      </c>
      <c r="Z16" s="4">
        <v>11000</v>
      </c>
      <c r="AA16" s="4" t="s">
        <v>94</v>
      </c>
      <c r="AB16" s="4" t="s">
        <v>49</v>
      </c>
      <c r="AC16" s="4" t="s">
        <v>108</v>
      </c>
    </row>
    <row r="17" spans="1:29" x14ac:dyDescent="0.25">
      <c r="A17" s="4"/>
      <c r="B17" s="4" t="s">
        <v>114</v>
      </c>
      <c r="C17" s="4">
        <v>80</v>
      </c>
      <c r="D17" s="4">
        <v>4</v>
      </c>
      <c r="E17" s="4">
        <v>1</v>
      </c>
      <c r="F17" s="4" t="s">
        <v>100</v>
      </c>
      <c r="G17" s="4">
        <v>12</v>
      </c>
      <c r="H17" s="4">
        <v>12</v>
      </c>
      <c r="I17" s="4">
        <v>50</v>
      </c>
      <c r="J17" s="4">
        <v>50</v>
      </c>
      <c r="K17" s="4">
        <v>8200</v>
      </c>
      <c r="L17" s="4">
        <v>8200</v>
      </c>
      <c r="M17" s="4">
        <v>41.5</v>
      </c>
      <c r="N17" s="4">
        <v>41.5</v>
      </c>
      <c r="O17" s="4">
        <v>0.65</v>
      </c>
      <c r="P17" s="4">
        <v>0.65</v>
      </c>
      <c r="Q17" s="4">
        <v>206</v>
      </c>
      <c r="R17" s="4">
        <v>206</v>
      </c>
      <c r="S17" s="4" t="s">
        <v>102</v>
      </c>
      <c r="T17" s="4" t="s">
        <v>49</v>
      </c>
      <c r="U17" s="4" t="s">
        <v>49</v>
      </c>
      <c r="V17" s="4" t="s">
        <v>49</v>
      </c>
      <c r="W17" s="4" t="s">
        <v>49</v>
      </c>
      <c r="X17" s="4" t="s">
        <v>7</v>
      </c>
      <c r="Y17" s="4" t="s">
        <v>49</v>
      </c>
      <c r="Z17" s="4" t="s">
        <v>49</v>
      </c>
      <c r="AA17" s="4" t="s">
        <v>22</v>
      </c>
      <c r="AB17" s="4" t="s">
        <v>49</v>
      </c>
      <c r="AC17" s="4" t="s">
        <v>10</v>
      </c>
    </row>
    <row r="18" spans="1:29" x14ac:dyDescent="0.25">
      <c r="A18" s="4"/>
      <c r="B18" s="4" t="s">
        <v>114</v>
      </c>
      <c r="C18" s="4">
        <v>6625</v>
      </c>
      <c r="D18" s="4">
        <v>33</v>
      </c>
      <c r="E18" s="4">
        <v>15</v>
      </c>
      <c r="F18" s="4" t="s">
        <v>1</v>
      </c>
      <c r="G18" s="4">
        <v>13</v>
      </c>
      <c r="H18" s="4">
        <v>13</v>
      </c>
      <c r="I18" s="4">
        <v>500</v>
      </c>
      <c r="J18" s="4">
        <v>500</v>
      </c>
      <c r="K18" s="4">
        <v>4900</v>
      </c>
      <c r="L18" s="4">
        <v>4900</v>
      </c>
      <c r="M18" s="4">
        <v>42</v>
      </c>
      <c r="N18" s="4">
        <v>42</v>
      </c>
      <c r="O18" s="4">
        <v>1.1399999999999999</v>
      </c>
      <c r="P18" s="4">
        <v>1.1399999999999999</v>
      </c>
      <c r="Q18" s="4">
        <v>133</v>
      </c>
      <c r="R18" s="4">
        <v>133</v>
      </c>
      <c r="S18" s="4" t="s">
        <v>6</v>
      </c>
      <c r="T18" s="4">
        <v>38</v>
      </c>
      <c r="U18" s="4">
        <v>39</v>
      </c>
      <c r="V18" s="4">
        <v>23</v>
      </c>
      <c r="W18" s="4">
        <v>23</v>
      </c>
      <c r="X18" s="4" t="s">
        <v>12</v>
      </c>
      <c r="Y18" s="4">
        <v>700</v>
      </c>
      <c r="Z18" s="4">
        <v>700</v>
      </c>
      <c r="AA18" s="4" t="s">
        <v>92</v>
      </c>
      <c r="AB18" s="4" t="s">
        <v>49</v>
      </c>
      <c r="AC18" s="4" t="s">
        <v>14</v>
      </c>
    </row>
    <row r="19" spans="1:29" x14ac:dyDescent="0.25">
      <c r="A19" s="4"/>
      <c r="B19" s="4" t="s">
        <v>114</v>
      </c>
      <c r="C19" s="4">
        <v>80</v>
      </c>
      <c r="D19" s="4">
        <v>6</v>
      </c>
      <c r="E19" s="4">
        <v>2</v>
      </c>
      <c r="F19" s="4" t="s">
        <v>1</v>
      </c>
      <c r="G19" s="4">
        <v>16</v>
      </c>
      <c r="H19" s="4">
        <v>16</v>
      </c>
      <c r="I19" s="4">
        <v>20</v>
      </c>
      <c r="J19" s="4">
        <v>20</v>
      </c>
      <c r="K19" s="4">
        <v>5300</v>
      </c>
      <c r="L19" s="4">
        <v>5300</v>
      </c>
      <c r="M19" s="4">
        <v>41</v>
      </c>
      <c r="N19" s="4">
        <v>41</v>
      </c>
      <c r="O19" s="4">
        <v>1</v>
      </c>
      <c r="P19" s="4">
        <v>1</v>
      </c>
      <c r="Q19" s="4">
        <v>128</v>
      </c>
      <c r="R19" s="4">
        <v>128</v>
      </c>
      <c r="S19" s="4" t="s">
        <v>6</v>
      </c>
      <c r="T19" s="4" t="s">
        <v>49</v>
      </c>
      <c r="U19" s="4" t="s">
        <v>49</v>
      </c>
      <c r="V19" s="4" t="s">
        <v>49</v>
      </c>
      <c r="W19" s="4" t="s">
        <v>49</v>
      </c>
      <c r="X19" s="4" t="s">
        <v>7</v>
      </c>
      <c r="Y19" s="4" t="s">
        <v>49</v>
      </c>
      <c r="Z19" s="4" t="s">
        <v>49</v>
      </c>
      <c r="AA19" s="4" t="s">
        <v>22</v>
      </c>
      <c r="AB19" s="4" t="s">
        <v>49</v>
      </c>
      <c r="AC19" s="4" t="s">
        <v>10</v>
      </c>
    </row>
    <row r="20" spans="1:29" x14ac:dyDescent="0.25">
      <c r="A20" s="4"/>
      <c r="B20" s="4" t="s">
        <v>110</v>
      </c>
      <c r="C20" s="4">
        <v>2847</v>
      </c>
      <c r="D20" s="4">
        <v>36</v>
      </c>
      <c r="E20" s="4">
        <v>14</v>
      </c>
      <c r="F20" s="4" t="s">
        <v>100</v>
      </c>
      <c r="G20" s="4">
        <v>8</v>
      </c>
      <c r="H20" s="4">
        <v>18</v>
      </c>
      <c r="I20" s="4">
        <v>3</v>
      </c>
      <c r="J20" s="4">
        <v>270</v>
      </c>
      <c r="K20" s="4">
        <v>9150</v>
      </c>
      <c r="L20" s="4">
        <v>9150</v>
      </c>
      <c r="M20" s="4">
        <v>41</v>
      </c>
      <c r="N20" s="4">
        <v>41</v>
      </c>
      <c r="O20" s="4">
        <v>0.3</v>
      </c>
      <c r="P20" s="4">
        <v>0.3</v>
      </c>
      <c r="Q20" s="4">
        <v>230</v>
      </c>
      <c r="R20" s="4">
        <v>230</v>
      </c>
      <c r="S20" s="4" t="s">
        <v>6</v>
      </c>
      <c r="T20" s="4">
        <v>55</v>
      </c>
      <c r="U20" s="4">
        <v>55</v>
      </c>
      <c r="V20" s="4">
        <v>43</v>
      </c>
      <c r="W20" s="4">
        <v>43</v>
      </c>
      <c r="X20" s="4" t="s">
        <v>15</v>
      </c>
      <c r="Y20" s="4">
        <v>1900</v>
      </c>
      <c r="Z20" s="4">
        <v>1700</v>
      </c>
      <c r="AA20" s="4" t="s">
        <v>92</v>
      </c>
      <c r="AB20" s="4" t="s">
        <v>49</v>
      </c>
      <c r="AC20" s="4" t="s">
        <v>83</v>
      </c>
    </row>
    <row r="21" spans="1:29" x14ac:dyDescent="0.25">
      <c r="A21" s="4"/>
      <c r="B21" s="4" t="s">
        <v>110</v>
      </c>
      <c r="C21" s="4">
        <v>19440</v>
      </c>
      <c r="D21" s="4">
        <v>400</v>
      </c>
      <c r="E21" s="4">
        <v>95</v>
      </c>
      <c r="F21" s="4" t="s">
        <v>100</v>
      </c>
      <c r="G21" s="4">
        <v>8.5</v>
      </c>
      <c r="H21" s="4">
        <v>8.5</v>
      </c>
      <c r="I21" s="4">
        <v>54</v>
      </c>
      <c r="J21" s="4">
        <v>54</v>
      </c>
      <c r="K21" s="4">
        <v>8300</v>
      </c>
      <c r="L21" s="4">
        <v>8300</v>
      </c>
      <c r="M21" s="4">
        <v>41</v>
      </c>
      <c r="N21" s="4">
        <v>41</v>
      </c>
      <c r="O21" s="4">
        <v>0.4</v>
      </c>
      <c r="P21" s="4">
        <v>0.4</v>
      </c>
      <c r="Q21" s="4">
        <v>225</v>
      </c>
      <c r="R21" s="4">
        <v>225</v>
      </c>
      <c r="S21" s="4" t="s">
        <v>6</v>
      </c>
      <c r="T21" s="4">
        <v>30</v>
      </c>
      <c r="U21" s="4">
        <v>30</v>
      </c>
      <c r="V21" s="4">
        <v>5</v>
      </c>
      <c r="W21" s="4">
        <v>5</v>
      </c>
      <c r="X21" s="4" t="s">
        <v>15</v>
      </c>
      <c r="Y21" s="4">
        <v>14300</v>
      </c>
      <c r="Z21" s="4">
        <v>4100</v>
      </c>
      <c r="AA21" s="4" t="s">
        <v>92</v>
      </c>
      <c r="AB21" s="4" t="s">
        <v>93</v>
      </c>
      <c r="AC21" s="4" t="s">
        <v>109</v>
      </c>
    </row>
    <row r="22" spans="1:29" x14ac:dyDescent="0.25">
      <c r="A22" s="4"/>
      <c r="B22" s="4" t="s">
        <v>110</v>
      </c>
      <c r="C22" s="4">
        <v>320</v>
      </c>
      <c r="D22" s="4">
        <v>2</v>
      </c>
      <c r="E22" s="4" t="s">
        <v>49</v>
      </c>
      <c r="F22" s="4" t="s">
        <v>97</v>
      </c>
      <c r="G22" s="4">
        <v>8.5</v>
      </c>
      <c r="H22" s="4">
        <v>8.5</v>
      </c>
      <c r="I22" s="4">
        <v>100</v>
      </c>
      <c r="J22" s="4">
        <v>5000</v>
      </c>
      <c r="K22" s="4">
        <v>5500</v>
      </c>
      <c r="L22" s="4">
        <v>5500</v>
      </c>
      <c r="M22" s="4">
        <v>39</v>
      </c>
      <c r="N22" s="4">
        <v>39</v>
      </c>
      <c r="O22" s="4">
        <v>0.46</v>
      </c>
      <c r="P22" s="4">
        <v>0.46</v>
      </c>
      <c r="Q22" s="4">
        <v>190</v>
      </c>
      <c r="R22" s="4">
        <v>190</v>
      </c>
      <c r="S22" s="4" t="s">
        <v>6</v>
      </c>
      <c r="T22" s="4">
        <v>45</v>
      </c>
      <c r="U22" s="4">
        <v>45</v>
      </c>
      <c r="V22" s="4">
        <v>15</v>
      </c>
      <c r="W22" s="4">
        <v>15</v>
      </c>
      <c r="X22" s="4" t="s">
        <v>12</v>
      </c>
      <c r="Y22" s="4">
        <v>50</v>
      </c>
      <c r="Z22" s="4">
        <v>50</v>
      </c>
      <c r="AA22" s="4" t="s">
        <v>94</v>
      </c>
      <c r="AB22" s="4" t="s">
        <v>93</v>
      </c>
      <c r="AC22" s="4" t="s">
        <v>14</v>
      </c>
    </row>
    <row r="23" spans="1:29" x14ac:dyDescent="0.25">
      <c r="A23" s="4"/>
      <c r="B23" s="4" t="s">
        <v>110</v>
      </c>
      <c r="C23" s="4">
        <v>800</v>
      </c>
      <c r="D23" s="4">
        <v>4</v>
      </c>
      <c r="E23" s="4" t="s">
        <v>49</v>
      </c>
      <c r="F23" s="4" t="s">
        <v>97</v>
      </c>
      <c r="G23" s="4">
        <v>8.6</v>
      </c>
      <c r="H23" s="4">
        <v>8.6</v>
      </c>
      <c r="I23" s="4">
        <v>100</v>
      </c>
      <c r="J23" s="4">
        <v>5000</v>
      </c>
      <c r="K23" s="4">
        <v>5500</v>
      </c>
      <c r="L23" s="4">
        <v>5500</v>
      </c>
      <c r="M23" s="4">
        <v>39</v>
      </c>
      <c r="N23" s="4">
        <v>39</v>
      </c>
      <c r="O23" s="4">
        <v>0.47</v>
      </c>
      <c r="P23" s="4">
        <v>0.47</v>
      </c>
      <c r="Q23" s="4">
        <v>184</v>
      </c>
      <c r="R23" s="4">
        <v>184</v>
      </c>
      <c r="S23" s="4" t="s">
        <v>103</v>
      </c>
      <c r="T23" s="4">
        <v>92</v>
      </c>
      <c r="U23" s="4">
        <v>92</v>
      </c>
      <c r="V23" s="4">
        <v>15</v>
      </c>
      <c r="W23" s="4">
        <v>15</v>
      </c>
      <c r="X23" s="4" t="s">
        <v>15</v>
      </c>
      <c r="Y23" s="4">
        <v>10</v>
      </c>
      <c r="Z23" s="4">
        <v>10</v>
      </c>
      <c r="AA23" s="4" t="s">
        <v>92</v>
      </c>
      <c r="AB23" s="4" t="s">
        <v>93</v>
      </c>
      <c r="AC23" s="4" t="s">
        <v>14</v>
      </c>
    </row>
    <row r="24" spans="1:29" x14ac:dyDescent="0.25">
      <c r="A24" s="4"/>
      <c r="B24" s="4" t="s">
        <v>110</v>
      </c>
      <c r="C24" s="4">
        <v>490</v>
      </c>
      <c r="D24" s="4">
        <v>8</v>
      </c>
      <c r="E24" s="4">
        <v>3</v>
      </c>
      <c r="F24" s="4" t="s">
        <v>99</v>
      </c>
      <c r="G24" s="4">
        <v>6</v>
      </c>
      <c r="H24" s="4">
        <v>6</v>
      </c>
      <c r="I24" s="4">
        <v>40</v>
      </c>
      <c r="J24" s="4">
        <v>40</v>
      </c>
      <c r="K24" s="4">
        <v>6200</v>
      </c>
      <c r="L24" s="4">
        <v>6200</v>
      </c>
      <c r="M24" s="4">
        <v>40</v>
      </c>
      <c r="N24" s="4">
        <v>40</v>
      </c>
      <c r="O24" s="4">
        <v>0.3</v>
      </c>
      <c r="P24" s="4">
        <v>0.3</v>
      </c>
      <c r="Q24" s="4">
        <v>183</v>
      </c>
      <c r="R24" s="4">
        <v>183</v>
      </c>
      <c r="S24" s="4" t="s">
        <v>95</v>
      </c>
      <c r="T24" s="4" t="s">
        <v>49</v>
      </c>
      <c r="U24" s="4" t="s">
        <v>49</v>
      </c>
      <c r="V24" s="4" t="s">
        <v>49</v>
      </c>
      <c r="W24" s="4" t="s">
        <v>49</v>
      </c>
      <c r="X24" s="4" t="s">
        <v>15</v>
      </c>
      <c r="Y24" s="4">
        <v>598</v>
      </c>
      <c r="Z24" s="4">
        <v>598</v>
      </c>
      <c r="AA24" s="4" t="s">
        <v>92</v>
      </c>
      <c r="AB24" s="4" t="s">
        <v>93</v>
      </c>
      <c r="AC24" s="4" t="s">
        <v>14</v>
      </c>
    </row>
    <row r="25" spans="1:29" x14ac:dyDescent="0.25">
      <c r="A25" s="4"/>
      <c r="B25" s="4" t="s">
        <v>110</v>
      </c>
      <c r="C25" s="4">
        <v>2500</v>
      </c>
      <c r="D25" s="4">
        <v>69</v>
      </c>
      <c r="E25" s="4">
        <v>11</v>
      </c>
      <c r="F25" s="4" t="s">
        <v>99</v>
      </c>
      <c r="G25" s="4">
        <v>8</v>
      </c>
      <c r="H25" s="4">
        <v>8</v>
      </c>
      <c r="I25" s="4">
        <v>300</v>
      </c>
      <c r="J25" s="4">
        <v>300</v>
      </c>
      <c r="K25" s="4">
        <v>6000</v>
      </c>
      <c r="L25" s="4">
        <v>6000</v>
      </c>
      <c r="M25" s="4">
        <v>38</v>
      </c>
      <c r="N25" s="4">
        <v>38</v>
      </c>
      <c r="O25" s="4">
        <v>0.83</v>
      </c>
      <c r="P25" s="4">
        <v>0.83</v>
      </c>
      <c r="Q25" s="4">
        <v>188</v>
      </c>
      <c r="R25" s="4">
        <v>188</v>
      </c>
      <c r="S25" s="4" t="s">
        <v>6</v>
      </c>
      <c r="T25" s="4">
        <v>52</v>
      </c>
      <c r="U25" s="4">
        <v>52</v>
      </c>
      <c r="V25" s="4">
        <v>23</v>
      </c>
      <c r="W25" s="4">
        <v>23</v>
      </c>
      <c r="X25" s="4" t="s">
        <v>12</v>
      </c>
      <c r="Y25" s="4">
        <v>8810</v>
      </c>
      <c r="Z25" s="4">
        <v>8810</v>
      </c>
      <c r="AA25" s="4" t="s">
        <v>92</v>
      </c>
      <c r="AB25" s="4" t="s">
        <v>93</v>
      </c>
      <c r="AC25" s="4" t="s">
        <v>19</v>
      </c>
    </row>
    <row r="26" spans="1:29" x14ac:dyDescent="0.25">
      <c r="A26" s="4"/>
      <c r="B26" s="4" t="s">
        <v>110</v>
      </c>
      <c r="C26" s="4">
        <v>478</v>
      </c>
      <c r="D26" s="4">
        <v>6</v>
      </c>
      <c r="E26" s="4">
        <v>3</v>
      </c>
      <c r="F26" s="4" t="s">
        <v>100</v>
      </c>
      <c r="G26" s="4">
        <v>9.1</v>
      </c>
      <c r="H26" s="4">
        <v>9.1</v>
      </c>
      <c r="I26" s="4">
        <v>50</v>
      </c>
      <c r="J26" s="4">
        <v>50</v>
      </c>
      <c r="K26" s="4">
        <v>6400</v>
      </c>
      <c r="L26" s="4">
        <v>6400</v>
      </c>
      <c r="M26" s="4">
        <v>43</v>
      </c>
      <c r="N26" s="4">
        <v>43</v>
      </c>
      <c r="O26" s="4">
        <v>0.39</v>
      </c>
      <c r="P26" s="4">
        <v>0.39</v>
      </c>
      <c r="Q26" s="4">
        <v>195</v>
      </c>
      <c r="R26" s="4">
        <v>195</v>
      </c>
      <c r="S26" s="4" t="s">
        <v>6</v>
      </c>
      <c r="T26" s="4">
        <v>67</v>
      </c>
      <c r="U26" s="4">
        <v>67</v>
      </c>
      <c r="V26" s="4">
        <v>50</v>
      </c>
      <c r="W26" s="4">
        <v>50</v>
      </c>
      <c r="X26" s="4" t="s">
        <v>104</v>
      </c>
      <c r="Y26" s="4">
        <v>189</v>
      </c>
      <c r="Z26" s="4">
        <v>189</v>
      </c>
      <c r="AA26" s="4" t="s">
        <v>105</v>
      </c>
      <c r="AB26" s="4" t="s">
        <v>93</v>
      </c>
      <c r="AC26" s="4" t="s">
        <v>19</v>
      </c>
    </row>
    <row r="27" spans="1:29" x14ac:dyDescent="0.25">
      <c r="A27" s="4"/>
      <c r="B27" s="4" t="s">
        <v>110</v>
      </c>
      <c r="C27" s="4">
        <v>240</v>
      </c>
      <c r="D27" s="4">
        <v>3</v>
      </c>
      <c r="E27" s="4">
        <v>2</v>
      </c>
      <c r="F27" s="4" t="s">
        <v>100</v>
      </c>
      <c r="G27" s="4">
        <v>8</v>
      </c>
      <c r="H27" s="4">
        <v>8</v>
      </c>
      <c r="I27" s="4">
        <v>50</v>
      </c>
      <c r="J27" s="4">
        <v>50</v>
      </c>
      <c r="K27" s="4">
        <v>6330</v>
      </c>
      <c r="L27" s="4">
        <v>6330</v>
      </c>
      <c r="M27" s="4">
        <v>44</v>
      </c>
      <c r="N27" s="4">
        <v>44</v>
      </c>
      <c r="O27" s="4">
        <v>0.4</v>
      </c>
      <c r="P27" s="4">
        <v>0.4</v>
      </c>
      <c r="Q27" s="4">
        <v>195</v>
      </c>
      <c r="R27" s="4">
        <v>195</v>
      </c>
      <c r="S27" s="4" t="s">
        <v>6</v>
      </c>
      <c r="T27" s="4">
        <v>67</v>
      </c>
      <c r="U27" s="4">
        <v>67</v>
      </c>
      <c r="V27" s="4">
        <v>50</v>
      </c>
      <c r="W27" s="4">
        <v>50</v>
      </c>
      <c r="X27" s="4" t="s">
        <v>104</v>
      </c>
      <c r="Y27" s="4">
        <v>19</v>
      </c>
      <c r="Z27" s="4">
        <v>19</v>
      </c>
      <c r="AA27" s="4" t="s">
        <v>105</v>
      </c>
      <c r="AB27" s="4" t="s">
        <v>93</v>
      </c>
      <c r="AC27" s="4" t="s">
        <v>19</v>
      </c>
    </row>
    <row r="28" spans="1:29" x14ac:dyDescent="0.25">
      <c r="A28" s="4"/>
      <c r="B28" s="4" t="s">
        <v>110</v>
      </c>
      <c r="C28" s="4">
        <v>1920</v>
      </c>
      <c r="D28" s="4">
        <v>38</v>
      </c>
      <c r="E28" s="4">
        <v>11</v>
      </c>
      <c r="F28" s="4" t="s">
        <v>99</v>
      </c>
      <c r="G28" s="4">
        <v>6</v>
      </c>
      <c r="H28" s="4">
        <v>6</v>
      </c>
      <c r="I28" s="4">
        <v>1000</v>
      </c>
      <c r="J28" s="4">
        <v>1000</v>
      </c>
      <c r="K28" s="4">
        <v>6000</v>
      </c>
      <c r="L28" s="4">
        <v>6000</v>
      </c>
      <c r="M28" s="4">
        <v>48</v>
      </c>
      <c r="N28" s="4">
        <v>48</v>
      </c>
      <c r="O28" s="4">
        <v>0.25</v>
      </c>
      <c r="P28" s="4">
        <v>0.25</v>
      </c>
      <c r="Q28" s="4">
        <v>180</v>
      </c>
      <c r="R28" s="4">
        <v>180</v>
      </c>
      <c r="S28" s="4" t="s">
        <v>106</v>
      </c>
      <c r="T28" s="4">
        <v>50</v>
      </c>
      <c r="U28" s="4">
        <v>50</v>
      </c>
      <c r="V28" s="4">
        <v>35</v>
      </c>
      <c r="W28" s="4">
        <v>35</v>
      </c>
      <c r="X28" s="4" t="s">
        <v>7</v>
      </c>
      <c r="Y28" s="4">
        <v>3200</v>
      </c>
      <c r="Z28" s="4">
        <v>3200</v>
      </c>
      <c r="AA28" s="4" t="s">
        <v>92</v>
      </c>
      <c r="AB28" s="4" t="s">
        <v>93</v>
      </c>
      <c r="AC28" s="4" t="s">
        <v>19</v>
      </c>
    </row>
    <row r="29" spans="1:29" x14ac:dyDescent="0.25">
      <c r="A29" s="4"/>
      <c r="B29" s="4" t="s">
        <v>110</v>
      </c>
      <c r="C29" s="4">
        <v>328</v>
      </c>
      <c r="D29" s="4">
        <v>2</v>
      </c>
      <c r="E29" s="4" t="s">
        <v>49</v>
      </c>
      <c r="F29" s="4" t="s">
        <v>99</v>
      </c>
      <c r="G29" s="4">
        <v>8</v>
      </c>
      <c r="H29" s="4">
        <v>8</v>
      </c>
      <c r="I29" s="4">
        <v>900</v>
      </c>
      <c r="J29" s="4">
        <v>900</v>
      </c>
      <c r="K29" s="4">
        <v>9541</v>
      </c>
      <c r="L29" s="4">
        <v>9541</v>
      </c>
      <c r="M29" s="4">
        <v>43.2</v>
      </c>
      <c r="N29" s="4">
        <v>43.2</v>
      </c>
      <c r="O29" s="4">
        <v>0.33</v>
      </c>
      <c r="P29" s="4">
        <v>0.33</v>
      </c>
      <c r="Q29" s="4">
        <v>204</v>
      </c>
      <c r="R29" s="4">
        <v>204</v>
      </c>
      <c r="S29" s="4" t="s">
        <v>95</v>
      </c>
      <c r="T29" s="4">
        <v>80</v>
      </c>
      <c r="U29" s="4">
        <v>80</v>
      </c>
      <c r="V29" s="4">
        <v>5</v>
      </c>
      <c r="W29" s="4">
        <v>5</v>
      </c>
      <c r="X29" s="4" t="s">
        <v>15</v>
      </c>
      <c r="Y29" s="4">
        <v>409</v>
      </c>
      <c r="Z29" s="4">
        <v>409</v>
      </c>
      <c r="AA29" s="4" t="s">
        <v>92</v>
      </c>
      <c r="AB29" s="4" t="s">
        <v>93</v>
      </c>
      <c r="AC29" s="4" t="s">
        <v>14</v>
      </c>
    </row>
    <row r="30" spans="1:29" x14ac:dyDescent="0.25">
      <c r="A30" s="4"/>
      <c r="B30" s="4" t="s">
        <v>110</v>
      </c>
      <c r="C30" s="4">
        <v>126</v>
      </c>
      <c r="D30" s="4">
        <v>1</v>
      </c>
      <c r="E30" s="4" t="s">
        <v>49</v>
      </c>
      <c r="F30" s="4" t="s">
        <v>99</v>
      </c>
      <c r="G30" s="4">
        <v>12.7</v>
      </c>
      <c r="H30" s="4">
        <v>12.7</v>
      </c>
      <c r="I30" s="4">
        <v>2020</v>
      </c>
      <c r="J30" s="4">
        <v>2020</v>
      </c>
      <c r="K30" s="4">
        <v>9469</v>
      </c>
      <c r="L30" s="4">
        <v>9469</v>
      </c>
      <c r="M30" s="4">
        <v>43.6</v>
      </c>
      <c r="N30" s="4">
        <v>43.6</v>
      </c>
      <c r="O30" s="4">
        <v>0.37</v>
      </c>
      <c r="P30" s="4">
        <v>0.37</v>
      </c>
      <c r="Q30" s="4">
        <v>198</v>
      </c>
      <c r="R30" s="4">
        <v>198</v>
      </c>
      <c r="S30" s="4" t="s">
        <v>95</v>
      </c>
      <c r="T30" s="4">
        <v>82</v>
      </c>
      <c r="U30" s="4">
        <v>82</v>
      </c>
      <c r="V30" s="4">
        <v>5</v>
      </c>
      <c r="W30" s="4">
        <v>5</v>
      </c>
      <c r="X30" s="4" t="s">
        <v>15</v>
      </c>
      <c r="Y30" s="4">
        <v>208</v>
      </c>
      <c r="Z30" s="4">
        <v>208</v>
      </c>
      <c r="AA30" s="4" t="s">
        <v>92</v>
      </c>
      <c r="AB30" s="4" t="s">
        <v>93</v>
      </c>
      <c r="AC30" s="4" t="s">
        <v>14</v>
      </c>
    </row>
    <row r="31" spans="1:29" x14ac:dyDescent="0.25">
      <c r="A31" s="4"/>
      <c r="B31" s="4" t="s">
        <v>110</v>
      </c>
      <c r="C31" s="4">
        <v>625</v>
      </c>
      <c r="D31" s="4">
        <v>4</v>
      </c>
      <c r="E31" s="4">
        <v>1</v>
      </c>
      <c r="F31" s="4" t="s">
        <v>99</v>
      </c>
      <c r="G31" s="4">
        <v>10.5</v>
      </c>
      <c r="H31" s="4">
        <v>10.5</v>
      </c>
      <c r="I31" s="4">
        <v>1060</v>
      </c>
      <c r="J31" s="4">
        <v>1060</v>
      </c>
      <c r="K31" s="4">
        <v>9415</v>
      </c>
      <c r="L31" s="4">
        <v>9415</v>
      </c>
      <c r="M31" s="4">
        <v>40.9</v>
      </c>
      <c r="N31" s="4">
        <v>40.9</v>
      </c>
      <c r="O31" s="4">
        <v>0.42</v>
      </c>
      <c r="P31" s="4">
        <v>0.42</v>
      </c>
      <c r="Q31" s="4">
        <v>199</v>
      </c>
      <c r="R31" s="4">
        <v>199</v>
      </c>
      <c r="S31" s="4" t="s">
        <v>6</v>
      </c>
      <c r="T31" s="4">
        <v>88</v>
      </c>
      <c r="U31" s="4">
        <v>88</v>
      </c>
      <c r="V31" s="4">
        <v>5</v>
      </c>
      <c r="W31" s="4">
        <v>5</v>
      </c>
      <c r="X31" s="4" t="s">
        <v>15</v>
      </c>
      <c r="Y31" s="4">
        <v>667</v>
      </c>
      <c r="Z31" s="4">
        <v>667</v>
      </c>
      <c r="AA31" s="4" t="s">
        <v>92</v>
      </c>
      <c r="AB31" s="4" t="s">
        <v>93</v>
      </c>
      <c r="AC31" s="4" t="s">
        <v>14</v>
      </c>
    </row>
    <row r="32" spans="1:29" x14ac:dyDescent="0.25">
      <c r="A32" s="4"/>
      <c r="B32" s="4" t="s">
        <v>110</v>
      </c>
      <c r="C32" s="4">
        <v>192</v>
      </c>
      <c r="D32" s="4">
        <v>2</v>
      </c>
      <c r="E32" s="4">
        <v>1</v>
      </c>
      <c r="F32" s="4" t="s">
        <v>99</v>
      </c>
      <c r="G32" s="4">
        <v>9</v>
      </c>
      <c r="H32" s="4">
        <v>9</v>
      </c>
      <c r="I32" s="4">
        <v>540</v>
      </c>
      <c r="J32" s="4">
        <v>540</v>
      </c>
      <c r="K32" s="4">
        <v>9333</v>
      </c>
      <c r="L32" s="4">
        <v>9333</v>
      </c>
      <c r="M32" s="4">
        <v>41.1</v>
      </c>
      <c r="N32" s="4">
        <v>41.1</v>
      </c>
      <c r="O32" s="4">
        <v>0.14000000000000001</v>
      </c>
      <c r="P32" s="4">
        <v>0.14000000000000001</v>
      </c>
      <c r="Q32" s="4">
        <v>198</v>
      </c>
      <c r="R32" s="4">
        <v>198</v>
      </c>
      <c r="S32" s="4" t="s">
        <v>95</v>
      </c>
      <c r="T32" s="4">
        <v>93</v>
      </c>
      <c r="U32" s="4">
        <v>93</v>
      </c>
      <c r="V32" s="4">
        <v>5</v>
      </c>
      <c r="W32" s="4">
        <v>5</v>
      </c>
      <c r="X32" s="4" t="s">
        <v>15</v>
      </c>
      <c r="Y32" s="4">
        <v>472</v>
      </c>
      <c r="Z32" s="4">
        <v>472</v>
      </c>
      <c r="AA32" s="4" t="s">
        <v>92</v>
      </c>
      <c r="AB32" s="4" t="s">
        <v>93</v>
      </c>
      <c r="AC32" s="4" t="s">
        <v>14</v>
      </c>
    </row>
    <row r="33" spans="1:29" x14ac:dyDescent="0.25">
      <c r="A33" s="4"/>
      <c r="B33" s="4" t="s">
        <v>110</v>
      </c>
      <c r="C33" s="4">
        <v>346</v>
      </c>
      <c r="D33" s="4">
        <v>3</v>
      </c>
      <c r="E33" s="4" t="s">
        <v>49</v>
      </c>
      <c r="F33" s="4" t="s">
        <v>99</v>
      </c>
      <c r="G33" s="4">
        <v>11.8</v>
      </c>
      <c r="H33" s="4">
        <v>11.8</v>
      </c>
      <c r="I33" s="4">
        <v>3100</v>
      </c>
      <c r="J33" s="4">
        <v>3100</v>
      </c>
      <c r="K33" s="4">
        <v>9332</v>
      </c>
      <c r="L33" s="4">
        <v>9332</v>
      </c>
      <c r="M33" s="4">
        <v>43.4</v>
      </c>
      <c r="N33" s="4">
        <v>43.4</v>
      </c>
      <c r="O33" s="4">
        <v>0.32</v>
      </c>
      <c r="P33" s="4">
        <v>0.32</v>
      </c>
      <c r="Q33" s="4">
        <v>190</v>
      </c>
      <c r="R33" s="4">
        <v>190</v>
      </c>
      <c r="S33" s="4" t="s">
        <v>95</v>
      </c>
      <c r="T33" s="4">
        <v>84</v>
      </c>
      <c r="U33" s="4">
        <v>84</v>
      </c>
      <c r="V33" s="4">
        <v>5</v>
      </c>
      <c r="W33" s="4">
        <v>5</v>
      </c>
      <c r="X33" s="4" t="s">
        <v>15</v>
      </c>
      <c r="Y33" s="4">
        <v>198</v>
      </c>
      <c r="Z33" s="4">
        <v>198</v>
      </c>
      <c r="AA33" s="4" t="s">
        <v>92</v>
      </c>
      <c r="AB33" s="4" t="s">
        <v>93</v>
      </c>
      <c r="AC33" s="4" t="s">
        <v>14</v>
      </c>
    </row>
    <row r="34" spans="1:29" x14ac:dyDescent="0.25">
      <c r="A34" s="4"/>
      <c r="B34" s="4" t="s">
        <v>110</v>
      </c>
      <c r="C34" s="4">
        <v>420</v>
      </c>
      <c r="D34" s="4">
        <v>3</v>
      </c>
      <c r="E34" s="4">
        <v>1</v>
      </c>
      <c r="F34" s="4" t="s">
        <v>99</v>
      </c>
      <c r="G34" s="4">
        <v>10.3</v>
      </c>
      <c r="H34" s="4">
        <v>10.3</v>
      </c>
      <c r="I34" s="4">
        <v>2400</v>
      </c>
      <c r="J34" s="4">
        <v>2400</v>
      </c>
      <c r="K34" s="4">
        <v>9531</v>
      </c>
      <c r="L34" s="4">
        <v>9531</v>
      </c>
      <c r="M34" s="4">
        <v>45.4</v>
      </c>
      <c r="N34" s="4">
        <v>45.4</v>
      </c>
      <c r="O34" s="4">
        <v>0.36</v>
      </c>
      <c r="P34" s="4">
        <v>0.36</v>
      </c>
      <c r="Q34" s="4">
        <v>200</v>
      </c>
      <c r="R34" s="4">
        <v>200</v>
      </c>
      <c r="S34" s="4" t="s">
        <v>95</v>
      </c>
      <c r="T34" s="4">
        <v>87</v>
      </c>
      <c r="U34" s="4">
        <v>87</v>
      </c>
      <c r="V34" s="4">
        <v>5</v>
      </c>
      <c r="W34" s="4">
        <v>5</v>
      </c>
      <c r="X34" s="4" t="s">
        <v>15</v>
      </c>
      <c r="Y34" s="4">
        <v>340</v>
      </c>
      <c r="Z34" s="4">
        <v>340</v>
      </c>
      <c r="AA34" s="4" t="s">
        <v>92</v>
      </c>
      <c r="AB34" s="4" t="s">
        <v>93</v>
      </c>
      <c r="AC34" s="4" t="s">
        <v>14</v>
      </c>
    </row>
    <row r="35" spans="1:29" x14ac:dyDescent="0.25">
      <c r="A35" s="4"/>
      <c r="B35" s="4" t="s">
        <v>110</v>
      </c>
      <c r="C35" s="4">
        <v>301</v>
      </c>
      <c r="D35" s="4">
        <v>1</v>
      </c>
      <c r="E35" s="4" t="s">
        <v>49</v>
      </c>
      <c r="F35" s="4" t="s">
        <v>99</v>
      </c>
      <c r="G35" s="4">
        <v>9.8000000000000007</v>
      </c>
      <c r="H35" s="4">
        <v>9.8000000000000007</v>
      </c>
      <c r="I35" s="4">
        <v>1970</v>
      </c>
      <c r="J35" s="4">
        <v>1970</v>
      </c>
      <c r="K35" s="4">
        <v>9421</v>
      </c>
      <c r="L35" s="4">
        <v>9421</v>
      </c>
      <c r="M35" s="4">
        <v>41.3</v>
      </c>
      <c r="N35" s="4">
        <v>41.3</v>
      </c>
      <c r="O35" s="4">
        <v>0.42</v>
      </c>
      <c r="P35" s="4">
        <v>0.42</v>
      </c>
      <c r="Q35" s="4">
        <v>196</v>
      </c>
      <c r="R35" s="4">
        <v>196</v>
      </c>
      <c r="S35" s="4" t="s">
        <v>95</v>
      </c>
      <c r="T35" s="4">
        <v>91</v>
      </c>
      <c r="U35" s="4">
        <v>91</v>
      </c>
      <c r="V35" s="4">
        <v>5</v>
      </c>
      <c r="W35" s="4">
        <v>5</v>
      </c>
      <c r="X35" s="4" t="s">
        <v>15</v>
      </c>
      <c r="Y35" s="4">
        <v>220</v>
      </c>
      <c r="Z35" s="4">
        <v>220</v>
      </c>
      <c r="AA35" s="4" t="s">
        <v>92</v>
      </c>
      <c r="AB35" s="4" t="s">
        <v>93</v>
      </c>
      <c r="AC35" s="4" t="s">
        <v>14</v>
      </c>
    </row>
    <row r="36" spans="1:29" x14ac:dyDescent="0.25">
      <c r="A36" s="4"/>
      <c r="B36" s="4" t="s">
        <v>110</v>
      </c>
      <c r="C36" s="4">
        <v>2725</v>
      </c>
      <c r="D36" s="4">
        <v>20</v>
      </c>
      <c r="E36" s="4" t="s">
        <v>49</v>
      </c>
      <c r="F36" s="4" t="s">
        <v>99</v>
      </c>
      <c r="G36" s="4">
        <v>10.5</v>
      </c>
      <c r="H36" s="4">
        <v>10.5</v>
      </c>
      <c r="I36" s="4">
        <v>1375</v>
      </c>
      <c r="J36" s="4">
        <v>1375</v>
      </c>
      <c r="K36" s="4">
        <v>6500</v>
      </c>
      <c r="L36" s="4">
        <v>6500</v>
      </c>
      <c r="M36" s="4">
        <v>38</v>
      </c>
      <c r="N36" s="4">
        <v>38</v>
      </c>
      <c r="O36" s="4">
        <v>0.54</v>
      </c>
      <c r="P36" s="4">
        <v>0.54</v>
      </c>
      <c r="Q36" s="4">
        <v>167</v>
      </c>
      <c r="R36" s="4">
        <v>167</v>
      </c>
      <c r="S36" s="4" t="s">
        <v>95</v>
      </c>
      <c r="T36" s="4">
        <v>93</v>
      </c>
      <c r="U36" s="4">
        <v>93</v>
      </c>
      <c r="V36" s="4">
        <v>12</v>
      </c>
      <c r="W36" s="4">
        <v>12</v>
      </c>
      <c r="X36" s="4" t="s">
        <v>15</v>
      </c>
      <c r="Y36" s="4">
        <v>346</v>
      </c>
      <c r="Z36" s="4">
        <v>346</v>
      </c>
      <c r="AA36" s="4" t="s">
        <v>92</v>
      </c>
      <c r="AB36" s="4" t="s">
        <v>93</v>
      </c>
      <c r="AC36" s="4" t="s">
        <v>14</v>
      </c>
    </row>
    <row r="37" spans="1:29" x14ac:dyDescent="0.25">
      <c r="A37" s="4"/>
      <c r="B37" s="4" t="s">
        <v>110</v>
      </c>
      <c r="C37" s="4">
        <v>102</v>
      </c>
      <c r="D37" s="4">
        <v>1</v>
      </c>
      <c r="E37" s="4" t="s">
        <v>49</v>
      </c>
      <c r="F37" s="4" t="s">
        <v>99</v>
      </c>
      <c r="G37" s="4">
        <v>7.3</v>
      </c>
      <c r="H37" s="4">
        <v>7.3</v>
      </c>
      <c r="I37" s="4">
        <v>180</v>
      </c>
      <c r="J37" s="4">
        <v>180</v>
      </c>
      <c r="K37" s="4">
        <v>4160</v>
      </c>
      <c r="L37" s="4">
        <v>4160</v>
      </c>
      <c r="M37" s="4">
        <v>37</v>
      </c>
      <c r="N37" s="4">
        <v>37</v>
      </c>
      <c r="O37" s="4">
        <v>0.59</v>
      </c>
      <c r="P37" s="4">
        <v>0.59</v>
      </c>
      <c r="Q37" s="4">
        <v>188</v>
      </c>
      <c r="R37" s="4">
        <v>188</v>
      </c>
      <c r="S37" s="4" t="s">
        <v>95</v>
      </c>
      <c r="T37" s="4">
        <v>90</v>
      </c>
      <c r="U37" s="4">
        <v>90</v>
      </c>
      <c r="V37" s="4">
        <v>5</v>
      </c>
      <c r="W37" s="4">
        <v>5</v>
      </c>
      <c r="X37" s="4" t="s">
        <v>15</v>
      </c>
      <c r="Y37" s="4">
        <v>17</v>
      </c>
      <c r="Z37" s="4">
        <v>17</v>
      </c>
      <c r="AA37" s="4" t="s">
        <v>92</v>
      </c>
      <c r="AB37" s="4" t="s">
        <v>93</v>
      </c>
      <c r="AC37" s="4" t="s">
        <v>19</v>
      </c>
    </row>
    <row r="38" spans="1:29" x14ac:dyDescent="0.25">
      <c r="A38" s="4"/>
      <c r="B38" s="4" t="s">
        <v>110</v>
      </c>
      <c r="C38" s="4">
        <v>222</v>
      </c>
      <c r="D38" s="4">
        <v>2</v>
      </c>
      <c r="E38" s="4" t="s">
        <v>49</v>
      </c>
      <c r="F38" s="4" t="s">
        <v>99</v>
      </c>
      <c r="G38" s="4">
        <v>8.6</v>
      </c>
      <c r="H38" s="4">
        <v>8.6</v>
      </c>
      <c r="I38" s="4">
        <v>320</v>
      </c>
      <c r="J38" s="4">
        <v>320</v>
      </c>
      <c r="K38" s="4">
        <v>4330</v>
      </c>
      <c r="L38" s="4">
        <v>4330</v>
      </c>
      <c r="M38" s="4">
        <v>40</v>
      </c>
      <c r="N38" s="4">
        <v>40</v>
      </c>
      <c r="O38" s="4">
        <v>0.69</v>
      </c>
      <c r="P38" s="4">
        <v>0.69</v>
      </c>
      <c r="Q38" s="4">
        <v>188</v>
      </c>
      <c r="R38" s="4">
        <v>188</v>
      </c>
      <c r="S38" s="4" t="s">
        <v>95</v>
      </c>
      <c r="T38" s="4">
        <v>88</v>
      </c>
      <c r="U38" s="4">
        <v>88</v>
      </c>
      <c r="V38" s="4">
        <v>5</v>
      </c>
      <c r="W38" s="4">
        <v>5</v>
      </c>
      <c r="X38" s="4" t="s">
        <v>15</v>
      </c>
      <c r="Y38" s="4">
        <v>161</v>
      </c>
      <c r="Z38" s="4">
        <v>161</v>
      </c>
      <c r="AA38" s="4" t="s">
        <v>92</v>
      </c>
      <c r="AB38" s="4" t="s">
        <v>93</v>
      </c>
      <c r="AC38" s="4" t="s">
        <v>19</v>
      </c>
    </row>
    <row r="39" spans="1:29" x14ac:dyDescent="0.25">
      <c r="A39" s="4"/>
      <c r="B39" s="4" t="s">
        <v>110</v>
      </c>
      <c r="C39" s="4">
        <v>221</v>
      </c>
      <c r="D39" s="4">
        <v>2</v>
      </c>
      <c r="E39" s="4">
        <v>1</v>
      </c>
      <c r="F39" s="4" t="s">
        <v>99</v>
      </c>
      <c r="G39" s="4">
        <v>4.25</v>
      </c>
      <c r="H39" s="4">
        <v>4.25</v>
      </c>
      <c r="I39" s="4">
        <v>160</v>
      </c>
      <c r="J39" s="4">
        <v>160</v>
      </c>
      <c r="K39" s="4">
        <v>4040</v>
      </c>
      <c r="L39" s="4">
        <v>4040</v>
      </c>
      <c r="M39" s="4">
        <v>38</v>
      </c>
      <c r="N39" s="4">
        <v>38</v>
      </c>
      <c r="O39" s="4">
        <v>0.54700000000000004</v>
      </c>
      <c r="P39" s="4">
        <v>0.54700000000000004</v>
      </c>
      <c r="Q39" s="4">
        <v>190</v>
      </c>
      <c r="R39" s="4">
        <v>190</v>
      </c>
      <c r="S39" s="4" t="s">
        <v>95</v>
      </c>
      <c r="T39" s="4">
        <v>73.5</v>
      </c>
      <c r="U39" s="4">
        <v>73.5</v>
      </c>
      <c r="V39" s="4">
        <v>5</v>
      </c>
      <c r="W39" s="4">
        <v>5</v>
      </c>
      <c r="X39" s="4" t="s">
        <v>15</v>
      </c>
      <c r="Y39" s="4">
        <v>418</v>
      </c>
      <c r="Z39" s="4">
        <v>418</v>
      </c>
      <c r="AA39" s="4" t="s">
        <v>92</v>
      </c>
      <c r="AB39" s="4" t="s">
        <v>93</v>
      </c>
      <c r="AC39" s="4" t="s">
        <v>19</v>
      </c>
    </row>
    <row r="40" spans="1:29" x14ac:dyDescent="0.25">
      <c r="A40" s="4"/>
      <c r="B40" s="4" t="s">
        <v>52</v>
      </c>
      <c r="C40" s="4">
        <v>285</v>
      </c>
      <c r="D40" s="4">
        <v>10</v>
      </c>
      <c r="E40" s="4">
        <v>10</v>
      </c>
      <c r="F40" s="4" t="s">
        <v>1</v>
      </c>
      <c r="G40" s="4">
        <v>32.5</v>
      </c>
      <c r="H40" s="4">
        <v>32.5</v>
      </c>
      <c r="I40" s="4">
        <v>3000</v>
      </c>
      <c r="J40" s="4">
        <v>5000</v>
      </c>
      <c r="K40" s="4">
        <v>1480</v>
      </c>
      <c r="L40" s="4">
        <v>1480</v>
      </c>
      <c r="M40" s="4">
        <v>13</v>
      </c>
      <c r="N40" s="4">
        <v>13</v>
      </c>
      <c r="O40" s="4">
        <v>13000</v>
      </c>
      <c r="P40" s="4">
        <v>13000</v>
      </c>
      <c r="Q40" s="4">
        <v>66</v>
      </c>
      <c r="R40" s="4">
        <v>66</v>
      </c>
      <c r="S40" s="4" t="s">
        <v>95</v>
      </c>
      <c r="T40" s="4">
        <v>90</v>
      </c>
      <c r="U40" s="4">
        <v>90</v>
      </c>
      <c r="V40" s="4">
        <v>38</v>
      </c>
      <c r="W40" s="4">
        <v>38</v>
      </c>
      <c r="X40" s="4" t="s">
        <v>65</v>
      </c>
      <c r="Y40" s="4">
        <v>5000</v>
      </c>
      <c r="Z40" s="4">
        <v>5000</v>
      </c>
      <c r="AA40" s="4" t="s">
        <v>92</v>
      </c>
      <c r="AB40" s="4" t="s">
        <v>93</v>
      </c>
      <c r="AC40" s="4" t="s">
        <v>65</v>
      </c>
    </row>
    <row r="41" spans="1:29" x14ac:dyDescent="0.25">
      <c r="A41" s="4"/>
      <c r="B41" s="4" t="s">
        <v>52</v>
      </c>
      <c r="C41" s="4">
        <v>160000</v>
      </c>
      <c r="D41" s="4">
        <v>750</v>
      </c>
      <c r="E41" s="4" t="s">
        <v>49</v>
      </c>
      <c r="F41" s="4" t="s">
        <v>1</v>
      </c>
      <c r="G41" s="4">
        <v>32</v>
      </c>
      <c r="H41" s="4">
        <v>32</v>
      </c>
      <c r="I41" s="4">
        <v>2000</v>
      </c>
      <c r="J41" s="4">
        <v>4000</v>
      </c>
      <c r="K41" s="4">
        <v>1600</v>
      </c>
      <c r="L41" s="4">
        <v>1600</v>
      </c>
      <c r="M41" s="4">
        <v>10</v>
      </c>
      <c r="N41" s="4">
        <v>12</v>
      </c>
      <c r="O41" s="4">
        <v>40000</v>
      </c>
      <c r="P41" s="4">
        <v>300000</v>
      </c>
      <c r="Q41" s="4">
        <v>60</v>
      </c>
      <c r="R41" s="4">
        <v>60</v>
      </c>
      <c r="S41" s="4" t="s">
        <v>49</v>
      </c>
      <c r="T41" s="4">
        <v>60</v>
      </c>
      <c r="U41" s="4">
        <v>60</v>
      </c>
      <c r="V41" s="4">
        <v>30</v>
      </c>
      <c r="W41" s="4">
        <v>30</v>
      </c>
      <c r="X41" s="4" t="s">
        <v>65</v>
      </c>
      <c r="Y41" s="4">
        <v>70000</v>
      </c>
      <c r="Z41" s="4">
        <v>70000</v>
      </c>
      <c r="AA41" s="4" t="s">
        <v>92</v>
      </c>
      <c r="AB41" s="4" t="s">
        <v>93</v>
      </c>
      <c r="AC41" s="4" t="s">
        <v>65</v>
      </c>
    </row>
    <row r="42" spans="1:29" x14ac:dyDescent="0.25">
      <c r="A42" s="4"/>
      <c r="B42" s="4" t="s">
        <v>52</v>
      </c>
      <c r="C42" s="4" t="s">
        <v>49</v>
      </c>
      <c r="D42" s="4">
        <v>27</v>
      </c>
      <c r="E42" s="4">
        <v>27</v>
      </c>
      <c r="F42" s="4" t="s">
        <v>1</v>
      </c>
      <c r="G42" s="4">
        <v>33</v>
      </c>
      <c r="H42" s="4">
        <v>33</v>
      </c>
      <c r="I42" s="4">
        <v>7000</v>
      </c>
      <c r="J42" s="4">
        <v>7000</v>
      </c>
      <c r="K42" s="4">
        <v>1600</v>
      </c>
      <c r="L42" s="4">
        <v>1600</v>
      </c>
      <c r="M42" s="4">
        <v>10</v>
      </c>
      <c r="N42" s="4">
        <v>10</v>
      </c>
      <c r="O42" s="4">
        <v>500000</v>
      </c>
      <c r="P42" s="4">
        <v>500000</v>
      </c>
      <c r="Q42" s="4">
        <v>55</v>
      </c>
      <c r="R42" s="4">
        <v>55</v>
      </c>
      <c r="S42" s="4" t="s">
        <v>49</v>
      </c>
      <c r="T42" s="4">
        <v>85</v>
      </c>
      <c r="U42" s="4">
        <v>85</v>
      </c>
      <c r="V42" s="4" t="s">
        <v>49</v>
      </c>
      <c r="W42" s="4" t="s">
        <v>49</v>
      </c>
      <c r="X42" s="4" t="s">
        <v>7</v>
      </c>
      <c r="Y42" s="4">
        <v>35000</v>
      </c>
      <c r="Z42" s="4">
        <v>35000</v>
      </c>
      <c r="AA42" s="4" t="s">
        <v>49</v>
      </c>
      <c r="AB42" s="4" t="s">
        <v>49</v>
      </c>
      <c r="AC42" s="7" t="s">
        <v>49</v>
      </c>
    </row>
    <row r="43" spans="1:29" x14ac:dyDescent="0.25">
      <c r="A43" s="4"/>
      <c r="B43" s="4" t="s">
        <v>52</v>
      </c>
      <c r="C43" s="4" t="s">
        <v>49</v>
      </c>
      <c r="D43" s="4">
        <v>6</v>
      </c>
      <c r="E43" s="4">
        <v>6</v>
      </c>
      <c r="F43" s="4" t="s">
        <v>1</v>
      </c>
      <c r="G43" s="4" t="s">
        <v>49</v>
      </c>
      <c r="H43" s="4" t="s">
        <v>49</v>
      </c>
      <c r="I43" s="4" t="s">
        <v>49</v>
      </c>
      <c r="J43" s="4" t="s">
        <v>49</v>
      </c>
      <c r="K43" s="4" t="s">
        <v>49</v>
      </c>
      <c r="L43" s="4" t="s">
        <v>49</v>
      </c>
      <c r="M43" s="4" t="s">
        <v>49</v>
      </c>
      <c r="N43" s="4" t="s">
        <v>49</v>
      </c>
      <c r="O43" s="4" t="s">
        <v>49</v>
      </c>
      <c r="P43" s="4" t="s">
        <v>49</v>
      </c>
      <c r="Q43" s="4" t="s">
        <v>49</v>
      </c>
      <c r="R43" s="4" t="s">
        <v>49</v>
      </c>
      <c r="S43" s="4" t="s">
        <v>49</v>
      </c>
      <c r="T43" s="4" t="s">
        <v>49</v>
      </c>
      <c r="U43" s="4" t="s">
        <v>49</v>
      </c>
      <c r="V43" s="4" t="s">
        <v>49</v>
      </c>
      <c r="W43" s="4" t="s">
        <v>49</v>
      </c>
      <c r="X43" s="4" t="s">
        <v>7</v>
      </c>
      <c r="Y43" s="4">
        <v>7000</v>
      </c>
      <c r="Z43" s="4">
        <v>7000</v>
      </c>
      <c r="AA43" s="4" t="s">
        <v>49</v>
      </c>
      <c r="AB43" s="4" t="s">
        <v>49</v>
      </c>
      <c r="AC43" s="7" t="s">
        <v>49</v>
      </c>
    </row>
    <row r="44" spans="1:29" x14ac:dyDescent="0.25">
      <c r="A44" s="4"/>
      <c r="B44" s="4" t="s">
        <v>52</v>
      </c>
      <c r="C44" s="4">
        <v>400</v>
      </c>
      <c r="D44" s="4">
        <v>102</v>
      </c>
      <c r="E44" s="4">
        <v>27</v>
      </c>
      <c r="F44" s="4" t="s">
        <v>2</v>
      </c>
      <c r="G44" s="4">
        <v>33</v>
      </c>
      <c r="H44" s="4">
        <v>33</v>
      </c>
      <c r="I44" s="4">
        <v>7500</v>
      </c>
      <c r="J44" s="4">
        <v>7500</v>
      </c>
      <c r="K44" s="4">
        <v>1640</v>
      </c>
      <c r="L44" s="4">
        <v>1640</v>
      </c>
      <c r="M44" s="4">
        <v>12</v>
      </c>
      <c r="N44" s="4">
        <v>12</v>
      </c>
      <c r="O44" s="4">
        <v>25000</v>
      </c>
      <c r="P44" s="4">
        <v>25000</v>
      </c>
      <c r="Q44" s="4">
        <v>70</v>
      </c>
      <c r="R44" s="4">
        <v>70</v>
      </c>
      <c r="S44" s="4" t="s">
        <v>49</v>
      </c>
      <c r="T44" s="4">
        <v>85</v>
      </c>
      <c r="U44" s="4">
        <v>85</v>
      </c>
      <c r="V44" s="4" t="s">
        <v>49</v>
      </c>
      <c r="W44" s="4" t="s">
        <v>49</v>
      </c>
      <c r="X44" s="4" t="s">
        <v>12</v>
      </c>
      <c r="Y44" s="4">
        <v>7500</v>
      </c>
      <c r="Z44" s="4">
        <v>7500</v>
      </c>
      <c r="AA44" s="4" t="s">
        <v>92</v>
      </c>
      <c r="AB44" s="4" t="s">
        <v>93</v>
      </c>
      <c r="AC44" s="4" t="s">
        <v>19</v>
      </c>
    </row>
    <row r="45" spans="1:29" x14ac:dyDescent="0.25">
      <c r="A45" s="4"/>
      <c r="B45" s="4" t="s">
        <v>52</v>
      </c>
      <c r="C45" s="4" t="s">
        <v>49</v>
      </c>
      <c r="D45" s="4">
        <v>4000</v>
      </c>
      <c r="E45" s="4">
        <v>4000</v>
      </c>
      <c r="F45" s="4" t="s">
        <v>2</v>
      </c>
      <c r="G45" s="4">
        <v>35</v>
      </c>
      <c r="H45" s="4">
        <v>35</v>
      </c>
      <c r="I45" s="4">
        <v>1500</v>
      </c>
      <c r="J45" s="4">
        <v>1500</v>
      </c>
      <c r="K45" s="4">
        <v>1509</v>
      </c>
      <c r="L45" s="4">
        <v>1509</v>
      </c>
      <c r="M45" s="4">
        <v>10.199999999999999</v>
      </c>
      <c r="N45" s="4">
        <v>10.199999999999999</v>
      </c>
      <c r="O45" s="4">
        <v>100000</v>
      </c>
      <c r="P45" s="4">
        <v>100000</v>
      </c>
      <c r="Q45" s="4">
        <v>55</v>
      </c>
      <c r="R45" s="4">
        <v>55</v>
      </c>
      <c r="S45" s="4" t="s">
        <v>49</v>
      </c>
      <c r="T45" s="4">
        <v>70</v>
      </c>
      <c r="U45" s="4">
        <v>70</v>
      </c>
      <c r="V45" s="4" t="s">
        <v>49</v>
      </c>
      <c r="W45" s="4" t="s">
        <v>49</v>
      </c>
      <c r="X45" s="4" t="s">
        <v>12</v>
      </c>
      <c r="Y45" s="4">
        <v>154000</v>
      </c>
      <c r="Z45" s="4">
        <v>154000</v>
      </c>
      <c r="AA45" s="4" t="s">
        <v>92</v>
      </c>
      <c r="AB45" s="4" t="s">
        <v>49</v>
      </c>
      <c r="AC45" s="4" t="s">
        <v>14</v>
      </c>
    </row>
    <row r="46" spans="1:29" x14ac:dyDescent="0.25">
      <c r="A46" s="4"/>
      <c r="B46" s="4" t="s">
        <v>52</v>
      </c>
      <c r="C46" s="4">
        <v>32</v>
      </c>
      <c r="D46" s="4">
        <v>20</v>
      </c>
      <c r="E46" s="4">
        <v>8</v>
      </c>
      <c r="F46" s="4" t="s">
        <v>2</v>
      </c>
      <c r="G46" s="4">
        <v>32</v>
      </c>
      <c r="H46" s="4">
        <v>32</v>
      </c>
      <c r="I46" s="4">
        <v>2000</v>
      </c>
      <c r="J46" s="4">
        <v>2000</v>
      </c>
      <c r="K46" s="4">
        <v>1395</v>
      </c>
      <c r="L46" s="4">
        <v>1395</v>
      </c>
      <c r="M46" s="4">
        <v>10</v>
      </c>
      <c r="N46" s="4">
        <v>10</v>
      </c>
      <c r="O46" s="4">
        <v>200000</v>
      </c>
      <c r="P46" s="4">
        <v>200000</v>
      </c>
      <c r="Q46" s="4">
        <v>55</v>
      </c>
      <c r="R46" s="4">
        <v>55</v>
      </c>
      <c r="S46" s="4" t="s">
        <v>18</v>
      </c>
      <c r="T46" s="4">
        <v>70</v>
      </c>
      <c r="U46" s="4">
        <v>70</v>
      </c>
      <c r="V46" s="4" t="s">
        <v>49</v>
      </c>
      <c r="W46" s="4" t="s">
        <v>49</v>
      </c>
      <c r="X46" s="4" t="s">
        <v>12</v>
      </c>
      <c r="Y46" s="4" t="s">
        <v>49</v>
      </c>
      <c r="Z46" s="4" t="s">
        <v>49</v>
      </c>
      <c r="AA46" s="4" t="s">
        <v>94</v>
      </c>
      <c r="AB46" s="4" t="s">
        <v>49</v>
      </c>
      <c r="AC46" s="4" t="s">
        <v>10</v>
      </c>
    </row>
    <row r="47" spans="1:29" x14ac:dyDescent="0.25">
      <c r="A47" s="4"/>
      <c r="B47" s="4" t="s">
        <v>52</v>
      </c>
      <c r="C47" s="4">
        <v>5120</v>
      </c>
      <c r="D47" s="4">
        <v>22</v>
      </c>
      <c r="E47" s="4">
        <v>22</v>
      </c>
      <c r="F47" s="4" t="s">
        <v>1</v>
      </c>
      <c r="G47" s="4">
        <v>33</v>
      </c>
      <c r="H47" s="4">
        <v>33</v>
      </c>
      <c r="I47" s="4">
        <v>2000</v>
      </c>
      <c r="J47" s="4">
        <v>2000</v>
      </c>
      <c r="K47" s="4">
        <v>1350</v>
      </c>
      <c r="L47" s="4">
        <v>1350</v>
      </c>
      <c r="M47" s="4">
        <v>10</v>
      </c>
      <c r="N47" s="4">
        <v>10</v>
      </c>
      <c r="O47" s="4">
        <v>75000</v>
      </c>
      <c r="P47" s="4">
        <v>75000</v>
      </c>
      <c r="Q47" s="4">
        <v>60</v>
      </c>
      <c r="R47" s="4">
        <v>60</v>
      </c>
      <c r="S47" s="4" t="s">
        <v>96</v>
      </c>
      <c r="T47" s="4">
        <v>70</v>
      </c>
      <c r="U47" s="4">
        <v>70</v>
      </c>
      <c r="V47" s="4">
        <v>10</v>
      </c>
      <c r="W47" s="4">
        <v>10</v>
      </c>
      <c r="X47" s="4" t="s">
        <v>7</v>
      </c>
      <c r="Y47" s="4">
        <v>10000</v>
      </c>
      <c r="Z47" s="4" t="s">
        <v>49</v>
      </c>
      <c r="AA47" s="4" t="s">
        <v>22</v>
      </c>
      <c r="AB47" s="4" t="s">
        <v>49</v>
      </c>
      <c r="AC47" s="4" t="s">
        <v>26</v>
      </c>
    </row>
  </sheetData>
  <autoFilter ref="A2:AC47" xr:uid="{4B899431-351F-49EE-A768-E1C586E552B7}"/>
  <mergeCells count="8">
    <mergeCell ref="T1:U1"/>
    <mergeCell ref="V1:W1"/>
    <mergeCell ref="G1:H1"/>
    <mergeCell ref="I1:J1"/>
    <mergeCell ref="K1:L1"/>
    <mergeCell ref="M1:N1"/>
    <mergeCell ref="O1:P1"/>
    <mergeCell ref="Q1:R1"/>
  </mergeCells>
  <conditionalFormatting sqref="A2:AC47">
    <cfRule type="cellIs" dxfId="46" priority="1" operator="equal">
      <formula>"-"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E3953-B7E5-4D3E-B8B5-C809C87DDBA4}">
  <sheetPr codeName="Sheet12">
    <tabColor rgb="FF00B0F0"/>
  </sheetPr>
  <dimension ref="A1:AB47"/>
  <sheetViews>
    <sheetView topLeftCell="A14" workbookViewId="0">
      <selection activeCell="A2" sqref="A2:AB47"/>
    </sheetView>
  </sheetViews>
  <sheetFormatPr defaultRowHeight="15" x14ac:dyDescent="0.25"/>
  <cols>
    <col min="5" max="5" width="11" customWidth="1"/>
  </cols>
  <sheetData>
    <row r="1" spans="1:28" ht="45" x14ac:dyDescent="0.25">
      <c r="A1" s="11" t="s">
        <v>54</v>
      </c>
      <c r="B1" s="11" t="s">
        <v>74</v>
      </c>
      <c r="C1" s="11" t="s">
        <v>32</v>
      </c>
      <c r="D1" s="11" t="s">
        <v>33</v>
      </c>
      <c r="E1" s="11" t="s">
        <v>34</v>
      </c>
      <c r="F1" s="168" t="s">
        <v>35</v>
      </c>
      <c r="G1" s="168"/>
      <c r="H1" s="168" t="s">
        <v>36</v>
      </c>
      <c r="I1" s="168"/>
      <c r="J1" s="168" t="s">
        <v>37</v>
      </c>
      <c r="K1" s="168"/>
      <c r="L1" s="169" t="s">
        <v>38</v>
      </c>
      <c r="M1" s="170"/>
      <c r="N1" s="168" t="s">
        <v>39</v>
      </c>
      <c r="O1" s="168"/>
      <c r="P1" s="169" t="s">
        <v>40</v>
      </c>
      <c r="Q1" s="170"/>
      <c r="R1" s="11" t="s">
        <v>41</v>
      </c>
      <c r="S1" s="168" t="s">
        <v>43</v>
      </c>
      <c r="T1" s="168"/>
      <c r="U1" s="168" t="s">
        <v>42</v>
      </c>
      <c r="V1" s="168"/>
      <c r="W1" s="11" t="s">
        <v>44</v>
      </c>
      <c r="X1" s="11" t="s">
        <v>45</v>
      </c>
      <c r="Y1" s="11" t="s">
        <v>46</v>
      </c>
      <c r="Z1" s="11" t="s">
        <v>47</v>
      </c>
      <c r="AA1" s="11" t="s">
        <v>5</v>
      </c>
      <c r="AB1" s="11" t="s">
        <v>48</v>
      </c>
    </row>
    <row r="2" spans="1:28" x14ac:dyDescent="0.25">
      <c r="A2" s="4">
        <v>6</v>
      </c>
      <c r="B2" s="4">
        <v>70000</v>
      </c>
      <c r="C2" s="4">
        <v>350</v>
      </c>
      <c r="D2" s="4">
        <v>260</v>
      </c>
      <c r="E2" s="4">
        <v>1</v>
      </c>
      <c r="F2" s="4">
        <v>24</v>
      </c>
      <c r="G2" s="4">
        <v>24</v>
      </c>
      <c r="H2" s="4">
        <v>50</v>
      </c>
      <c r="I2" s="4">
        <v>500</v>
      </c>
      <c r="J2" s="4">
        <v>6000</v>
      </c>
      <c r="K2" s="4">
        <v>6000</v>
      </c>
      <c r="L2" s="4">
        <v>24</v>
      </c>
      <c r="M2" s="4">
        <v>24</v>
      </c>
      <c r="N2" s="4">
        <v>2</v>
      </c>
      <c r="O2" s="4">
        <v>2</v>
      </c>
      <c r="P2" s="4">
        <v>160</v>
      </c>
      <c r="Q2" s="4">
        <v>160</v>
      </c>
      <c r="R2" s="4">
        <v>20</v>
      </c>
      <c r="S2" s="4">
        <v>75</v>
      </c>
      <c r="T2" s="4">
        <v>75</v>
      </c>
      <c r="U2" s="4" t="s">
        <v>49</v>
      </c>
      <c r="V2" s="4" t="s">
        <v>49</v>
      </c>
      <c r="W2" s="4">
        <v>1</v>
      </c>
      <c r="X2" s="4">
        <v>140000</v>
      </c>
      <c r="Y2" s="4">
        <v>33000</v>
      </c>
      <c r="Z2" s="4">
        <v>3</v>
      </c>
      <c r="AA2" s="4">
        <v>1</v>
      </c>
      <c r="AB2" s="4" t="s">
        <v>26</v>
      </c>
    </row>
    <row r="3" spans="1:28" x14ac:dyDescent="0.25">
      <c r="A3" s="4">
        <v>6</v>
      </c>
      <c r="B3" s="4">
        <v>2400</v>
      </c>
      <c r="C3" s="4">
        <v>29</v>
      </c>
      <c r="D3" s="4">
        <v>11</v>
      </c>
      <c r="E3" s="4">
        <v>1</v>
      </c>
      <c r="F3" s="4">
        <v>21</v>
      </c>
      <c r="G3" s="4">
        <v>21</v>
      </c>
      <c r="H3" s="4">
        <v>20</v>
      </c>
      <c r="I3" s="4">
        <v>20</v>
      </c>
      <c r="J3" s="4">
        <v>5200</v>
      </c>
      <c r="K3" s="4">
        <v>5200</v>
      </c>
      <c r="L3" s="4">
        <v>37</v>
      </c>
      <c r="M3" s="4">
        <v>37</v>
      </c>
      <c r="N3" s="4">
        <v>0.6</v>
      </c>
      <c r="O3" s="4">
        <v>0.6</v>
      </c>
      <c r="P3" s="4">
        <v>142</v>
      </c>
      <c r="Q3" s="4">
        <v>142</v>
      </c>
      <c r="R3" s="4" t="s">
        <v>49</v>
      </c>
      <c r="S3" s="4">
        <v>65</v>
      </c>
      <c r="T3" s="4">
        <v>65</v>
      </c>
      <c r="U3" s="4" t="s">
        <v>49</v>
      </c>
      <c r="V3" s="4" t="s">
        <v>49</v>
      </c>
      <c r="W3" s="4">
        <v>1</v>
      </c>
      <c r="X3" s="4">
        <v>22000</v>
      </c>
      <c r="Y3" s="4" t="s">
        <v>49</v>
      </c>
      <c r="Z3" s="4">
        <v>3</v>
      </c>
      <c r="AA3" s="4">
        <v>1</v>
      </c>
      <c r="AB3" s="4" t="s">
        <v>19</v>
      </c>
    </row>
    <row r="4" spans="1:28" x14ac:dyDescent="0.25">
      <c r="A4" s="4">
        <v>6</v>
      </c>
      <c r="B4" s="4">
        <v>40000</v>
      </c>
      <c r="C4" s="4">
        <v>25</v>
      </c>
      <c r="D4" s="4">
        <v>22</v>
      </c>
      <c r="E4" s="4">
        <v>1</v>
      </c>
      <c r="F4" s="4">
        <v>19</v>
      </c>
      <c r="G4" s="4">
        <v>19</v>
      </c>
      <c r="H4" s="4">
        <v>20</v>
      </c>
      <c r="I4" s="4">
        <v>20</v>
      </c>
      <c r="J4" s="4">
        <v>7000</v>
      </c>
      <c r="K4" s="4">
        <v>7000</v>
      </c>
      <c r="L4" s="4">
        <v>40</v>
      </c>
      <c r="M4" s="4">
        <v>40</v>
      </c>
      <c r="N4" s="4">
        <v>0.5</v>
      </c>
      <c r="O4" s="4">
        <v>0.5</v>
      </c>
      <c r="P4" s="4">
        <v>160</v>
      </c>
      <c r="Q4" s="4">
        <v>160</v>
      </c>
      <c r="R4" s="4" t="s">
        <v>49</v>
      </c>
      <c r="S4" s="4">
        <v>80</v>
      </c>
      <c r="T4" s="4">
        <v>80</v>
      </c>
      <c r="U4" s="4" t="s">
        <v>49</v>
      </c>
      <c r="V4" s="4" t="s">
        <v>49</v>
      </c>
      <c r="W4" s="4">
        <v>1</v>
      </c>
      <c r="X4" s="4">
        <v>95000</v>
      </c>
      <c r="Y4" s="4" t="s">
        <v>49</v>
      </c>
      <c r="Z4" s="4">
        <v>2</v>
      </c>
      <c r="AA4" s="4">
        <v>1</v>
      </c>
      <c r="AB4" s="4" t="s">
        <v>26</v>
      </c>
    </row>
    <row r="5" spans="1:28" x14ac:dyDescent="0.25">
      <c r="A5" s="4">
        <v>7</v>
      </c>
      <c r="B5" s="4">
        <v>50000</v>
      </c>
      <c r="C5" s="4">
        <v>330</v>
      </c>
      <c r="D5" s="4">
        <v>32</v>
      </c>
      <c r="E5" s="4">
        <v>1</v>
      </c>
      <c r="F5" s="4">
        <v>15</v>
      </c>
      <c r="G5" s="4">
        <v>25</v>
      </c>
      <c r="H5" s="4">
        <v>50</v>
      </c>
      <c r="I5" s="4">
        <v>5000</v>
      </c>
      <c r="J5" s="4">
        <v>8700</v>
      </c>
      <c r="K5" s="4">
        <v>8700</v>
      </c>
      <c r="L5" s="4">
        <v>27</v>
      </c>
      <c r="M5" s="4">
        <v>27</v>
      </c>
      <c r="N5" s="4">
        <v>0.8</v>
      </c>
      <c r="O5" s="4">
        <v>0.8</v>
      </c>
      <c r="P5" s="4">
        <v>220</v>
      </c>
      <c r="Q5" s="4">
        <v>220</v>
      </c>
      <c r="R5" s="4">
        <v>1</v>
      </c>
      <c r="S5" s="4" t="s">
        <v>49</v>
      </c>
      <c r="T5" s="4" t="s">
        <v>49</v>
      </c>
      <c r="U5" s="4" t="s">
        <v>49</v>
      </c>
      <c r="V5" s="4" t="s">
        <v>49</v>
      </c>
      <c r="W5" s="4">
        <v>2</v>
      </c>
      <c r="X5" s="4">
        <v>158000</v>
      </c>
      <c r="Y5" s="4">
        <v>55000</v>
      </c>
      <c r="Z5" s="4">
        <v>3</v>
      </c>
      <c r="AA5" s="4">
        <v>1</v>
      </c>
      <c r="AB5" s="4" t="s">
        <v>14</v>
      </c>
    </row>
    <row r="6" spans="1:28" x14ac:dyDescent="0.25">
      <c r="A6" s="4">
        <v>7</v>
      </c>
      <c r="B6" s="4">
        <v>20000</v>
      </c>
      <c r="C6" s="4">
        <v>84</v>
      </c>
      <c r="D6" s="4">
        <v>52</v>
      </c>
      <c r="E6" s="4">
        <v>1</v>
      </c>
      <c r="F6" s="4">
        <v>22</v>
      </c>
      <c r="G6" s="4">
        <v>22</v>
      </c>
      <c r="H6" s="4">
        <v>40</v>
      </c>
      <c r="I6" s="4">
        <v>40</v>
      </c>
      <c r="J6" s="4">
        <v>7000</v>
      </c>
      <c r="K6" s="4">
        <v>7000</v>
      </c>
      <c r="L6" s="4">
        <v>22</v>
      </c>
      <c r="M6" s="4">
        <v>22</v>
      </c>
      <c r="N6" s="4">
        <v>4</v>
      </c>
      <c r="O6" s="4">
        <v>4</v>
      </c>
      <c r="P6" s="4">
        <v>170</v>
      </c>
      <c r="Q6" s="4">
        <v>170</v>
      </c>
      <c r="R6" s="4">
        <v>2</v>
      </c>
      <c r="S6" s="4">
        <v>75</v>
      </c>
      <c r="T6" s="4">
        <v>76</v>
      </c>
      <c r="U6" s="4" t="s">
        <v>49</v>
      </c>
      <c r="V6" s="4" t="s">
        <v>49</v>
      </c>
      <c r="W6" s="4" t="s">
        <v>49</v>
      </c>
      <c r="X6" s="4">
        <v>15000</v>
      </c>
      <c r="Y6" s="4">
        <v>1000</v>
      </c>
      <c r="Z6" s="4">
        <v>3</v>
      </c>
      <c r="AA6" s="4" t="s">
        <v>49</v>
      </c>
      <c r="AB6" s="4" t="s">
        <v>14</v>
      </c>
    </row>
    <row r="7" spans="1:28" x14ac:dyDescent="0.25">
      <c r="A7" s="4">
        <v>9</v>
      </c>
      <c r="B7" s="4">
        <v>2800</v>
      </c>
      <c r="C7" s="4">
        <v>27</v>
      </c>
      <c r="D7" s="4">
        <v>6</v>
      </c>
      <c r="E7" s="4">
        <v>1</v>
      </c>
      <c r="F7" s="4">
        <v>28</v>
      </c>
      <c r="G7" s="4">
        <v>28</v>
      </c>
      <c r="H7" s="4">
        <v>2800</v>
      </c>
      <c r="I7" s="4">
        <v>2800</v>
      </c>
      <c r="J7" s="4">
        <v>4600</v>
      </c>
      <c r="K7" s="4">
        <v>4600</v>
      </c>
      <c r="L7" s="4">
        <v>16</v>
      </c>
      <c r="M7" s="4">
        <v>16</v>
      </c>
      <c r="N7" s="4">
        <v>25</v>
      </c>
      <c r="O7" s="4">
        <v>25</v>
      </c>
      <c r="P7" s="4">
        <v>168</v>
      </c>
      <c r="Q7" s="4">
        <v>168</v>
      </c>
      <c r="R7" s="4" t="s">
        <v>49</v>
      </c>
      <c r="S7" s="4" t="s">
        <v>49</v>
      </c>
      <c r="T7" s="4" t="s">
        <v>49</v>
      </c>
      <c r="U7" s="4" t="s">
        <v>49</v>
      </c>
      <c r="V7" s="4" t="s">
        <v>49</v>
      </c>
      <c r="W7" s="4">
        <v>3</v>
      </c>
      <c r="X7" s="4">
        <v>1500</v>
      </c>
      <c r="Y7" s="4">
        <v>1000</v>
      </c>
      <c r="Z7" s="4">
        <v>3</v>
      </c>
      <c r="AA7" s="4">
        <v>1</v>
      </c>
      <c r="AB7" s="4" t="s">
        <v>19</v>
      </c>
    </row>
    <row r="8" spans="1:28" x14ac:dyDescent="0.25">
      <c r="A8" s="4">
        <v>9</v>
      </c>
      <c r="B8" s="4">
        <v>7790</v>
      </c>
      <c r="C8" s="4">
        <v>267</v>
      </c>
      <c r="D8" s="4">
        <v>20</v>
      </c>
      <c r="E8" s="4">
        <v>1</v>
      </c>
      <c r="F8" s="4">
        <v>28</v>
      </c>
      <c r="G8" s="4">
        <v>28</v>
      </c>
      <c r="H8" s="4">
        <v>2800</v>
      </c>
      <c r="I8" s="4">
        <v>2800</v>
      </c>
      <c r="J8" s="4">
        <v>4600</v>
      </c>
      <c r="K8" s="4">
        <v>4600</v>
      </c>
      <c r="L8" s="4">
        <v>24</v>
      </c>
      <c r="M8" s="4">
        <v>24</v>
      </c>
      <c r="N8" s="4">
        <v>3.7</v>
      </c>
      <c r="O8" s="4">
        <v>3.7</v>
      </c>
      <c r="P8" s="4">
        <v>168</v>
      </c>
      <c r="Q8" s="4">
        <v>168</v>
      </c>
      <c r="R8" s="4" t="s">
        <v>49</v>
      </c>
      <c r="S8" s="4" t="s">
        <v>49</v>
      </c>
      <c r="T8" s="4" t="s">
        <v>49</v>
      </c>
      <c r="U8" s="4" t="s">
        <v>49</v>
      </c>
      <c r="V8" s="4" t="s">
        <v>49</v>
      </c>
      <c r="W8" s="4">
        <v>1</v>
      </c>
      <c r="X8" s="4">
        <v>9000</v>
      </c>
      <c r="Y8" s="4">
        <v>3000</v>
      </c>
      <c r="Z8" s="4">
        <v>2</v>
      </c>
      <c r="AA8" s="4" t="s">
        <v>49</v>
      </c>
      <c r="AB8" s="4" t="s">
        <v>19</v>
      </c>
    </row>
    <row r="9" spans="1:28" x14ac:dyDescent="0.25">
      <c r="A9" s="4">
        <v>9</v>
      </c>
      <c r="B9" s="4">
        <v>10000</v>
      </c>
      <c r="C9" s="4">
        <v>800</v>
      </c>
      <c r="D9" s="4">
        <v>60</v>
      </c>
      <c r="E9" s="4">
        <v>1</v>
      </c>
      <c r="F9" s="4">
        <v>28</v>
      </c>
      <c r="G9" s="4">
        <v>28</v>
      </c>
      <c r="H9" s="4">
        <v>1500</v>
      </c>
      <c r="I9" s="4">
        <v>1500</v>
      </c>
      <c r="J9" s="4">
        <v>3000</v>
      </c>
      <c r="K9" s="4">
        <v>3000</v>
      </c>
      <c r="L9" s="4">
        <v>20</v>
      </c>
      <c r="M9" s="4">
        <v>20</v>
      </c>
      <c r="N9" s="4">
        <v>20</v>
      </c>
      <c r="O9" s="4">
        <v>20</v>
      </c>
      <c r="P9" s="4">
        <v>130</v>
      </c>
      <c r="Q9" s="4">
        <v>130</v>
      </c>
      <c r="R9" s="4">
        <v>30</v>
      </c>
      <c r="S9" s="4">
        <v>60</v>
      </c>
      <c r="T9" s="4">
        <v>61</v>
      </c>
      <c r="U9" s="4">
        <v>10</v>
      </c>
      <c r="V9" s="4">
        <v>10</v>
      </c>
      <c r="W9" s="4">
        <v>2</v>
      </c>
      <c r="X9" s="4">
        <v>15000</v>
      </c>
      <c r="Y9" s="4">
        <v>4000</v>
      </c>
      <c r="Z9" s="4">
        <v>3</v>
      </c>
      <c r="AA9" s="4">
        <v>1</v>
      </c>
      <c r="AB9" s="4" t="s">
        <v>14</v>
      </c>
    </row>
    <row r="10" spans="1:28" x14ac:dyDescent="0.25">
      <c r="A10" s="4">
        <v>20</v>
      </c>
      <c r="B10" s="4">
        <v>20</v>
      </c>
      <c r="C10" s="4" t="s">
        <v>49</v>
      </c>
      <c r="D10" s="4" t="s">
        <v>49</v>
      </c>
      <c r="E10" s="4" t="s">
        <v>49</v>
      </c>
      <c r="F10" s="4" t="s">
        <v>49</v>
      </c>
      <c r="G10" s="4" t="s">
        <v>49</v>
      </c>
      <c r="H10" s="4" t="s">
        <v>49</v>
      </c>
      <c r="I10" s="4" t="s">
        <v>49</v>
      </c>
      <c r="J10" s="4">
        <v>625</v>
      </c>
      <c r="K10" s="4">
        <v>625</v>
      </c>
      <c r="L10" s="4">
        <v>32</v>
      </c>
      <c r="M10" s="4">
        <v>32</v>
      </c>
      <c r="N10" s="4" t="s">
        <v>49</v>
      </c>
      <c r="O10" s="4" t="s">
        <v>49</v>
      </c>
      <c r="P10" s="4" t="s">
        <v>49</v>
      </c>
      <c r="Q10" s="4" t="s">
        <v>49</v>
      </c>
      <c r="R10" s="4" t="s">
        <v>49</v>
      </c>
      <c r="S10" s="4" t="s">
        <v>49</v>
      </c>
      <c r="T10" s="4" t="s">
        <v>49</v>
      </c>
      <c r="U10" s="4" t="s">
        <v>49</v>
      </c>
      <c r="V10" s="4" t="s">
        <v>49</v>
      </c>
      <c r="W10" s="4" t="s">
        <v>49</v>
      </c>
      <c r="X10" s="4" t="s">
        <v>49</v>
      </c>
      <c r="Y10" s="4" t="s">
        <v>49</v>
      </c>
      <c r="Z10" s="4" t="s">
        <v>49</v>
      </c>
      <c r="AA10" s="4" t="s">
        <v>49</v>
      </c>
      <c r="AB10" s="7" t="s">
        <v>49</v>
      </c>
    </row>
    <row r="11" spans="1:28" x14ac:dyDescent="0.25">
      <c r="A11" s="4">
        <v>20</v>
      </c>
      <c r="B11" s="4">
        <v>480</v>
      </c>
      <c r="C11" s="4">
        <v>19</v>
      </c>
      <c r="D11" s="4">
        <v>9</v>
      </c>
      <c r="E11" s="4">
        <v>1</v>
      </c>
      <c r="F11" s="4">
        <v>16.8</v>
      </c>
      <c r="G11" s="4">
        <v>16.8</v>
      </c>
      <c r="H11" s="4">
        <v>50</v>
      </c>
      <c r="I11" s="4">
        <v>50</v>
      </c>
      <c r="J11" s="4">
        <v>2900</v>
      </c>
      <c r="K11" s="4">
        <v>2900</v>
      </c>
      <c r="L11" s="4">
        <v>39</v>
      </c>
      <c r="M11" s="4">
        <v>39</v>
      </c>
      <c r="N11" s="4">
        <v>3</v>
      </c>
      <c r="O11" s="4">
        <v>3</v>
      </c>
      <c r="P11" s="4">
        <v>122</v>
      </c>
      <c r="Q11" s="4">
        <v>122</v>
      </c>
      <c r="R11" s="4">
        <v>2</v>
      </c>
      <c r="S11" s="4">
        <v>53</v>
      </c>
      <c r="T11" s="4">
        <v>53</v>
      </c>
      <c r="U11" s="4">
        <v>51</v>
      </c>
      <c r="V11" s="4">
        <v>51</v>
      </c>
      <c r="W11" s="4">
        <v>1</v>
      </c>
      <c r="X11" s="4">
        <v>160</v>
      </c>
      <c r="Y11" s="4">
        <v>70</v>
      </c>
      <c r="Z11" s="4">
        <v>3</v>
      </c>
      <c r="AA11" s="4">
        <v>3</v>
      </c>
      <c r="AB11" s="4" t="s">
        <v>107</v>
      </c>
    </row>
    <row r="12" spans="1:28" x14ac:dyDescent="0.25">
      <c r="A12" s="4">
        <v>20</v>
      </c>
      <c r="B12" s="4">
        <v>40</v>
      </c>
      <c r="C12" s="4">
        <v>6</v>
      </c>
      <c r="D12" s="4">
        <v>1</v>
      </c>
      <c r="E12" s="4">
        <v>32</v>
      </c>
      <c r="F12" s="4">
        <v>14</v>
      </c>
      <c r="G12" s="4">
        <v>14</v>
      </c>
      <c r="H12" s="4">
        <v>20</v>
      </c>
      <c r="I12" s="4">
        <v>60</v>
      </c>
      <c r="J12" s="4">
        <v>4800</v>
      </c>
      <c r="K12" s="4">
        <v>4800</v>
      </c>
      <c r="L12" s="4">
        <v>34</v>
      </c>
      <c r="M12" s="4">
        <v>34</v>
      </c>
      <c r="N12" s="4">
        <v>2.6</v>
      </c>
      <c r="O12" s="4">
        <v>2.6</v>
      </c>
      <c r="P12" s="4">
        <v>102</v>
      </c>
      <c r="Q12" s="4">
        <v>102</v>
      </c>
      <c r="R12" s="4">
        <v>2</v>
      </c>
      <c r="S12" s="4">
        <v>50</v>
      </c>
      <c r="T12" s="4">
        <v>50</v>
      </c>
      <c r="U12" s="4">
        <v>5</v>
      </c>
      <c r="V12" s="4">
        <v>5</v>
      </c>
      <c r="W12" s="4">
        <v>1</v>
      </c>
      <c r="X12" s="4">
        <v>26</v>
      </c>
      <c r="Y12" s="4">
        <v>8</v>
      </c>
      <c r="Z12" s="4">
        <v>6</v>
      </c>
      <c r="AA12" s="4">
        <v>2</v>
      </c>
      <c r="AB12" s="4" t="s">
        <v>10</v>
      </c>
    </row>
    <row r="13" spans="1:28" x14ac:dyDescent="0.25">
      <c r="A13" s="4">
        <v>13</v>
      </c>
      <c r="B13" s="4">
        <v>3840</v>
      </c>
      <c r="C13" s="4">
        <v>12</v>
      </c>
      <c r="D13" s="4">
        <v>12</v>
      </c>
      <c r="E13" s="4">
        <v>3</v>
      </c>
      <c r="F13" s="4">
        <v>8</v>
      </c>
      <c r="G13" s="4">
        <v>8</v>
      </c>
      <c r="H13" s="4">
        <v>10</v>
      </c>
      <c r="I13" s="4">
        <v>100</v>
      </c>
      <c r="J13" s="4">
        <v>4900</v>
      </c>
      <c r="K13" s="4">
        <v>4900</v>
      </c>
      <c r="L13" s="4">
        <v>32</v>
      </c>
      <c r="M13" s="4">
        <v>40</v>
      </c>
      <c r="N13" s="4">
        <v>0.6</v>
      </c>
      <c r="O13" s="4">
        <v>1.5</v>
      </c>
      <c r="P13" s="4">
        <v>160</v>
      </c>
      <c r="Q13" s="4">
        <v>172</v>
      </c>
      <c r="R13" s="4">
        <v>1</v>
      </c>
      <c r="S13" s="4">
        <v>40</v>
      </c>
      <c r="T13" s="4">
        <v>40</v>
      </c>
      <c r="U13" s="4">
        <v>5</v>
      </c>
      <c r="V13" s="4">
        <v>5</v>
      </c>
      <c r="W13" s="4">
        <v>1</v>
      </c>
      <c r="X13" s="4">
        <v>1000</v>
      </c>
      <c r="Y13" s="4">
        <v>1000</v>
      </c>
      <c r="Z13" s="4">
        <v>2</v>
      </c>
      <c r="AA13" s="4">
        <v>1</v>
      </c>
      <c r="AB13" s="4" t="s">
        <v>26</v>
      </c>
    </row>
    <row r="14" spans="1:28" x14ac:dyDescent="0.25">
      <c r="A14" s="4">
        <v>4</v>
      </c>
      <c r="B14" s="4">
        <v>30483</v>
      </c>
      <c r="C14" s="4">
        <v>43</v>
      </c>
      <c r="D14" s="4">
        <v>5</v>
      </c>
      <c r="E14" s="4">
        <v>32</v>
      </c>
      <c r="F14" s="4">
        <v>16.3</v>
      </c>
      <c r="G14" s="4">
        <v>16.3</v>
      </c>
      <c r="H14" s="4">
        <v>7.5</v>
      </c>
      <c r="I14" s="4">
        <v>7.5</v>
      </c>
      <c r="J14" s="4">
        <v>4600</v>
      </c>
      <c r="K14" s="4">
        <v>4600</v>
      </c>
      <c r="L14" s="4">
        <v>30</v>
      </c>
      <c r="M14" s="4">
        <v>30</v>
      </c>
      <c r="N14" s="4">
        <v>3</v>
      </c>
      <c r="O14" s="4">
        <v>3</v>
      </c>
      <c r="P14" s="4">
        <v>149</v>
      </c>
      <c r="Q14" s="4">
        <v>149</v>
      </c>
      <c r="R14" s="4">
        <v>2</v>
      </c>
      <c r="S14" s="4">
        <v>45</v>
      </c>
      <c r="T14" s="4">
        <v>45</v>
      </c>
      <c r="U14" s="4" t="s">
        <v>49</v>
      </c>
      <c r="V14" s="4" t="s">
        <v>49</v>
      </c>
      <c r="W14" s="4">
        <v>1</v>
      </c>
      <c r="X14" s="4">
        <v>5900</v>
      </c>
      <c r="Y14" s="4" t="s">
        <v>49</v>
      </c>
      <c r="Z14" s="4">
        <v>2</v>
      </c>
      <c r="AA14" s="4">
        <v>1</v>
      </c>
      <c r="AB14" s="4" t="s">
        <v>14</v>
      </c>
    </row>
    <row r="15" spans="1:28" x14ac:dyDescent="0.25">
      <c r="A15" s="4">
        <v>4</v>
      </c>
      <c r="B15" s="4" t="s">
        <v>49</v>
      </c>
      <c r="C15" s="4">
        <v>5</v>
      </c>
      <c r="D15" s="4">
        <v>1</v>
      </c>
      <c r="E15" s="4">
        <v>2</v>
      </c>
      <c r="F15" s="4">
        <v>8.5</v>
      </c>
      <c r="G15" s="4">
        <v>8.5</v>
      </c>
      <c r="H15" s="4">
        <v>54</v>
      </c>
      <c r="I15" s="4">
        <v>54</v>
      </c>
      <c r="J15" s="4">
        <v>8300</v>
      </c>
      <c r="K15" s="4">
        <v>8300</v>
      </c>
      <c r="L15" s="4">
        <v>41</v>
      </c>
      <c r="M15" s="4">
        <v>41</v>
      </c>
      <c r="N15" s="4">
        <v>0.4</v>
      </c>
      <c r="O15" s="4">
        <v>0.4</v>
      </c>
      <c r="P15" s="4">
        <v>225</v>
      </c>
      <c r="Q15" s="4">
        <v>225</v>
      </c>
      <c r="R15" s="4" t="s">
        <v>49</v>
      </c>
      <c r="S15" s="4">
        <v>30</v>
      </c>
      <c r="T15" s="4">
        <v>30</v>
      </c>
      <c r="U15" s="4">
        <v>5</v>
      </c>
      <c r="V15" s="4">
        <v>5</v>
      </c>
      <c r="W15" s="4">
        <v>1</v>
      </c>
      <c r="X15" s="4" t="s">
        <v>49</v>
      </c>
      <c r="Y15" s="4" t="s">
        <v>49</v>
      </c>
      <c r="Z15" s="4" t="s">
        <v>49</v>
      </c>
      <c r="AA15" s="4" t="s">
        <v>49</v>
      </c>
      <c r="AB15" s="4" t="s">
        <v>10</v>
      </c>
    </row>
    <row r="16" spans="1:28" x14ac:dyDescent="0.25">
      <c r="A16" s="4">
        <v>4</v>
      </c>
      <c r="B16" s="4">
        <v>17280</v>
      </c>
      <c r="C16" s="4">
        <v>320</v>
      </c>
      <c r="D16" s="4">
        <v>170</v>
      </c>
      <c r="E16" s="4">
        <v>23</v>
      </c>
      <c r="F16" s="4">
        <v>15</v>
      </c>
      <c r="G16" s="4">
        <v>15</v>
      </c>
      <c r="H16" s="4">
        <v>10</v>
      </c>
      <c r="I16" s="4">
        <v>10</v>
      </c>
      <c r="J16" s="4">
        <v>4655</v>
      </c>
      <c r="K16" s="4">
        <v>4655</v>
      </c>
      <c r="L16" s="4">
        <v>28</v>
      </c>
      <c r="M16" s="4">
        <v>28</v>
      </c>
      <c r="N16" s="4">
        <v>3</v>
      </c>
      <c r="O16" s="4">
        <v>3</v>
      </c>
      <c r="P16" s="4">
        <v>140</v>
      </c>
      <c r="Q16" s="4">
        <v>140</v>
      </c>
      <c r="R16" s="4">
        <v>2</v>
      </c>
      <c r="S16" s="4">
        <v>45</v>
      </c>
      <c r="T16" s="4">
        <v>45</v>
      </c>
      <c r="U16" s="4">
        <v>30</v>
      </c>
      <c r="V16" s="4">
        <v>30</v>
      </c>
      <c r="W16" s="4">
        <v>1</v>
      </c>
      <c r="X16" s="4">
        <v>22000</v>
      </c>
      <c r="Y16" s="4">
        <v>11000</v>
      </c>
      <c r="Z16" s="4">
        <v>2</v>
      </c>
      <c r="AA16" s="4" t="s">
        <v>49</v>
      </c>
      <c r="AB16" s="4" t="s">
        <v>108</v>
      </c>
    </row>
    <row r="17" spans="1:28" x14ac:dyDescent="0.25">
      <c r="A17" s="4">
        <v>4</v>
      </c>
      <c r="B17" s="4">
        <v>80</v>
      </c>
      <c r="C17" s="4">
        <v>4</v>
      </c>
      <c r="D17" s="4">
        <v>1</v>
      </c>
      <c r="E17" s="4">
        <v>2</v>
      </c>
      <c r="F17" s="4">
        <v>12</v>
      </c>
      <c r="G17" s="4">
        <v>12</v>
      </c>
      <c r="H17" s="4">
        <v>50</v>
      </c>
      <c r="I17" s="4">
        <v>50</v>
      </c>
      <c r="J17" s="4">
        <v>8200</v>
      </c>
      <c r="K17" s="4">
        <v>8200</v>
      </c>
      <c r="L17" s="4">
        <v>41.5</v>
      </c>
      <c r="M17" s="4">
        <v>41.5</v>
      </c>
      <c r="N17" s="4">
        <v>0.65</v>
      </c>
      <c r="O17" s="4">
        <v>0.65</v>
      </c>
      <c r="P17" s="4">
        <v>206</v>
      </c>
      <c r="Q17" s="4">
        <v>206</v>
      </c>
      <c r="R17" s="4">
        <v>10</v>
      </c>
      <c r="S17" s="4" t="s">
        <v>49</v>
      </c>
      <c r="T17" s="4" t="s">
        <v>49</v>
      </c>
      <c r="U17" s="4" t="s">
        <v>49</v>
      </c>
      <c r="V17" s="4" t="s">
        <v>49</v>
      </c>
      <c r="W17" s="4">
        <v>1</v>
      </c>
      <c r="X17" s="4" t="s">
        <v>49</v>
      </c>
      <c r="Y17" s="4" t="s">
        <v>49</v>
      </c>
      <c r="Z17" s="4">
        <v>1</v>
      </c>
      <c r="AA17" s="4" t="s">
        <v>49</v>
      </c>
      <c r="AB17" s="4" t="s">
        <v>10</v>
      </c>
    </row>
    <row r="18" spans="1:28" x14ac:dyDescent="0.25">
      <c r="A18" s="4">
        <v>4</v>
      </c>
      <c r="B18" s="4">
        <v>6625</v>
      </c>
      <c r="C18" s="4">
        <v>33</v>
      </c>
      <c r="D18" s="4">
        <v>15</v>
      </c>
      <c r="E18" s="4">
        <v>1</v>
      </c>
      <c r="F18" s="4">
        <v>13</v>
      </c>
      <c r="G18" s="4">
        <v>13</v>
      </c>
      <c r="H18" s="4">
        <v>500</v>
      </c>
      <c r="I18" s="4">
        <v>500</v>
      </c>
      <c r="J18" s="4">
        <v>4900</v>
      </c>
      <c r="K18" s="4">
        <v>4900</v>
      </c>
      <c r="L18" s="4">
        <v>42</v>
      </c>
      <c r="M18" s="4">
        <v>42</v>
      </c>
      <c r="N18" s="4">
        <v>1.1399999999999999</v>
      </c>
      <c r="O18" s="4">
        <v>1.1399999999999999</v>
      </c>
      <c r="P18" s="4">
        <v>133</v>
      </c>
      <c r="Q18" s="4">
        <v>133</v>
      </c>
      <c r="R18" s="4">
        <v>2</v>
      </c>
      <c r="S18" s="4">
        <v>38</v>
      </c>
      <c r="T18" s="4">
        <v>39</v>
      </c>
      <c r="U18" s="4">
        <v>23</v>
      </c>
      <c r="V18" s="4">
        <v>23</v>
      </c>
      <c r="W18" s="4">
        <v>2</v>
      </c>
      <c r="X18" s="4">
        <v>700</v>
      </c>
      <c r="Y18" s="4">
        <v>700</v>
      </c>
      <c r="Z18" s="4">
        <v>3</v>
      </c>
      <c r="AA18" s="4" t="s">
        <v>49</v>
      </c>
      <c r="AB18" s="4" t="s">
        <v>14</v>
      </c>
    </row>
    <row r="19" spans="1:28" x14ac:dyDescent="0.25">
      <c r="A19" s="4">
        <v>4</v>
      </c>
      <c r="B19" s="4">
        <v>80</v>
      </c>
      <c r="C19" s="4">
        <v>6</v>
      </c>
      <c r="D19" s="4">
        <v>2</v>
      </c>
      <c r="E19" s="4">
        <v>1</v>
      </c>
      <c r="F19" s="4">
        <v>16</v>
      </c>
      <c r="G19" s="4">
        <v>16</v>
      </c>
      <c r="H19" s="4">
        <v>20</v>
      </c>
      <c r="I19" s="4">
        <v>20</v>
      </c>
      <c r="J19" s="4">
        <v>5300</v>
      </c>
      <c r="K19" s="4">
        <v>5300</v>
      </c>
      <c r="L19" s="4">
        <v>41</v>
      </c>
      <c r="M19" s="4">
        <v>41</v>
      </c>
      <c r="N19" s="4">
        <v>1</v>
      </c>
      <c r="O19" s="4">
        <v>1</v>
      </c>
      <c r="P19" s="4">
        <v>128</v>
      </c>
      <c r="Q19" s="4">
        <v>128</v>
      </c>
      <c r="R19" s="4">
        <v>2</v>
      </c>
      <c r="S19" s="4" t="s">
        <v>49</v>
      </c>
      <c r="T19" s="4" t="s">
        <v>49</v>
      </c>
      <c r="U19" s="4" t="s">
        <v>49</v>
      </c>
      <c r="V19" s="4" t="s">
        <v>49</v>
      </c>
      <c r="W19" s="4">
        <v>1</v>
      </c>
      <c r="X19" s="4" t="s">
        <v>49</v>
      </c>
      <c r="Y19" s="4" t="s">
        <v>49</v>
      </c>
      <c r="Z19" s="4">
        <v>1</v>
      </c>
      <c r="AA19" s="4" t="s">
        <v>49</v>
      </c>
      <c r="AB19" s="4" t="s">
        <v>10</v>
      </c>
    </row>
    <row r="20" spans="1:28" x14ac:dyDescent="0.25">
      <c r="A20" s="4">
        <v>6</v>
      </c>
      <c r="B20" s="4">
        <v>2847</v>
      </c>
      <c r="C20" s="4">
        <v>36</v>
      </c>
      <c r="D20" s="4">
        <v>14</v>
      </c>
      <c r="E20" s="4">
        <v>2</v>
      </c>
      <c r="F20" s="4">
        <v>8</v>
      </c>
      <c r="G20" s="4">
        <v>18</v>
      </c>
      <c r="H20" s="4">
        <v>3</v>
      </c>
      <c r="I20" s="4">
        <v>270</v>
      </c>
      <c r="J20" s="4">
        <v>9150</v>
      </c>
      <c r="K20" s="4">
        <v>9150</v>
      </c>
      <c r="L20" s="4">
        <v>41</v>
      </c>
      <c r="M20" s="4">
        <v>41</v>
      </c>
      <c r="N20" s="4">
        <v>0.3</v>
      </c>
      <c r="O20" s="4">
        <v>0.3</v>
      </c>
      <c r="P20" s="4">
        <v>230</v>
      </c>
      <c r="Q20" s="4">
        <v>230</v>
      </c>
      <c r="R20" s="4">
        <v>2</v>
      </c>
      <c r="S20" s="4">
        <v>55</v>
      </c>
      <c r="T20" s="4">
        <v>55</v>
      </c>
      <c r="U20" s="4">
        <v>43</v>
      </c>
      <c r="V20" s="4">
        <v>43</v>
      </c>
      <c r="W20" s="4">
        <v>3</v>
      </c>
      <c r="X20" s="4">
        <v>1900</v>
      </c>
      <c r="Y20" s="4">
        <v>1700</v>
      </c>
      <c r="Z20" s="4">
        <v>3</v>
      </c>
      <c r="AA20" s="4" t="s">
        <v>49</v>
      </c>
      <c r="AB20" s="4" t="s">
        <v>83</v>
      </c>
    </row>
    <row r="21" spans="1:28" x14ac:dyDescent="0.25">
      <c r="A21" s="4">
        <v>6</v>
      </c>
      <c r="B21" s="4">
        <v>19440</v>
      </c>
      <c r="C21" s="4">
        <v>400</v>
      </c>
      <c r="D21" s="4">
        <v>95</v>
      </c>
      <c r="E21" s="4">
        <v>2</v>
      </c>
      <c r="F21" s="4">
        <v>8.5</v>
      </c>
      <c r="G21" s="4">
        <v>8.5</v>
      </c>
      <c r="H21" s="4">
        <v>54</v>
      </c>
      <c r="I21" s="4">
        <v>54</v>
      </c>
      <c r="J21" s="4">
        <v>8300</v>
      </c>
      <c r="K21" s="4">
        <v>8300</v>
      </c>
      <c r="L21" s="4">
        <v>41</v>
      </c>
      <c r="M21" s="4">
        <v>41</v>
      </c>
      <c r="N21" s="4">
        <v>0.4</v>
      </c>
      <c r="O21" s="4">
        <v>0.4</v>
      </c>
      <c r="P21" s="4">
        <v>225</v>
      </c>
      <c r="Q21" s="4">
        <v>225</v>
      </c>
      <c r="R21" s="4">
        <v>2</v>
      </c>
      <c r="S21" s="4">
        <v>30</v>
      </c>
      <c r="T21" s="4">
        <v>30</v>
      </c>
      <c r="U21" s="4">
        <v>5</v>
      </c>
      <c r="V21" s="4">
        <v>5</v>
      </c>
      <c r="W21" s="4">
        <v>3</v>
      </c>
      <c r="X21" s="4">
        <v>14300</v>
      </c>
      <c r="Y21" s="4">
        <v>4100</v>
      </c>
      <c r="Z21" s="4">
        <v>3</v>
      </c>
      <c r="AA21" s="4">
        <v>1</v>
      </c>
      <c r="AB21" s="4" t="s">
        <v>109</v>
      </c>
    </row>
    <row r="22" spans="1:28" x14ac:dyDescent="0.25">
      <c r="A22" s="4">
        <v>6</v>
      </c>
      <c r="B22" s="4">
        <v>320</v>
      </c>
      <c r="C22" s="4">
        <v>2</v>
      </c>
      <c r="D22" s="4" t="s">
        <v>49</v>
      </c>
      <c r="E22" s="4">
        <v>32</v>
      </c>
      <c r="F22" s="4">
        <v>8.5</v>
      </c>
      <c r="G22" s="4">
        <v>8.5</v>
      </c>
      <c r="H22" s="4">
        <v>100</v>
      </c>
      <c r="I22" s="4">
        <v>5000</v>
      </c>
      <c r="J22" s="4">
        <v>5500</v>
      </c>
      <c r="K22" s="4">
        <v>5500</v>
      </c>
      <c r="L22" s="4">
        <v>39</v>
      </c>
      <c r="M22" s="4">
        <v>39</v>
      </c>
      <c r="N22" s="4">
        <v>0.46</v>
      </c>
      <c r="O22" s="4">
        <v>0.46</v>
      </c>
      <c r="P22" s="4">
        <v>190</v>
      </c>
      <c r="Q22" s="4">
        <v>190</v>
      </c>
      <c r="R22" s="4">
        <v>2</v>
      </c>
      <c r="S22" s="4">
        <v>45</v>
      </c>
      <c r="T22" s="4">
        <v>45</v>
      </c>
      <c r="U22" s="4">
        <v>15</v>
      </c>
      <c r="V22" s="4">
        <v>15</v>
      </c>
      <c r="W22" s="4">
        <v>2</v>
      </c>
      <c r="X22" s="4">
        <v>50</v>
      </c>
      <c r="Y22" s="4">
        <v>50</v>
      </c>
      <c r="Z22" s="4">
        <v>2</v>
      </c>
      <c r="AA22" s="4">
        <v>1</v>
      </c>
      <c r="AB22" s="4" t="s">
        <v>14</v>
      </c>
    </row>
    <row r="23" spans="1:28" x14ac:dyDescent="0.25">
      <c r="A23" s="4">
        <v>6</v>
      </c>
      <c r="B23" s="4">
        <v>800</v>
      </c>
      <c r="C23" s="4">
        <v>4</v>
      </c>
      <c r="D23" s="4" t="s">
        <v>49</v>
      </c>
      <c r="E23" s="4">
        <v>32</v>
      </c>
      <c r="F23" s="4">
        <v>8.6</v>
      </c>
      <c r="G23" s="4">
        <v>8.6</v>
      </c>
      <c r="H23" s="4">
        <v>100</v>
      </c>
      <c r="I23" s="4">
        <v>5000</v>
      </c>
      <c r="J23" s="4">
        <v>5500</v>
      </c>
      <c r="K23" s="4">
        <v>5500</v>
      </c>
      <c r="L23" s="4">
        <v>39</v>
      </c>
      <c r="M23" s="4">
        <v>39</v>
      </c>
      <c r="N23" s="4">
        <v>0.47</v>
      </c>
      <c r="O23" s="4">
        <v>0.47</v>
      </c>
      <c r="P23" s="4">
        <v>184</v>
      </c>
      <c r="Q23" s="4">
        <v>184</v>
      </c>
      <c r="R23" s="4">
        <v>32</v>
      </c>
      <c r="S23" s="4">
        <v>92</v>
      </c>
      <c r="T23" s="4">
        <v>92</v>
      </c>
      <c r="U23" s="4">
        <v>15</v>
      </c>
      <c r="V23" s="4">
        <v>15</v>
      </c>
      <c r="W23" s="4">
        <v>3</v>
      </c>
      <c r="X23" s="4">
        <v>10</v>
      </c>
      <c r="Y23" s="4">
        <v>10</v>
      </c>
      <c r="Z23" s="4">
        <v>3</v>
      </c>
      <c r="AA23" s="4">
        <v>1</v>
      </c>
      <c r="AB23" s="4" t="s">
        <v>14</v>
      </c>
    </row>
    <row r="24" spans="1:28" x14ac:dyDescent="0.25">
      <c r="A24" s="4">
        <v>6</v>
      </c>
      <c r="B24" s="4">
        <v>490</v>
      </c>
      <c r="C24" s="4">
        <v>8</v>
      </c>
      <c r="D24" s="4">
        <v>3</v>
      </c>
      <c r="E24" s="4">
        <v>3</v>
      </c>
      <c r="F24" s="4">
        <v>6</v>
      </c>
      <c r="G24" s="4">
        <v>6</v>
      </c>
      <c r="H24" s="4">
        <v>40</v>
      </c>
      <c r="I24" s="4">
        <v>40</v>
      </c>
      <c r="J24" s="4">
        <v>6200</v>
      </c>
      <c r="K24" s="4">
        <v>6200</v>
      </c>
      <c r="L24" s="4">
        <v>40</v>
      </c>
      <c r="M24" s="4">
        <v>40</v>
      </c>
      <c r="N24" s="4">
        <v>0.3</v>
      </c>
      <c r="O24" s="4">
        <v>0.3</v>
      </c>
      <c r="P24" s="4">
        <v>183</v>
      </c>
      <c r="Q24" s="4">
        <v>183</v>
      </c>
      <c r="R24" s="4">
        <v>1</v>
      </c>
      <c r="S24" s="4" t="s">
        <v>49</v>
      </c>
      <c r="T24" s="4" t="s">
        <v>49</v>
      </c>
      <c r="U24" s="4" t="s">
        <v>49</v>
      </c>
      <c r="V24" s="4" t="s">
        <v>49</v>
      </c>
      <c r="W24" s="4">
        <v>3</v>
      </c>
      <c r="X24" s="4">
        <v>598</v>
      </c>
      <c r="Y24" s="4">
        <v>598</v>
      </c>
      <c r="Z24" s="4">
        <v>3</v>
      </c>
      <c r="AA24" s="4">
        <v>1</v>
      </c>
      <c r="AB24" s="4" t="s">
        <v>14</v>
      </c>
    </row>
    <row r="25" spans="1:28" x14ac:dyDescent="0.25">
      <c r="A25" s="4">
        <v>6</v>
      </c>
      <c r="B25" s="4">
        <v>2500</v>
      </c>
      <c r="C25" s="4">
        <v>69</v>
      </c>
      <c r="D25" s="4">
        <v>11</v>
      </c>
      <c r="E25" s="4">
        <v>3</v>
      </c>
      <c r="F25" s="4">
        <v>8</v>
      </c>
      <c r="G25" s="4">
        <v>8</v>
      </c>
      <c r="H25" s="4">
        <v>300</v>
      </c>
      <c r="I25" s="4">
        <v>300</v>
      </c>
      <c r="J25" s="4">
        <v>6000</v>
      </c>
      <c r="K25" s="4">
        <v>6000</v>
      </c>
      <c r="L25" s="4">
        <v>38</v>
      </c>
      <c r="M25" s="4">
        <v>38</v>
      </c>
      <c r="N25" s="4">
        <v>0.83</v>
      </c>
      <c r="O25" s="4">
        <v>0.83</v>
      </c>
      <c r="P25" s="4">
        <v>188</v>
      </c>
      <c r="Q25" s="4">
        <v>188</v>
      </c>
      <c r="R25" s="4">
        <v>2</v>
      </c>
      <c r="S25" s="4">
        <v>52</v>
      </c>
      <c r="T25" s="4">
        <v>52</v>
      </c>
      <c r="U25" s="4">
        <v>23</v>
      </c>
      <c r="V25" s="4">
        <v>23</v>
      </c>
      <c r="W25" s="4">
        <v>2</v>
      </c>
      <c r="X25" s="4">
        <v>8810</v>
      </c>
      <c r="Y25" s="4">
        <v>8810</v>
      </c>
      <c r="Z25" s="4">
        <v>3</v>
      </c>
      <c r="AA25" s="4">
        <v>1</v>
      </c>
      <c r="AB25" s="4" t="s">
        <v>19</v>
      </c>
    </row>
    <row r="26" spans="1:28" x14ac:dyDescent="0.25">
      <c r="A26" s="4">
        <v>6</v>
      </c>
      <c r="B26" s="4">
        <v>478</v>
      </c>
      <c r="C26" s="4">
        <v>6</v>
      </c>
      <c r="D26" s="4">
        <v>3</v>
      </c>
      <c r="E26" s="4">
        <v>2</v>
      </c>
      <c r="F26" s="4">
        <v>9.1</v>
      </c>
      <c r="G26" s="4">
        <v>9.1</v>
      </c>
      <c r="H26" s="4">
        <v>50</v>
      </c>
      <c r="I26" s="4">
        <v>50</v>
      </c>
      <c r="J26" s="4">
        <v>6400</v>
      </c>
      <c r="K26" s="4">
        <v>6400</v>
      </c>
      <c r="L26" s="4">
        <v>43</v>
      </c>
      <c r="M26" s="4">
        <v>43</v>
      </c>
      <c r="N26" s="4">
        <v>0.39</v>
      </c>
      <c r="O26" s="4">
        <v>0.39</v>
      </c>
      <c r="P26" s="4">
        <v>195</v>
      </c>
      <c r="Q26" s="4">
        <v>195</v>
      </c>
      <c r="R26" s="4">
        <v>2</v>
      </c>
      <c r="S26" s="4">
        <v>67</v>
      </c>
      <c r="T26" s="4">
        <v>67</v>
      </c>
      <c r="U26" s="4">
        <v>50</v>
      </c>
      <c r="V26" s="4">
        <v>50</v>
      </c>
      <c r="W26" s="4">
        <v>6</v>
      </c>
      <c r="X26" s="4">
        <v>189</v>
      </c>
      <c r="Y26" s="4">
        <v>189</v>
      </c>
      <c r="Z26" s="4">
        <v>4</v>
      </c>
      <c r="AA26" s="4">
        <v>1</v>
      </c>
      <c r="AB26" s="4" t="s">
        <v>19</v>
      </c>
    </row>
    <row r="27" spans="1:28" x14ac:dyDescent="0.25">
      <c r="A27" s="4">
        <v>6</v>
      </c>
      <c r="B27" s="4">
        <v>240</v>
      </c>
      <c r="C27" s="4">
        <v>3</v>
      </c>
      <c r="D27" s="4">
        <v>2</v>
      </c>
      <c r="E27" s="4">
        <v>2</v>
      </c>
      <c r="F27" s="4">
        <v>8</v>
      </c>
      <c r="G27" s="4">
        <v>8</v>
      </c>
      <c r="H27" s="4">
        <v>50</v>
      </c>
      <c r="I27" s="4">
        <v>50</v>
      </c>
      <c r="J27" s="4">
        <v>6330</v>
      </c>
      <c r="K27" s="4">
        <v>6330</v>
      </c>
      <c r="L27" s="4">
        <v>44</v>
      </c>
      <c r="M27" s="4">
        <v>44</v>
      </c>
      <c r="N27" s="4">
        <v>0.4</v>
      </c>
      <c r="O27" s="4">
        <v>0.4</v>
      </c>
      <c r="P27" s="4">
        <v>195</v>
      </c>
      <c r="Q27" s="4">
        <v>195</v>
      </c>
      <c r="R27" s="4">
        <v>2</v>
      </c>
      <c r="S27" s="4">
        <v>67</v>
      </c>
      <c r="T27" s="4">
        <v>67</v>
      </c>
      <c r="U27" s="4">
        <v>50</v>
      </c>
      <c r="V27" s="4">
        <v>50</v>
      </c>
      <c r="W27" s="4">
        <v>6</v>
      </c>
      <c r="X27" s="4">
        <v>19</v>
      </c>
      <c r="Y27" s="4">
        <v>19</v>
      </c>
      <c r="Z27" s="4">
        <v>4</v>
      </c>
      <c r="AA27" s="4">
        <v>1</v>
      </c>
      <c r="AB27" s="4" t="s">
        <v>19</v>
      </c>
    </row>
    <row r="28" spans="1:28" x14ac:dyDescent="0.25">
      <c r="A28" s="4">
        <v>6</v>
      </c>
      <c r="B28" s="4">
        <v>1920</v>
      </c>
      <c r="C28" s="4">
        <v>38</v>
      </c>
      <c r="D28" s="4">
        <v>11</v>
      </c>
      <c r="E28" s="4">
        <v>3</v>
      </c>
      <c r="F28" s="4">
        <v>6</v>
      </c>
      <c r="G28" s="4">
        <v>6</v>
      </c>
      <c r="H28" s="4">
        <v>1000</v>
      </c>
      <c r="I28" s="4">
        <v>1000</v>
      </c>
      <c r="J28" s="4">
        <v>6000</v>
      </c>
      <c r="K28" s="4">
        <v>6000</v>
      </c>
      <c r="L28" s="4">
        <v>48</v>
      </c>
      <c r="M28" s="4">
        <v>48</v>
      </c>
      <c r="N28" s="4">
        <v>0.25</v>
      </c>
      <c r="O28" s="4">
        <v>0.25</v>
      </c>
      <c r="P28" s="4">
        <v>180</v>
      </c>
      <c r="Q28" s="4">
        <v>180</v>
      </c>
      <c r="R28" s="4">
        <v>23</v>
      </c>
      <c r="S28" s="4">
        <v>50</v>
      </c>
      <c r="T28" s="4">
        <v>50</v>
      </c>
      <c r="U28" s="4">
        <v>35</v>
      </c>
      <c r="V28" s="4">
        <v>35</v>
      </c>
      <c r="W28" s="4">
        <v>1</v>
      </c>
      <c r="X28" s="4">
        <v>3200</v>
      </c>
      <c r="Y28" s="4">
        <v>3200</v>
      </c>
      <c r="Z28" s="4">
        <v>3</v>
      </c>
      <c r="AA28" s="4">
        <v>1</v>
      </c>
      <c r="AB28" s="4" t="s">
        <v>19</v>
      </c>
    </row>
    <row r="29" spans="1:28" x14ac:dyDescent="0.25">
      <c r="A29" s="4">
        <v>6</v>
      </c>
      <c r="B29" s="4">
        <v>328</v>
      </c>
      <c r="C29" s="4">
        <v>2</v>
      </c>
      <c r="D29" s="4" t="s">
        <v>49</v>
      </c>
      <c r="E29" s="4">
        <v>3</v>
      </c>
      <c r="F29" s="4">
        <v>8</v>
      </c>
      <c r="G29" s="4">
        <v>8</v>
      </c>
      <c r="H29" s="4">
        <v>900</v>
      </c>
      <c r="I29" s="4">
        <v>900</v>
      </c>
      <c r="J29" s="4">
        <v>9541</v>
      </c>
      <c r="K29" s="4">
        <v>9541</v>
      </c>
      <c r="L29" s="4">
        <v>43.2</v>
      </c>
      <c r="M29" s="4">
        <v>43.2</v>
      </c>
      <c r="N29" s="4">
        <v>0.33</v>
      </c>
      <c r="O29" s="4">
        <v>0.33</v>
      </c>
      <c r="P29" s="4">
        <v>204</v>
      </c>
      <c r="Q29" s="4">
        <v>204</v>
      </c>
      <c r="R29" s="4">
        <v>1</v>
      </c>
      <c r="S29" s="4">
        <v>80</v>
      </c>
      <c r="T29" s="4">
        <v>80</v>
      </c>
      <c r="U29" s="4">
        <v>5</v>
      </c>
      <c r="V29" s="4">
        <v>5</v>
      </c>
      <c r="W29" s="4">
        <v>3</v>
      </c>
      <c r="X29" s="4">
        <v>409</v>
      </c>
      <c r="Y29" s="4">
        <v>409</v>
      </c>
      <c r="Z29" s="4">
        <v>3</v>
      </c>
      <c r="AA29" s="4">
        <v>1</v>
      </c>
      <c r="AB29" s="4" t="s">
        <v>14</v>
      </c>
    </row>
    <row r="30" spans="1:28" x14ac:dyDescent="0.25">
      <c r="A30" s="4">
        <v>6</v>
      </c>
      <c r="B30" s="4">
        <v>126</v>
      </c>
      <c r="C30" s="4">
        <v>1</v>
      </c>
      <c r="D30" s="4" t="s">
        <v>49</v>
      </c>
      <c r="E30" s="4">
        <v>3</v>
      </c>
      <c r="F30" s="4">
        <v>12.7</v>
      </c>
      <c r="G30" s="4">
        <v>12.7</v>
      </c>
      <c r="H30" s="4">
        <v>2020</v>
      </c>
      <c r="I30" s="4">
        <v>2020</v>
      </c>
      <c r="J30" s="4">
        <v>9469</v>
      </c>
      <c r="K30" s="4">
        <v>9469</v>
      </c>
      <c r="L30" s="4">
        <v>43.6</v>
      </c>
      <c r="M30" s="4">
        <v>43.6</v>
      </c>
      <c r="N30" s="4">
        <v>0.37</v>
      </c>
      <c r="O30" s="4">
        <v>0.37</v>
      </c>
      <c r="P30" s="4">
        <v>198</v>
      </c>
      <c r="Q30" s="4">
        <v>198</v>
      </c>
      <c r="R30" s="4">
        <v>1</v>
      </c>
      <c r="S30" s="4">
        <v>82</v>
      </c>
      <c r="T30" s="4">
        <v>82</v>
      </c>
      <c r="U30" s="4">
        <v>5</v>
      </c>
      <c r="V30" s="4">
        <v>5</v>
      </c>
      <c r="W30" s="4">
        <v>3</v>
      </c>
      <c r="X30" s="4">
        <v>208</v>
      </c>
      <c r="Y30" s="4">
        <v>208</v>
      </c>
      <c r="Z30" s="4">
        <v>3</v>
      </c>
      <c r="AA30" s="4">
        <v>1</v>
      </c>
      <c r="AB30" s="4" t="s">
        <v>14</v>
      </c>
    </row>
    <row r="31" spans="1:28" x14ac:dyDescent="0.25">
      <c r="A31" s="4">
        <v>6</v>
      </c>
      <c r="B31" s="4">
        <v>625</v>
      </c>
      <c r="C31" s="4">
        <v>4</v>
      </c>
      <c r="D31" s="4">
        <v>1</v>
      </c>
      <c r="E31" s="4">
        <v>3</v>
      </c>
      <c r="F31" s="4">
        <v>10.5</v>
      </c>
      <c r="G31" s="4">
        <v>10.5</v>
      </c>
      <c r="H31" s="4">
        <v>1060</v>
      </c>
      <c r="I31" s="4">
        <v>1060</v>
      </c>
      <c r="J31" s="4">
        <v>9415</v>
      </c>
      <c r="K31" s="4">
        <v>9415</v>
      </c>
      <c r="L31" s="4">
        <v>40.9</v>
      </c>
      <c r="M31" s="4">
        <v>40.9</v>
      </c>
      <c r="N31" s="4">
        <v>0.42</v>
      </c>
      <c r="O31" s="4">
        <v>0.42</v>
      </c>
      <c r="P31" s="4">
        <v>199</v>
      </c>
      <c r="Q31" s="4">
        <v>199</v>
      </c>
      <c r="R31" s="4">
        <v>2</v>
      </c>
      <c r="S31" s="4">
        <v>88</v>
      </c>
      <c r="T31" s="4">
        <v>88</v>
      </c>
      <c r="U31" s="4">
        <v>5</v>
      </c>
      <c r="V31" s="4">
        <v>5</v>
      </c>
      <c r="W31" s="4">
        <v>3</v>
      </c>
      <c r="X31" s="4">
        <v>667</v>
      </c>
      <c r="Y31" s="4">
        <v>667</v>
      </c>
      <c r="Z31" s="4">
        <v>3</v>
      </c>
      <c r="AA31" s="4">
        <v>1</v>
      </c>
      <c r="AB31" s="4" t="s">
        <v>14</v>
      </c>
    </row>
    <row r="32" spans="1:28" x14ac:dyDescent="0.25">
      <c r="A32" s="4">
        <v>6</v>
      </c>
      <c r="B32" s="4">
        <v>192</v>
      </c>
      <c r="C32" s="4">
        <v>2</v>
      </c>
      <c r="D32" s="4">
        <v>1</v>
      </c>
      <c r="E32" s="4">
        <v>3</v>
      </c>
      <c r="F32" s="4">
        <v>9</v>
      </c>
      <c r="G32" s="4">
        <v>9</v>
      </c>
      <c r="H32" s="4">
        <v>540</v>
      </c>
      <c r="I32" s="4">
        <v>540</v>
      </c>
      <c r="J32" s="4">
        <v>9333</v>
      </c>
      <c r="K32" s="4">
        <v>9333</v>
      </c>
      <c r="L32" s="4">
        <v>41.1</v>
      </c>
      <c r="M32" s="4">
        <v>41.1</v>
      </c>
      <c r="N32" s="4">
        <v>0.14000000000000001</v>
      </c>
      <c r="O32" s="4">
        <v>0.14000000000000001</v>
      </c>
      <c r="P32" s="4">
        <v>198</v>
      </c>
      <c r="Q32" s="4">
        <v>198</v>
      </c>
      <c r="R32" s="4">
        <v>1</v>
      </c>
      <c r="S32" s="4">
        <v>93</v>
      </c>
      <c r="T32" s="4">
        <v>93</v>
      </c>
      <c r="U32" s="4">
        <v>5</v>
      </c>
      <c r="V32" s="4">
        <v>5</v>
      </c>
      <c r="W32" s="4">
        <v>3</v>
      </c>
      <c r="X32" s="4">
        <v>472</v>
      </c>
      <c r="Y32" s="4">
        <v>472</v>
      </c>
      <c r="Z32" s="4">
        <v>3</v>
      </c>
      <c r="AA32" s="4">
        <v>1</v>
      </c>
      <c r="AB32" s="4" t="s">
        <v>14</v>
      </c>
    </row>
    <row r="33" spans="1:28" x14ac:dyDescent="0.25">
      <c r="A33" s="4">
        <v>6</v>
      </c>
      <c r="B33" s="4">
        <v>346</v>
      </c>
      <c r="C33" s="4">
        <v>3</v>
      </c>
      <c r="D33" s="4" t="s">
        <v>49</v>
      </c>
      <c r="E33" s="4">
        <v>3</v>
      </c>
      <c r="F33" s="4">
        <v>11.8</v>
      </c>
      <c r="G33" s="4">
        <v>11.8</v>
      </c>
      <c r="H33" s="4">
        <v>3100</v>
      </c>
      <c r="I33" s="4">
        <v>3100</v>
      </c>
      <c r="J33" s="4">
        <v>9332</v>
      </c>
      <c r="K33" s="4">
        <v>9332</v>
      </c>
      <c r="L33" s="4">
        <v>43.4</v>
      </c>
      <c r="M33" s="4">
        <v>43.4</v>
      </c>
      <c r="N33" s="4">
        <v>0.32</v>
      </c>
      <c r="O33" s="4">
        <v>0.32</v>
      </c>
      <c r="P33" s="4">
        <v>190</v>
      </c>
      <c r="Q33" s="4">
        <v>190</v>
      </c>
      <c r="R33" s="4">
        <v>1</v>
      </c>
      <c r="S33" s="4">
        <v>84</v>
      </c>
      <c r="T33" s="4">
        <v>84</v>
      </c>
      <c r="U33" s="4">
        <v>5</v>
      </c>
      <c r="V33" s="4">
        <v>5</v>
      </c>
      <c r="W33" s="4">
        <v>3</v>
      </c>
      <c r="X33" s="4">
        <v>198</v>
      </c>
      <c r="Y33" s="4">
        <v>198</v>
      </c>
      <c r="Z33" s="4">
        <v>3</v>
      </c>
      <c r="AA33" s="4">
        <v>1</v>
      </c>
      <c r="AB33" s="4" t="s">
        <v>14</v>
      </c>
    </row>
    <row r="34" spans="1:28" x14ac:dyDescent="0.25">
      <c r="A34" s="4">
        <v>6</v>
      </c>
      <c r="B34" s="4">
        <v>420</v>
      </c>
      <c r="C34" s="4">
        <v>3</v>
      </c>
      <c r="D34" s="4">
        <v>1</v>
      </c>
      <c r="E34" s="4">
        <v>3</v>
      </c>
      <c r="F34" s="4">
        <v>10.3</v>
      </c>
      <c r="G34" s="4">
        <v>10.3</v>
      </c>
      <c r="H34" s="4">
        <v>2400</v>
      </c>
      <c r="I34" s="4">
        <v>2400</v>
      </c>
      <c r="J34" s="4">
        <v>9531</v>
      </c>
      <c r="K34" s="4">
        <v>9531</v>
      </c>
      <c r="L34" s="4">
        <v>45.4</v>
      </c>
      <c r="M34" s="4">
        <v>45.4</v>
      </c>
      <c r="N34" s="4">
        <v>0.36</v>
      </c>
      <c r="O34" s="4">
        <v>0.36</v>
      </c>
      <c r="P34" s="4">
        <v>200</v>
      </c>
      <c r="Q34" s="4">
        <v>200</v>
      </c>
      <c r="R34" s="4">
        <v>1</v>
      </c>
      <c r="S34" s="4">
        <v>87</v>
      </c>
      <c r="T34" s="4">
        <v>87</v>
      </c>
      <c r="U34" s="4">
        <v>5</v>
      </c>
      <c r="V34" s="4">
        <v>5</v>
      </c>
      <c r="W34" s="4">
        <v>3</v>
      </c>
      <c r="X34" s="4">
        <v>340</v>
      </c>
      <c r="Y34" s="4">
        <v>340</v>
      </c>
      <c r="Z34" s="4">
        <v>3</v>
      </c>
      <c r="AA34" s="4">
        <v>1</v>
      </c>
      <c r="AB34" s="4" t="s">
        <v>14</v>
      </c>
    </row>
    <row r="35" spans="1:28" x14ac:dyDescent="0.25">
      <c r="A35" s="4">
        <v>6</v>
      </c>
      <c r="B35" s="4">
        <v>301</v>
      </c>
      <c r="C35" s="4">
        <v>1</v>
      </c>
      <c r="D35" s="4" t="s">
        <v>49</v>
      </c>
      <c r="E35" s="4">
        <v>3</v>
      </c>
      <c r="F35" s="4">
        <v>9.8000000000000007</v>
      </c>
      <c r="G35" s="4">
        <v>9.8000000000000007</v>
      </c>
      <c r="H35" s="4">
        <v>1970</v>
      </c>
      <c r="I35" s="4">
        <v>1970</v>
      </c>
      <c r="J35" s="4">
        <v>9421</v>
      </c>
      <c r="K35" s="4">
        <v>9421</v>
      </c>
      <c r="L35" s="4">
        <v>41.3</v>
      </c>
      <c r="M35" s="4">
        <v>41.3</v>
      </c>
      <c r="N35" s="4">
        <v>0.42</v>
      </c>
      <c r="O35" s="4">
        <v>0.42</v>
      </c>
      <c r="P35" s="4">
        <v>196</v>
      </c>
      <c r="Q35" s="4">
        <v>196</v>
      </c>
      <c r="R35" s="4">
        <v>1</v>
      </c>
      <c r="S35" s="4">
        <v>91</v>
      </c>
      <c r="T35" s="4">
        <v>91</v>
      </c>
      <c r="U35" s="4">
        <v>5</v>
      </c>
      <c r="V35" s="4">
        <v>5</v>
      </c>
      <c r="W35" s="4">
        <v>3</v>
      </c>
      <c r="X35" s="4">
        <v>220</v>
      </c>
      <c r="Y35" s="4">
        <v>220</v>
      </c>
      <c r="Z35" s="4">
        <v>3</v>
      </c>
      <c r="AA35" s="4">
        <v>1</v>
      </c>
      <c r="AB35" s="4" t="s">
        <v>14</v>
      </c>
    </row>
    <row r="36" spans="1:28" x14ac:dyDescent="0.25">
      <c r="A36" s="4">
        <v>6</v>
      </c>
      <c r="B36" s="4">
        <v>2725</v>
      </c>
      <c r="C36" s="4">
        <v>20</v>
      </c>
      <c r="D36" s="4" t="s">
        <v>49</v>
      </c>
      <c r="E36" s="4">
        <v>3</v>
      </c>
      <c r="F36" s="4">
        <v>10.5</v>
      </c>
      <c r="G36" s="4">
        <v>10.5</v>
      </c>
      <c r="H36" s="4">
        <v>1375</v>
      </c>
      <c r="I36" s="4">
        <v>1375</v>
      </c>
      <c r="J36" s="4">
        <v>6500</v>
      </c>
      <c r="K36" s="4">
        <v>6500</v>
      </c>
      <c r="L36" s="4">
        <v>38</v>
      </c>
      <c r="M36" s="4">
        <v>38</v>
      </c>
      <c r="N36" s="4">
        <v>0.54</v>
      </c>
      <c r="O36" s="4">
        <v>0.54</v>
      </c>
      <c r="P36" s="4">
        <v>167</v>
      </c>
      <c r="Q36" s="4">
        <v>167</v>
      </c>
      <c r="R36" s="4">
        <v>1</v>
      </c>
      <c r="S36" s="4">
        <v>93</v>
      </c>
      <c r="T36" s="4">
        <v>93</v>
      </c>
      <c r="U36" s="4">
        <v>12</v>
      </c>
      <c r="V36" s="4">
        <v>12</v>
      </c>
      <c r="W36" s="4">
        <v>3</v>
      </c>
      <c r="X36" s="4">
        <v>346</v>
      </c>
      <c r="Y36" s="4">
        <v>346</v>
      </c>
      <c r="Z36" s="4">
        <v>3</v>
      </c>
      <c r="AA36" s="4">
        <v>1</v>
      </c>
      <c r="AB36" s="4" t="s">
        <v>14</v>
      </c>
    </row>
    <row r="37" spans="1:28" x14ac:dyDescent="0.25">
      <c r="A37" s="4">
        <v>6</v>
      </c>
      <c r="B37" s="4">
        <v>102</v>
      </c>
      <c r="C37" s="4">
        <v>1</v>
      </c>
      <c r="D37" s="4" t="s">
        <v>49</v>
      </c>
      <c r="E37" s="4">
        <v>3</v>
      </c>
      <c r="F37" s="4">
        <v>7.3</v>
      </c>
      <c r="G37" s="4">
        <v>7.3</v>
      </c>
      <c r="H37" s="4">
        <v>180</v>
      </c>
      <c r="I37" s="4">
        <v>180</v>
      </c>
      <c r="J37" s="4">
        <v>4160</v>
      </c>
      <c r="K37" s="4">
        <v>4160</v>
      </c>
      <c r="L37" s="4">
        <v>37</v>
      </c>
      <c r="M37" s="4">
        <v>37</v>
      </c>
      <c r="N37" s="4">
        <v>0.59</v>
      </c>
      <c r="O37" s="4">
        <v>0.59</v>
      </c>
      <c r="P37" s="4">
        <v>188</v>
      </c>
      <c r="Q37" s="4">
        <v>188</v>
      </c>
      <c r="R37" s="4">
        <v>1</v>
      </c>
      <c r="S37" s="4">
        <v>90</v>
      </c>
      <c r="T37" s="4">
        <v>90</v>
      </c>
      <c r="U37" s="4">
        <v>5</v>
      </c>
      <c r="V37" s="4">
        <v>5</v>
      </c>
      <c r="W37" s="4">
        <v>3</v>
      </c>
      <c r="X37" s="4">
        <v>17</v>
      </c>
      <c r="Y37" s="4">
        <v>17</v>
      </c>
      <c r="Z37" s="4">
        <v>3</v>
      </c>
      <c r="AA37" s="4">
        <v>1</v>
      </c>
      <c r="AB37" s="4" t="s">
        <v>19</v>
      </c>
    </row>
    <row r="38" spans="1:28" x14ac:dyDescent="0.25">
      <c r="A38" s="4">
        <v>6</v>
      </c>
      <c r="B38" s="4">
        <v>222</v>
      </c>
      <c r="C38" s="4">
        <v>2</v>
      </c>
      <c r="D38" s="4" t="s">
        <v>49</v>
      </c>
      <c r="E38" s="4">
        <v>3</v>
      </c>
      <c r="F38" s="4">
        <v>8.6</v>
      </c>
      <c r="G38" s="4">
        <v>8.6</v>
      </c>
      <c r="H38" s="4">
        <v>320</v>
      </c>
      <c r="I38" s="4">
        <v>320</v>
      </c>
      <c r="J38" s="4">
        <v>4330</v>
      </c>
      <c r="K38" s="4">
        <v>4330</v>
      </c>
      <c r="L38" s="4">
        <v>40</v>
      </c>
      <c r="M38" s="4">
        <v>40</v>
      </c>
      <c r="N38" s="4">
        <v>0.69</v>
      </c>
      <c r="O38" s="4">
        <v>0.69</v>
      </c>
      <c r="P38" s="4">
        <v>188</v>
      </c>
      <c r="Q38" s="4">
        <v>188</v>
      </c>
      <c r="R38" s="4">
        <v>1</v>
      </c>
      <c r="S38" s="4">
        <v>88</v>
      </c>
      <c r="T38" s="4">
        <v>88</v>
      </c>
      <c r="U38" s="4">
        <v>5</v>
      </c>
      <c r="V38" s="4">
        <v>5</v>
      </c>
      <c r="W38" s="4">
        <v>3</v>
      </c>
      <c r="X38" s="4">
        <v>161</v>
      </c>
      <c r="Y38" s="4">
        <v>161</v>
      </c>
      <c r="Z38" s="4">
        <v>3</v>
      </c>
      <c r="AA38" s="4">
        <v>1</v>
      </c>
      <c r="AB38" s="4" t="s">
        <v>19</v>
      </c>
    </row>
    <row r="39" spans="1:28" x14ac:dyDescent="0.25">
      <c r="A39" s="4">
        <v>6</v>
      </c>
      <c r="B39" s="4">
        <v>221</v>
      </c>
      <c r="C39" s="4">
        <v>2</v>
      </c>
      <c r="D39" s="4">
        <v>1</v>
      </c>
      <c r="E39" s="4">
        <v>3</v>
      </c>
      <c r="F39" s="4">
        <v>4.25</v>
      </c>
      <c r="G39" s="4">
        <v>4.25</v>
      </c>
      <c r="H39" s="4">
        <v>160</v>
      </c>
      <c r="I39" s="4">
        <v>160</v>
      </c>
      <c r="J39" s="4">
        <v>4040</v>
      </c>
      <c r="K39" s="4">
        <v>4040</v>
      </c>
      <c r="L39" s="4">
        <v>38</v>
      </c>
      <c r="M39" s="4">
        <v>38</v>
      </c>
      <c r="N39" s="4">
        <v>0.54700000000000004</v>
      </c>
      <c r="O39" s="4">
        <v>0.54700000000000004</v>
      </c>
      <c r="P39" s="4">
        <v>190</v>
      </c>
      <c r="Q39" s="4">
        <v>190</v>
      </c>
      <c r="R39" s="4">
        <v>1</v>
      </c>
      <c r="S39" s="4">
        <v>73.5</v>
      </c>
      <c r="T39" s="4">
        <v>73.5</v>
      </c>
      <c r="U39" s="4">
        <v>5</v>
      </c>
      <c r="V39" s="4">
        <v>5</v>
      </c>
      <c r="W39" s="4">
        <v>3</v>
      </c>
      <c r="X39" s="4">
        <v>418</v>
      </c>
      <c r="Y39" s="4">
        <v>418</v>
      </c>
      <c r="Z39" s="4">
        <v>3</v>
      </c>
      <c r="AA39" s="4">
        <v>1</v>
      </c>
      <c r="AB39" s="4" t="s">
        <v>19</v>
      </c>
    </row>
    <row r="40" spans="1:28" x14ac:dyDescent="0.25">
      <c r="A40" s="4">
        <v>1</v>
      </c>
      <c r="B40" s="4">
        <v>285</v>
      </c>
      <c r="C40" s="4">
        <v>10</v>
      </c>
      <c r="D40" s="4">
        <v>10</v>
      </c>
      <c r="E40" s="4">
        <v>1</v>
      </c>
      <c r="F40" s="4">
        <v>32.5</v>
      </c>
      <c r="G40" s="4">
        <v>32.5</v>
      </c>
      <c r="H40" s="4">
        <v>3000</v>
      </c>
      <c r="I40" s="4">
        <v>5000</v>
      </c>
      <c r="J40" s="4">
        <v>1480</v>
      </c>
      <c r="K40" s="4">
        <v>1480</v>
      </c>
      <c r="L40" s="4">
        <v>13</v>
      </c>
      <c r="M40" s="4">
        <v>13</v>
      </c>
      <c r="N40" s="4">
        <v>13000</v>
      </c>
      <c r="O40" s="4">
        <v>13000</v>
      </c>
      <c r="P40" s="4">
        <v>66</v>
      </c>
      <c r="Q40" s="4">
        <v>66</v>
      </c>
      <c r="R40" s="4">
        <v>1</v>
      </c>
      <c r="S40" s="4">
        <v>90</v>
      </c>
      <c r="T40" s="4">
        <v>90</v>
      </c>
      <c r="U40" s="4">
        <v>38</v>
      </c>
      <c r="V40" s="4">
        <v>38</v>
      </c>
      <c r="W40" s="4">
        <v>11</v>
      </c>
      <c r="X40" s="4">
        <v>5000</v>
      </c>
      <c r="Y40" s="4">
        <v>5000</v>
      </c>
      <c r="Z40" s="4">
        <v>3</v>
      </c>
      <c r="AA40" s="4">
        <v>1</v>
      </c>
      <c r="AB40" s="4" t="s">
        <v>65</v>
      </c>
    </row>
    <row r="41" spans="1:28" x14ac:dyDescent="0.25">
      <c r="A41" s="4">
        <v>1</v>
      </c>
      <c r="B41" s="4">
        <v>160000</v>
      </c>
      <c r="C41" s="4">
        <v>750</v>
      </c>
      <c r="D41" s="4" t="s">
        <v>49</v>
      </c>
      <c r="E41" s="4">
        <v>1</v>
      </c>
      <c r="F41" s="4">
        <v>32</v>
      </c>
      <c r="G41" s="4">
        <v>32</v>
      </c>
      <c r="H41" s="4">
        <v>2000</v>
      </c>
      <c r="I41" s="4">
        <v>4000</v>
      </c>
      <c r="J41" s="4">
        <v>1600</v>
      </c>
      <c r="K41" s="4">
        <v>1600</v>
      </c>
      <c r="L41" s="4">
        <v>10</v>
      </c>
      <c r="M41" s="4">
        <v>12</v>
      </c>
      <c r="N41" s="4">
        <v>40000</v>
      </c>
      <c r="O41" s="4">
        <v>300000</v>
      </c>
      <c r="P41" s="4">
        <v>60</v>
      </c>
      <c r="Q41" s="4">
        <v>60</v>
      </c>
      <c r="R41" s="4" t="s">
        <v>49</v>
      </c>
      <c r="S41" s="4">
        <v>60</v>
      </c>
      <c r="T41" s="4">
        <v>60</v>
      </c>
      <c r="U41" s="4">
        <v>30</v>
      </c>
      <c r="V41" s="4">
        <v>30</v>
      </c>
      <c r="W41" s="4">
        <v>11</v>
      </c>
      <c r="X41" s="4">
        <v>70000</v>
      </c>
      <c r="Y41" s="4">
        <v>70000</v>
      </c>
      <c r="Z41" s="4">
        <v>3</v>
      </c>
      <c r="AA41" s="4">
        <v>1</v>
      </c>
      <c r="AB41" s="4" t="s">
        <v>65</v>
      </c>
    </row>
    <row r="42" spans="1:28" x14ac:dyDescent="0.25">
      <c r="A42" s="4">
        <v>1</v>
      </c>
      <c r="B42" s="4" t="s">
        <v>49</v>
      </c>
      <c r="C42" s="4">
        <v>27</v>
      </c>
      <c r="D42" s="4">
        <v>27</v>
      </c>
      <c r="E42" s="4">
        <v>1</v>
      </c>
      <c r="F42" s="4">
        <v>33</v>
      </c>
      <c r="G42" s="4">
        <v>33</v>
      </c>
      <c r="H42" s="4">
        <v>7000</v>
      </c>
      <c r="I42" s="4">
        <v>7000</v>
      </c>
      <c r="J42" s="4">
        <v>1600</v>
      </c>
      <c r="K42" s="4">
        <v>1600</v>
      </c>
      <c r="L42" s="4">
        <v>10</v>
      </c>
      <c r="M42" s="4">
        <v>10</v>
      </c>
      <c r="N42" s="4">
        <v>500000</v>
      </c>
      <c r="O42" s="4">
        <v>500000</v>
      </c>
      <c r="P42" s="4">
        <v>55</v>
      </c>
      <c r="Q42" s="4">
        <v>55</v>
      </c>
      <c r="R42" s="4" t="s">
        <v>49</v>
      </c>
      <c r="S42" s="4">
        <v>85</v>
      </c>
      <c r="T42" s="4">
        <v>85</v>
      </c>
      <c r="U42" s="4" t="s">
        <v>49</v>
      </c>
      <c r="V42" s="4" t="s">
        <v>49</v>
      </c>
      <c r="W42" s="4">
        <v>1</v>
      </c>
      <c r="X42" s="4">
        <v>35000</v>
      </c>
      <c r="Y42" s="4">
        <v>35000</v>
      </c>
      <c r="Z42" s="4" t="s">
        <v>49</v>
      </c>
      <c r="AA42" s="4" t="s">
        <v>49</v>
      </c>
      <c r="AB42" s="7" t="s">
        <v>49</v>
      </c>
    </row>
    <row r="43" spans="1:28" x14ac:dyDescent="0.25">
      <c r="A43" s="4">
        <v>1</v>
      </c>
      <c r="B43" s="4" t="s">
        <v>49</v>
      </c>
      <c r="C43" s="4">
        <v>6</v>
      </c>
      <c r="D43" s="4">
        <v>6</v>
      </c>
      <c r="E43" s="4">
        <v>1</v>
      </c>
      <c r="F43" s="4" t="s">
        <v>49</v>
      </c>
      <c r="G43" s="4" t="s">
        <v>49</v>
      </c>
      <c r="H43" s="4" t="s">
        <v>49</v>
      </c>
      <c r="I43" s="4" t="s">
        <v>49</v>
      </c>
      <c r="J43" s="4" t="s">
        <v>49</v>
      </c>
      <c r="K43" s="4" t="s">
        <v>49</v>
      </c>
      <c r="L43" s="4" t="s">
        <v>49</v>
      </c>
      <c r="M43" s="4" t="s">
        <v>49</v>
      </c>
      <c r="N43" s="4" t="s">
        <v>49</v>
      </c>
      <c r="O43" s="4" t="s">
        <v>49</v>
      </c>
      <c r="P43" s="4" t="s">
        <v>49</v>
      </c>
      <c r="Q43" s="4" t="s">
        <v>49</v>
      </c>
      <c r="R43" s="4" t="s">
        <v>49</v>
      </c>
      <c r="S43" s="4" t="s">
        <v>49</v>
      </c>
      <c r="T43" s="4" t="s">
        <v>49</v>
      </c>
      <c r="U43" s="4" t="s">
        <v>49</v>
      </c>
      <c r="V43" s="4" t="s">
        <v>49</v>
      </c>
      <c r="W43" s="4">
        <v>1</v>
      </c>
      <c r="X43" s="4">
        <v>7000</v>
      </c>
      <c r="Y43" s="4">
        <v>7000</v>
      </c>
      <c r="Z43" s="4" t="s">
        <v>49</v>
      </c>
      <c r="AA43" s="4" t="s">
        <v>49</v>
      </c>
      <c r="AB43" s="7" t="s">
        <v>49</v>
      </c>
    </row>
    <row r="44" spans="1:28" x14ac:dyDescent="0.25">
      <c r="A44" s="4">
        <v>1</v>
      </c>
      <c r="B44" s="4">
        <v>400</v>
      </c>
      <c r="C44" s="4">
        <v>102</v>
      </c>
      <c r="D44" s="4">
        <v>27</v>
      </c>
      <c r="E44" s="4">
        <v>6</v>
      </c>
      <c r="F44" s="4">
        <v>33</v>
      </c>
      <c r="G44" s="4">
        <v>33</v>
      </c>
      <c r="H44" s="4">
        <v>7500</v>
      </c>
      <c r="I44" s="4">
        <v>7500</v>
      </c>
      <c r="J44" s="4">
        <v>1640</v>
      </c>
      <c r="K44" s="4">
        <v>1640</v>
      </c>
      <c r="L44" s="4">
        <v>12</v>
      </c>
      <c r="M44" s="4">
        <v>12</v>
      </c>
      <c r="N44" s="4">
        <v>25000</v>
      </c>
      <c r="O44" s="4">
        <v>25000</v>
      </c>
      <c r="P44" s="4">
        <v>70</v>
      </c>
      <c r="Q44" s="4">
        <v>70</v>
      </c>
      <c r="R44" s="4" t="s">
        <v>49</v>
      </c>
      <c r="S44" s="4">
        <v>85</v>
      </c>
      <c r="T44" s="4">
        <v>85</v>
      </c>
      <c r="U44" s="4" t="s">
        <v>49</v>
      </c>
      <c r="V44" s="4" t="s">
        <v>49</v>
      </c>
      <c r="W44" s="4">
        <v>2</v>
      </c>
      <c r="X44" s="4">
        <v>7500</v>
      </c>
      <c r="Y44" s="4">
        <v>7500</v>
      </c>
      <c r="Z44" s="4">
        <v>3</v>
      </c>
      <c r="AA44" s="4">
        <v>1</v>
      </c>
      <c r="AB44" s="4" t="s">
        <v>19</v>
      </c>
    </row>
    <row r="45" spans="1:28" x14ac:dyDescent="0.25">
      <c r="A45" s="4">
        <v>1</v>
      </c>
      <c r="B45" s="4" t="s">
        <v>49</v>
      </c>
      <c r="C45" s="4">
        <v>4000</v>
      </c>
      <c r="D45" s="4">
        <v>4000</v>
      </c>
      <c r="E45" s="4">
        <v>6</v>
      </c>
      <c r="F45" s="4">
        <v>35</v>
      </c>
      <c r="G45" s="4">
        <v>35</v>
      </c>
      <c r="H45" s="4">
        <v>1500</v>
      </c>
      <c r="I45" s="4">
        <v>1500</v>
      </c>
      <c r="J45" s="4">
        <v>1509</v>
      </c>
      <c r="K45" s="4">
        <v>1509</v>
      </c>
      <c r="L45" s="4">
        <v>10.199999999999999</v>
      </c>
      <c r="M45" s="4">
        <v>10.199999999999999</v>
      </c>
      <c r="N45" s="4">
        <v>100000</v>
      </c>
      <c r="O45" s="4">
        <v>100000</v>
      </c>
      <c r="P45" s="4">
        <v>55</v>
      </c>
      <c r="Q45" s="4">
        <v>55</v>
      </c>
      <c r="R45" s="4" t="s">
        <v>49</v>
      </c>
      <c r="S45" s="4">
        <v>70</v>
      </c>
      <c r="T45" s="4">
        <v>70</v>
      </c>
      <c r="U45" s="4" t="s">
        <v>49</v>
      </c>
      <c r="V45" s="4" t="s">
        <v>49</v>
      </c>
      <c r="W45" s="4">
        <v>2</v>
      </c>
      <c r="X45" s="4">
        <v>154000</v>
      </c>
      <c r="Y45" s="4">
        <v>154000</v>
      </c>
      <c r="Z45" s="4">
        <v>3</v>
      </c>
      <c r="AA45" s="4" t="s">
        <v>49</v>
      </c>
      <c r="AB45" s="4" t="s">
        <v>14</v>
      </c>
    </row>
    <row r="46" spans="1:28" x14ac:dyDescent="0.25">
      <c r="A46" s="4">
        <v>1</v>
      </c>
      <c r="B46" s="4">
        <v>32</v>
      </c>
      <c r="C46" s="4">
        <v>20</v>
      </c>
      <c r="D46" s="4">
        <v>8</v>
      </c>
      <c r="E46" s="4">
        <v>6</v>
      </c>
      <c r="F46" s="4">
        <v>32</v>
      </c>
      <c r="G46" s="4">
        <v>32</v>
      </c>
      <c r="H46" s="4">
        <v>2000</v>
      </c>
      <c r="I46" s="4">
        <v>2000</v>
      </c>
      <c r="J46" s="4">
        <v>1395</v>
      </c>
      <c r="K46" s="4">
        <v>1395</v>
      </c>
      <c r="L46" s="4">
        <v>10</v>
      </c>
      <c r="M46" s="4">
        <v>10</v>
      </c>
      <c r="N46" s="4">
        <v>200000</v>
      </c>
      <c r="O46" s="4">
        <v>200000</v>
      </c>
      <c r="P46" s="4">
        <v>55</v>
      </c>
      <c r="Q46" s="4">
        <v>55</v>
      </c>
      <c r="R46" s="4">
        <v>4</v>
      </c>
      <c r="S46" s="4">
        <v>70</v>
      </c>
      <c r="T46" s="4">
        <v>70</v>
      </c>
      <c r="U46" s="4" t="s">
        <v>49</v>
      </c>
      <c r="V46" s="4" t="s">
        <v>49</v>
      </c>
      <c r="W46" s="4">
        <v>2</v>
      </c>
      <c r="X46" s="4" t="s">
        <v>49</v>
      </c>
      <c r="Y46" s="4" t="s">
        <v>49</v>
      </c>
      <c r="Z46" s="4">
        <v>2</v>
      </c>
      <c r="AA46" s="4" t="s">
        <v>49</v>
      </c>
      <c r="AB46" s="4" t="s">
        <v>10</v>
      </c>
    </row>
    <row r="47" spans="1:28" x14ac:dyDescent="0.25">
      <c r="A47" s="4">
        <v>1</v>
      </c>
      <c r="B47" s="4">
        <v>5120</v>
      </c>
      <c r="C47" s="4">
        <v>22</v>
      </c>
      <c r="D47" s="4">
        <v>22</v>
      </c>
      <c r="E47" s="4">
        <v>1</v>
      </c>
      <c r="F47" s="4">
        <v>33</v>
      </c>
      <c r="G47" s="4">
        <v>33</v>
      </c>
      <c r="H47" s="4">
        <v>2000</v>
      </c>
      <c r="I47" s="4">
        <v>2000</v>
      </c>
      <c r="J47" s="4">
        <v>1350</v>
      </c>
      <c r="K47" s="4">
        <v>1350</v>
      </c>
      <c r="L47" s="4">
        <v>10</v>
      </c>
      <c r="M47" s="4">
        <v>10</v>
      </c>
      <c r="N47" s="4">
        <v>75000</v>
      </c>
      <c r="O47" s="4">
        <v>75000</v>
      </c>
      <c r="P47" s="4">
        <v>60</v>
      </c>
      <c r="Q47" s="4">
        <v>60</v>
      </c>
      <c r="R47" s="4">
        <v>30</v>
      </c>
      <c r="S47" s="4">
        <v>70</v>
      </c>
      <c r="T47" s="4">
        <v>70</v>
      </c>
      <c r="U47" s="4">
        <v>10</v>
      </c>
      <c r="V47" s="4">
        <v>10</v>
      </c>
      <c r="W47" s="4">
        <v>1</v>
      </c>
      <c r="X47" s="4">
        <v>10000</v>
      </c>
      <c r="Y47" s="4" t="s">
        <v>49</v>
      </c>
      <c r="Z47" s="4">
        <v>1</v>
      </c>
      <c r="AA47" s="4" t="s">
        <v>49</v>
      </c>
      <c r="AB47" s="4" t="s">
        <v>26</v>
      </c>
    </row>
  </sheetData>
  <autoFilter ref="A2:AB47" xr:uid="{524E3953-B7E5-4D3E-B8B5-C809C87DDBA4}"/>
  <mergeCells count="8">
    <mergeCell ref="S1:T1"/>
    <mergeCell ref="U1:V1"/>
    <mergeCell ref="F1:G1"/>
    <mergeCell ref="H1:I1"/>
    <mergeCell ref="J1:K1"/>
    <mergeCell ref="L1:M1"/>
    <mergeCell ref="N1:O1"/>
    <mergeCell ref="P1:Q1"/>
  </mergeCells>
  <conditionalFormatting sqref="A2:AB47">
    <cfRule type="cellIs" dxfId="45" priority="1" operator="equal">
      <formula>"-"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8EE30-577F-4B00-BB5F-C1DBEA1FFBA6}">
  <sheetPr codeName="Sheet13">
    <tabColor rgb="FF00B050"/>
  </sheetPr>
  <dimension ref="A1:AC40"/>
  <sheetViews>
    <sheetView topLeftCell="A19" zoomScale="85" zoomScaleNormal="85" workbookViewId="0">
      <selection activeCell="B43" sqref="B43:B44"/>
    </sheetView>
  </sheetViews>
  <sheetFormatPr defaultColWidth="9.140625" defaultRowHeight="15" x14ac:dyDescent="0.25"/>
  <cols>
    <col min="1" max="1" width="9.140625" style="1"/>
    <col min="2" max="2" width="15.5703125" style="1" customWidth="1"/>
    <col min="3" max="4" width="9.140625" style="1"/>
    <col min="5" max="5" width="8.7109375" style="1" customWidth="1"/>
    <col min="6" max="6" width="15.28515625" style="1" customWidth="1"/>
    <col min="7" max="8" width="9.140625" style="1"/>
    <col min="9" max="9" width="10" style="1" customWidth="1"/>
    <col min="10" max="18" width="9.140625" style="1"/>
    <col min="19" max="19" width="11.140625" style="1" customWidth="1"/>
    <col min="20" max="21" width="9.28515625" style="1" bestFit="1" customWidth="1"/>
    <col min="22" max="23" width="9.5703125" style="1" bestFit="1" customWidth="1"/>
    <col min="24" max="16384" width="9.140625" style="1"/>
  </cols>
  <sheetData>
    <row r="1" spans="1:29" s="2" customFormat="1" ht="45" x14ac:dyDescent="0.25">
      <c r="A1" s="10" t="s">
        <v>54</v>
      </c>
      <c r="B1" s="10" t="s">
        <v>53</v>
      </c>
      <c r="C1" s="10" t="s">
        <v>74</v>
      </c>
      <c r="D1" s="10" t="s">
        <v>32</v>
      </c>
      <c r="E1" s="10" t="s">
        <v>33</v>
      </c>
      <c r="F1" s="10" t="s">
        <v>34</v>
      </c>
      <c r="G1" s="168" t="s">
        <v>35</v>
      </c>
      <c r="H1" s="168"/>
      <c r="I1" s="168" t="s">
        <v>36</v>
      </c>
      <c r="J1" s="168"/>
      <c r="K1" s="168" t="s">
        <v>37</v>
      </c>
      <c r="L1" s="168"/>
      <c r="M1" s="169" t="s">
        <v>38</v>
      </c>
      <c r="N1" s="170"/>
      <c r="O1" s="168" t="s">
        <v>39</v>
      </c>
      <c r="P1" s="168"/>
      <c r="Q1" s="169" t="s">
        <v>40</v>
      </c>
      <c r="R1" s="170"/>
      <c r="S1" s="10" t="s">
        <v>41</v>
      </c>
      <c r="T1" s="168" t="s">
        <v>43</v>
      </c>
      <c r="U1" s="168"/>
      <c r="V1" s="168" t="s">
        <v>42</v>
      </c>
      <c r="W1" s="168"/>
      <c r="X1" s="10" t="s">
        <v>44</v>
      </c>
      <c r="Y1" s="10" t="s">
        <v>45</v>
      </c>
      <c r="Z1" s="10" t="s">
        <v>46</v>
      </c>
      <c r="AA1" s="10" t="s">
        <v>47</v>
      </c>
      <c r="AB1" s="10" t="s">
        <v>5</v>
      </c>
      <c r="AC1" s="10" t="s">
        <v>48</v>
      </c>
    </row>
    <row r="2" spans="1:29" x14ac:dyDescent="0.25">
      <c r="A2" s="4">
        <v>1</v>
      </c>
      <c r="B2" s="4" t="s">
        <v>52</v>
      </c>
      <c r="C2" s="6">
        <v>4900</v>
      </c>
      <c r="D2" s="5">
        <v>97</v>
      </c>
      <c r="E2" s="5">
        <v>109</v>
      </c>
      <c r="F2" s="4" t="s">
        <v>1</v>
      </c>
      <c r="G2" s="5">
        <v>26.5</v>
      </c>
      <c r="H2" s="5">
        <v>26.5</v>
      </c>
      <c r="I2" s="6">
        <v>2000</v>
      </c>
      <c r="J2" s="6">
        <v>4000</v>
      </c>
      <c r="K2" s="6">
        <v>1800</v>
      </c>
      <c r="L2" s="6">
        <v>1800</v>
      </c>
      <c r="M2" s="5">
        <v>8</v>
      </c>
      <c r="N2" s="5">
        <v>8</v>
      </c>
      <c r="O2" s="6">
        <v>40000</v>
      </c>
      <c r="P2" s="6">
        <v>400000</v>
      </c>
      <c r="Q2" s="5">
        <v>63</v>
      </c>
      <c r="R2" s="5">
        <v>63</v>
      </c>
      <c r="S2" s="4" t="s">
        <v>62</v>
      </c>
      <c r="T2" s="55">
        <v>80</v>
      </c>
      <c r="U2" s="55">
        <v>80</v>
      </c>
      <c r="V2" s="55">
        <v>54</v>
      </c>
      <c r="W2" s="55">
        <v>54</v>
      </c>
      <c r="X2" s="4" t="s">
        <v>12</v>
      </c>
      <c r="Y2" s="6">
        <v>13000</v>
      </c>
      <c r="Z2" s="6">
        <v>13000</v>
      </c>
      <c r="AA2" s="4" t="s">
        <v>13</v>
      </c>
      <c r="AB2" s="4" t="s">
        <v>63</v>
      </c>
      <c r="AC2" s="4" t="s">
        <v>64</v>
      </c>
    </row>
    <row r="3" spans="1:29" x14ac:dyDescent="0.25">
      <c r="A3" s="4">
        <v>1</v>
      </c>
      <c r="B3" s="4" t="s">
        <v>52</v>
      </c>
      <c r="C3" s="6">
        <v>3000</v>
      </c>
      <c r="D3" s="5">
        <v>48</v>
      </c>
      <c r="E3" s="5">
        <v>48</v>
      </c>
      <c r="F3" s="4" t="s">
        <v>1</v>
      </c>
      <c r="G3" s="5">
        <v>28.5</v>
      </c>
      <c r="H3" s="5">
        <v>28.5</v>
      </c>
      <c r="I3" s="4">
        <v>100</v>
      </c>
      <c r="J3" s="6">
        <v>2000</v>
      </c>
      <c r="K3" s="6">
        <v>1800</v>
      </c>
      <c r="L3" s="6">
        <v>1800</v>
      </c>
      <c r="M3" s="5">
        <v>8</v>
      </c>
      <c r="N3" s="5">
        <v>8</v>
      </c>
      <c r="O3" s="6">
        <v>100000</v>
      </c>
      <c r="P3" s="6">
        <v>100000</v>
      </c>
      <c r="Q3" s="5">
        <v>62</v>
      </c>
      <c r="R3" s="5">
        <v>62</v>
      </c>
      <c r="S3" s="7" t="s">
        <v>49</v>
      </c>
      <c r="T3" s="5">
        <v>80</v>
      </c>
      <c r="U3" s="5">
        <v>80</v>
      </c>
      <c r="V3" s="7" t="s">
        <v>49</v>
      </c>
      <c r="W3" s="7" t="s">
        <v>49</v>
      </c>
      <c r="X3" s="4" t="s">
        <v>7</v>
      </c>
      <c r="Y3" s="6">
        <v>5000</v>
      </c>
      <c r="Z3" s="6">
        <v>5000</v>
      </c>
      <c r="AA3" s="4" t="s">
        <v>13</v>
      </c>
      <c r="AB3" s="7" t="s">
        <v>49</v>
      </c>
      <c r="AC3" s="4" t="s">
        <v>26</v>
      </c>
    </row>
    <row r="4" spans="1:29" x14ac:dyDescent="0.25">
      <c r="A4" s="4">
        <v>11</v>
      </c>
      <c r="B4" s="4" t="s">
        <v>60</v>
      </c>
      <c r="C4" s="6">
        <v>187000</v>
      </c>
      <c r="D4" s="6">
        <v>1000</v>
      </c>
      <c r="E4" s="5">
        <v>200</v>
      </c>
      <c r="F4" s="4" t="s">
        <v>1</v>
      </c>
      <c r="G4" s="5">
        <v>29</v>
      </c>
      <c r="H4" s="5">
        <v>29</v>
      </c>
      <c r="I4" s="6">
        <v>1000</v>
      </c>
      <c r="J4" s="6">
        <v>4000</v>
      </c>
      <c r="K4" s="6">
        <v>1500</v>
      </c>
      <c r="L4" s="6">
        <v>1500</v>
      </c>
      <c r="M4" s="5">
        <v>13</v>
      </c>
      <c r="N4" s="5">
        <v>13</v>
      </c>
      <c r="O4" s="6">
        <v>1000</v>
      </c>
      <c r="P4" s="6">
        <v>4000</v>
      </c>
      <c r="Q4" s="5">
        <v>60</v>
      </c>
      <c r="R4" s="5">
        <v>60</v>
      </c>
      <c r="S4" s="4" t="s">
        <v>11</v>
      </c>
      <c r="T4" s="5">
        <v>70</v>
      </c>
      <c r="U4" s="5">
        <v>70</v>
      </c>
      <c r="V4" s="5">
        <v>40</v>
      </c>
      <c r="W4" s="5">
        <v>40</v>
      </c>
      <c r="X4" s="4" t="s">
        <v>65</v>
      </c>
      <c r="Y4" s="6">
        <v>40000</v>
      </c>
      <c r="Z4" s="6">
        <v>20000</v>
      </c>
      <c r="AA4" s="4" t="s">
        <v>13</v>
      </c>
      <c r="AB4" s="4" t="s">
        <v>9</v>
      </c>
      <c r="AC4" s="4" t="s">
        <v>65</v>
      </c>
    </row>
    <row r="5" spans="1:29" x14ac:dyDescent="0.25">
      <c r="A5" s="4">
        <v>11</v>
      </c>
      <c r="B5" s="4" t="s">
        <v>60</v>
      </c>
      <c r="C5" s="6">
        <v>397000</v>
      </c>
      <c r="D5" s="5">
        <v>445</v>
      </c>
      <c r="E5" s="5">
        <v>280</v>
      </c>
      <c r="F5" s="4" t="s">
        <v>1</v>
      </c>
      <c r="G5" s="5">
        <v>30</v>
      </c>
      <c r="H5" s="5">
        <v>30</v>
      </c>
      <c r="I5" s="4">
        <v>500</v>
      </c>
      <c r="J5" s="6">
        <v>5000</v>
      </c>
      <c r="K5" s="6">
        <v>1000</v>
      </c>
      <c r="L5" s="6">
        <v>1300</v>
      </c>
      <c r="M5" s="4">
        <v>13.5</v>
      </c>
      <c r="N5" s="4">
        <v>16.5</v>
      </c>
      <c r="O5" s="6">
        <v>1000</v>
      </c>
      <c r="P5" s="6">
        <v>5000</v>
      </c>
      <c r="Q5" s="5">
        <v>63</v>
      </c>
      <c r="R5" s="5">
        <v>63</v>
      </c>
      <c r="S5" s="4" t="s">
        <v>6</v>
      </c>
      <c r="T5" s="4">
        <v>70</v>
      </c>
      <c r="U5" s="4">
        <v>80</v>
      </c>
      <c r="V5" s="4">
        <v>20</v>
      </c>
      <c r="W5" s="4">
        <v>30</v>
      </c>
      <c r="X5" s="4" t="s">
        <v>12</v>
      </c>
      <c r="Y5" s="6">
        <v>20105</v>
      </c>
      <c r="Z5" s="6">
        <v>5000</v>
      </c>
      <c r="AA5" s="4" t="s">
        <v>13</v>
      </c>
      <c r="AB5" s="7" t="s">
        <v>49</v>
      </c>
      <c r="AC5" s="4" t="s">
        <v>19</v>
      </c>
    </row>
    <row r="6" spans="1:29" ht="18" x14ac:dyDescent="0.25">
      <c r="A6" s="4">
        <v>5</v>
      </c>
      <c r="B6" s="4" t="s">
        <v>75</v>
      </c>
      <c r="C6" s="6">
        <v>1670</v>
      </c>
      <c r="D6" s="7" t="s">
        <v>49</v>
      </c>
      <c r="E6" s="5">
        <v>7</v>
      </c>
      <c r="F6" s="4" t="s">
        <v>1</v>
      </c>
      <c r="G6" s="5">
        <v>22</v>
      </c>
      <c r="H6" s="5">
        <v>22</v>
      </c>
      <c r="I6" s="7" t="s">
        <v>49</v>
      </c>
      <c r="J6" s="7" t="s">
        <v>49</v>
      </c>
      <c r="K6" s="6">
        <v>1970</v>
      </c>
      <c r="L6" s="6">
        <v>1970</v>
      </c>
      <c r="M6" s="5">
        <v>35</v>
      </c>
      <c r="N6" s="5">
        <v>35</v>
      </c>
      <c r="O6" s="5">
        <v>10.5</v>
      </c>
      <c r="P6" s="5">
        <v>10.5</v>
      </c>
      <c r="Q6" s="5">
        <v>120</v>
      </c>
      <c r="R6" s="5">
        <v>120</v>
      </c>
      <c r="S6" s="4" t="s">
        <v>66</v>
      </c>
      <c r="T6" s="7" t="s">
        <v>49</v>
      </c>
      <c r="U6" s="7" t="s">
        <v>49</v>
      </c>
      <c r="V6" s="7" t="s">
        <v>49</v>
      </c>
      <c r="W6" s="7" t="s">
        <v>49</v>
      </c>
      <c r="X6" s="4" t="s">
        <v>15</v>
      </c>
      <c r="Y6" s="7" t="s">
        <v>49</v>
      </c>
      <c r="Z6" s="7" t="s">
        <v>49</v>
      </c>
      <c r="AA6" s="4" t="s">
        <v>13</v>
      </c>
      <c r="AB6" s="4" t="s">
        <v>9</v>
      </c>
      <c r="AC6" s="4" t="s">
        <v>19</v>
      </c>
    </row>
    <row r="7" spans="1:29" ht="18" x14ac:dyDescent="0.25">
      <c r="A7" s="4">
        <v>5</v>
      </c>
      <c r="B7" s="4" t="s">
        <v>75</v>
      </c>
      <c r="C7" s="7" t="s">
        <v>49</v>
      </c>
      <c r="D7" s="7" t="s">
        <v>49</v>
      </c>
      <c r="E7" s="5">
        <v>1</v>
      </c>
      <c r="F7" s="4" t="s">
        <v>1</v>
      </c>
      <c r="G7" s="7" t="s">
        <v>49</v>
      </c>
      <c r="H7" s="7" t="s">
        <v>49</v>
      </c>
      <c r="I7" s="7" t="s">
        <v>49</v>
      </c>
      <c r="J7" s="7" t="s">
        <v>49</v>
      </c>
      <c r="K7" s="6">
        <v>5900</v>
      </c>
      <c r="L7" s="6">
        <v>5900</v>
      </c>
      <c r="M7" s="5">
        <v>36</v>
      </c>
      <c r="N7" s="5">
        <v>36</v>
      </c>
      <c r="O7" s="5">
        <v>2</v>
      </c>
      <c r="P7" s="5">
        <v>2</v>
      </c>
      <c r="Q7" s="5">
        <v>183</v>
      </c>
      <c r="R7" s="5">
        <v>183</v>
      </c>
      <c r="S7" s="4" t="s">
        <v>11</v>
      </c>
      <c r="T7" s="7" t="s">
        <v>49</v>
      </c>
      <c r="U7" s="7" t="s">
        <v>49</v>
      </c>
      <c r="V7" s="7" t="s">
        <v>49</v>
      </c>
      <c r="W7" s="7" t="s">
        <v>49</v>
      </c>
      <c r="X7" s="4" t="s">
        <v>12</v>
      </c>
      <c r="Y7" s="7" t="s">
        <v>49</v>
      </c>
      <c r="Z7" s="7" t="s">
        <v>49</v>
      </c>
      <c r="AA7" s="4" t="s">
        <v>22</v>
      </c>
      <c r="AB7" s="4" t="s">
        <v>49</v>
      </c>
      <c r="AC7" s="4" t="s">
        <v>10</v>
      </c>
    </row>
    <row r="8" spans="1:29" ht="18" x14ac:dyDescent="0.25">
      <c r="A8" s="4">
        <v>5</v>
      </c>
      <c r="B8" s="4" t="s">
        <v>75</v>
      </c>
      <c r="C8" s="7" t="s">
        <v>49</v>
      </c>
      <c r="D8" s="5">
        <v>27</v>
      </c>
      <c r="E8" s="5">
        <v>10</v>
      </c>
      <c r="F8" s="4" t="s">
        <v>1</v>
      </c>
      <c r="G8" s="5">
        <v>20</v>
      </c>
      <c r="H8" s="5">
        <v>20</v>
      </c>
      <c r="I8" s="5">
        <v>112</v>
      </c>
      <c r="J8" s="5">
        <v>112</v>
      </c>
      <c r="K8" s="6">
        <v>4000</v>
      </c>
      <c r="L8" s="6">
        <v>4000</v>
      </c>
      <c r="M8" s="5">
        <v>39.4</v>
      </c>
      <c r="N8" s="5">
        <v>39.4</v>
      </c>
      <c r="O8" s="5">
        <v>1.2</v>
      </c>
      <c r="P8" s="5">
        <v>1.2</v>
      </c>
      <c r="Q8" s="5">
        <v>156</v>
      </c>
      <c r="R8" s="5">
        <v>156</v>
      </c>
      <c r="S8" s="4" t="s">
        <v>6</v>
      </c>
      <c r="T8" s="7" t="s">
        <v>49</v>
      </c>
      <c r="U8" s="7" t="s">
        <v>49</v>
      </c>
      <c r="V8" s="7" t="s">
        <v>49</v>
      </c>
      <c r="W8" s="7" t="s">
        <v>49</v>
      </c>
      <c r="X8" s="4" t="s">
        <v>7</v>
      </c>
      <c r="Y8" s="7" t="s">
        <v>49</v>
      </c>
      <c r="Z8" s="7" t="s">
        <v>49</v>
      </c>
      <c r="AA8" s="4" t="s">
        <v>22</v>
      </c>
      <c r="AB8" s="4" t="s">
        <v>49</v>
      </c>
      <c r="AC8" s="4" t="s">
        <v>10</v>
      </c>
    </row>
    <row r="9" spans="1:29" x14ac:dyDescent="0.25">
      <c r="A9" s="4">
        <v>14</v>
      </c>
      <c r="B9" s="4" t="s">
        <v>57</v>
      </c>
      <c r="C9" s="7" t="s">
        <v>49</v>
      </c>
      <c r="D9" s="5">
        <v>45</v>
      </c>
      <c r="E9" s="5">
        <v>10</v>
      </c>
      <c r="F9" s="4" t="s">
        <v>58</v>
      </c>
      <c r="G9" s="5">
        <v>17</v>
      </c>
      <c r="H9" s="5">
        <v>17</v>
      </c>
      <c r="I9" s="5">
        <v>200</v>
      </c>
      <c r="J9" s="5">
        <v>200</v>
      </c>
      <c r="K9" s="6">
        <v>1970</v>
      </c>
      <c r="L9" s="6">
        <v>1970</v>
      </c>
      <c r="M9" s="5">
        <v>23</v>
      </c>
      <c r="N9" s="5">
        <v>23</v>
      </c>
      <c r="O9" s="5">
        <v>28</v>
      </c>
      <c r="P9" s="5">
        <v>28</v>
      </c>
      <c r="Q9" s="5">
        <v>122</v>
      </c>
      <c r="R9" s="5">
        <v>122</v>
      </c>
      <c r="S9" s="4" t="s">
        <v>6</v>
      </c>
      <c r="T9" s="7" t="s">
        <v>49</v>
      </c>
      <c r="U9" s="7" t="s">
        <v>49</v>
      </c>
      <c r="V9" s="7" t="s">
        <v>49</v>
      </c>
      <c r="W9" s="7" t="s">
        <v>49</v>
      </c>
      <c r="X9" s="4" t="s">
        <v>15</v>
      </c>
      <c r="Y9" s="7" t="s">
        <v>49</v>
      </c>
      <c r="Z9" s="7" t="s">
        <v>49</v>
      </c>
      <c r="AA9" s="4" t="s">
        <v>8</v>
      </c>
      <c r="AB9" s="4" t="s">
        <v>49</v>
      </c>
      <c r="AC9" s="4" t="s">
        <v>10</v>
      </c>
    </row>
    <row r="10" spans="1:29" x14ac:dyDescent="0.25">
      <c r="A10" s="4">
        <v>1</v>
      </c>
      <c r="B10" s="4" t="s">
        <v>52</v>
      </c>
      <c r="C10" s="7" t="s">
        <v>49</v>
      </c>
      <c r="D10" s="5">
        <v>176</v>
      </c>
      <c r="E10" s="5">
        <v>48</v>
      </c>
      <c r="F10" s="4" t="s">
        <v>1</v>
      </c>
      <c r="G10" s="5">
        <v>25</v>
      </c>
      <c r="H10" s="5">
        <v>25</v>
      </c>
      <c r="I10" s="6">
        <v>4000</v>
      </c>
      <c r="J10" s="6">
        <v>4000</v>
      </c>
      <c r="K10" s="6">
        <v>1150</v>
      </c>
      <c r="L10" s="6">
        <v>1150</v>
      </c>
      <c r="M10" s="5">
        <v>15</v>
      </c>
      <c r="N10" s="5">
        <v>15</v>
      </c>
      <c r="O10" s="6">
        <v>1700</v>
      </c>
      <c r="P10" s="6">
        <v>1700</v>
      </c>
      <c r="Q10" s="5">
        <v>100</v>
      </c>
      <c r="R10" s="5">
        <v>100</v>
      </c>
      <c r="S10" s="4" t="s">
        <v>11</v>
      </c>
      <c r="T10" s="7" t="s">
        <v>49</v>
      </c>
      <c r="U10" s="7" t="s">
        <v>49</v>
      </c>
      <c r="V10" s="7" t="s">
        <v>49</v>
      </c>
      <c r="W10" s="7" t="s">
        <v>49</v>
      </c>
      <c r="X10" s="4" t="s">
        <v>7</v>
      </c>
      <c r="Y10" s="5">
        <v>5700</v>
      </c>
      <c r="Z10" s="7" t="s">
        <v>49</v>
      </c>
      <c r="AA10" s="4" t="s">
        <v>22</v>
      </c>
      <c r="AB10" s="4" t="s">
        <v>49</v>
      </c>
      <c r="AC10" s="4" t="s">
        <v>14</v>
      </c>
    </row>
    <row r="11" spans="1:29" x14ac:dyDescent="0.25">
      <c r="A11" s="4">
        <v>1</v>
      </c>
      <c r="B11" s="4" t="s">
        <v>52</v>
      </c>
      <c r="C11" s="6">
        <v>1255</v>
      </c>
      <c r="D11" s="5">
        <v>59</v>
      </c>
      <c r="E11" s="7" t="s">
        <v>49</v>
      </c>
      <c r="F11" s="4" t="s">
        <v>1</v>
      </c>
      <c r="G11" s="5">
        <v>27</v>
      </c>
      <c r="H11" s="5">
        <v>27</v>
      </c>
      <c r="I11" s="4">
        <v>500</v>
      </c>
      <c r="J11" s="6">
        <v>2000</v>
      </c>
      <c r="K11" s="6">
        <v>2300</v>
      </c>
      <c r="L11" s="6">
        <v>2300</v>
      </c>
      <c r="M11" s="5">
        <v>13</v>
      </c>
      <c r="N11" s="5">
        <v>13</v>
      </c>
      <c r="O11" s="5">
        <v>825</v>
      </c>
      <c r="P11" s="5">
        <v>825</v>
      </c>
      <c r="Q11" s="5">
        <v>124</v>
      </c>
      <c r="R11" s="5">
        <v>124</v>
      </c>
      <c r="S11" s="4" t="s">
        <v>11</v>
      </c>
      <c r="T11" s="5">
        <v>76</v>
      </c>
      <c r="U11" s="5">
        <v>76</v>
      </c>
      <c r="V11" s="7" t="s">
        <v>49</v>
      </c>
      <c r="W11" s="7" t="s">
        <v>49</v>
      </c>
      <c r="X11" s="4" t="s">
        <v>12</v>
      </c>
      <c r="Y11" s="6">
        <v>9500</v>
      </c>
      <c r="Z11" s="6">
        <v>9500</v>
      </c>
      <c r="AA11" s="4" t="s">
        <v>13</v>
      </c>
      <c r="AB11" s="4" t="s">
        <v>9</v>
      </c>
      <c r="AC11" s="4" t="s">
        <v>14</v>
      </c>
    </row>
    <row r="12" spans="1:29" x14ac:dyDescent="0.25">
      <c r="A12" s="4">
        <v>1</v>
      </c>
      <c r="B12" s="4" t="s">
        <v>52</v>
      </c>
      <c r="C12" s="7" t="s">
        <v>49</v>
      </c>
      <c r="D12" s="5">
        <v>700</v>
      </c>
      <c r="E12" s="7" t="s">
        <v>49</v>
      </c>
      <c r="F12" s="4" t="s">
        <v>1</v>
      </c>
      <c r="G12" s="5">
        <v>25</v>
      </c>
      <c r="H12" s="5">
        <v>25</v>
      </c>
      <c r="I12" s="6">
        <v>4000</v>
      </c>
      <c r="J12" s="6">
        <v>4000</v>
      </c>
      <c r="K12" s="6">
        <v>1150</v>
      </c>
      <c r="L12" s="6">
        <v>1150</v>
      </c>
      <c r="M12" s="5">
        <v>15</v>
      </c>
      <c r="N12" s="5">
        <v>15</v>
      </c>
      <c r="O12" s="6">
        <v>1700</v>
      </c>
      <c r="P12" s="6">
        <v>1700</v>
      </c>
      <c r="Q12" s="5">
        <v>100</v>
      </c>
      <c r="R12" s="5">
        <v>100</v>
      </c>
      <c r="S12" s="4" t="s">
        <v>11</v>
      </c>
      <c r="T12" s="7" t="s">
        <v>49</v>
      </c>
      <c r="U12" s="7" t="s">
        <v>49</v>
      </c>
      <c r="V12" s="7" t="s">
        <v>49</v>
      </c>
      <c r="W12" s="7" t="s">
        <v>49</v>
      </c>
      <c r="X12" s="4" t="s">
        <v>15</v>
      </c>
      <c r="Y12" s="6">
        <v>5700</v>
      </c>
      <c r="Z12" s="6">
        <v>5700</v>
      </c>
      <c r="AA12" s="4" t="s">
        <v>13</v>
      </c>
      <c r="AB12" s="4" t="s">
        <v>9</v>
      </c>
      <c r="AC12" s="4" t="s">
        <v>14</v>
      </c>
    </row>
    <row r="13" spans="1:29" x14ac:dyDescent="0.25">
      <c r="A13" s="4">
        <v>1</v>
      </c>
      <c r="B13" s="4" t="s">
        <v>52</v>
      </c>
      <c r="C13" s="7" t="s">
        <v>49</v>
      </c>
      <c r="D13" s="5">
        <v>500</v>
      </c>
      <c r="E13" s="7" t="s">
        <v>49</v>
      </c>
      <c r="F13" s="4" t="s">
        <v>1</v>
      </c>
      <c r="G13" s="5">
        <v>25</v>
      </c>
      <c r="H13" s="5">
        <v>25</v>
      </c>
      <c r="I13" s="6">
        <v>3000</v>
      </c>
      <c r="J13" s="6">
        <v>3000</v>
      </c>
      <c r="K13" s="6">
        <v>1480</v>
      </c>
      <c r="L13" s="6">
        <v>1480</v>
      </c>
      <c r="M13" s="5">
        <v>15</v>
      </c>
      <c r="N13" s="5">
        <v>15</v>
      </c>
      <c r="O13" s="5">
        <v>2500</v>
      </c>
      <c r="P13" s="5">
        <v>2500</v>
      </c>
      <c r="Q13" s="5">
        <v>100</v>
      </c>
      <c r="R13" s="5">
        <v>100</v>
      </c>
      <c r="S13" s="4" t="s">
        <v>11</v>
      </c>
      <c r="T13" s="7" t="s">
        <v>49</v>
      </c>
      <c r="U13" s="7" t="s">
        <v>49</v>
      </c>
      <c r="V13" s="7" t="s">
        <v>49</v>
      </c>
      <c r="W13" s="7" t="s">
        <v>49</v>
      </c>
      <c r="X13" s="4" t="s">
        <v>15</v>
      </c>
      <c r="Y13" s="6">
        <v>2500</v>
      </c>
      <c r="Z13" s="6">
        <v>2500</v>
      </c>
      <c r="AA13" s="4" t="s">
        <v>13</v>
      </c>
      <c r="AB13" s="4" t="s">
        <v>9</v>
      </c>
      <c r="AC13" s="4" t="s">
        <v>14</v>
      </c>
    </row>
    <row r="14" spans="1:29" x14ac:dyDescent="0.25">
      <c r="A14" s="4">
        <v>1</v>
      </c>
      <c r="B14" s="4" t="s">
        <v>52</v>
      </c>
      <c r="C14" s="7" t="s">
        <v>49</v>
      </c>
      <c r="D14" s="5">
        <v>200</v>
      </c>
      <c r="E14" s="7" t="s">
        <v>49</v>
      </c>
      <c r="F14" s="4" t="s">
        <v>58</v>
      </c>
      <c r="G14" s="5">
        <v>22</v>
      </c>
      <c r="H14" s="5">
        <v>22</v>
      </c>
      <c r="I14" s="5">
        <v>200</v>
      </c>
      <c r="J14" s="5">
        <v>200</v>
      </c>
      <c r="K14" s="6">
        <v>2460</v>
      </c>
      <c r="L14" s="6">
        <v>2460</v>
      </c>
      <c r="M14" s="5">
        <v>21</v>
      </c>
      <c r="N14" s="5">
        <v>21</v>
      </c>
      <c r="O14" s="5">
        <v>500</v>
      </c>
      <c r="P14" s="5">
        <v>500</v>
      </c>
      <c r="Q14" s="5">
        <v>122</v>
      </c>
      <c r="R14" s="5">
        <v>122</v>
      </c>
      <c r="S14" s="7" t="s">
        <v>49</v>
      </c>
      <c r="T14" s="7" t="s">
        <v>49</v>
      </c>
      <c r="U14" s="7" t="s">
        <v>49</v>
      </c>
      <c r="V14" s="7" t="s">
        <v>49</v>
      </c>
      <c r="W14" s="7" t="s">
        <v>49</v>
      </c>
      <c r="X14" s="4" t="s">
        <v>15</v>
      </c>
      <c r="Y14" s="6">
        <v>3860</v>
      </c>
      <c r="Z14" s="6">
        <v>3860</v>
      </c>
      <c r="AA14" s="4" t="s">
        <v>13</v>
      </c>
      <c r="AB14" s="4" t="s">
        <v>9</v>
      </c>
      <c r="AC14" s="4" t="s">
        <v>14</v>
      </c>
    </row>
    <row r="15" spans="1:29" ht="30" x14ac:dyDescent="0.25">
      <c r="A15" s="4">
        <v>15</v>
      </c>
      <c r="B15" s="4" t="s">
        <v>59</v>
      </c>
      <c r="C15" s="7" t="s">
        <v>49</v>
      </c>
      <c r="D15" s="5">
        <v>175</v>
      </c>
      <c r="E15" s="5">
        <v>50</v>
      </c>
      <c r="F15" s="3" t="s">
        <v>76</v>
      </c>
      <c r="G15" s="4">
        <v>20</v>
      </c>
      <c r="H15" s="4">
        <v>25</v>
      </c>
      <c r="I15" s="12">
        <v>2000</v>
      </c>
      <c r="J15" s="4">
        <v>20</v>
      </c>
      <c r="K15" s="4">
        <v>700</v>
      </c>
      <c r="L15" s="6">
        <v>2000</v>
      </c>
      <c r="M15" s="5">
        <v>10</v>
      </c>
      <c r="N15" s="5">
        <v>10</v>
      </c>
      <c r="O15" s="5">
        <v>72</v>
      </c>
      <c r="P15" s="5">
        <v>72</v>
      </c>
      <c r="Q15" s="5">
        <v>110</v>
      </c>
      <c r="R15" s="5">
        <v>110</v>
      </c>
      <c r="S15" s="4" t="s">
        <v>11</v>
      </c>
      <c r="T15" s="4">
        <v>75</v>
      </c>
      <c r="U15" s="4">
        <v>80</v>
      </c>
      <c r="V15" s="7" t="s">
        <v>49</v>
      </c>
      <c r="W15" s="7" t="s">
        <v>49</v>
      </c>
      <c r="X15" s="4" t="s">
        <v>7</v>
      </c>
      <c r="Y15" s="6">
        <v>2500</v>
      </c>
      <c r="Z15" s="6">
        <v>2500</v>
      </c>
      <c r="AA15" s="4" t="s">
        <v>13</v>
      </c>
      <c r="AB15" s="4" t="s">
        <v>67</v>
      </c>
      <c r="AC15" s="4" t="s">
        <v>16</v>
      </c>
    </row>
    <row r="16" spans="1:29" x14ac:dyDescent="0.25">
      <c r="A16" s="4">
        <v>1</v>
      </c>
      <c r="B16" s="4" t="s">
        <v>52</v>
      </c>
      <c r="C16" s="5">
        <v>55</v>
      </c>
      <c r="D16" s="5">
        <v>8</v>
      </c>
      <c r="E16" s="5">
        <v>1</v>
      </c>
      <c r="F16" s="4" t="s">
        <v>2</v>
      </c>
      <c r="G16" s="5">
        <v>30</v>
      </c>
      <c r="H16" s="5">
        <v>30</v>
      </c>
      <c r="I16" s="4">
        <v>300</v>
      </c>
      <c r="J16" s="6">
        <v>15000</v>
      </c>
      <c r="K16" s="6">
        <v>2500</v>
      </c>
      <c r="L16" s="6">
        <v>2700</v>
      </c>
      <c r="M16" s="5">
        <v>25</v>
      </c>
      <c r="N16" s="5">
        <v>25</v>
      </c>
      <c r="O16" s="5">
        <v>175</v>
      </c>
      <c r="P16" s="5">
        <v>175</v>
      </c>
      <c r="Q16" s="5">
        <v>100</v>
      </c>
      <c r="R16" s="5">
        <v>100</v>
      </c>
      <c r="S16" s="4" t="s">
        <v>68</v>
      </c>
      <c r="T16" s="4">
        <v>10</v>
      </c>
      <c r="U16" s="4">
        <v>90</v>
      </c>
      <c r="V16" s="4">
        <v>10</v>
      </c>
      <c r="W16" s="4">
        <v>90</v>
      </c>
      <c r="X16" s="4" t="s">
        <v>7</v>
      </c>
      <c r="Y16" s="5">
        <v>500</v>
      </c>
      <c r="Z16" s="5">
        <v>500</v>
      </c>
      <c r="AA16" s="4" t="s">
        <v>8</v>
      </c>
      <c r="AB16" s="4" t="s">
        <v>69</v>
      </c>
      <c r="AC16" s="4" t="s">
        <v>14</v>
      </c>
    </row>
    <row r="17" spans="1:29" x14ac:dyDescent="0.25">
      <c r="A17" s="4">
        <v>1</v>
      </c>
      <c r="B17" s="4" t="s">
        <v>52</v>
      </c>
      <c r="C17" s="5">
        <v>22</v>
      </c>
      <c r="D17" s="5">
        <v>4</v>
      </c>
      <c r="E17" s="5">
        <v>1</v>
      </c>
      <c r="F17" s="4" t="s">
        <v>2</v>
      </c>
      <c r="G17" s="5">
        <v>30</v>
      </c>
      <c r="H17" s="5">
        <v>30</v>
      </c>
      <c r="I17" s="4">
        <v>300</v>
      </c>
      <c r="J17" s="6">
        <v>15000</v>
      </c>
      <c r="K17" s="6">
        <v>2500</v>
      </c>
      <c r="L17" s="6">
        <v>2700</v>
      </c>
      <c r="M17" s="5">
        <v>25</v>
      </c>
      <c r="N17" s="5">
        <v>25</v>
      </c>
      <c r="O17" s="5">
        <v>175</v>
      </c>
      <c r="P17" s="5">
        <v>175</v>
      </c>
      <c r="Q17" s="5">
        <v>100</v>
      </c>
      <c r="R17" s="5">
        <v>100</v>
      </c>
      <c r="S17" s="4" t="s">
        <v>6</v>
      </c>
      <c r="T17" s="4">
        <v>10</v>
      </c>
      <c r="U17" s="4">
        <v>90</v>
      </c>
      <c r="V17" s="4">
        <v>10</v>
      </c>
      <c r="W17" s="4">
        <v>90</v>
      </c>
      <c r="X17" s="4" t="s">
        <v>12</v>
      </c>
      <c r="Y17" s="5">
        <v>390</v>
      </c>
      <c r="Z17" s="5">
        <v>390</v>
      </c>
      <c r="AA17" s="4" t="s">
        <v>13</v>
      </c>
      <c r="AB17" s="4" t="s">
        <v>69</v>
      </c>
      <c r="AC17" s="4" t="s">
        <v>14</v>
      </c>
    </row>
    <row r="18" spans="1:29" x14ac:dyDescent="0.25">
      <c r="A18" s="4">
        <v>1</v>
      </c>
      <c r="B18" s="4" t="s">
        <v>52</v>
      </c>
      <c r="C18" s="5">
        <v>50</v>
      </c>
      <c r="D18" s="5">
        <v>7</v>
      </c>
      <c r="E18" s="5">
        <v>1</v>
      </c>
      <c r="F18" s="4" t="s">
        <v>2</v>
      </c>
      <c r="G18" s="5">
        <v>30</v>
      </c>
      <c r="H18" s="5">
        <v>30</v>
      </c>
      <c r="I18" s="4">
        <v>300</v>
      </c>
      <c r="J18" s="6">
        <v>15000</v>
      </c>
      <c r="K18" s="6">
        <v>2500</v>
      </c>
      <c r="L18" s="6">
        <v>2700</v>
      </c>
      <c r="M18" s="5">
        <v>25</v>
      </c>
      <c r="N18" s="5">
        <v>25</v>
      </c>
      <c r="O18" s="5">
        <v>175</v>
      </c>
      <c r="P18" s="5">
        <v>175</v>
      </c>
      <c r="Q18" s="5">
        <v>100</v>
      </c>
      <c r="R18" s="5">
        <v>100</v>
      </c>
      <c r="S18" s="4" t="s">
        <v>68</v>
      </c>
      <c r="T18" s="4">
        <v>10</v>
      </c>
      <c r="U18" s="4">
        <v>90</v>
      </c>
      <c r="V18" s="4">
        <v>10</v>
      </c>
      <c r="W18" s="4">
        <v>90</v>
      </c>
      <c r="X18" s="4" t="s">
        <v>12</v>
      </c>
      <c r="Y18" s="5">
        <v>350</v>
      </c>
      <c r="Z18" s="5">
        <v>345</v>
      </c>
      <c r="AA18" s="4" t="s">
        <v>13</v>
      </c>
      <c r="AB18" s="4" t="s">
        <v>69</v>
      </c>
      <c r="AC18" s="4" t="s">
        <v>14</v>
      </c>
    </row>
    <row r="19" spans="1:29" x14ac:dyDescent="0.25">
      <c r="A19" s="4">
        <v>1</v>
      </c>
      <c r="B19" s="4" t="s">
        <v>52</v>
      </c>
      <c r="C19" s="5">
        <v>22</v>
      </c>
      <c r="D19" s="5">
        <v>3</v>
      </c>
      <c r="E19" s="5">
        <v>1</v>
      </c>
      <c r="F19" s="4" t="s">
        <v>2</v>
      </c>
      <c r="G19" s="5">
        <v>30</v>
      </c>
      <c r="H19" s="5">
        <v>30</v>
      </c>
      <c r="I19" s="4">
        <v>300</v>
      </c>
      <c r="J19" s="6">
        <v>15000</v>
      </c>
      <c r="K19" s="6">
        <v>2500</v>
      </c>
      <c r="L19" s="6">
        <v>2700</v>
      </c>
      <c r="M19" s="5">
        <v>25</v>
      </c>
      <c r="N19" s="5">
        <v>25</v>
      </c>
      <c r="O19" s="5">
        <v>175</v>
      </c>
      <c r="P19" s="5">
        <v>175</v>
      </c>
      <c r="Q19" s="5">
        <v>100</v>
      </c>
      <c r="R19" s="5">
        <v>100</v>
      </c>
      <c r="S19" s="4" t="s">
        <v>68</v>
      </c>
      <c r="T19" s="4">
        <v>10</v>
      </c>
      <c r="U19" s="4">
        <v>90</v>
      </c>
      <c r="V19" s="4">
        <v>10</v>
      </c>
      <c r="W19" s="4">
        <v>90</v>
      </c>
      <c r="X19" s="4" t="s">
        <v>12</v>
      </c>
      <c r="Y19" s="5">
        <v>70</v>
      </c>
      <c r="Z19" s="5">
        <v>70</v>
      </c>
      <c r="AA19" s="4" t="s">
        <v>13</v>
      </c>
      <c r="AB19" s="4" t="s">
        <v>69</v>
      </c>
      <c r="AC19" s="4" t="s">
        <v>14</v>
      </c>
    </row>
    <row r="20" spans="1:29" x14ac:dyDescent="0.25">
      <c r="A20" s="4">
        <v>1</v>
      </c>
      <c r="B20" s="4" t="s">
        <v>52</v>
      </c>
      <c r="C20" s="5">
        <v>58</v>
      </c>
      <c r="D20" s="5">
        <v>9</v>
      </c>
      <c r="E20" s="5">
        <v>1</v>
      </c>
      <c r="F20" s="4" t="s">
        <v>2</v>
      </c>
      <c r="G20" s="5">
        <v>30</v>
      </c>
      <c r="H20" s="5">
        <v>30</v>
      </c>
      <c r="I20" s="4">
        <v>300</v>
      </c>
      <c r="J20" s="6">
        <v>15000</v>
      </c>
      <c r="K20" s="6">
        <v>2500</v>
      </c>
      <c r="L20" s="6">
        <v>2700</v>
      </c>
      <c r="M20" s="5">
        <v>25</v>
      </c>
      <c r="N20" s="5">
        <v>25</v>
      </c>
      <c r="O20" s="5">
        <v>175</v>
      </c>
      <c r="P20" s="5">
        <v>175</v>
      </c>
      <c r="Q20" s="5">
        <v>100</v>
      </c>
      <c r="R20" s="5">
        <v>100</v>
      </c>
      <c r="S20" s="4" t="s">
        <v>6</v>
      </c>
      <c r="T20" s="4">
        <v>10</v>
      </c>
      <c r="U20" s="4">
        <v>90</v>
      </c>
      <c r="V20" s="4">
        <v>10</v>
      </c>
      <c r="W20" s="4">
        <v>90</v>
      </c>
      <c r="X20" s="4" t="s">
        <v>12</v>
      </c>
      <c r="Y20" s="5">
        <v>450</v>
      </c>
      <c r="Z20" s="5">
        <v>450</v>
      </c>
      <c r="AA20" s="4" t="s">
        <v>13</v>
      </c>
      <c r="AB20" s="4" t="s">
        <v>69</v>
      </c>
      <c r="AC20" s="4" t="s">
        <v>14</v>
      </c>
    </row>
    <row r="21" spans="1:29" x14ac:dyDescent="0.25">
      <c r="A21" s="4">
        <v>1</v>
      </c>
      <c r="B21" s="4" t="s">
        <v>52</v>
      </c>
      <c r="C21" s="5">
        <v>37</v>
      </c>
      <c r="D21" s="5">
        <v>5</v>
      </c>
      <c r="E21" s="5">
        <v>1</v>
      </c>
      <c r="F21" s="4" t="s">
        <v>1</v>
      </c>
      <c r="G21" s="5">
        <v>30</v>
      </c>
      <c r="H21" s="5">
        <v>30</v>
      </c>
      <c r="I21" s="4">
        <v>300</v>
      </c>
      <c r="J21" s="6">
        <v>15001</v>
      </c>
      <c r="K21" s="6">
        <v>2600</v>
      </c>
      <c r="L21" s="6">
        <v>2600</v>
      </c>
      <c r="M21" s="5">
        <v>25</v>
      </c>
      <c r="N21" s="5">
        <v>25</v>
      </c>
      <c r="O21" s="5">
        <v>175</v>
      </c>
      <c r="P21" s="5">
        <v>175</v>
      </c>
      <c r="Q21" s="5">
        <v>100</v>
      </c>
      <c r="R21" s="5">
        <v>100</v>
      </c>
      <c r="S21" s="7" t="s">
        <v>49</v>
      </c>
      <c r="T21" s="4">
        <v>10</v>
      </c>
      <c r="U21" s="4">
        <v>90</v>
      </c>
      <c r="V21" s="4">
        <v>10</v>
      </c>
      <c r="W21" s="4">
        <v>90</v>
      </c>
      <c r="X21" s="4" t="s">
        <v>7</v>
      </c>
      <c r="Y21" s="5">
        <v>530</v>
      </c>
      <c r="Z21" s="5">
        <v>530</v>
      </c>
      <c r="AA21" s="4" t="s">
        <v>22</v>
      </c>
      <c r="AB21" s="4" t="s">
        <v>69</v>
      </c>
      <c r="AC21" s="4" t="s">
        <v>14</v>
      </c>
    </row>
    <row r="22" spans="1:29" x14ac:dyDescent="0.25">
      <c r="A22" s="4">
        <v>1</v>
      </c>
      <c r="B22" s="4" t="s">
        <v>52</v>
      </c>
      <c r="C22" s="5">
        <v>295</v>
      </c>
      <c r="D22" s="5">
        <v>20</v>
      </c>
      <c r="E22" s="5">
        <v>3</v>
      </c>
      <c r="F22" s="4" t="s">
        <v>1</v>
      </c>
      <c r="G22" s="5">
        <v>30</v>
      </c>
      <c r="H22" s="5">
        <v>30</v>
      </c>
      <c r="I22" s="4">
        <v>300</v>
      </c>
      <c r="J22" s="6">
        <v>15000</v>
      </c>
      <c r="K22" s="6">
        <v>2600</v>
      </c>
      <c r="L22" s="6">
        <v>2600</v>
      </c>
      <c r="M22" s="5">
        <v>25</v>
      </c>
      <c r="N22" s="5">
        <v>25</v>
      </c>
      <c r="O22" s="5">
        <v>175</v>
      </c>
      <c r="P22" s="5">
        <v>175</v>
      </c>
      <c r="Q22" s="5">
        <v>100</v>
      </c>
      <c r="R22" s="5">
        <v>100</v>
      </c>
      <c r="S22" s="7" t="s">
        <v>49</v>
      </c>
      <c r="T22" s="4">
        <v>10</v>
      </c>
      <c r="U22" s="4">
        <v>90</v>
      </c>
      <c r="V22" s="4">
        <v>10</v>
      </c>
      <c r="W22" s="4">
        <v>90</v>
      </c>
      <c r="X22" s="4" t="s">
        <v>7</v>
      </c>
      <c r="Y22" s="5">
        <v>450</v>
      </c>
      <c r="Z22" s="5">
        <v>450</v>
      </c>
      <c r="AA22" s="4" t="s">
        <v>8</v>
      </c>
      <c r="AB22" s="4" t="s">
        <v>69</v>
      </c>
      <c r="AC22" s="4" t="s">
        <v>14</v>
      </c>
    </row>
    <row r="23" spans="1:29" x14ac:dyDescent="0.25">
      <c r="A23" s="4">
        <v>1</v>
      </c>
      <c r="B23" s="4" t="s">
        <v>52</v>
      </c>
      <c r="C23" s="5">
        <v>150</v>
      </c>
      <c r="D23" s="5">
        <v>12</v>
      </c>
      <c r="E23" s="5">
        <v>2</v>
      </c>
      <c r="F23" s="4" t="s">
        <v>1</v>
      </c>
      <c r="G23" s="5">
        <v>30</v>
      </c>
      <c r="H23" s="5">
        <v>30</v>
      </c>
      <c r="I23" s="4">
        <v>300</v>
      </c>
      <c r="J23" s="6">
        <v>15000</v>
      </c>
      <c r="K23" s="6">
        <v>2600</v>
      </c>
      <c r="L23" s="6">
        <v>2600</v>
      </c>
      <c r="M23" s="5">
        <v>25</v>
      </c>
      <c r="N23" s="5">
        <v>25</v>
      </c>
      <c r="O23" s="5">
        <v>175</v>
      </c>
      <c r="P23" s="5">
        <v>175</v>
      </c>
      <c r="Q23" s="5">
        <v>100</v>
      </c>
      <c r="R23" s="5">
        <v>100</v>
      </c>
      <c r="S23" s="7" t="s">
        <v>49</v>
      </c>
      <c r="T23" s="4">
        <v>10</v>
      </c>
      <c r="U23" s="4">
        <v>90</v>
      </c>
      <c r="V23" s="4">
        <v>10</v>
      </c>
      <c r="W23" s="4">
        <v>90</v>
      </c>
      <c r="X23" s="4" t="s">
        <v>7</v>
      </c>
      <c r="Y23" s="7" t="s">
        <v>49</v>
      </c>
      <c r="Z23" s="7" t="s">
        <v>49</v>
      </c>
      <c r="AA23" s="4" t="s">
        <v>49</v>
      </c>
      <c r="AB23" s="4" t="s">
        <v>49</v>
      </c>
      <c r="AC23" s="4" t="s">
        <v>49</v>
      </c>
    </row>
    <row r="24" spans="1:29" x14ac:dyDescent="0.25">
      <c r="A24" s="4">
        <v>11</v>
      </c>
      <c r="B24" s="4" t="s">
        <v>60</v>
      </c>
      <c r="C24" s="5">
        <v>15</v>
      </c>
      <c r="D24" s="5">
        <v>3</v>
      </c>
      <c r="E24" s="5">
        <v>1</v>
      </c>
      <c r="F24" s="4" t="s">
        <v>1</v>
      </c>
      <c r="G24" s="5">
        <v>24</v>
      </c>
      <c r="H24" s="5">
        <v>24</v>
      </c>
      <c r="I24" s="6">
        <v>2000</v>
      </c>
      <c r="J24" s="6">
        <v>2000</v>
      </c>
      <c r="K24" s="6">
        <v>3600</v>
      </c>
      <c r="L24" s="6">
        <v>4300</v>
      </c>
      <c r="M24" s="5">
        <v>24.7</v>
      </c>
      <c r="N24" s="5">
        <v>24.7</v>
      </c>
      <c r="O24" s="5">
        <v>29</v>
      </c>
      <c r="P24" s="5">
        <v>29</v>
      </c>
      <c r="Q24" s="5">
        <v>129</v>
      </c>
      <c r="R24" s="5">
        <v>129</v>
      </c>
      <c r="S24" s="4" t="s">
        <v>6</v>
      </c>
      <c r="T24" s="5">
        <v>45</v>
      </c>
      <c r="U24" s="5">
        <v>45</v>
      </c>
      <c r="V24" s="7" t="s">
        <v>49</v>
      </c>
      <c r="W24" s="7" t="s">
        <v>49</v>
      </c>
      <c r="X24" s="4" t="s">
        <v>7</v>
      </c>
      <c r="Y24" s="5">
        <v>47</v>
      </c>
      <c r="Z24" s="5">
        <v>14</v>
      </c>
      <c r="AA24" s="4" t="s">
        <v>8</v>
      </c>
      <c r="AB24" s="4" t="s">
        <v>49</v>
      </c>
      <c r="AC24" s="4" t="s">
        <v>10</v>
      </c>
    </row>
    <row r="25" spans="1:29" x14ac:dyDescent="0.25">
      <c r="A25" s="4">
        <v>1</v>
      </c>
      <c r="B25" s="4" t="s">
        <v>52</v>
      </c>
      <c r="C25" s="6">
        <v>30878</v>
      </c>
      <c r="D25" s="6">
        <v>2702</v>
      </c>
      <c r="E25" s="6">
        <v>1068</v>
      </c>
      <c r="F25" s="4" t="s">
        <v>2</v>
      </c>
      <c r="G25" s="5">
        <v>34</v>
      </c>
      <c r="H25" s="5">
        <v>34</v>
      </c>
      <c r="I25" s="6">
        <v>1600</v>
      </c>
      <c r="J25" s="6">
        <v>1600</v>
      </c>
      <c r="K25" s="5">
        <v>550</v>
      </c>
      <c r="L25" s="5">
        <v>550</v>
      </c>
      <c r="M25" s="5">
        <v>22</v>
      </c>
      <c r="N25" s="5">
        <v>22</v>
      </c>
      <c r="O25" s="5">
        <v>350</v>
      </c>
      <c r="P25" s="5">
        <v>350</v>
      </c>
      <c r="Q25" s="5">
        <v>100</v>
      </c>
      <c r="R25" s="5">
        <v>100</v>
      </c>
      <c r="S25" s="4" t="s">
        <v>11</v>
      </c>
      <c r="T25" s="5">
        <v>62</v>
      </c>
      <c r="U25" s="5">
        <v>62</v>
      </c>
      <c r="V25" s="5">
        <v>15</v>
      </c>
      <c r="W25" s="5">
        <v>15</v>
      </c>
      <c r="X25" s="4" t="s">
        <v>15</v>
      </c>
      <c r="Y25" s="6">
        <v>190000</v>
      </c>
      <c r="Z25" s="6">
        <v>190000</v>
      </c>
      <c r="AA25" s="4" t="s">
        <v>13</v>
      </c>
      <c r="AB25" s="4" t="s">
        <v>9</v>
      </c>
      <c r="AC25" s="4" t="s">
        <v>14</v>
      </c>
    </row>
    <row r="26" spans="1:29" x14ac:dyDescent="0.25">
      <c r="A26" s="4">
        <v>1</v>
      </c>
      <c r="B26" s="4" t="s">
        <v>52</v>
      </c>
      <c r="C26" s="6">
        <v>27000</v>
      </c>
      <c r="D26" s="6">
        <v>1093</v>
      </c>
      <c r="E26" s="5">
        <v>532</v>
      </c>
      <c r="F26" s="4" t="s">
        <v>2</v>
      </c>
      <c r="G26" s="5">
        <v>38</v>
      </c>
      <c r="H26" s="5">
        <v>38</v>
      </c>
      <c r="I26" s="6">
        <v>1600</v>
      </c>
      <c r="J26" s="6">
        <v>1600</v>
      </c>
      <c r="K26" s="5">
        <v>350</v>
      </c>
      <c r="L26" s="5">
        <v>350</v>
      </c>
      <c r="M26" s="5">
        <v>22</v>
      </c>
      <c r="N26" s="5">
        <v>22</v>
      </c>
      <c r="O26" s="5">
        <v>350</v>
      </c>
      <c r="P26" s="5">
        <v>350</v>
      </c>
      <c r="Q26" s="5">
        <v>100</v>
      </c>
      <c r="R26" s="5">
        <v>100</v>
      </c>
      <c r="S26" s="4" t="s">
        <v>11</v>
      </c>
      <c r="T26" s="5">
        <v>60</v>
      </c>
      <c r="U26" s="5">
        <v>60</v>
      </c>
      <c r="V26" s="5">
        <v>15</v>
      </c>
      <c r="W26" s="5">
        <v>15</v>
      </c>
      <c r="X26" s="4" t="s">
        <v>15</v>
      </c>
      <c r="Y26" s="7" t="s">
        <v>49</v>
      </c>
      <c r="Z26" s="7" t="s">
        <v>49</v>
      </c>
      <c r="AA26" s="4" t="s">
        <v>13</v>
      </c>
      <c r="AB26" s="4" t="s">
        <v>9</v>
      </c>
      <c r="AC26" s="4" t="s">
        <v>14</v>
      </c>
    </row>
    <row r="27" spans="1:29" x14ac:dyDescent="0.25">
      <c r="A27" s="4">
        <v>1</v>
      </c>
      <c r="B27" s="4" t="s">
        <v>52</v>
      </c>
      <c r="C27" s="6">
        <v>1700</v>
      </c>
      <c r="D27" s="7" t="s">
        <v>49</v>
      </c>
      <c r="E27" s="7" t="s">
        <v>49</v>
      </c>
      <c r="F27" s="7" t="s">
        <v>49</v>
      </c>
      <c r="G27" s="7" t="s">
        <v>49</v>
      </c>
      <c r="H27" s="7" t="s">
        <v>49</v>
      </c>
      <c r="I27" s="7" t="s">
        <v>49</v>
      </c>
      <c r="J27" s="7" t="s">
        <v>49</v>
      </c>
      <c r="K27" s="6">
        <v>2625</v>
      </c>
      <c r="L27" s="6">
        <v>2625</v>
      </c>
      <c r="M27" s="5">
        <v>25</v>
      </c>
      <c r="N27" s="5">
        <v>25</v>
      </c>
      <c r="O27" s="7" t="s">
        <v>49</v>
      </c>
      <c r="P27" s="7" t="s">
        <v>49</v>
      </c>
      <c r="Q27" s="7" t="s">
        <v>49</v>
      </c>
      <c r="R27" s="7" t="s">
        <v>49</v>
      </c>
      <c r="S27" s="7" t="s">
        <v>49</v>
      </c>
      <c r="T27" s="7" t="s">
        <v>49</v>
      </c>
      <c r="U27" s="7" t="s">
        <v>49</v>
      </c>
      <c r="V27" s="7" t="s">
        <v>49</v>
      </c>
      <c r="W27" s="7" t="s">
        <v>49</v>
      </c>
      <c r="X27" s="7" t="s">
        <v>49</v>
      </c>
      <c r="Y27" s="7" t="s">
        <v>49</v>
      </c>
      <c r="Z27" s="7" t="s">
        <v>49</v>
      </c>
      <c r="AA27" s="4" t="s">
        <v>49</v>
      </c>
      <c r="AB27" s="4" t="s">
        <v>49</v>
      </c>
      <c r="AC27" s="4" t="s">
        <v>49</v>
      </c>
    </row>
    <row r="28" spans="1:29" ht="30" x14ac:dyDescent="0.25">
      <c r="A28" s="4">
        <v>6</v>
      </c>
      <c r="B28" s="3" t="s">
        <v>77</v>
      </c>
      <c r="C28" s="6">
        <v>5659</v>
      </c>
      <c r="D28" s="5">
        <v>10</v>
      </c>
      <c r="E28" s="5">
        <v>5</v>
      </c>
      <c r="F28" s="4" t="s">
        <v>1</v>
      </c>
      <c r="G28" s="5">
        <v>16.399999999999999</v>
      </c>
      <c r="H28" s="5">
        <v>16.399999999999999</v>
      </c>
      <c r="I28" s="7" t="s">
        <v>49</v>
      </c>
      <c r="J28" s="7" t="s">
        <v>49</v>
      </c>
      <c r="K28" s="6">
        <v>11319</v>
      </c>
      <c r="L28" s="6">
        <v>11319</v>
      </c>
      <c r="M28" s="5">
        <v>41</v>
      </c>
      <c r="N28" s="5">
        <v>41</v>
      </c>
      <c r="O28" s="5">
        <v>0.3</v>
      </c>
      <c r="P28" s="5">
        <v>0.3</v>
      </c>
      <c r="Q28" s="5">
        <v>250</v>
      </c>
      <c r="R28" s="5">
        <v>250</v>
      </c>
      <c r="S28" s="12" t="s">
        <v>11</v>
      </c>
      <c r="T28" s="35">
        <v>50</v>
      </c>
      <c r="U28" s="35">
        <v>50</v>
      </c>
      <c r="V28" s="5">
        <v>46</v>
      </c>
      <c r="W28" s="5">
        <v>46</v>
      </c>
      <c r="X28" s="4" t="s">
        <v>12</v>
      </c>
      <c r="Y28" s="6">
        <v>15000</v>
      </c>
      <c r="Z28" s="6">
        <v>14950</v>
      </c>
      <c r="AA28" s="4" t="s">
        <v>13</v>
      </c>
      <c r="AB28" s="4" t="s">
        <v>69</v>
      </c>
      <c r="AC28" s="4" t="s">
        <v>14</v>
      </c>
    </row>
    <row r="29" spans="1:29" ht="30" x14ac:dyDescent="0.25">
      <c r="A29" s="4">
        <v>6</v>
      </c>
      <c r="B29" s="3" t="s">
        <v>77</v>
      </c>
      <c r="C29" s="6">
        <v>10700</v>
      </c>
      <c r="D29" s="5">
        <v>16</v>
      </c>
      <c r="E29" s="5">
        <v>4</v>
      </c>
      <c r="F29" s="4" t="s">
        <v>1</v>
      </c>
      <c r="G29" s="5">
        <v>20</v>
      </c>
      <c r="H29" s="5">
        <v>20</v>
      </c>
      <c r="I29" s="5">
        <v>420</v>
      </c>
      <c r="J29" s="5">
        <v>420</v>
      </c>
      <c r="K29" s="6">
        <v>9500</v>
      </c>
      <c r="L29" s="6">
        <v>9500</v>
      </c>
      <c r="M29" s="5">
        <v>39</v>
      </c>
      <c r="N29" s="5">
        <v>39</v>
      </c>
      <c r="O29" s="5">
        <v>0.3</v>
      </c>
      <c r="P29" s="5">
        <v>0.3</v>
      </c>
      <c r="Q29" s="5">
        <v>240</v>
      </c>
      <c r="R29" s="5">
        <v>240</v>
      </c>
      <c r="S29" s="4" t="s">
        <v>6</v>
      </c>
      <c r="T29" s="5">
        <v>25</v>
      </c>
      <c r="U29" s="5">
        <v>25</v>
      </c>
      <c r="V29" s="5">
        <v>8</v>
      </c>
      <c r="W29" s="5">
        <v>8</v>
      </c>
      <c r="X29" s="4" t="s">
        <v>12</v>
      </c>
      <c r="Y29" s="6">
        <v>16500</v>
      </c>
      <c r="Z29" s="6">
        <v>6000</v>
      </c>
      <c r="AA29" s="4" t="s">
        <v>13</v>
      </c>
      <c r="AB29" s="4" t="s">
        <v>49</v>
      </c>
      <c r="AC29" s="4" t="s">
        <v>26</v>
      </c>
    </row>
    <row r="30" spans="1:29" x14ac:dyDescent="0.25">
      <c r="A30" s="4">
        <v>1</v>
      </c>
      <c r="B30" s="4" t="s">
        <v>52</v>
      </c>
      <c r="C30" s="5">
        <v>744</v>
      </c>
      <c r="D30" s="5">
        <v>6</v>
      </c>
      <c r="E30" s="7" t="s">
        <v>49</v>
      </c>
      <c r="F30" s="4" t="s">
        <v>1</v>
      </c>
      <c r="G30" s="5">
        <v>36</v>
      </c>
      <c r="H30" s="5">
        <v>36</v>
      </c>
      <c r="I30" s="5">
        <v>750</v>
      </c>
      <c r="J30" s="5">
        <v>750</v>
      </c>
      <c r="K30" s="4">
        <v>850</v>
      </c>
      <c r="L30" s="6">
        <v>1200</v>
      </c>
      <c r="M30" s="4">
        <v>16</v>
      </c>
      <c r="N30" s="4">
        <v>18</v>
      </c>
      <c r="O30" s="6">
        <v>5000</v>
      </c>
      <c r="P30" s="6">
        <v>5000</v>
      </c>
      <c r="Q30" s="5">
        <v>97</v>
      </c>
      <c r="R30" s="5">
        <v>97</v>
      </c>
      <c r="S30" s="4" t="s">
        <v>11</v>
      </c>
      <c r="T30" s="5">
        <v>80</v>
      </c>
      <c r="U30" s="5">
        <v>80</v>
      </c>
      <c r="V30" s="7" t="s">
        <v>49</v>
      </c>
      <c r="W30" s="7" t="s">
        <v>49</v>
      </c>
      <c r="X30" s="4" t="s">
        <v>7</v>
      </c>
      <c r="Y30" s="5">
        <v>100</v>
      </c>
      <c r="Z30" s="7" t="s">
        <v>49</v>
      </c>
      <c r="AA30" s="4" t="s">
        <v>22</v>
      </c>
      <c r="AB30" s="4" t="s">
        <v>49</v>
      </c>
      <c r="AC30" s="4" t="s">
        <v>16</v>
      </c>
    </row>
    <row r="31" spans="1:29" ht="18" x14ac:dyDescent="0.25">
      <c r="A31" s="4">
        <v>5</v>
      </c>
      <c r="B31" s="4" t="s">
        <v>75</v>
      </c>
      <c r="C31" s="5">
        <v>58</v>
      </c>
      <c r="D31" s="5">
        <v>6</v>
      </c>
      <c r="E31" s="5">
        <v>2</v>
      </c>
      <c r="F31" s="4" t="s">
        <v>1</v>
      </c>
      <c r="G31" s="5">
        <v>32</v>
      </c>
      <c r="H31" s="5">
        <v>32</v>
      </c>
      <c r="I31" s="5">
        <v>175</v>
      </c>
      <c r="J31" s="5">
        <v>175</v>
      </c>
      <c r="K31" s="6">
        <v>3000</v>
      </c>
      <c r="L31" s="6">
        <v>3000</v>
      </c>
      <c r="M31" s="5">
        <v>19</v>
      </c>
      <c r="N31" s="5">
        <v>19</v>
      </c>
      <c r="O31" s="5">
        <v>16</v>
      </c>
      <c r="P31" s="5">
        <v>16</v>
      </c>
      <c r="Q31" s="5">
        <v>120</v>
      </c>
      <c r="R31" s="5">
        <v>120</v>
      </c>
      <c r="S31" s="4" t="s">
        <v>11</v>
      </c>
      <c r="T31" s="5">
        <v>56</v>
      </c>
      <c r="U31" s="5">
        <v>56</v>
      </c>
      <c r="V31" s="7" t="s">
        <v>49</v>
      </c>
      <c r="W31" s="7" t="s">
        <v>49</v>
      </c>
      <c r="X31" s="4" t="s">
        <v>12</v>
      </c>
      <c r="Y31" s="5">
        <v>43</v>
      </c>
      <c r="Z31" s="5">
        <v>43</v>
      </c>
      <c r="AA31" s="4" t="s">
        <v>13</v>
      </c>
      <c r="AB31" s="4" t="s">
        <v>9</v>
      </c>
      <c r="AC31" s="4" t="s">
        <v>26</v>
      </c>
    </row>
    <row r="32" spans="1:29" ht="18" x14ac:dyDescent="0.25">
      <c r="A32" s="4">
        <v>5</v>
      </c>
      <c r="B32" s="4" t="s">
        <v>75</v>
      </c>
      <c r="C32" s="5">
        <v>29</v>
      </c>
      <c r="D32" s="5">
        <v>2</v>
      </c>
      <c r="E32" s="5">
        <v>2</v>
      </c>
      <c r="F32" s="4" t="s">
        <v>1</v>
      </c>
      <c r="G32" s="5">
        <v>30</v>
      </c>
      <c r="H32" s="5">
        <v>30</v>
      </c>
      <c r="I32" s="5">
        <v>150</v>
      </c>
      <c r="J32" s="5">
        <v>150</v>
      </c>
      <c r="K32" s="6">
        <v>2600</v>
      </c>
      <c r="L32" s="6">
        <v>2600</v>
      </c>
      <c r="M32" s="5">
        <v>17</v>
      </c>
      <c r="N32" s="5">
        <v>17</v>
      </c>
      <c r="O32" s="5">
        <v>32</v>
      </c>
      <c r="P32" s="5">
        <v>32</v>
      </c>
      <c r="Q32" s="5">
        <v>120</v>
      </c>
      <c r="R32" s="5">
        <v>120</v>
      </c>
      <c r="S32" s="4" t="s">
        <v>70</v>
      </c>
      <c r="T32" s="5">
        <v>60</v>
      </c>
      <c r="U32" s="5">
        <v>60</v>
      </c>
      <c r="V32" s="7" t="s">
        <v>49</v>
      </c>
      <c r="W32" s="7" t="s">
        <v>49</v>
      </c>
      <c r="X32" s="4" t="s">
        <v>12</v>
      </c>
      <c r="Y32" s="7" t="s">
        <v>49</v>
      </c>
      <c r="Z32" s="7" t="s">
        <v>49</v>
      </c>
      <c r="AA32" s="4" t="s">
        <v>8</v>
      </c>
      <c r="AB32" s="4" t="s">
        <v>49</v>
      </c>
      <c r="AC32" s="4" t="s">
        <v>26</v>
      </c>
    </row>
    <row r="33" spans="1:29" ht="18" x14ac:dyDescent="0.25">
      <c r="A33" s="4">
        <v>5</v>
      </c>
      <c r="B33" s="4" t="s">
        <v>75</v>
      </c>
      <c r="C33" s="5">
        <v>184</v>
      </c>
      <c r="D33" s="5">
        <v>3</v>
      </c>
      <c r="E33" s="5">
        <v>1</v>
      </c>
      <c r="F33" s="4" t="s">
        <v>1</v>
      </c>
      <c r="G33" s="5">
        <v>31</v>
      </c>
      <c r="H33" s="5">
        <v>31</v>
      </c>
      <c r="I33" s="5">
        <v>300</v>
      </c>
      <c r="J33" s="5">
        <v>300</v>
      </c>
      <c r="K33" s="6">
        <v>4200</v>
      </c>
      <c r="L33" s="6">
        <v>4200</v>
      </c>
      <c r="M33" s="5">
        <v>25</v>
      </c>
      <c r="N33" s="5">
        <v>25</v>
      </c>
      <c r="O33" s="5">
        <v>6</v>
      </c>
      <c r="P33" s="5">
        <v>6</v>
      </c>
      <c r="Q33" s="5">
        <v>130</v>
      </c>
      <c r="R33" s="5">
        <v>130</v>
      </c>
      <c r="S33" s="4" t="s">
        <v>6</v>
      </c>
      <c r="T33" s="5">
        <v>44</v>
      </c>
      <c r="U33" s="5">
        <v>44</v>
      </c>
      <c r="V33" s="7" t="s">
        <v>49</v>
      </c>
      <c r="W33" s="7" t="s">
        <v>49</v>
      </c>
      <c r="X33" s="4" t="s">
        <v>71</v>
      </c>
      <c r="Y33" s="5">
        <v>78</v>
      </c>
      <c r="Z33" s="5">
        <v>78</v>
      </c>
      <c r="AA33" s="4" t="s">
        <v>8</v>
      </c>
      <c r="AB33" s="4" t="s">
        <v>49</v>
      </c>
      <c r="AC33" s="4" t="s">
        <v>26</v>
      </c>
    </row>
    <row r="34" spans="1:29" ht="18" x14ac:dyDescent="0.25">
      <c r="A34" s="4">
        <v>5</v>
      </c>
      <c r="B34" s="4" t="s">
        <v>75</v>
      </c>
      <c r="C34" s="7" t="s">
        <v>49</v>
      </c>
      <c r="D34" s="5">
        <v>11</v>
      </c>
      <c r="E34" s="7" t="s">
        <v>49</v>
      </c>
      <c r="F34" s="4" t="s">
        <v>1</v>
      </c>
      <c r="G34" s="5">
        <v>29</v>
      </c>
      <c r="H34" s="5">
        <v>29</v>
      </c>
      <c r="I34" s="5">
        <v>150</v>
      </c>
      <c r="J34" s="5">
        <v>150</v>
      </c>
      <c r="K34" s="6">
        <v>2025</v>
      </c>
      <c r="L34" s="6">
        <v>2025</v>
      </c>
      <c r="M34" s="5">
        <v>17</v>
      </c>
      <c r="N34" s="5">
        <v>17</v>
      </c>
      <c r="O34" s="4">
        <v>11</v>
      </c>
      <c r="P34" s="4">
        <v>145</v>
      </c>
      <c r="Q34" s="5">
        <v>120</v>
      </c>
      <c r="R34" s="5">
        <v>120</v>
      </c>
      <c r="S34" s="4" t="s">
        <v>11</v>
      </c>
      <c r="T34" s="7" t="s">
        <v>49</v>
      </c>
      <c r="U34" s="7" t="s">
        <v>49</v>
      </c>
      <c r="V34" s="7" t="s">
        <v>49</v>
      </c>
      <c r="W34" s="7" t="s">
        <v>49</v>
      </c>
      <c r="X34" s="4" t="s">
        <v>12</v>
      </c>
      <c r="Y34" s="5">
        <v>160</v>
      </c>
      <c r="Z34" s="5">
        <v>160</v>
      </c>
      <c r="AA34" s="4" t="s">
        <v>8</v>
      </c>
      <c r="AB34" s="4" t="s">
        <v>9</v>
      </c>
      <c r="AC34" s="4" t="s">
        <v>49</v>
      </c>
    </row>
    <row r="35" spans="1:29" ht="18" x14ac:dyDescent="0.25">
      <c r="A35" s="4">
        <v>5</v>
      </c>
      <c r="B35" s="4" t="s">
        <v>75</v>
      </c>
      <c r="C35" s="5">
        <v>175</v>
      </c>
      <c r="D35" s="5">
        <v>4</v>
      </c>
      <c r="E35" s="5">
        <v>3</v>
      </c>
      <c r="F35" s="4" t="s">
        <v>1</v>
      </c>
      <c r="G35" s="5">
        <v>30</v>
      </c>
      <c r="H35" s="5">
        <v>30</v>
      </c>
      <c r="I35" s="5">
        <v>36</v>
      </c>
      <c r="J35" s="5">
        <v>36</v>
      </c>
      <c r="K35" s="6">
        <v>2400</v>
      </c>
      <c r="L35" s="6">
        <v>2400</v>
      </c>
      <c r="M35" s="5">
        <v>29</v>
      </c>
      <c r="N35" s="5">
        <v>29</v>
      </c>
      <c r="O35" s="5">
        <v>5</v>
      </c>
      <c r="P35" s="5">
        <v>5</v>
      </c>
      <c r="Q35" s="5">
        <v>120</v>
      </c>
      <c r="R35" s="5">
        <v>120</v>
      </c>
      <c r="S35" s="4" t="s">
        <v>11</v>
      </c>
      <c r="T35" s="5">
        <v>53</v>
      </c>
      <c r="U35" s="5">
        <v>53</v>
      </c>
      <c r="V35" s="5">
        <v>48</v>
      </c>
      <c r="W35" s="5">
        <v>48</v>
      </c>
      <c r="X35" s="4" t="s">
        <v>12</v>
      </c>
      <c r="Y35" s="5">
        <v>32</v>
      </c>
      <c r="Z35" s="5">
        <v>32</v>
      </c>
      <c r="AA35" s="4" t="s">
        <v>8</v>
      </c>
      <c r="AB35" s="4" t="s">
        <v>49</v>
      </c>
      <c r="AC35" s="4" t="s">
        <v>10</v>
      </c>
    </row>
    <row r="36" spans="1:29" x14ac:dyDescent="0.25">
      <c r="A36" s="4">
        <v>1</v>
      </c>
      <c r="B36" s="4" t="s">
        <v>52</v>
      </c>
      <c r="C36" s="5">
        <v>400</v>
      </c>
      <c r="D36" s="5">
        <v>80</v>
      </c>
      <c r="E36" s="5">
        <v>12</v>
      </c>
      <c r="F36" s="4" t="s">
        <v>1</v>
      </c>
      <c r="G36" s="5">
        <v>25</v>
      </c>
      <c r="H36" s="5">
        <v>25</v>
      </c>
      <c r="I36" s="5">
        <v>300</v>
      </c>
      <c r="J36" s="5">
        <v>300</v>
      </c>
      <c r="K36" s="6">
        <v>2400</v>
      </c>
      <c r="L36" s="6">
        <v>2400</v>
      </c>
      <c r="M36" s="5">
        <v>11</v>
      </c>
      <c r="N36" s="5">
        <v>11</v>
      </c>
      <c r="O36" s="6">
        <v>5500</v>
      </c>
      <c r="P36" s="6">
        <v>5500</v>
      </c>
      <c r="Q36" s="5">
        <v>100</v>
      </c>
      <c r="R36" s="5">
        <v>100</v>
      </c>
      <c r="S36" s="4" t="s">
        <v>23</v>
      </c>
      <c r="T36" s="5">
        <v>75</v>
      </c>
      <c r="U36" s="5">
        <v>75</v>
      </c>
      <c r="V36" s="7" t="s">
        <v>49</v>
      </c>
      <c r="W36" s="7" t="s">
        <v>49</v>
      </c>
      <c r="X36" s="4" t="s">
        <v>12</v>
      </c>
      <c r="Y36" s="5">
        <v>792</v>
      </c>
      <c r="Z36" s="5">
        <v>792</v>
      </c>
      <c r="AA36" s="4" t="s">
        <v>13</v>
      </c>
      <c r="AB36" s="4" t="s">
        <v>9</v>
      </c>
      <c r="AC36" s="4" t="s">
        <v>19</v>
      </c>
    </row>
    <row r="37" spans="1:29" x14ac:dyDescent="0.25">
      <c r="A37" s="4">
        <v>1</v>
      </c>
      <c r="B37" s="4" t="s">
        <v>52</v>
      </c>
      <c r="C37" s="5">
        <v>66</v>
      </c>
      <c r="D37" s="5">
        <v>17</v>
      </c>
      <c r="E37" s="5">
        <v>7</v>
      </c>
      <c r="F37" s="4" t="s">
        <v>1</v>
      </c>
      <c r="G37" s="5">
        <v>31</v>
      </c>
      <c r="H37" s="5">
        <v>31</v>
      </c>
      <c r="I37" s="5">
        <v>95</v>
      </c>
      <c r="J37" s="5">
        <v>95</v>
      </c>
      <c r="K37" s="6">
        <v>1400</v>
      </c>
      <c r="L37" s="6">
        <v>1400</v>
      </c>
      <c r="M37" s="5">
        <v>17</v>
      </c>
      <c r="N37" s="5">
        <v>17</v>
      </c>
      <c r="O37" s="5">
        <v>175</v>
      </c>
      <c r="P37" s="5">
        <v>175</v>
      </c>
      <c r="Q37" s="5">
        <v>110</v>
      </c>
      <c r="R37" s="5">
        <v>110</v>
      </c>
      <c r="S37" s="4" t="s">
        <v>11</v>
      </c>
      <c r="T37" s="5">
        <v>58</v>
      </c>
      <c r="U37" s="5">
        <v>58</v>
      </c>
      <c r="V37" s="5">
        <v>18</v>
      </c>
      <c r="W37" s="5">
        <v>18</v>
      </c>
      <c r="X37" s="4" t="s">
        <v>12</v>
      </c>
      <c r="Y37" s="5">
        <v>325</v>
      </c>
      <c r="Z37" s="5">
        <v>325</v>
      </c>
      <c r="AA37" s="4" t="s">
        <v>8</v>
      </c>
      <c r="AB37" s="4" t="s">
        <v>49</v>
      </c>
      <c r="AC37" s="4" t="s">
        <v>10</v>
      </c>
    </row>
    <row r="38" spans="1:29" x14ac:dyDescent="0.25">
      <c r="A38" s="4">
        <v>1</v>
      </c>
      <c r="B38" s="4" t="s">
        <v>52</v>
      </c>
      <c r="C38" s="5">
        <v>86</v>
      </c>
      <c r="D38" s="5">
        <v>25</v>
      </c>
      <c r="E38" s="5">
        <v>6</v>
      </c>
      <c r="F38" s="4" t="s">
        <v>1</v>
      </c>
      <c r="G38" s="5">
        <v>30</v>
      </c>
      <c r="H38" s="5">
        <v>30</v>
      </c>
      <c r="I38" s="5">
        <v>500</v>
      </c>
      <c r="J38" s="5">
        <v>500</v>
      </c>
      <c r="K38" s="6">
        <v>1100</v>
      </c>
      <c r="L38" s="6">
        <v>1100</v>
      </c>
      <c r="M38" s="5">
        <v>11</v>
      </c>
      <c r="N38" s="5">
        <v>11</v>
      </c>
      <c r="O38" s="6">
        <v>5500</v>
      </c>
      <c r="P38" s="6">
        <v>5500</v>
      </c>
      <c r="Q38" s="5">
        <v>104</v>
      </c>
      <c r="R38" s="5">
        <v>104</v>
      </c>
      <c r="S38" s="4" t="s">
        <v>11</v>
      </c>
      <c r="T38" s="5">
        <v>75</v>
      </c>
      <c r="U38" s="5">
        <v>75</v>
      </c>
      <c r="V38" s="5">
        <v>20</v>
      </c>
      <c r="W38" s="5">
        <v>20</v>
      </c>
      <c r="X38" s="4" t="s">
        <v>12</v>
      </c>
      <c r="Y38" s="5">
        <v>89</v>
      </c>
      <c r="Z38" s="5">
        <v>89</v>
      </c>
      <c r="AA38" s="4" t="s">
        <v>13</v>
      </c>
      <c r="AB38" s="4" t="s">
        <v>9</v>
      </c>
      <c r="AC38" s="4" t="s">
        <v>19</v>
      </c>
    </row>
    <row r="39" spans="1:29" x14ac:dyDescent="0.25">
      <c r="A39" s="4">
        <v>1</v>
      </c>
      <c r="B39" s="4" t="s">
        <v>52</v>
      </c>
      <c r="C39" s="5">
        <v>300</v>
      </c>
      <c r="D39" s="5">
        <v>72</v>
      </c>
      <c r="E39" s="5">
        <v>27</v>
      </c>
      <c r="F39" s="4" t="s">
        <v>1</v>
      </c>
      <c r="G39" s="5">
        <v>29</v>
      </c>
      <c r="H39" s="5">
        <v>29</v>
      </c>
      <c r="I39" s="5">
        <v>265</v>
      </c>
      <c r="J39" s="5">
        <v>265</v>
      </c>
      <c r="K39" s="6">
        <v>2100</v>
      </c>
      <c r="L39" s="6">
        <v>2100</v>
      </c>
      <c r="M39" s="5">
        <v>17</v>
      </c>
      <c r="N39" s="5">
        <v>17</v>
      </c>
      <c r="O39" s="5">
        <v>200</v>
      </c>
      <c r="P39" s="5">
        <v>200</v>
      </c>
      <c r="Q39" s="5">
        <v>110</v>
      </c>
      <c r="R39" s="5">
        <v>110</v>
      </c>
      <c r="S39" s="4" t="s">
        <v>11</v>
      </c>
      <c r="T39" s="5">
        <v>75</v>
      </c>
      <c r="U39" s="5">
        <v>75</v>
      </c>
      <c r="V39" s="7" t="s">
        <v>49</v>
      </c>
      <c r="W39" s="7" t="s">
        <v>49</v>
      </c>
      <c r="X39" s="4" t="s">
        <v>7</v>
      </c>
      <c r="Y39" s="5">
        <v>141</v>
      </c>
      <c r="Z39" s="5">
        <v>141</v>
      </c>
      <c r="AA39" s="4" t="s">
        <v>8</v>
      </c>
      <c r="AB39" s="4" t="s">
        <v>49</v>
      </c>
      <c r="AC39" s="4" t="s">
        <v>19</v>
      </c>
    </row>
    <row r="40" spans="1:29" x14ac:dyDescent="0.25">
      <c r="A40" s="4">
        <v>1</v>
      </c>
      <c r="B40" s="4" t="s">
        <v>52</v>
      </c>
      <c r="C40" s="5">
        <v>58</v>
      </c>
      <c r="D40" s="5">
        <v>8</v>
      </c>
      <c r="E40" s="7" t="s">
        <v>49</v>
      </c>
      <c r="F40" s="4" t="s">
        <v>1</v>
      </c>
      <c r="G40" s="5">
        <v>31</v>
      </c>
      <c r="H40" s="5">
        <v>31</v>
      </c>
      <c r="I40" s="5">
        <v>205</v>
      </c>
      <c r="J40" s="5">
        <v>205</v>
      </c>
      <c r="K40" s="6">
        <v>1200</v>
      </c>
      <c r="L40" s="6">
        <v>1200</v>
      </c>
      <c r="M40" s="5">
        <v>19</v>
      </c>
      <c r="N40" s="5">
        <v>19</v>
      </c>
      <c r="O40" s="5">
        <v>32</v>
      </c>
      <c r="P40" s="5">
        <v>32</v>
      </c>
      <c r="Q40" s="5">
        <v>105</v>
      </c>
      <c r="R40" s="5">
        <v>105</v>
      </c>
      <c r="S40" s="4" t="s">
        <v>11</v>
      </c>
      <c r="T40" s="5">
        <v>57</v>
      </c>
      <c r="U40" s="5">
        <v>57</v>
      </c>
      <c r="V40" s="5">
        <v>15</v>
      </c>
      <c r="W40" s="5">
        <v>16</v>
      </c>
      <c r="X40" s="4" t="s">
        <v>15</v>
      </c>
      <c r="Y40" s="5">
        <v>69</v>
      </c>
      <c r="Z40" s="5">
        <v>69</v>
      </c>
      <c r="AA40" s="4" t="s">
        <v>72</v>
      </c>
      <c r="AB40" s="4" t="s">
        <v>73</v>
      </c>
      <c r="AC40" s="4" t="s">
        <v>19</v>
      </c>
    </row>
  </sheetData>
  <autoFilter ref="A2:AC40" xr:uid="{F9F8EE30-577F-4B00-BB5F-C1DBEA1FFBA6}"/>
  <mergeCells count="8">
    <mergeCell ref="T1:U1"/>
    <mergeCell ref="V1:W1"/>
    <mergeCell ref="G1:H1"/>
    <mergeCell ref="I1:J1"/>
    <mergeCell ref="K1:L1"/>
    <mergeCell ref="M1:N1"/>
    <mergeCell ref="O1:P1"/>
    <mergeCell ref="Q1:R1"/>
  </mergeCells>
  <phoneticPr fontId="4" type="noConversion"/>
  <conditionalFormatting sqref="AA7:AC40">
    <cfRule type="cellIs" dxfId="44" priority="1" operator="equal">
      <formula>"-"</formula>
    </cfRule>
  </conditionalFormatting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EA218-0245-4A93-A289-44276C102234}">
  <sheetPr codeName="Sheet14">
    <tabColor theme="9" tint="0.39997558519241921"/>
  </sheetPr>
  <dimension ref="A1:AB40"/>
  <sheetViews>
    <sheetView zoomScale="85" zoomScaleNormal="85" workbookViewId="0">
      <selection activeCell="A2" sqref="A2:AB40"/>
    </sheetView>
  </sheetViews>
  <sheetFormatPr defaultRowHeight="15" x14ac:dyDescent="0.25"/>
  <cols>
    <col min="1" max="3" width="9.140625" style="1"/>
    <col min="4" max="4" width="8.7109375" style="1" customWidth="1"/>
    <col min="5" max="5" width="15.28515625" style="1" customWidth="1"/>
    <col min="6" max="7" width="9.140625" style="1"/>
    <col min="8" max="8" width="10" style="1" customWidth="1"/>
    <col min="9" max="17" width="9.140625" style="1"/>
    <col min="18" max="18" width="11.140625" style="1" customWidth="1"/>
    <col min="19" max="28" width="9.140625" style="1"/>
  </cols>
  <sheetData>
    <row r="1" spans="1:28" ht="45" x14ac:dyDescent="0.25">
      <c r="A1" s="11" t="s">
        <v>54</v>
      </c>
      <c r="B1" s="11" t="s">
        <v>74</v>
      </c>
      <c r="C1" s="11" t="s">
        <v>32</v>
      </c>
      <c r="D1" s="11" t="s">
        <v>33</v>
      </c>
      <c r="E1" s="11" t="s">
        <v>34</v>
      </c>
      <c r="F1" s="168" t="s">
        <v>35</v>
      </c>
      <c r="G1" s="168"/>
      <c r="H1" s="168" t="s">
        <v>36</v>
      </c>
      <c r="I1" s="168"/>
      <c r="J1" s="168" t="s">
        <v>37</v>
      </c>
      <c r="K1" s="168"/>
      <c r="L1" s="169" t="s">
        <v>38</v>
      </c>
      <c r="M1" s="170"/>
      <c r="N1" s="168" t="s">
        <v>39</v>
      </c>
      <c r="O1" s="168"/>
      <c r="P1" s="169" t="s">
        <v>40</v>
      </c>
      <c r="Q1" s="170"/>
      <c r="R1" s="11" t="s">
        <v>41</v>
      </c>
      <c r="S1" s="168" t="s">
        <v>43</v>
      </c>
      <c r="T1" s="168"/>
      <c r="U1" s="168" t="s">
        <v>42</v>
      </c>
      <c r="V1" s="168"/>
      <c r="W1" s="11" t="s">
        <v>44</v>
      </c>
      <c r="X1" s="11" t="s">
        <v>45</v>
      </c>
      <c r="Y1" s="11" t="s">
        <v>46</v>
      </c>
      <c r="Z1" s="11" t="s">
        <v>47</v>
      </c>
      <c r="AA1" s="11" t="s">
        <v>5</v>
      </c>
      <c r="AB1" s="11" t="s">
        <v>48</v>
      </c>
    </row>
    <row r="2" spans="1:28" x14ac:dyDescent="0.25">
      <c r="A2" s="4">
        <v>1</v>
      </c>
      <c r="B2" s="6">
        <v>4900</v>
      </c>
      <c r="C2" s="5">
        <v>97</v>
      </c>
      <c r="D2" s="5">
        <v>109</v>
      </c>
      <c r="E2" s="4">
        <v>1</v>
      </c>
      <c r="F2" s="5">
        <v>26.5</v>
      </c>
      <c r="G2" s="5">
        <v>26.5</v>
      </c>
      <c r="H2" s="6">
        <v>2000</v>
      </c>
      <c r="I2" s="6">
        <v>4000</v>
      </c>
      <c r="J2" s="6">
        <v>1800</v>
      </c>
      <c r="K2" s="6">
        <v>1800</v>
      </c>
      <c r="L2" s="5">
        <v>8</v>
      </c>
      <c r="M2" s="5">
        <v>8</v>
      </c>
      <c r="N2" s="6">
        <v>40000</v>
      </c>
      <c r="O2" s="6">
        <v>400000</v>
      </c>
      <c r="P2" s="5">
        <v>63</v>
      </c>
      <c r="Q2" s="5">
        <v>63</v>
      </c>
      <c r="R2" s="9">
        <v>986</v>
      </c>
      <c r="S2" s="55">
        <v>80</v>
      </c>
      <c r="T2" s="55">
        <v>80</v>
      </c>
      <c r="U2" s="55">
        <v>54</v>
      </c>
      <c r="V2" s="55">
        <v>54</v>
      </c>
      <c r="W2" s="4">
        <v>2</v>
      </c>
      <c r="X2" s="6">
        <v>13000</v>
      </c>
      <c r="Y2" s="6">
        <v>13000</v>
      </c>
      <c r="Z2" s="4">
        <v>3</v>
      </c>
      <c r="AA2" s="4">
        <v>6</v>
      </c>
      <c r="AB2" s="4" t="s">
        <v>64</v>
      </c>
    </row>
    <row r="3" spans="1:28" x14ac:dyDescent="0.25">
      <c r="A3" s="4">
        <v>1</v>
      </c>
      <c r="B3" s="6">
        <v>3000</v>
      </c>
      <c r="C3" s="5">
        <v>48</v>
      </c>
      <c r="D3" s="5">
        <v>48</v>
      </c>
      <c r="E3" s="4">
        <v>1</v>
      </c>
      <c r="F3" s="5">
        <v>28.5</v>
      </c>
      <c r="G3" s="5">
        <v>28.5</v>
      </c>
      <c r="H3" s="4">
        <v>100</v>
      </c>
      <c r="I3" s="6">
        <v>2000</v>
      </c>
      <c r="J3" s="6">
        <v>1800</v>
      </c>
      <c r="K3" s="6">
        <v>1800</v>
      </c>
      <c r="L3" s="5">
        <v>8</v>
      </c>
      <c r="M3" s="5">
        <v>8</v>
      </c>
      <c r="N3" s="6">
        <v>100000</v>
      </c>
      <c r="O3" s="6">
        <v>100000</v>
      </c>
      <c r="P3" s="5">
        <v>62</v>
      </c>
      <c r="Q3" s="5">
        <v>62</v>
      </c>
      <c r="R3" s="7" t="s">
        <v>49</v>
      </c>
      <c r="S3" s="5">
        <v>80</v>
      </c>
      <c r="T3" s="5">
        <v>80</v>
      </c>
      <c r="U3" s="7" t="s">
        <v>49</v>
      </c>
      <c r="V3" s="7" t="s">
        <v>49</v>
      </c>
      <c r="W3" s="4">
        <v>1</v>
      </c>
      <c r="X3" s="6">
        <v>5000</v>
      </c>
      <c r="Y3" s="6">
        <v>5000</v>
      </c>
      <c r="Z3" s="4">
        <v>3</v>
      </c>
      <c r="AA3" s="7" t="s">
        <v>49</v>
      </c>
      <c r="AB3" s="4" t="s">
        <v>26</v>
      </c>
    </row>
    <row r="4" spans="1:28" x14ac:dyDescent="0.25">
      <c r="A4" s="4">
        <v>11</v>
      </c>
      <c r="B4" s="6">
        <v>187000</v>
      </c>
      <c r="C4" s="6">
        <v>1000</v>
      </c>
      <c r="D4" s="5">
        <v>200</v>
      </c>
      <c r="E4" s="4">
        <v>1</v>
      </c>
      <c r="F4" s="5">
        <v>29</v>
      </c>
      <c r="G4" s="5">
        <v>29</v>
      </c>
      <c r="H4" s="6">
        <v>1000</v>
      </c>
      <c r="I4" s="6">
        <v>4000</v>
      </c>
      <c r="J4" s="6">
        <v>1500</v>
      </c>
      <c r="K4" s="6">
        <v>1500</v>
      </c>
      <c r="L4" s="5">
        <v>13</v>
      </c>
      <c r="M4" s="5">
        <v>13</v>
      </c>
      <c r="N4" s="6">
        <v>1000</v>
      </c>
      <c r="O4" s="6">
        <v>4000</v>
      </c>
      <c r="P4" s="5">
        <v>60</v>
      </c>
      <c r="Q4" s="5">
        <v>60</v>
      </c>
      <c r="R4" s="4">
        <v>1</v>
      </c>
      <c r="S4" s="5">
        <v>70</v>
      </c>
      <c r="T4" s="5">
        <v>70</v>
      </c>
      <c r="U4" s="5">
        <v>40</v>
      </c>
      <c r="V4" s="5">
        <v>40</v>
      </c>
      <c r="W4" s="4">
        <v>11</v>
      </c>
      <c r="X4" s="6">
        <v>40000</v>
      </c>
      <c r="Y4" s="6">
        <v>20000</v>
      </c>
      <c r="Z4" s="4">
        <v>3</v>
      </c>
      <c r="AA4" s="4">
        <v>1</v>
      </c>
      <c r="AB4" s="4" t="s">
        <v>65</v>
      </c>
    </row>
    <row r="5" spans="1:28" x14ac:dyDescent="0.25">
      <c r="A5" s="4">
        <v>11</v>
      </c>
      <c r="B5" s="6">
        <v>397000</v>
      </c>
      <c r="C5" s="5">
        <v>445</v>
      </c>
      <c r="D5" s="5">
        <v>280</v>
      </c>
      <c r="E5" s="4">
        <v>1</v>
      </c>
      <c r="F5" s="5">
        <v>30</v>
      </c>
      <c r="G5" s="5">
        <v>30</v>
      </c>
      <c r="H5" s="4">
        <v>500</v>
      </c>
      <c r="I5" s="6">
        <v>5000</v>
      </c>
      <c r="J5" s="6">
        <v>1000</v>
      </c>
      <c r="K5" s="6">
        <v>1300</v>
      </c>
      <c r="L5" s="4">
        <v>13.5</v>
      </c>
      <c r="M5" s="4">
        <v>16.5</v>
      </c>
      <c r="N5" s="6">
        <v>1000</v>
      </c>
      <c r="O5" s="6">
        <v>5000</v>
      </c>
      <c r="P5" s="5">
        <v>63</v>
      </c>
      <c r="Q5" s="5">
        <v>63</v>
      </c>
      <c r="R5" s="4">
        <v>2</v>
      </c>
      <c r="S5" s="4">
        <v>70</v>
      </c>
      <c r="T5" s="4">
        <v>80</v>
      </c>
      <c r="U5" s="4">
        <v>20</v>
      </c>
      <c r="V5" s="4">
        <v>30</v>
      </c>
      <c r="W5" s="4">
        <v>2</v>
      </c>
      <c r="X5" s="6">
        <v>20105</v>
      </c>
      <c r="Y5" s="6">
        <v>5000</v>
      </c>
      <c r="Z5" s="4">
        <v>3</v>
      </c>
      <c r="AA5" s="7" t="s">
        <v>49</v>
      </c>
      <c r="AB5" s="4" t="s">
        <v>19</v>
      </c>
    </row>
    <row r="6" spans="1:28" x14ac:dyDescent="0.25">
      <c r="A6" s="4">
        <v>5</v>
      </c>
      <c r="B6" s="6">
        <v>1670</v>
      </c>
      <c r="C6" s="7" t="s">
        <v>49</v>
      </c>
      <c r="D6" s="5">
        <v>7</v>
      </c>
      <c r="E6" s="4">
        <v>1</v>
      </c>
      <c r="F6" s="5">
        <v>22</v>
      </c>
      <c r="G6" s="5">
        <v>22</v>
      </c>
      <c r="H6" s="7" t="s">
        <v>49</v>
      </c>
      <c r="I6" s="7" t="s">
        <v>49</v>
      </c>
      <c r="J6" s="6">
        <v>1970</v>
      </c>
      <c r="K6" s="6">
        <v>1970</v>
      </c>
      <c r="L6" s="5">
        <v>35</v>
      </c>
      <c r="M6" s="5">
        <v>35</v>
      </c>
      <c r="N6" s="5">
        <v>10.5</v>
      </c>
      <c r="O6" s="5">
        <v>10.5</v>
      </c>
      <c r="P6" s="5">
        <v>120</v>
      </c>
      <c r="Q6" s="5">
        <v>120</v>
      </c>
      <c r="R6" s="4">
        <v>12</v>
      </c>
      <c r="S6" s="7" t="s">
        <v>49</v>
      </c>
      <c r="T6" s="7" t="s">
        <v>49</v>
      </c>
      <c r="U6" s="7" t="s">
        <v>49</v>
      </c>
      <c r="V6" s="7" t="s">
        <v>49</v>
      </c>
      <c r="W6" s="4">
        <v>3</v>
      </c>
      <c r="X6" s="7" t="s">
        <v>49</v>
      </c>
      <c r="Y6" s="7" t="s">
        <v>49</v>
      </c>
      <c r="Z6" s="4">
        <v>3</v>
      </c>
      <c r="AA6" s="4">
        <v>1</v>
      </c>
      <c r="AB6" s="4" t="s">
        <v>19</v>
      </c>
    </row>
    <row r="7" spans="1:28" x14ac:dyDescent="0.25">
      <c r="A7" s="4">
        <v>5</v>
      </c>
      <c r="B7" s="7" t="s">
        <v>49</v>
      </c>
      <c r="C7" s="7" t="s">
        <v>49</v>
      </c>
      <c r="D7" s="5">
        <v>1</v>
      </c>
      <c r="E7" s="4">
        <v>1</v>
      </c>
      <c r="F7" s="7" t="s">
        <v>49</v>
      </c>
      <c r="G7" s="7" t="s">
        <v>49</v>
      </c>
      <c r="H7" s="7" t="s">
        <v>49</v>
      </c>
      <c r="I7" s="7" t="s">
        <v>49</v>
      </c>
      <c r="J7" s="6">
        <v>5900</v>
      </c>
      <c r="K7" s="6">
        <v>5900</v>
      </c>
      <c r="L7" s="5">
        <v>36</v>
      </c>
      <c r="M7" s="5">
        <v>36</v>
      </c>
      <c r="N7" s="5">
        <v>2</v>
      </c>
      <c r="O7" s="5">
        <v>2</v>
      </c>
      <c r="P7" s="5">
        <v>183</v>
      </c>
      <c r="Q7" s="5">
        <v>183</v>
      </c>
      <c r="R7" s="4">
        <v>1</v>
      </c>
      <c r="S7" s="7" t="s">
        <v>49</v>
      </c>
      <c r="T7" s="7" t="s">
        <v>49</v>
      </c>
      <c r="U7" s="7" t="s">
        <v>49</v>
      </c>
      <c r="V7" s="7" t="s">
        <v>49</v>
      </c>
      <c r="W7" s="4">
        <v>2</v>
      </c>
      <c r="X7" s="7" t="s">
        <v>49</v>
      </c>
      <c r="Y7" s="7" t="s">
        <v>49</v>
      </c>
      <c r="Z7" s="4">
        <v>1</v>
      </c>
      <c r="AA7" s="4" t="s">
        <v>49</v>
      </c>
      <c r="AB7" s="4" t="s">
        <v>10</v>
      </c>
    </row>
    <row r="8" spans="1:28" x14ac:dyDescent="0.25">
      <c r="A8" s="4">
        <v>5</v>
      </c>
      <c r="B8" s="7" t="s">
        <v>49</v>
      </c>
      <c r="C8" s="5">
        <v>27</v>
      </c>
      <c r="D8" s="5">
        <v>10</v>
      </c>
      <c r="E8" s="4">
        <v>1</v>
      </c>
      <c r="F8" s="5">
        <v>20</v>
      </c>
      <c r="G8" s="5">
        <v>20</v>
      </c>
      <c r="H8" s="5">
        <v>112</v>
      </c>
      <c r="I8" s="5">
        <v>112</v>
      </c>
      <c r="J8" s="6">
        <v>4000</v>
      </c>
      <c r="K8" s="6">
        <v>4000</v>
      </c>
      <c r="L8" s="5">
        <v>39.4</v>
      </c>
      <c r="M8" s="5">
        <v>39.4</v>
      </c>
      <c r="N8" s="5">
        <v>1.2</v>
      </c>
      <c r="O8" s="5">
        <v>1.2</v>
      </c>
      <c r="P8" s="5">
        <v>156</v>
      </c>
      <c r="Q8" s="5">
        <v>156</v>
      </c>
      <c r="R8" s="4">
        <v>2</v>
      </c>
      <c r="S8" s="7" t="s">
        <v>49</v>
      </c>
      <c r="T8" s="7" t="s">
        <v>49</v>
      </c>
      <c r="U8" s="7" t="s">
        <v>49</v>
      </c>
      <c r="V8" s="7" t="s">
        <v>49</v>
      </c>
      <c r="W8" s="4">
        <v>1</v>
      </c>
      <c r="X8" s="7" t="s">
        <v>49</v>
      </c>
      <c r="Y8" s="7" t="s">
        <v>49</v>
      </c>
      <c r="Z8" s="4">
        <v>1</v>
      </c>
      <c r="AA8" s="4" t="s">
        <v>49</v>
      </c>
      <c r="AB8" s="4" t="s">
        <v>10</v>
      </c>
    </row>
    <row r="9" spans="1:28" x14ac:dyDescent="0.25">
      <c r="A9" s="4">
        <v>14</v>
      </c>
      <c r="B9" s="7" t="s">
        <v>49</v>
      </c>
      <c r="C9" s="5">
        <v>45</v>
      </c>
      <c r="D9" s="5">
        <v>10</v>
      </c>
      <c r="E9" s="4">
        <v>14</v>
      </c>
      <c r="F9" s="5">
        <v>17</v>
      </c>
      <c r="G9" s="5">
        <v>17</v>
      </c>
      <c r="H9" s="5">
        <v>200</v>
      </c>
      <c r="I9" s="5">
        <v>200</v>
      </c>
      <c r="J9" s="6">
        <v>1970</v>
      </c>
      <c r="K9" s="6">
        <v>1970</v>
      </c>
      <c r="L9" s="5">
        <v>23</v>
      </c>
      <c r="M9" s="5">
        <v>23</v>
      </c>
      <c r="N9" s="5">
        <v>28</v>
      </c>
      <c r="O9" s="5">
        <v>28</v>
      </c>
      <c r="P9" s="5">
        <v>122</v>
      </c>
      <c r="Q9" s="5">
        <v>122</v>
      </c>
      <c r="R9" s="4">
        <v>2</v>
      </c>
      <c r="S9" s="7" t="s">
        <v>49</v>
      </c>
      <c r="T9" s="7" t="s">
        <v>49</v>
      </c>
      <c r="U9" s="7" t="s">
        <v>49</v>
      </c>
      <c r="V9" s="7" t="s">
        <v>49</v>
      </c>
      <c r="W9" s="4">
        <v>3</v>
      </c>
      <c r="X9" s="7" t="s">
        <v>49</v>
      </c>
      <c r="Y9" s="7" t="s">
        <v>49</v>
      </c>
      <c r="Z9" s="4">
        <v>2</v>
      </c>
      <c r="AA9" s="4" t="s">
        <v>49</v>
      </c>
      <c r="AB9" s="4" t="s">
        <v>10</v>
      </c>
    </row>
    <row r="10" spans="1:28" x14ac:dyDescent="0.25">
      <c r="A10" s="4">
        <v>1</v>
      </c>
      <c r="B10" s="7" t="s">
        <v>49</v>
      </c>
      <c r="C10" s="5">
        <v>176</v>
      </c>
      <c r="D10" s="5">
        <v>48</v>
      </c>
      <c r="E10" s="4">
        <v>1</v>
      </c>
      <c r="F10" s="5">
        <v>25</v>
      </c>
      <c r="G10" s="5">
        <v>25</v>
      </c>
      <c r="H10" s="6">
        <v>4000</v>
      </c>
      <c r="I10" s="6">
        <v>4000</v>
      </c>
      <c r="J10" s="6">
        <v>1150</v>
      </c>
      <c r="K10" s="6">
        <v>1150</v>
      </c>
      <c r="L10" s="5">
        <v>15</v>
      </c>
      <c r="M10" s="5">
        <v>15</v>
      </c>
      <c r="N10" s="6">
        <v>1700</v>
      </c>
      <c r="O10" s="6">
        <v>1700</v>
      </c>
      <c r="P10" s="5">
        <v>100</v>
      </c>
      <c r="Q10" s="5">
        <v>100</v>
      </c>
      <c r="R10" s="4">
        <v>1</v>
      </c>
      <c r="S10" s="7" t="s">
        <v>49</v>
      </c>
      <c r="T10" s="7" t="s">
        <v>49</v>
      </c>
      <c r="U10" s="7" t="s">
        <v>49</v>
      </c>
      <c r="V10" s="7" t="s">
        <v>49</v>
      </c>
      <c r="W10" s="4">
        <v>1</v>
      </c>
      <c r="X10" s="5">
        <v>5700</v>
      </c>
      <c r="Y10" s="7" t="s">
        <v>49</v>
      </c>
      <c r="Z10" s="4">
        <v>1</v>
      </c>
      <c r="AA10" s="4" t="s">
        <v>49</v>
      </c>
      <c r="AB10" s="4" t="s">
        <v>14</v>
      </c>
    </row>
    <row r="11" spans="1:28" x14ac:dyDescent="0.25">
      <c r="A11" s="4">
        <v>1</v>
      </c>
      <c r="B11" s="6">
        <v>1255</v>
      </c>
      <c r="C11" s="5">
        <v>59</v>
      </c>
      <c r="D11" s="7" t="s">
        <v>49</v>
      </c>
      <c r="E11" s="4">
        <v>1</v>
      </c>
      <c r="F11" s="5">
        <v>27</v>
      </c>
      <c r="G11" s="5">
        <v>27</v>
      </c>
      <c r="H11" s="4">
        <v>500</v>
      </c>
      <c r="I11" s="6">
        <v>2000</v>
      </c>
      <c r="J11" s="6">
        <v>2300</v>
      </c>
      <c r="K11" s="6">
        <v>2300</v>
      </c>
      <c r="L11" s="5">
        <v>13</v>
      </c>
      <c r="M11" s="5">
        <v>13</v>
      </c>
      <c r="N11" s="5">
        <v>825</v>
      </c>
      <c r="O11" s="5">
        <v>825</v>
      </c>
      <c r="P11" s="5">
        <v>124</v>
      </c>
      <c r="Q11" s="5">
        <v>124</v>
      </c>
      <c r="R11" s="4">
        <v>1</v>
      </c>
      <c r="S11" s="5">
        <v>76</v>
      </c>
      <c r="T11" s="5">
        <v>76</v>
      </c>
      <c r="U11" s="7" t="s">
        <v>49</v>
      </c>
      <c r="V11" s="7" t="s">
        <v>49</v>
      </c>
      <c r="W11" s="4">
        <v>2</v>
      </c>
      <c r="X11" s="6">
        <v>9500</v>
      </c>
      <c r="Y11" s="6">
        <v>9500</v>
      </c>
      <c r="Z11" s="4">
        <v>3</v>
      </c>
      <c r="AA11" s="4">
        <v>1</v>
      </c>
      <c r="AB11" s="4" t="s">
        <v>14</v>
      </c>
    </row>
    <row r="12" spans="1:28" x14ac:dyDescent="0.25">
      <c r="A12" s="4">
        <v>1</v>
      </c>
      <c r="B12" s="7" t="s">
        <v>49</v>
      </c>
      <c r="C12" s="5">
        <v>700</v>
      </c>
      <c r="D12" s="7" t="s">
        <v>49</v>
      </c>
      <c r="E12" s="4">
        <v>1</v>
      </c>
      <c r="F12" s="5">
        <v>25</v>
      </c>
      <c r="G12" s="5">
        <v>25</v>
      </c>
      <c r="H12" s="6">
        <v>4000</v>
      </c>
      <c r="I12" s="6">
        <v>4000</v>
      </c>
      <c r="J12" s="6">
        <v>1150</v>
      </c>
      <c r="K12" s="6">
        <v>1150</v>
      </c>
      <c r="L12" s="5">
        <v>15</v>
      </c>
      <c r="M12" s="5">
        <v>15</v>
      </c>
      <c r="N12" s="6">
        <v>1700</v>
      </c>
      <c r="O12" s="6">
        <v>1700</v>
      </c>
      <c r="P12" s="5">
        <v>100</v>
      </c>
      <c r="Q12" s="5">
        <v>100</v>
      </c>
      <c r="R12" s="4">
        <v>1</v>
      </c>
      <c r="S12" s="7" t="s">
        <v>49</v>
      </c>
      <c r="T12" s="7" t="s">
        <v>49</v>
      </c>
      <c r="U12" s="7" t="s">
        <v>49</v>
      </c>
      <c r="V12" s="7" t="s">
        <v>49</v>
      </c>
      <c r="W12" s="4">
        <v>3</v>
      </c>
      <c r="X12" s="6">
        <v>5700</v>
      </c>
      <c r="Y12" s="6">
        <v>5700</v>
      </c>
      <c r="Z12" s="4">
        <v>3</v>
      </c>
      <c r="AA12" s="4">
        <v>1</v>
      </c>
      <c r="AB12" s="4" t="s">
        <v>14</v>
      </c>
    </row>
    <row r="13" spans="1:28" x14ac:dyDescent="0.25">
      <c r="A13" s="4">
        <v>1</v>
      </c>
      <c r="B13" s="7" t="s">
        <v>49</v>
      </c>
      <c r="C13" s="5">
        <v>500</v>
      </c>
      <c r="D13" s="7" t="s">
        <v>49</v>
      </c>
      <c r="E13" s="4">
        <v>1</v>
      </c>
      <c r="F13" s="5">
        <v>25</v>
      </c>
      <c r="G13" s="5">
        <v>25</v>
      </c>
      <c r="H13" s="6">
        <v>3000</v>
      </c>
      <c r="I13" s="6">
        <v>3000</v>
      </c>
      <c r="J13" s="6">
        <v>1480</v>
      </c>
      <c r="K13" s="6">
        <v>1480</v>
      </c>
      <c r="L13" s="5">
        <v>15</v>
      </c>
      <c r="M13" s="5">
        <v>15</v>
      </c>
      <c r="N13" s="5">
        <v>2500</v>
      </c>
      <c r="O13" s="5">
        <v>2500</v>
      </c>
      <c r="P13" s="5">
        <v>100</v>
      </c>
      <c r="Q13" s="5">
        <v>100</v>
      </c>
      <c r="R13" s="4">
        <v>1</v>
      </c>
      <c r="S13" s="7" t="s">
        <v>49</v>
      </c>
      <c r="T13" s="7" t="s">
        <v>49</v>
      </c>
      <c r="U13" s="7" t="s">
        <v>49</v>
      </c>
      <c r="V13" s="7" t="s">
        <v>49</v>
      </c>
      <c r="W13" s="4">
        <v>3</v>
      </c>
      <c r="X13" s="6">
        <v>2500</v>
      </c>
      <c r="Y13" s="6">
        <v>2500</v>
      </c>
      <c r="Z13" s="4">
        <v>3</v>
      </c>
      <c r="AA13" s="4">
        <v>1</v>
      </c>
      <c r="AB13" s="4" t="s">
        <v>14</v>
      </c>
    </row>
    <row r="14" spans="1:28" x14ac:dyDescent="0.25">
      <c r="A14" s="4">
        <v>1</v>
      </c>
      <c r="B14" s="7" t="s">
        <v>49</v>
      </c>
      <c r="C14" s="5">
        <v>200</v>
      </c>
      <c r="D14" s="7" t="s">
        <v>49</v>
      </c>
      <c r="E14" s="4">
        <v>14</v>
      </c>
      <c r="F14" s="5">
        <v>22</v>
      </c>
      <c r="G14" s="5">
        <v>22</v>
      </c>
      <c r="H14" s="5">
        <v>200</v>
      </c>
      <c r="I14" s="5">
        <v>200</v>
      </c>
      <c r="J14" s="6">
        <v>2460</v>
      </c>
      <c r="K14" s="6">
        <v>2460</v>
      </c>
      <c r="L14" s="5">
        <v>21</v>
      </c>
      <c r="M14" s="5">
        <v>21</v>
      </c>
      <c r="N14" s="5">
        <v>500</v>
      </c>
      <c r="O14" s="5">
        <v>500</v>
      </c>
      <c r="P14" s="5">
        <v>122</v>
      </c>
      <c r="Q14" s="5">
        <v>122</v>
      </c>
      <c r="R14" s="7" t="s">
        <v>49</v>
      </c>
      <c r="S14" s="7" t="s">
        <v>49</v>
      </c>
      <c r="T14" s="7" t="s">
        <v>49</v>
      </c>
      <c r="U14" s="7" t="s">
        <v>49</v>
      </c>
      <c r="V14" s="7" t="s">
        <v>49</v>
      </c>
      <c r="W14" s="4">
        <v>3</v>
      </c>
      <c r="X14" s="6">
        <v>3860</v>
      </c>
      <c r="Y14" s="6">
        <v>3860</v>
      </c>
      <c r="Z14" s="4">
        <v>3</v>
      </c>
      <c r="AA14" s="4">
        <v>1</v>
      </c>
      <c r="AB14" s="4" t="s">
        <v>14</v>
      </c>
    </row>
    <row r="15" spans="1:28" x14ac:dyDescent="0.25">
      <c r="A15" s="4">
        <v>15</v>
      </c>
      <c r="B15" s="7" t="s">
        <v>49</v>
      </c>
      <c r="C15" s="5">
        <v>175</v>
      </c>
      <c r="D15" s="5">
        <v>50</v>
      </c>
      <c r="E15" s="3">
        <v>321</v>
      </c>
      <c r="F15" s="4">
        <v>20</v>
      </c>
      <c r="G15" s="4">
        <v>25</v>
      </c>
      <c r="H15" s="12">
        <v>2000</v>
      </c>
      <c r="I15" s="4">
        <v>20</v>
      </c>
      <c r="J15" s="4">
        <v>700</v>
      </c>
      <c r="K15" s="6">
        <v>2000</v>
      </c>
      <c r="L15" s="5">
        <v>10</v>
      </c>
      <c r="M15" s="5">
        <v>10</v>
      </c>
      <c r="N15" s="5">
        <v>72</v>
      </c>
      <c r="O15" s="5">
        <v>72</v>
      </c>
      <c r="P15" s="5">
        <v>110</v>
      </c>
      <c r="Q15" s="5">
        <v>110</v>
      </c>
      <c r="R15" s="4">
        <v>1</v>
      </c>
      <c r="S15" s="4">
        <v>75</v>
      </c>
      <c r="T15" s="4">
        <v>80</v>
      </c>
      <c r="U15" s="7" t="s">
        <v>49</v>
      </c>
      <c r="V15" s="7" t="s">
        <v>49</v>
      </c>
      <c r="W15" s="4">
        <v>1</v>
      </c>
      <c r="X15" s="6">
        <v>2500</v>
      </c>
      <c r="Y15" s="6">
        <v>2500</v>
      </c>
      <c r="Z15" s="4">
        <v>3</v>
      </c>
      <c r="AA15" s="4">
        <v>1</v>
      </c>
      <c r="AB15" s="4" t="s">
        <v>16</v>
      </c>
    </row>
    <row r="16" spans="1:28" x14ac:dyDescent="0.25">
      <c r="A16" s="4">
        <v>1</v>
      </c>
      <c r="B16" s="5">
        <v>55</v>
      </c>
      <c r="C16" s="5">
        <v>8</v>
      </c>
      <c r="D16" s="5">
        <v>1</v>
      </c>
      <c r="E16" s="4">
        <v>6</v>
      </c>
      <c r="F16" s="5">
        <v>30</v>
      </c>
      <c r="G16" s="5">
        <v>30</v>
      </c>
      <c r="H16" s="4">
        <v>300</v>
      </c>
      <c r="I16" s="6">
        <v>15000</v>
      </c>
      <c r="J16" s="6">
        <v>2500</v>
      </c>
      <c r="K16" s="6">
        <v>2700</v>
      </c>
      <c r="L16" s="5">
        <v>25</v>
      </c>
      <c r="M16" s="5">
        <v>25</v>
      </c>
      <c r="N16" s="5">
        <v>175</v>
      </c>
      <c r="O16" s="5">
        <v>175</v>
      </c>
      <c r="P16" s="5">
        <v>100</v>
      </c>
      <c r="Q16" s="5">
        <v>100</v>
      </c>
      <c r="R16" s="4">
        <v>5</v>
      </c>
      <c r="S16" s="4">
        <v>10</v>
      </c>
      <c r="T16" s="4">
        <v>90</v>
      </c>
      <c r="U16" s="4">
        <v>10</v>
      </c>
      <c r="V16" s="4">
        <v>90</v>
      </c>
      <c r="W16" s="4">
        <v>1</v>
      </c>
      <c r="X16" s="5">
        <v>500</v>
      </c>
      <c r="Y16" s="5">
        <v>500</v>
      </c>
      <c r="Z16" s="4">
        <v>2</v>
      </c>
      <c r="AA16" s="4">
        <v>8</v>
      </c>
      <c r="AB16" s="4" t="s">
        <v>14</v>
      </c>
    </row>
    <row r="17" spans="1:28" x14ac:dyDescent="0.25">
      <c r="A17" s="4">
        <v>1</v>
      </c>
      <c r="B17" s="5">
        <v>22</v>
      </c>
      <c r="C17" s="5">
        <v>4</v>
      </c>
      <c r="D17" s="5">
        <v>1</v>
      </c>
      <c r="E17" s="4">
        <v>6</v>
      </c>
      <c r="F17" s="5">
        <v>30</v>
      </c>
      <c r="G17" s="5">
        <v>30</v>
      </c>
      <c r="H17" s="4">
        <v>300</v>
      </c>
      <c r="I17" s="6">
        <v>15000</v>
      </c>
      <c r="J17" s="6">
        <v>2500</v>
      </c>
      <c r="K17" s="6">
        <v>2700</v>
      </c>
      <c r="L17" s="5">
        <v>25</v>
      </c>
      <c r="M17" s="5">
        <v>25</v>
      </c>
      <c r="N17" s="5">
        <v>175</v>
      </c>
      <c r="O17" s="5">
        <v>175</v>
      </c>
      <c r="P17" s="5">
        <v>100</v>
      </c>
      <c r="Q17" s="5">
        <v>100</v>
      </c>
      <c r="R17" s="4">
        <v>2</v>
      </c>
      <c r="S17" s="4">
        <v>10</v>
      </c>
      <c r="T17" s="4">
        <v>90</v>
      </c>
      <c r="U17" s="4">
        <v>10</v>
      </c>
      <c r="V17" s="4">
        <v>90</v>
      </c>
      <c r="W17" s="4">
        <v>2</v>
      </c>
      <c r="X17" s="5">
        <v>390</v>
      </c>
      <c r="Y17" s="5">
        <v>390</v>
      </c>
      <c r="Z17" s="4">
        <v>3</v>
      </c>
      <c r="AA17" s="4">
        <v>8</v>
      </c>
      <c r="AB17" s="4" t="s">
        <v>14</v>
      </c>
    </row>
    <row r="18" spans="1:28" x14ac:dyDescent="0.25">
      <c r="A18" s="4">
        <v>1</v>
      </c>
      <c r="B18" s="5">
        <v>50</v>
      </c>
      <c r="C18" s="5">
        <v>7</v>
      </c>
      <c r="D18" s="5">
        <v>1</v>
      </c>
      <c r="E18" s="4">
        <v>6</v>
      </c>
      <c r="F18" s="5">
        <v>30</v>
      </c>
      <c r="G18" s="5">
        <v>30</v>
      </c>
      <c r="H18" s="4">
        <v>300</v>
      </c>
      <c r="I18" s="6">
        <v>15000</v>
      </c>
      <c r="J18" s="6">
        <v>2500</v>
      </c>
      <c r="K18" s="6">
        <v>2700</v>
      </c>
      <c r="L18" s="5">
        <v>25</v>
      </c>
      <c r="M18" s="5">
        <v>25</v>
      </c>
      <c r="N18" s="5">
        <v>175</v>
      </c>
      <c r="O18" s="5">
        <v>175</v>
      </c>
      <c r="P18" s="5">
        <v>100</v>
      </c>
      <c r="Q18" s="5">
        <v>100</v>
      </c>
      <c r="R18" s="4">
        <v>5</v>
      </c>
      <c r="S18" s="4">
        <v>10</v>
      </c>
      <c r="T18" s="4">
        <v>90</v>
      </c>
      <c r="U18" s="4">
        <v>10</v>
      </c>
      <c r="V18" s="4">
        <v>90</v>
      </c>
      <c r="W18" s="4">
        <v>2</v>
      </c>
      <c r="X18" s="5">
        <v>350</v>
      </c>
      <c r="Y18" s="5">
        <v>345</v>
      </c>
      <c r="Z18" s="4">
        <v>3</v>
      </c>
      <c r="AA18" s="4">
        <v>8</v>
      </c>
      <c r="AB18" s="4" t="s">
        <v>14</v>
      </c>
    </row>
    <row r="19" spans="1:28" x14ac:dyDescent="0.25">
      <c r="A19" s="4">
        <v>1</v>
      </c>
      <c r="B19" s="5">
        <v>22</v>
      </c>
      <c r="C19" s="5">
        <v>3</v>
      </c>
      <c r="D19" s="5">
        <v>1</v>
      </c>
      <c r="E19" s="4">
        <v>6</v>
      </c>
      <c r="F19" s="5">
        <v>30</v>
      </c>
      <c r="G19" s="5">
        <v>30</v>
      </c>
      <c r="H19" s="4">
        <v>300</v>
      </c>
      <c r="I19" s="6">
        <v>15000</v>
      </c>
      <c r="J19" s="6">
        <v>2500</v>
      </c>
      <c r="K19" s="6">
        <v>2700</v>
      </c>
      <c r="L19" s="5">
        <v>25</v>
      </c>
      <c r="M19" s="5">
        <v>25</v>
      </c>
      <c r="N19" s="5">
        <v>175</v>
      </c>
      <c r="O19" s="5">
        <v>175</v>
      </c>
      <c r="P19" s="5">
        <v>100</v>
      </c>
      <c r="Q19" s="5">
        <v>100</v>
      </c>
      <c r="R19" s="4">
        <v>5</v>
      </c>
      <c r="S19" s="4">
        <v>10</v>
      </c>
      <c r="T19" s="4">
        <v>90</v>
      </c>
      <c r="U19" s="4">
        <v>10</v>
      </c>
      <c r="V19" s="4">
        <v>90</v>
      </c>
      <c r="W19" s="4">
        <v>2</v>
      </c>
      <c r="X19" s="5">
        <v>70</v>
      </c>
      <c r="Y19" s="5">
        <v>70</v>
      </c>
      <c r="Z19" s="4">
        <v>3</v>
      </c>
      <c r="AA19" s="4">
        <v>8</v>
      </c>
      <c r="AB19" s="4" t="s">
        <v>14</v>
      </c>
    </row>
    <row r="20" spans="1:28" x14ac:dyDescent="0.25">
      <c r="A20" s="4">
        <v>1</v>
      </c>
      <c r="B20" s="5">
        <v>58</v>
      </c>
      <c r="C20" s="5">
        <v>9</v>
      </c>
      <c r="D20" s="5">
        <v>1</v>
      </c>
      <c r="E20" s="4">
        <v>6</v>
      </c>
      <c r="F20" s="5">
        <v>30</v>
      </c>
      <c r="G20" s="5">
        <v>30</v>
      </c>
      <c r="H20" s="4">
        <v>300</v>
      </c>
      <c r="I20" s="6">
        <v>15000</v>
      </c>
      <c r="J20" s="6">
        <v>2500</v>
      </c>
      <c r="K20" s="6">
        <v>2700</v>
      </c>
      <c r="L20" s="5">
        <v>25</v>
      </c>
      <c r="M20" s="5">
        <v>25</v>
      </c>
      <c r="N20" s="5">
        <v>175</v>
      </c>
      <c r="O20" s="5">
        <v>175</v>
      </c>
      <c r="P20" s="5">
        <v>100</v>
      </c>
      <c r="Q20" s="5">
        <v>100</v>
      </c>
      <c r="R20" s="4">
        <v>2</v>
      </c>
      <c r="S20" s="4">
        <v>10</v>
      </c>
      <c r="T20" s="4">
        <v>90</v>
      </c>
      <c r="U20" s="4">
        <v>10</v>
      </c>
      <c r="V20" s="4">
        <v>90</v>
      </c>
      <c r="W20" s="4">
        <v>2</v>
      </c>
      <c r="X20" s="5">
        <v>450</v>
      </c>
      <c r="Y20" s="5">
        <v>450</v>
      </c>
      <c r="Z20" s="4">
        <v>3</v>
      </c>
      <c r="AA20" s="4">
        <v>8</v>
      </c>
      <c r="AB20" s="4" t="s">
        <v>14</v>
      </c>
    </row>
    <row r="21" spans="1:28" x14ac:dyDescent="0.25">
      <c r="A21" s="4">
        <v>1</v>
      </c>
      <c r="B21" s="5">
        <v>37</v>
      </c>
      <c r="C21" s="5">
        <v>5</v>
      </c>
      <c r="D21" s="5">
        <v>1</v>
      </c>
      <c r="E21" s="4">
        <v>1</v>
      </c>
      <c r="F21" s="5">
        <v>30</v>
      </c>
      <c r="G21" s="5">
        <v>30</v>
      </c>
      <c r="H21" s="4">
        <v>300</v>
      </c>
      <c r="I21" s="6">
        <v>15001</v>
      </c>
      <c r="J21" s="6">
        <v>2600</v>
      </c>
      <c r="K21" s="6">
        <v>2600</v>
      </c>
      <c r="L21" s="5">
        <v>25</v>
      </c>
      <c r="M21" s="5">
        <v>25</v>
      </c>
      <c r="N21" s="5">
        <v>175</v>
      </c>
      <c r="O21" s="5">
        <v>175</v>
      </c>
      <c r="P21" s="5">
        <v>100</v>
      </c>
      <c r="Q21" s="5">
        <v>100</v>
      </c>
      <c r="R21" s="7" t="s">
        <v>49</v>
      </c>
      <c r="S21" s="4">
        <v>10</v>
      </c>
      <c r="T21" s="4">
        <v>90</v>
      </c>
      <c r="U21" s="4">
        <v>10</v>
      </c>
      <c r="V21" s="4">
        <v>90</v>
      </c>
      <c r="W21" s="4">
        <v>1</v>
      </c>
      <c r="X21" s="5">
        <v>530</v>
      </c>
      <c r="Y21" s="5">
        <v>530</v>
      </c>
      <c r="Z21" s="4">
        <v>1</v>
      </c>
      <c r="AA21" s="4">
        <v>8</v>
      </c>
      <c r="AB21" s="4" t="s">
        <v>14</v>
      </c>
    </row>
    <row r="22" spans="1:28" x14ac:dyDescent="0.25">
      <c r="A22" s="4">
        <v>1</v>
      </c>
      <c r="B22" s="5">
        <v>295</v>
      </c>
      <c r="C22" s="5">
        <v>20</v>
      </c>
      <c r="D22" s="5">
        <v>3</v>
      </c>
      <c r="E22" s="4">
        <v>1</v>
      </c>
      <c r="F22" s="5">
        <v>30</v>
      </c>
      <c r="G22" s="5">
        <v>30</v>
      </c>
      <c r="H22" s="4">
        <v>300</v>
      </c>
      <c r="I22" s="6">
        <v>15000</v>
      </c>
      <c r="J22" s="6">
        <v>2600</v>
      </c>
      <c r="K22" s="6">
        <v>2600</v>
      </c>
      <c r="L22" s="5">
        <v>25</v>
      </c>
      <c r="M22" s="5">
        <v>25</v>
      </c>
      <c r="N22" s="5">
        <v>175</v>
      </c>
      <c r="O22" s="5">
        <v>175</v>
      </c>
      <c r="P22" s="5">
        <v>100</v>
      </c>
      <c r="Q22" s="5">
        <v>100</v>
      </c>
      <c r="R22" s="7" t="s">
        <v>49</v>
      </c>
      <c r="S22" s="4">
        <v>10</v>
      </c>
      <c r="T22" s="4">
        <v>90</v>
      </c>
      <c r="U22" s="4">
        <v>10</v>
      </c>
      <c r="V22" s="4">
        <v>90</v>
      </c>
      <c r="W22" s="4">
        <v>1</v>
      </c>
      <c r="X22" s="5">
        <v>450</v>
      </c>
      <c r="Y22" s="5">
        <v>450</v>
      </c>
      <c r="Z22" s="4">
        <v>2</v>
      </c>
      <c r="AA22" s="4">
        <v>8</v>
      </c>
      <c r="AB22" s="4" t="s">
        <v>14</v>
      </c>
    </row>
    <row r="23" spans="1:28" x14ac:dyDescent="0.25">
      <c r="A23" s="4">
        <v>1</v>
      </c>
      <c r="B23" s="5">
        <v>150</v>
      </c>
      <c r="C23" s="5">
        <v>12</v>
      </c>
      <c r="D23" s="5">
        <v>2</v>
      </c>
      <c r="E23" s="4">
        <v>1</v>
      </c>
      <c r="F23" s="5">
        <v>30</v>
      </c>
      <c r="G23" s="5">
        <v>30</v>
      </c>
      <c r="H23" s="4">
        <v>300</v>
      </c>
      <c r="I23" s="6">
        <v>15000</v>
      </c>
      <c r="J23" s="6">
        <v>2600</v>
      </c>
      <c r="K23" s="6">
        <v>2600</v>
      </c>
      <c r="L23" s="5">
        <v>25</v>
      </c>
      <c r="M23" s="5">
        <v>25</v>
      </c>
      <c r="N23" s="5">
        <v>175</v>
      </c>
      <c r="O23" s="5">
        <v>175</v>
      </c>
      <c r="P23" s="5">
        <v>100</v>
      </c>
      <c r="Q23" s="5">
        <v>100</v>
      </c>
      <c r="R23" s="7" t="s">
        <v>49</v>
      </c>
      <c r="S23" s="4">
        <v>10</v>
      </c>
      <c r="T23" s="4">
        <v>90</v>
      </c>
      <c r="U23" s="4">
        <v>10</v>
      </c>
      <c r="V23" s="4">
        <v>90</v>
      </c>
      <c r="W23" s="4">
        <v>1</v>
      </c>
      <c r="X23" s="7" t="s">
        <v>49</v>
      </c>
      <c r="Y23" s="7" t="s">
        <v>49</v>
      </c>
      <c r="Z23" s="4" t="s">
        <v>49</v>
      </c>
      <c r="AA23" s="4" t="s">
        <v>49</v>
      </c>
      <c r="AB23" s="4" t="s">
        <v>49</v>
      </c>
    </row>
    <row r="24" spans="1:28" x14ac:dyDescent="0.25">
      <c r="A24" s="4">
        <v>11</v>
      </c>
      <c r="B24" s="5">
        <v>15</v>
      </c>
      <c r="C24" s="5">
        <v>3</v>
      </c>
      <c r="D24" s="5">
        <v>1</v>
      </c>
      <c r="E24" s="4">
        <v>1</v>
      </c>
      <c r="F24" s="5">
        <v>24</v>
      </c>
      <c r="G24" s="5">
        <v>24</v>
      </c>
      <c r="H24" s="6">
        <v>2000</v>
      </c>
      <c r="I24" s="6">
        <v>2000</v>
      </c>
      <c r="J24" s="6">
        <v>3600</v>
      </c>
      <c r="K24" s="6">
        <v>4300</v>
      </c>
      <c r="L24" s="5">
        <v>24.7</v>
      </c>
      <c r="M24" s="5">
        <v>24.7</v>
      </c>
      <c r="N24" s="5">
        <v>29</v>
      </c>
      <c r="O24" s="5">
        <v>29</v>
      </c>
      <c r="P24" s="5">
        <v>129</v>
      </c>
      <c r="Q24" s="5">
        <v>129</v>
      </c>
      <c r="R24" s="4">
        <v>2</v>
      </c>
      <c r="S24" s="5">
        <v>45</v>
      </c>
      <c r="T24" s="5">
        <v>45</v>
      </c>
      <c r="U24" s="7" t="s">
        <v>49</v>
      </c>
      <c r="V24" s="7" t="s">
        <v>49</v>
      </c>
      <c r="W24" s="4">
        <v>1</v>
      </c>
      <c r="X24" s="5">
        <v>47</v>
      </c>
      <c r="Y24" s="5">
        <v>14</v>
      </c>
      <c r="Z24" s="4">
        <v>2</v>
      </c>
      <c r="AA24" s="4" t="s">
        <v>49</v>
      </c>
      <c r="AB24" s="4" t="s">
        <v>10</v>
      </c>
    </row>
    <row r="25" spans="1:28" x14ac:dyDescent="0.25">
      <c r="A25" s="4">
        <v>1</v>
      </c>
      <c r="B25" s="6">
        <v>30878</v>
      </c>
      <c r="C25" s="6">
        <v>2702</v>
      </c>
      <c r="D25" s="6">
        <v>1068</v>
      </c>
      <c r="E25" s="4">
        <v>6</v>
      </c>
      <c r="F25" s="5">
        <v>34</v>
      </c>
      <c r="G25" s="5">
        <v>34</v>
      </c>
      <c r="H25" s="6">
        <v>1600</v>
      </c>
      <c r="I25" s="6">
        <v>1600</v>
      </c>
      <c r="J25" s="5">
        <v>550</v>
      </c>
      <c r="K25" s="5">
        <v>550</v>
      </c>
      <c r="L25" s="5">
        <v>22</v>
      </c>
      <c r="M25" s="5">
        <v>22</v>
      </c>
      <c r="N25" s="5">
        <v>350</v>
      </c>
      <c r="O25" s="5">
        <v>350</v>
      </c>
      <c r="P25" s="5">
        <v>100</v>
      </c>
      <c r="Q25" s="5">
        <v>100</v>
      </c>
      <c r="R25" s="4">
        <v>1</v>
      </c>
      <c r="S25" s="5">
        <v>62</v>
      </c>
      <c r="T25" s="5">
        <v>62</v>
      </c>
      <c r="U25" s="5">
        <v>15</v>
      </c>
      <c r="V25" s="5">
        <v>15</v>
      </c>
      <c r="W25" s="4">
        <v>3</v>
      </c>
      <c r="X25" s="6">
        <v>190000</v>
      </c>
      <c r="Y25" s="6">
        <v>190000</v>
      </c>
      <c r="Z25" s="4">
        <v>3</v>
      </c>
      <c r="AA25" s="4">
        <v>1</v>
      </c>
      <c r="AB25" s="4" t="s">
        <v>14</v>
      </c>
    </row>
    <row r="26" spans="1:28" x14ac:dyDescent="0.25">
      <c r="A26" s="4">
        <v>1</v>
      </c>
      <c r="B26" s="6">
        <v>27000</v>
      </c>
      <c r="C26" s="6">
        <v>1093</v>
      </c>
      <c r="D26" s="5">
        <v>532</v>
      </c>
      <c r="E26" s="4">
        <v>6</v>
      </c>
      <c r="F26" s="5">
        <v>38</v>
      </c>
      <c r="G26" s="5">
        <v>38</v>
      </c>
      <c r="H26" s="6">
        <v>1600</v>
      </c>
      <c r="I26" s="6">
        <v>1600</v>
      </c>
      <c r="J26" s="5">
        <v>350</v>
      </c>
      <c r="K26" s="5">
        <v>350</v>
      </c>
      <c r="L26" s="5">
        <v>22</v>
      </c>
      <c r="M26" s="5">
        <v>22</v>
      </c>
      <c r="N26" s="5">
        <v>350</v>
      </c>
      <c r="O26" s="5">
        <v>350</v>
      </c>
      <c r="P26" s="5">
        <v>100</v>
      </c>
      <c r="Q26" s="5">
        <v>100</v>
      </c>
      <c r="R26" s="4">
        <v>1</v>
      </c>
      <c r="S26" s="5">
        <v>60</v>
      </c>
      <c r="T26" s="5">
        <v>60</v>
      </c>
      <c r="U26" s="5">
        <v>15</v>
      </c>
      <c r="V26" s="5">
        <v>15</v>
      </c>
      <c r="W26" s="4">
        <v>3</v>
      </c>
      <c r="X26" s="7" t="s">
        <v>49</v>
      </c>
      <c r="Y26" s="7" t="s">
        <v>49</v>
      </c>
      <c r="Z26" s="4">
        <v>3</v>
      </c>
      <c r="AA26" s="4">
        <v>1</v>
      </c>
      <c r="AB26" s="4" t="s">
        <v>14</v>
      </c>
    </row>
    <row r="27" spans="1:28" x14ac:dyDescent="0.25">
      <c r="A27" s="4">
        <v>1</v>
      </c>
      <c r="B27" s="6">
        <v>1700</v>
      </c>
      <c r="C27" s="7" t="s">
        <v>49</v>
      </c>
      <c r="D27" s="7" t="s">
        <v>49</v>
      </c>
      <c r="E27" s="7" t="s">
        <v>49</v>
      </c>
      <c r="F27" s="7" t="s">
        <v>49</v>
      </c>
      <c r="G27" s="7" t="s">
        <v>49</v>
      </c>
      <c r="H27" s="7" t="s">
        <v>49</v>
      </c>
      <c r="I27" s="7" t="s">
        <v>49</v>
      </c>
      <c r="J27" s="6">
        <v>2625</v>
      </c>
      <c r="K27" s="6">
        <v>2625</v>
      </c>
      <c r="L27" s="5">
        <v>25</v>
      </c>
      <c r="M27" s="5">
        <v>25</v>
      </c>
      <c r="N27" s="7" t="s">
        <v>49</v>
      </c>
      <c r="O27" s="7" t="s">
        <v>49</v>
      </c>
      <c r="P27" s="7" t="s">
        <v>49</v>
      </c>
      <c r="Q27" s="7" t="s">
        <v>49</v>
      </c>
      <c r="R27" s="7" t="s">
        <v>49</v>
      </c>
      <c r="S27" s="7" t="s">
        <v>49</v>
      </c>
      <c r="T27" s="7" t="s">
        <v>49</v>
      </c>
      <c r="U27" s="7" t="s">
        <v>49</v>
      </c>
      <c r="V27" s="7" t="s">
        <v>49</v>
      </c>
      <c r="W27" s="7" t="s">
        <v>49</v>
      </c>
      <c r="X27" s="7" t="s">
        <v>49</v>
      </c>
      <c r="Y27" s="7" t="s">
        <v>49</v>
      </c>
      <c r="Z27" s="4" t="s">
        <v>49</v>
      </c>
      <c r="AA27" s="4" t="s">
        <v>49</v>
      </c>
      <c r="AB27" s="4" t="s">
        <v>49</v>
      </c>
    </row>
    <row r="28" spans="1:28" x14ac:dyDescent="0.25">
      <c r="A28" s="4">
        <v>6</v>
      </c>
      <c r="B28" s="6">
        <v>5659</v>
      </c>
      <c r="C28" s="5">
        <v>10</v>
      </c>
      <c r="D28" s="5">
        <v>5</v>
      </c>
      <c r="E28" s="4">
        <v>1</v>
      </c>
      <c r="F28" s="5">
        <v>16.399999999999999</v>
      </c>
      <c r="G28" s="5">
        <v>16.399999999999999</v>
      </c>
      <c r="H28" s="7" t="s">
        <v>49</v>
      </c>
      <c r="I28" s="7" t="s">
        <v>49</v>
      </c>
      <c r="J28" s="6">
        <v>11319</v>
      </c>
      <c r="K28" s="6">
        <v>11319</v>
      </c>
      <c r="L28" s="5">
        <v>41</v>
      </c>
      <c r="M28" s="5">
        <v>41</v>
      </c>
      <c r="N28" s="5">
        <v>0.3</v>
      </c>
      <c r="O28" s="5">
        <v>0.3</v>
      </c>
      <c r="P28" s="5">
        <v>250</v>
      </c>
      <c r="Q28" s="5">
        <v>250</v>
      </c>
      <c r="R28" s="12">
        <v>1</v>
      </c>
      <c r="S28" s="35">
        <v>50</v>
      </c>
      <c r="T28" s="35">
        <v>50</v>
      </c>
      <c r="U28" s="5">
        <v>46</v>
      </c>
      <c r="V28" s="5">
        <v>46</v>
      </c>
      <c r="W28" s="4">
        <v>2</v>
      </c>
      <c r="X28" s="6">
        <v>15000</v>
      </c>
      <c r="Y28" s="6">
        <v>14950</v>
      </c>
      <c r="Z28" s="4">
        <v>3</v>
      </c>
      <c r="AA28" s="4">
        <v>8</v>
      </c>
      <c r="AB28" s="4" t="s">
        <v>14</v>
      </c>
    </row>
    <row r="29" spans="1:28" x14ac:dyDescent="0.25">
      <c r="A29" s="4">
        <v>6</v>
      </c>
      <c r="B29" s="6">
        <v>10700</v>
      </c>
      <c r="C29" s="5">
        <v>16</v>
      </c>
      <c r="D29" s="5">
        <v>4</v>
      </c>
      <c r="E29" s="4">
        <v>1</v>
      </c>
      <c r="F29" s="5">
        <v>20</v>
      </c>
      <c r="G29" s="5">
        <v>20</v>
      </c>
      <c r="H29" s="5">
        <v>420</v>
      </c>
      <c r="I29" s="5">
        <v>420</v>
      </c>
      <c r="J29" s="6">
        <v>9500</v>
      </c>
      <c r="K29" s="6">
        <v>9500</v>
      </c>
      <c r="L29" s="5">
        <v>39</v>
      </c>
      <c r="M29" s="5">
        <v>39</v>
      </c>
      <c r="N29" s="5">
        <v>0.3</v>
      </c>
      <c r="O29" s="5">
        <v>0.3</v>
      </c>
      <c r="P29" s="5">
        <v>240</v>
      </c>
      <c r="Q29" s="5">
        <v>240</v>
      </c>
      <c r="R29" s="4">
        <v>2</v>
      </c>
      <c r="S29" s="5">
        <v>25</v>
      </c>
      <c r="T29" s="5">
        <v>25</v>
      </c>
      <c r="U29" s="5">
        <v>8</v>
      </c>
      <c r="V29" s="5">
        <v>8</v>
      </c>
      <c r="W29" s="4">
        <v>2</v>
      </c>
      <c r="X29" s="6">
        <v>16500</v>
      </c>
      <c r="Y29" s="6">
        <v>6000</v>
      </c>
      <c r="Z29" s="4">
        <v>3</v>
      </c>
      <c r="AA29" s="4" t="s">
        <v>49</v>
      </c>
      <c r="AB29" s="4" t="s">
        <v>26</v>
      </c>
    </row>
    <row r="30" spans="1:28" x14ac:dyDescent="0.25">
      <c r="A30" s="4">
        <v>1</v>
      </c>
      <c r="B30" s="5">
        <v>744</v>
      </c>
      <c r="C30" s="5">
        <v>6</v>
      </c>
      <c r="D30" s="7" t="s">
        <v>49</v>
      </c>
      <c r="E30" s="4">
        <v>1</v>
      </c>
      <c r="F30" s="5">
        <v>36</v>
      </c>
      <c r="G30" s="5">
        <v>36</v>
      </c>
      <c r="H30" s="5">
        <v>750</v>
      </c>
      <c r="I30" s="5">
        <v>750</v>
      </c>
      <c r="J30" s="4">
        <v>850</v>
      </c>
      <c r="K30" s="6">
        <v>1200</v>
      </c>
      <c r="L30" s="4">
        <v>16</v>
      </c>
      <c r="M30" s="4">
        <v>18</v>
      </c>
      <c r="N30" s="6">
        <v>5000</v>
      </c>
      <c r="O30" s="6">
        <v>5000</v>
      </c>
      <c r="P30" s="5">
        <v>97</v>
      </c>
      <c r="Q30" s="5">
        <v>97</v>
      </c>
      <c r="R30" s="4">
        <v>1</v>
      </c>
      <c r="S30" s="5">
        <v>80</v>
      </c>
      <c r="T30" s="5">
        <v>80</v>
      </c>
      <c r="U30" s="7" t="s">
        <v>49</v>
      </c>
      <c r="V30" s="7" t="s">
        <v>49</v>
      </c>
      <c r="W30" s="4">
        <v>1</v>
      </c>
      <c r="X30" s="5">
        <v>100</v>
      </c>
      <c r="Y30" s="7" t="s">
        <v>49</v>
      </c>
      <c r="Z30" s="4">
        <v>1</v>
      </c>
      <c r="AA30" s="4" t="s">
        <v>49</v>
      </c>
      <c r="AB30" s="4" t="s">
        <v>16</v>
      </c>
    </row>
    <row r="31" spans="1:28" x14ac:dyDescent="0.25">
      <c r="A31" s="4">
        <v>5</v>
      </c>
      <c r="B31" s="5">
        <v>58</v>
      </c>
      <c r="C31" s="5">
        <v>6</v>
      </c>
      <c r="D31" s="5">
        <v>2</v>
      </c>
      <c r="E31" s="4">
        <v>1</v>
      </c>
      <c r="F31" s="5">
        <v>32</v>
      </c>
      <c r="G31" s="5">
        <v>32</v>
      </c>
      <c r="H31" s="5">
        <v>175</v>
      </c>
      <c r="I31" s="5">
        <v>175</v>
      </c>
      <c r="J31" s="6">
        <v>3000</v>
      </c>
      <c r="K31" s="6">
        <v>3000</v>
      </c>
      <c r="L31" s="5">
        <v>19</v>
      </c>
      <c r="M31" s="5">
        <v>19</v>
      </c>
      <c r="N31" s="5">
        <v>16</v>
      </c>
      <c r="O31" s="5">
        <v>16</v>
      </c>
      <c r="P31" s="5">
        <v>120</v>
      </c>
      <c r="Q31" s="5">
        <v>120</v>
      </c>
      <c r="R31" s="4">
        <v>1</v>
      </c>
      <c r="S31" s="5">
        <v>56</v>
      </c>
      <c r="T31" s="5">
        <v>56</v>
      </c>
      <c r="U31" s="7" t="s">
        <v>49</v>
      </c>
      <c r="V31" s="7" t="s">
        <v>49</v>
      </c>
      <c r="W31" s="4">
        <v>2</v>
      </c>
      <c r="X31" s="5">
        <v>43</v>
      </c>
      <c r="Y31" s="5">
        <v>43</v>
      </c>
      <c r="Z31" s="4">
        <v>3</v>
      </c>
      <c r="AA31" s="4">
        <v>1</v>
      </c>
      <c r="AB31" s="4" t="s">
        <v>26</v>
      </c>
    </row>
    <row r="32" spans="1:28" x14ac:dyDescent="0.25">
      <c r="A32" s="4">
        <v>5</v>
      </c>
      <c r="B32" s="5">
        <v>29</v>
      </c>
      <c r="C32" s="5">
        <v>2</v>
      </c>
      <c r="D32" s="5">
        <v>2</v>
      </c>
      <c r="E32" s="4">
        <v>1</v>
      </c>
      <c r="F32" s="5">
        <v>30</v>
      </c>
      <c r="G32" s="5">
        <v>30</v>
      </c>
      <c r="H32" s="5">
        <v>150</v>
      </c>
      <c r="I32" s="5">
        <v>150</v>
      </c>
      <c r="J32" s="6">
        <v>2600</v>
      </c>
      <c r="K32" s="6">
        <v>2600</v>
      </c>
      <c r="L32" s="5">
        <v>17</v>
      </c>
      <c r="M32" s="5">
        <v>17</v>
      </c>
      <c r="N32" s="5">
        <v>32</v>
      </c>
      <c r="O32" s="5">
        <v>32</v>
      </c>
      <c r="P32" s="5">
        <v>120</v>
      </c>
      <c r="Q32" s="5">
        <v>120</v>
      </c>
      <c r="R32" s="4">
        <v>1</v>
      </c>
      <c r="S32" s="5">
        <v>60</v>
      </c>
      <c r="T32" s="5">
        <v>60</v>
      </c>
      <c r="U32" s="7" t="s">
        <v>49</v>
      </c>
      <c r="V32" s="7" t="s">
        <v>49</v>
      </c>
      <c r="W32" s="4">
        <v>2</v>
      </c>
      <c r="X32" s="7" t="s">
        <v>49</v>
      </c>
      <c r="Y32" s="7" t="s">
        <v>49</v>
      </c>
      <c r="Z32" s="4">
        <v>2</v>
      </c>
      <c r="AA32" s="4" t="s">
        <v>49</v>
      </c>
      <c r="AB32" s="4" t="s">
        <v>26</v>
      </c>
    </row>
    <row r="33" spans="1:28" x14ac:dyDescent="0.25">
      <c r="A33" s="4">
        <v>5</v>
      </c>
      <c r="B33" s="5">
        <v>184</v>
      </c>
      <c r="C33" s="5">
        <v>3</v>
      </c>
      <c r="D33" s="5">
        <v>1</v>
      </c>
      <c r="E33" s="4">
        <v>1</v>
      </c>
      <c r="F33" s="5">
        <v>31</v>
      </c>
      <c r="G33" s="5">
        <v>31</v>
      </c>
      <c r="H33" s="5">
        <v>300</v>
      </c>
      <c r="I33" s="5">
        <v>300</v>
      </c>
      <c r="J33" s="6">
        <v>4200</v>
      </c>
      <c r="K33" s="6">
        <v>4200</v>
      </c>
      <c r="L33" s="5">
        <v>25</v>
      </c>
      <c r="M33" s="5">
        <v>25</v>
      </c>
      <c r="N33" s="5">
        <v>6</v>
      </c>
      <c r="O33" s="5">
        <v>6</v>
      </c>
      <c r="P33" s="5">
        <v>130</v>
      </c>
      <c r="Q33" s="5">
        <v>130</v>
      </c>
      <c r="R33" s="4">
        <v>2</v>
      </c>
      <c r="S33" s="5">
        <v>44</v>
      </c>
      <c r="T33" s="5">
        <v>44</v>
      </c>
      <c r="U33" s="7" t="s">
        <v>49</v>
      </c>
      <c r="V33" s="7" t="s">
        <v>49</v>
      </c>
      <c r="W33" s="4">
        <v>8</v>
      </c>
      <c r="X33" s="5">
        <v>78</v>
      </c>
      <c r="Y33" s="5">
        <v>78</v>
      </c>
      <c r="Z33" s="4">
        <v>2</v>
      </c>
      <c r="AA33" s="4" t="s">
        <v>49</v>
      </c>
      <c r="AB33" s="4" t="s">
        <v>26</v>
      </c>
    </row>
    <row r="34" spans="1:28" x14ac:dyDescent="0.25">
      <c r="A34" s="4">
        <v>5</v>
      </c>
      <c r="B34" s="7" t="s">
        <v>49</v>
      </c>
      <c r="C34" s="5">
        <v>11</v>
      </c>
      <c r="D34" s="7" t="s">
        <v>49</v>
      </c>
      <c r="E34" s="4">
        <v>1</v>
      </c>
      <c r="F34" s="5">
        <v>29</v>
      </c>
      <c r="G34" s="5">
        <v>29</v>
      </c>
      <c r="H34" s="5">
        <v>150</v>
      </c>
      <c r="I34" s="5">
        <v>150</v>
      </c>
      <c r="J34" s="6">
        <v>2025</v>
      </c>
      <c r="K34" s="6">
        <v>2025</v>
      </c>
      <c r="L34" s="5">
        <v>17</v>
      </c>
      <c r="M34" s="5">
        <v>17</v>
      </c>
      <c r="N34" s="4">
        <v>11</v>
      </c>
      <c r="O34" s="4">
        <v>145</v>
      </c>
      <c r="P34" s="5">
        <v>120</v>
      </c>
      <c r="Q34" s="5">
        <v>120</v>
      </c>
      <c r="R34" s="4">
        <v>1</v>
      </c>
      <c r="S34" s="7" t="s">
        <v>49</v>
      </c>
      <c r="T34" s="7" t="s">
        <v>49</v>
      </c>
      <c r="U34" s="7" t="s">
        <v>49</v>
      </c>
      <c r="V34" s="7" t="s">
        <v>49</v>
      </c>
      <c r="W34" s="4">
        <v>2</v>
      </c>
      <c r="X34" s="5">
        <v>160</v>
      </c>
      <c r="Y34" s="5">
        <v>160</v>
      </c>
      <c r="Z34" s="4">
        <v>2</v>
      </c>
      <c r="AA34" s="4">
        <v>1</v>
      </c>
      <c r="AB34" s="4" t="s">
        <v>49</v>
      </c>
    </row>
    <row r="35" spans="1:28" x14ac:dyDescent="0.25">
      <c r="A35" s="4">
        <v>5</v>
      </c>
      <c r="B35" s="5">
        <v>175</v>
      </c>
      <c r="C35" s="5">
        <v>4</v>
      </c>
      <c r="D35" s="5">
        <v>3</v>
      </c>
      <c r="E35" s="4">
        <v>1</v>
      </c>
      <c r="F35" s="5">
        <v>30</v>
      </c>
      <c r="G35" s="5">
        <v>30</v>
      </c>
      <c r="H35" s="5">
        <v>36</v>
      </c>
      <c r="I35" s="5">
        <v>36</v>
      </c>
      <c r="J35" s="6">
        <v>2400</v>
      </c>
      <c r="K35" s="6">
        <v>2400</v>
      </c>
      <c r="L35" s="5">
        <v>29</v>
      </c>
      <c r="M35" s="5">
        <v>29</v>
      </c>
      <c r="N35" s="5">
        <v>5</v>
      </c>
      <c r="O35" s="5">
        <v>5</v>
      </c>
      <c r="P35" s="5">
        <v>120</v>
      </c>
      <c r="Q35" s="5">
        <v>120</v>
      </c>
      <c r="R35" s="4">
        <v>1</v>
      </c>
      <c r="S35" s="5">
        <v>53</v>
      </c>
      <c r="T35" s="5">
        <v>53</v>
      </c>
      <c r="U35" s="5">
        <v>48</v>
      </c>
      <c r="V35" s="5">
        <v>48</v>
      </c>
      <c r="W35" s="4">
        <v>2</v>
      </c>
      <c r="X35" s="5">
        <v>32</v>
      </c>
      <c r="Y35" s="5">
        <v>32</v>
      </c>
      <c r="Z35" s="4">
        <v>2</v>
      </c>
      <c r="AA35" s="4" t="s">
        <v>49</v>
      </c>
      <c r="AB35" s="4" t="s">
        <v>10</v>
      </c>
    </row>
    <row r="36" spans="1:28" x14ac:dyDescent="0.25">
      <c r="A36" s="4">
        <v>1</v>
      </c>
      <c r="B36" s="5">
        <v>400</v>
      </c>
      <c r="C36" s="5">
        <v>80</v>
      </c>
      <c r="D36" s="5">
        <v>12</v>
      </c>
      <c r="E36" s="4">
        <v>1</v>
      </c>
      <c r="F36" s="5">
        <v>25</v>
      </c>
      <c r="G36" s="5">
        <v>25</v>
      </c>
      <c r="H36" s="5">
        <v>300</v>
      </c>
      <c r="I36" s="5">
        <v>300</v>
      </c>
      <c r="J36" s="6">
        <v>2400</v>
      </c>
      <c r="K36" s="6">
        <v>2400</v>
      </c>
      <c r="L36" s="5">
        <v>11</v>
      </c>
      <c r="M36" s="5">
        <v>11</v>
      </c>
      <c r="N36" s="6">
        <v>5500</v>
      </c>
      <c r="O36" s="6">
        <v>5500</v>
      </c>
      <c r="P36" s="5">
        <v>100</v>
      </c>
      <c r="Q36" s="5">
        <v>100</v>
      </c>
      <c r="R36" s="4">
        <v>4</v>
      </c>
      <c r="S36" s="5">
        <v>75</v>
      </c>
      <c r="T36" s="5">
        <v>75</v>
      </c>
      <c r="U36" s="7" t="s">
        <v>49</v>
      </c>
      <c r="V36" s="7" t="s">
        <v>49</v>
      </c>
      <c r="W36" s="4">
        <v>2</v>
      </c>
      <c r="X36" s="5">
        <v>792</v>
      </c>
      <c r="Y36" s="5">
        <v>792</v>
      </c>
      <c r="Z36" s="4">
        <v>3</v>
      </c>
      <c r="AA36" s="4">
        <v>1</v>
      </c>
      <c r="AB36" s="4" t="s">
        <v>19</v>
      </c>
    </row>
    <row r="37" spans="1:28" x14ac:dyDescent="0.25">
      <c r="A37" s="4">
        <v>1</v>
      </c>
      <c r="B37" s="5">
        <v>66</v>
      </c>
      <c r="C37" s="5">
        <v>17</v>
      </c>
      <c r="D37" s="5">
        <v>7</v>
      </c>
      <c r="E37" s="4">
        <v>1</v>
      </c>
      <c r="F37" s="5">
        <v>31</v>
      </c>
      <c r="G37" s="5">
        <v>31</v>
      </c>
      <c r="H37" s="5">
        <v>95</v>
      </c>
      <c r="I37" s="5">
        <v>95</v>
      </c>
      <c r="J37" s="6">
        <v>1400</v>
      </c>
      <c r="K37" s="6">
        <v>1400</v>
      </c>
      <c r="L37" s="5">
        <v>17</v>
      </c>
      <c r="M37" s="5">
        <v>17</v>
      </c>
      <c r="N37" s="5">
        <v>175</v>
      </c>
      <c r="O37" s="5">
        <v>175</v>
      </c>
      <c r="P37" s="5">
        <v>110</v>
      </c>
      <c r="Q37" s="5">
        <v>110</v>
      </c>
      <c r="R37" s="4">
        <v>1</v>
      </c>
      <c r="S37" s="5">
        <v>58</v>
      </c>
      <c r="T37" s="5">
        <v>58</v>
      </c>
      <c r="U37" s="5">
        <v>18</v>
      </c>
      <c r="V37" s="5">
        <v>18</v>
      </c>
      <c r="W37" s="4">
        <v>2</v>
      </c>
      <c r="X37" s="5">
        <v>325</v>
      </c>
      <c r="Y37" s="5">
        <v>325</v>
      </c>
      <c r="Z37" s="4">
        <v>2</v>
      </c>
      <c r="AA37" s="4" t="s">
        <v>49</v>
      </c>
      <c r="AB37" s="4" t="s">
        <v>10</v>
      </c>
    </row>
    <row r="38" spans="1:28" x14ac:dyDescent="0.25">
      <c r="A38" s="4">
        <v>1</v>
      </c>
      <c r="B38" s="5">
        <v>86</v>
      </c>
      <c r="C38" s="5">
        <v>25</v>
      </c>
      <c r="D38" s="5">
        <v>6</v>
      </c>
      <c r="E38" s="4">
        <v>1</v>
      </c>
      <c r="F38" s="5">
        <v>30</v>
      </c>
      <c r="G38" s="5">
        <v>30</v>
      </c>
      <c r="H38" s="5">
        <v>500</v>
      </c>
      <c r="I38" s="5">
        <v>500</v>
      </c>
      <c r="J38" s="6">
        <v>1100</v>
      </c>
      <c r="K38" s="6">
        <v>1100</v>
      </c>
      <c r="L38" s="5">
        <v>11</v>
      </c>
      <c r="M38" s="5">
        <v>11</v>
      </c>
      <c r="N38" s="6">
        <v>5500</v>
      </c>
      <c r="O38" s="6">
        <v>5500</v>
      </c>
      <c r="P38" s="5">
        <v>104</v>
      </c>
      <c r="Q38" s="5">
        <v>104</v>
      </c>
      <c r="R38" s="4">
        <v>1</v>
      </c>
      <c r="S38" s="5">
        <v>75</v>
      </c>
      <c r="T38" s="5">
        <v>75</v>
      </c>
      <c r="U38" s="5">
        <v>20</v>
      </c>
      <c r="V38" s="5">
        <v>20</v>
      </c>
      <c r="W38" s="4">
        <v>2</v>
      </c>
      <c r="X38" s="5">
        <v>89</v>
      </c>
      <c r="Y38" s="5">
        <v>89</v>
      </c>
      <c r="Z38" s="4">
        <v>3</v>
      </c>
      <c r="AA38" s="4">
        <v>1</v>
      </c>
      <c r="AB38" s="4" t="s">
        <v>19</v>
      </c>
    </row>
    <row r="39" spans="1:28" x14ac:dyDescent="0.25">
      <c r="A39" s="4">
        <v>1</v>
      </c>
      <c r="B39" s="5">
        <v>300</v>
      </c>
      <c r="C39" s="5">
        <v>72</v>
      </c>
      <c r="D39" s="5">
        <v>27</v>
      </c>
      <c r="E39" s="4">
        <v>1</v>
      </c>
      <c r="F39" s="5">
        <v>29</v>
      </c>
      <c r="G39" s="5">
        <v>29</v>
      </c>
      <c r="H39" s="5">
        <v>265</v>
      </c>
      <c r="I39" s="5">
        <v>265</v>
      </c>
      <c r="J39" s="6">
        <v>2100</v>
      </c>
      <c r="K39" s="6">
        <v>2100</v>
      </c>
      <c r="L39" s="5">
        <v>17</v>
      </c>
      <c r="M39" s="5">
        <v>17</v>
      </c>
      <c r="N39" s="5">
        <v>200</v>
      </c>
      <c r="O39" s="5">
        <v>200</v>
      </c>
      <c r="P39" s="5">
        <v>110</v>
      </c>
      <c r="Q39" s="5">
        <v>110</v>
      </c>
      <c r="R39" s="4">
        <v>1</v>
      </c>
      <c r="S39" s="5">
        <v>75</v>
      </c>
      <c r="T39" s="5">
        <v>75</v>
      </c>
      <c r="U39" s="7" t="s">
        <v>49</v>
      </c>
      <c r="V39" s="7" t="s">
        <v>49</v>
      </c>
      <c r="W39" s="4">
        <v>1</v>
      </c>
      <c r="X39" s="5">
        <v>141</v>
      </c>
      <c r="Y39" s="5">
        <v>141</v>
      </c>
      <c r="Z39" s="4">
        <v>2</v>
      </c>
      <c r="AA39" s="4" t="s">
        <v>49</v>
      </c>
      <c r="AB39" s="4" t="s">
        <v>19</v>
      </c>
    </row>
    <row r="40" spans="1:28" x14ac:dyDescent="0.25">
      <c r="A40" s="4">
        <v>1</v>
      </c>
      <c r="B40" s="5">
        <v>58</v>
      </c>
      <c r="C40" s="5">
        <v>8</v>
      </c>
      <c r="D40" s="7" t="s">
        <v>49</v>
      </c>
      <c r="E40" s="4">
        <v>1</v>
      </c>
      <c r="F40" s="5">
        <v>31</v>
      </c>
      <c r="G40" s="5">
        <v>31</v>
      </c>
      <c r="H40" s="5">
        <v>205</v>
      </c>
      <c r="I40" s="5">
        <v>205</v>
      </c>
      <c r="J40" s="6">
        <v>1200</v>
      </c>
      <c r="K40" s="6">
        <v>1200</v>
      </c>
      <c r="L40" s="5">
        <v>19</v>
      </c>
      <c r="M40" s="5">
        <v>19</v>
      </c>
      <c r="N40" s="5">
        <v>32</v>
      </c>
      <c r="O40" s="5">
        <v>32</v>
      </c>
      <c r="P40" s="5">
        <v>105</v>
      </c>
      <c r="Q40" s="5">
        <v>105</v>
      </c>
      <c r="R40" s="4">
        <v>1</v>
      </c>
      <c r="S40" s="5">
        <v>57</v>
      </c>
      <c r="T40" s="5">
        <v>57</v>
      </c>
      <c r="U40" s="5">
        <v>15</v>
      </c>
      <c r="V40" s="5">
        <v>16</v>
      </c>
      <c r="W40" s="4">
        <v>3</v>
      </c>
      <c r="X40" s="5">
        <v>69</v>
      </c>
      <c r="Y40" s="5">
        <v>69</v>
      </c>
      <c r="Z40" s="4">
        <v>4</v>
      </c>
      <c r="AA40" s="4">
        <v>2</v>
      </c>
      <c r="AB40" s="4" t="s">
        <v>19</v>
      </c>
    </row>
  </sheetData>
  <autoFilter ref="A2:AB40" xr:uid="{697EA218-0245-4A93-A289-44276C102234}"/>
  <mergeCells count="8">
    <mergeCell ref="S1:T1"/>
    <mergeCell ref="U1:V1"/>
    <mergeCell ref="F1:G1"/>
    <mergeCell ref="H1:I1"/>
    <mergeCell ref="J1:K1"/>
    <mergeCell ref="L1:M1"/>
    <mergeCell ref="N1:O1"/>
    <mergeCell ref="P1:Q1"/>
  </mergeCells>
  <conditionalFormatting sqref="Z16:AB16 AA15:AB15 Z27:AB27 AB25:AB26 Z32:AB33 AB31 Z37:AB37 AB36 Z39:AB40 AB38 Z7:AB10 Z23:AB24 Z30:AB30 AB11:AB14 Z35:AB35 Z34 AB34 Z21:Z22 AB17:AB22 AA28:AB29">
    <cfRule type="cellIs" dxfId="43" priority="2" operator="equal">
      <formula>"-"</formula>
    </cfRule>
  </conditionalFormatting>
  <conditionalFormatting sqref="AA17:AA22">
    <cfRule type="cellIs" dxfId="42" priority="1" operator="equal">
      <formula>"-"</formula>
    </cfRule>
  </conditionalFormatting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9BF4E-CFA9-499B-A98A-E8A7EC0B716A}">
  <sheetPr codeName="Sheet15">
    <tabColor theme="5" tint="-0.249977111117893"/>
  </sheetPr>
  <dimension ref="A1:AC56"/>
  <sheetViews>
    <sheetView topLeftCell="A33" zoomScale="85" zoomScaleNormal="85" workbookViewId="0">
      <selection activeCell="J77" sqref="J77"/>
    </sheetView>
  </sheetViews>
  <sheetFormatPr defaultColWidth="9.140625" defaultRowHeight="15" x14ac:dyDescent="0.25"/>
  <cols>
    <col min="1" max="1" width="9.140625" style="1"/>
    <col min="2" max="2" width="15.5703125" style="1" customWidth="1"/>
    <col min="3" max="5" width="9.140625" style="1"/>
    <col min="6" max="6" width="11.140625" style="1" customWidth="1"/>
    <col min="7" max="28" width="9.140625" style="1"/>
    <col min="29" max="29" width="12.85546875" style="1" customWidth="1"/>
    <col min="30" max="16384" width="9.140625" style="1"/>
  </cols>
  <sheetData>
    <row r="1" spans="1:29" ht="45" x14ac:dyDescent="0.25">
      <c r="A1" s="11" t="s">
        <v>54</v>
      </c>
      <c r="B1" s="11" t="s">
        <v>53</v>
      </c>
      <c r="C1" s="11" t="s">
        <v>74</v>
      </c>
      <c r="D1" s="11" t="s">
        <v>32</v>
      </c>
      <c r="E1" s="11" t="s">
        <v>33</v>
      </c>
      <c r="F1" s="11" t="s">
        <v>34</v>
      </c>
      <c r="G1" s="168" t="s">
        <v>35</v>
      </c>
      <c r="H1" s="168"/>
      <c r="I1" s="168" t="s">
        <v>36</v>
      </c>
      <c r="J1" s="168"/>
      <c r="K1" s="168" t="s">
        <v>37</v>
      </c>
      <c r="L1" s="168"/>
      <c r="M1" s="169" t="s">
        <v>38</v>
      </c>
      <c r="N1" s="170"/>
      <c r="O1" s="168" t="s">
        <v>39</v>
      </c>
      <c r="P1" s="168"/>
      <c r="Q1" s="169" t="s">
        <v>40</v>
      </c>
      <c r="R1" s="170"/>
      <c r="S1" s="11" t="s">
        <v>41</v>
      </c>
      <c r="T1" s="168" t="s">
        <v>43</v>
      </c>
      <c r="U1" s="168"/>
      <c r="V1" s="168" t="s">
        <v>42</v>
      </c>
      <c r="W1" s="168"/>
      <c r="X1" s="11" t="s">
        <v>44</v>
      </c>
      <c r="Y1" s="11" t="s">
        <v>45</v>
      </c>
      <c r="Z1" s="11" t="s">
        <v>46</v>
      </c>
      <c r="AA1" s="11" t="s">
        <v>47</v>
      </c>
      <c r="AB1" s="11" t="s">
        <v>5</v>
      </c>
      <c r="AC1" s="11" t="s">
        <v>48</v>
      </c>
    </row>
    <row r="2" spans="1:29" x14ac:dyDescent="0.25">
      <c r="A2" s="4">
        <v>1</v>
      </c>
      <c r="B2" s="4" t="s">
        <v>52</v>
      </c>
      <c r="C2" s="5">
        <v>23</v>
      </c>
      <c r="D2" s="5">
        <v>3</v>
      </c>
      <c r="E2" s="5">
        <v>10</v>
      </c>
      <c r="F2" s="4" t="s">
        <v>1</v>
      </c>
      <c r="G2" s="5">
        <v>30</v>
      </c>
      <c r="H2" s="5">
        <v>30</v>
      </c>
      <c r="I2" s="5">
        <v>430</v>
      </c>
      <c r="J2" s="5">
        <v>430</v>
      </c>
      <c r="K2" s="6">
        <v>1500</v>
      </c>
      <c r="L2" s="6">
        <v>1500</v>
      </c>
      <c r="M2" s="5">
        <v>17</v>
      </c>
      <c r="N2" s="5">
        <v>17</v>
      </c>
      <c r="O2" s="5">
        <v>160</v>
      </c>
      <c r="P2" s="5">
        <v>160</v>
      </c>
      <c r="Q2" s="5">
        <v>105</v>
      </c>
      <c r="R2" s="5">
        <v>105</v>
      </c>
      <c r="S2" s="4" t="s">
        <v>11</v>
      </c>
      <c r="T2" s="5">
        <v>67</v>
      </c>
      <c r="U2" s="5">
        <v>67</v>
      </c>
      <c r="V2" s="5">
        <v>25</v>
      </c>
      <c r="W2" s="5">
        <v>25</v>
      </c>
      <c r="X2" s="4" t="s">
        <v>7</v>
      </c>
      <c r="Y2" s="5">
        <v>76</v>
      </c>
      <c r="Z2" s="5">
        <v>76</v>
      </c>
      <c r="AA2" s="4" t="s">
        <v>72</v>
      </c>
      <c r="AB2" s="4" t="s">
        <v>73</v>
      </c>
      <c r="AC2" s="4" t="s">
        <v>19</v>
      </c>
    </row>
    <row r="3" spans="1:29" x14ac:dyDescent="0.25">
      <c r="A3" s="4">
        <v>1</v>
      </c>
      <c r="B3" s="4" t="s">
        <v>52</v>
      </c>
      <c r="C3" s="5">
        <v>40</v>
      </c>
      <c r="D3" s="5">
        <v>23</v>
      </c>
      <c r="E3" s="5">
        <v>7</v>
      </c>
      <c r="F3" s="4" t="s">
        <v>1</v>
      </c>
      <c r="G3" s="5">
        <v>30</v>
      </c>
      <c r="H3" s="5">
        <v>30</v>
      </c>
      <c r="I3" s="5">
        <v>270</v>
      </c>
      <c r="J3" s="5">
        <v>270</v>
      </c>
      <c r="K3" s="6">
        <v>1100</v>
      </c>
      <c r="L3" s="6">
        <v>1100</v>
      </c>
      <c r="M3" s="5">
        <v>14</v>
      </c>
      <c r="N3" s="5">
        <v>14</v>
      </c>
      <c r="O3" s="5">
        <v>250</v>
      </c>
      <c r="P3" s="5">
        <v>250</v>
      </c>
      <c r="Q3" s="5">
        <v>110</v>
      </c>
      <c r="R3" s="5">
        <v>110</v>
      </c>
      <c r="S3" s="4" t="s">
        <v>11</v>
      </c>
      <c r="T3" s="5">
        <v>70</v>
      </c>
      <c r="U3" s="5">
        <v>70</v>
      </c>
      <c r="V3" s="7" t="s">
        <v>49</v>
      </c>
      <c r="W3" s="7" t="s">
        <v>49</v>
      </c>
      <c r="X3" s="4" t="s">
        <v>12</v>
      </c>
      <c r="Y3" s="5">
        <v>158</v>
      </c>
      <c r="Z3" s="5">
        <v>158</v>
      </c>
      <c r="AA3" s="4" t="s">
        <v>72</v>
      </c>
      <c r="AB3" s="4" t="s">
        <v>73</v>
      </c>
      <c r="AC3" s="4" t="s">
        <v>19</v>
      </c>
    </row>
    <row r="4" spans="1:29" ht="30" x14ac:dyDescent="0.25">
      <c r="A4" s="4">
        <v>16</v>
      </c>
      <c r="B4" s="3" t="s">
        <v>88</v>
      </c>
      <c r="C4" s="5">
        <v>39</v>
      </c>
      <c r="D4" s="5">
        <v>26</v>
      </c>
      <c r="E4" s="5">
        <v>5</v>
      </c>
      <c r="F4" s="4" t="s">
        <v>1</v>
      </c>
      <c r="G4" s="5">
        <v>33</v>
      </c>
      <c r="H4" s="5">
        <v>33</v>
      </c>
      <c r="I4" s="5">
        <v>250</v>
      </c>
      <c r="J4" s="5">
        <v>250</v>
      </c>
      <c r="K4" s="6">
        <v>1000</v>
      </c>
      <c r="L4" s="6">
        <v>1000</v>
      </c>
      <c r="M4" s="5">
        <v>21.6</v>
      </c>
      <c r="N4" s="5">
        <v>21.6</v>
      </c>
      <c r="O4" s="5">
        <v>18</v>
      </c>
      <c r="P4" s="5">
        <v>18</v>
      </c>
      <c r="Q4" s="5">
        <v>103</v>
      </c>
      <c r="R4" s="5">
        <v>103</v>
      </c>
      <c r="S4" s="4" t="s">
        <v>1</v>
      </c>
      <c r="T4" s="5">
        <v>73</v>
      </c>
      <c r="U4" s="5">
        <v>73</v>
      </c>
      <c r="V4" s="5">
        <v>45</v>
      </c>
      <c r="W4" s="5">
        <v>45</v>
      </c>
      <c r="X4" s="4" t="s">
        <v>15</v>
      </c>
      <c r="Y4" s="5">
        <v>280</v>
      </c>
      <c r="Z4" s="5">
        <v>280</v>
      </c>
      <c r="AA4" s="4" t="s">
        <v>13</v>
      </c>
      <c r="AB4" s="4" t="s">
        <v>9</v>
      </c>
      <c r="AC4" s="4" t="s">
        <v>83</v>
      </c>
    </row>
    <row r="5" spans="1:29" ht="30" x14ac:dyDescent="0.25">
      <c r="A5" s="4">
        <v>16</v>
      </c>
      <c r="B5" s="3" t="s">
        <v>88</v>
      </c>
      <c r="C5" s="5">
        <v>70</v>
      </c>
      <c r="D5" s="5">
        <v>54</v>
      </c>
      <c r="E5" s="5">
        <v>12</v>
      </c>
      <c r="F5" s="4" t="s">
        <v>1</v>
      </c>
      <c r="G5" s="5">
        <v>29</v>
      </c>
      <c r="H5" s="5">
        <v>29</v>
      </c>
      <c r="I5" s="5">
        <v>250</v>
      </c>
      <c r="J5" s="5">
        <v>250</v>
      </c>
      <c r="K5" s="6">
        <v>2800</v>
      </c>
      <c r="L5" s="6">
        <v>2800</v>
      </c>
      <c r="M5" s="5">
        <v>19.2</v>
      </c>
      <c r="N5" s="5">
        <v>19.2</v>
      </c>
      <c r="O5" s="5">
        <v>120</v>
      </c>
      <c r="P5" s="5">
        <v>120</v>
      </c>
      <c r="Q5" s="5">
        <v>100</v>
      </c>
      <c r="R5" s="5">
        <v>100</v>
      </c>
      <c r="S5" s="4" t="s">
        <v>1</v>
      </c>
      <c r="T5" s="5">
        <v>72</v>
      </c>
      <c r="U5" s="5">
        <v>72</v>
      </c>
      <c r="V5" s="5">
        <v>51</v>
      </c>
      <c r="W5" s="5">
        <v>51</v>
      </c>
      <c r="X5" s="4" t="s">
        <v>15</v>
      </c>
      <c r="Y5" s="5">
        <v>330</v>
      </c>
      <c r="Z5" s="5">
        <v>330</v>
      </c>
      <c r="AA5" s="4" t="s">
        <v>13</v>
      </c>
      <c r="AB5" s="4" t="s">
        <v>9</v>
      </c>
      <c r="AC5" s="4" t="s">
        <v>83</v>
      </c>
    </row>
    <row r="6" spans="1:29" x14ac:dyDescent="0.25">
      <c r="A6" s="4">
        <v>1</v>
      </c>
      <c r="B6" s="3" t="s">
        <v>52</v>
      </c>
      <c r="C6" s="5">
        <v>300</v>
      </c>
      <c r="D6" s="5">
        <v>127</v>
      </c>
      <c r="E6" s="5">
        <v>30</v>
      </c>
      <c r="F6" s="4" t="s">
        <v>1</v>
      </c>
      <c r="G6" s="5">
        <v>33</v>
      </c>
      <c r="H6" s="5">
        <v>33</v>
      </c>
      <c r="I6" s="5">
        <v>260</v>
      </c>
      <c r="J6" s="5">
        <v>260</v>
      </c>
      <c r="K6" s="6">
        <v>1200</v>
      </c>
      <c r="L6" s="6">
        <v>1200</v>
      </c>
      <c r="M6" s="5">
        <v>15</v>
      </c>
      <c r="N6" s="5">
        <v>15</v>
      </c>
      <c r="O6" s="5">
        <v>500</v>
      </c>
      <c r="P6" s="5">
        <v>500</v>
      </c>
      <c r="Q6" s="5">
        <v>100</v>
      </c>
      <c r="R6" s="5">
        <v>100</v>
      </c>
      <c r="S6" s="4" t="s">
        <v>25</v>
      </c>
      <c r="T6" s="5">
        <v>71</v>
      </c>
      <c r="U6" s="5">
        <v>71</v>
      </c>
      <c r="V6" s="5">
        <v>35</v>
      </c>
      <c r="W6" s="5">
        <v>35</v>
      </c>
      <c r="X6" s="4" t="s">
        <v>15</v>
      </c>
      <c r="Y6" s="6">
        <v>1132</v>
      </c>
      <c r="Z6" s="6">
        <v>1132</v>
      </c>
      <c r="AA6" s="4" t="s">
        <v>13</v>
      </c>
      <c r="AB6" s="4" t="s">
        <v>9</v>
      </c>
      <c r="AC6" s="4" t="s">
        <v>84</v>
      </c>
    </row>
    <row r="7" spans="1:29" ht="18" x14ac:dyDescent="0.25">
      <c r="A7" s="4">
        <v>5</v>
      </c>
      <c r="B7" s="3" t="s">
        <v>89</v>
      </c>
      <c r="C7" s="6">
        <v>12890</v>
      </c>
      <c r="D7" s="5">
        <v>212</v>
      </c>
      <c r="E7" s="5">
        <v>69</v>
      </c>
      <c r="F7" s="4" t="s">
        <v>78</v>
      </c>
      <c r="G7" s="5">
        <v>18</v>
      </c>
      <c r="H7" s="5">
        <v>18</v>
      </c>
      <c r="I7" s="5">
        <v>58</v>
      </c>
      <c r="J7" s="5">
        <v>58</v>
      </c>
      <c r="K7" s="6">
        <v>4265</v>
      </c>
      <c r="L7" s="6">
        <v>4265</v>
      </c>
      <c r="M7" s="5">
        <v>13</v>
      </c>
      <c r="N7" s="5">
        <v>13</v>
      </c>
      <c r="O7" s="5">
        <v>592</v>
      </c>
      <c r="P7" s="5">
        <v>592</v>
      </c>
      <c r="Q7" s="5">
        <v>129</v>
      </c>
      <c r="R7" s="5">
        <v>129</v>
      </c>
      <c r="S7" s="7" t="s">
        <v>49</v>
      </c>
      <c r="T7" s="5">
        <v>78</v>
      </c>
      <c r="U7" s="5">
        <v>78</v>
      </c>
      <c r="V7" s="7" t="s">
        <v>49</v>
      </c>
      <c r="W7" s="7" t="s">
        <v>49</v>
      </c>
      <c r="X7" s="4" t="s">
        <v>15</v>
      </c>
      <c r="Y7" s="6">
        <v>7000</v>
      </c>
      <c r="Z7" s="6">
        <v>7000</v>
      </c>
      <c r="AA7" s="4" t="s">
        <v>13</v>
      </c>
      <c r="AB7" s="4" t="s">
        <v>9</v>
      </c>
      <c r="AC7" s="4" t="s">
        <v>14</v>
      </c>
    </row>
    <row r="8" spans="1:29" x14ac:dyDescent="0.25">
      <c r="A8" s="4">
        <v>6</v>
      </c>
      <c r="B8" s="3" t="s">
        <v>79</v>
      </c>
      <c r="C8" s="6">
        <v>12000</v>
      </c>
      <c r="D8" s="5">
        <v>45</v>
      </c>
      <c r="E8" s="5">
        <v>10</v>
      </c>
      <c r="F8" s="4" t="s">
        <v>1</v>
      </c>
      <c r="G8" s="4">
        <v>8</v>
      </c>
      <c r="H8" s="4">
        <v>20</v>
      </c>
      <c r="I8" s="4">
        <v>10</v>
      </c>
      <c r="J8" s="6">
        <v>1000</v>
      </c>
      <c r="K8" s="6">
        <v>13000</v>
      </c>
      <c r="L8" s="6">
        <v>14500</v>
      </c>
      <c r="M8" s="4">
        <v>21</v>
      </c>
      <c r="N8" s="4">
        <v>33</v>
      </c>
      <c r="O8" s="4">
        <v>0.1</v>
      </c>
      <c r="P8" s="4">
        <v>0.5</v>
      </c>
      <c r="Q8" s="5">
        <v>290</v>
      </c>
      <c r="R8" s="5">
        <v>290</v>
      </c>
      <c r="S8" s="4" t="s">
        <v>11</v>
      </c>
      <c r="T8" s="5">
        <v>80</v>
      </c>
      <c r="U8" s="5">
        <v>80</v>
      </c>
      <c r="V8" s="7" t="s">
        <v>49</v>
      </c>
      <c r="W8" s="7" t="s">
        <v>49</v>
      </c>
      <c r="X8" s="4" t="s">
        <v>7</v>
      </c>
      <c r="Y8" s="6">
        <v>150000</v>
      </c>
      <c r="Z8" s="6">
        <v>80000</v>
      </c>
      <c r="AA8" s="4" t="s">
        <v>13</v>
      </c>
      <c r="AB8" s="4" t="s">
        <v>9</v>
      </c>
      <c r="AC8" s="4" t="s">
        <v>14</v>
      </c>
    </row>
    <row r="9" spans="1:29" x14ac:dyDescent="0.25">
      <c r="A9" s="4">
        <v>6</v>
      </c>
      <c r="B9" s="3" t="s">
        <v>79</v>
      </c>
      <c r="C9" s="6">
        <v>9500</v>
      </c>
      <c r="D9" s="5">
        <v>26</v>
      </c>
      <c r="E9" s="5">
        <v>5</v>
      </c>
      <c r="F9" s="4" t="s">
        <v>1</v>
      </c>
      <c r="G9" s="4">
        <v>10</v>
      </c>
      <c r="H9" s="4">
        <v>20</v>
      </c>
      <c r="I9" s="4">
        <v>10</v>
      </c>
      <c r="J9" s="6">
        <v>1000</v>
      </c>
      <c r="K9" s="6">
        <v>13000</v>
      </c>
      <c r="L9" s="6">
        <v>14500</v>
      </c>
      <c r="M9" s="4">
        <v>24</v>
      </c>
      <c r="N9" s="4">
        <v>36</v>
      </c>
      <c r="O9" s="4">
        <v>0.1</v>
      </c>
      <c r="P9" s="4">
        <v>0.5</v>
      </c>
      <c r="Q9" s="5">
        <v>290</v>
      </c>
      <c r="R9" s="5">
        <v>290</v>
      </c>
      <c r="S9" s="4" t="s">
        <v>11</v>
      </c>
      <c r="T9" s="5">
        <v>80</v>
      </c>
      <c r="U9" s="5">
        <v>80</v>
      </c>
      <c r="V9" s="7" t="s">
        <v>49</v>
      </c>
      <c r="W9" s="7" t="s">
        <v>49</v>
      </c>
      <c r="X9" s="4" t="s">
        <v>7</v>
      </c>
      <c r="Y9" s="6">
        <v>80000</v>
      </c>
      <c r="Z9" s="6">
        <v>45000</v>
      </c>
      <c r="AA9" s="4" t="s">
        <v>13</v>
      </c>
      <c r="AB9" s="4" t="s">
        <v>9</v>
      </c>
      <c r="AC9" s="4" t="s">
        <v>14</v>
      </c>
    </row>
    <row r="10" spans="1:29" ht="30" x14ac:dyDescent="0.25">
      <c r="A10" s="4">
        <v>17</v>
      </c>
      <c r="B10" s="3" t="s">
        <v>90</v>
      </c>
      <c r="C10" s="6">
        <v>36769</v>
      </c>
      <c r="D10" s="5">
        <v>102</v>
      </c>
      <c r="E10" s="5">
        <v>43</v>
      </c>
      <c r="F10" s="4" t="s">
        <v>1</v>
      </c>
      <c r="G10" s="5">
        <v>15</v>
      </c>
      <c r="H10" s="5">
        <v>15</v>
      </c>
      <c r="I10" s="5">
        <v>600</v>
      </c>
      <c r="J10" s="5">
        <v>600</v>
      </c>
      <c r="K10" s="6">
        <v>13000</v>
      </c>
      <c r="L10" s="6">
        <v>14500</v>
      </c>
      <c r="M10" s="5">
        <v>26</v>
      </c>
      <c r="N10" s="5">
        <v>26</v>
      </c>
      <c r="O10" s="5">
        <v>0.5</v>
      </c>
      <c r="P10" s="5">
        <v>0.5</v>
      </c>
      <c r="Q10" s="5">
        <v>290</v>
      </c>
      <c r="R10" s="5">
        <v>290</v>
      </c>
      <c r="S10" s="4" t="s">
        <v>6</v>
      </c>
      <c r="T10" s="5">
        <v>75</v>
      </c>
      <c r="U10" s="5">
        <v>75</v>
      </c>
      <c r="V10" s="7" t="s">
        <v>49</v>
      </c>
      <c r="W10" s="7" t="s">
        <v>49</v>
      </c>
      <c r="X10" s="4" t="s">
        <v>7</v>
      </c>
      <c r="Y10" s="6">
        <v>410000</v>
      </c>
      <c r="Z10" s="6">
        <v>41000</v>
      </c>
      <c r="AA10" s="4" t="s">
        <v>8</v>
      </c>
      <c r="AB10" s="4" t="s">
        <v>9</v>
      </c>
      <c r="AC10" s="4" t="s">
        <v>14</v>
      </c>
    </row>
    <row r="11" spans="1:29" x14ac:dyDescent="0.25">
      <c r="A11" s="4">
        <v>18</v>
      </c>
      <c r="B11" s="4" t="s">
        <v>80</v>
      </c>
      <c r="C11" s="5">
        <v>43</v>
      </c>
      <c r="D11" s="5">
        <v>1</v>
      </c>
      <c r="E11" s="5">
        <v>1</v>
      </c>
      <c r="F11" s="4" t="s">
        <v>1</v>
      </c>
      <c r="G11" s="4">
        <v>13</v>
      </c>
      <c r="H11" s="4">
        <v>15</v>
      </c>
      <c r="I11" s="4">
        <v>60</v>
      </c>
      <c r="J11" s="4">
        <v>800</v>
      </c>
      <c r="K11" s="4">
        <v>15180</v>
      </c>
      <c r="L11" s="4">
        <v>15700</v>
      </c>
      <c r="M11" s="5">
        <v>24</v>
      </c>
      <c r="N11" s="5">
        <v>24</v>
      </c>
      <c r="O11" s="5">
        <v>0.5</v>
      </c>
      <c r="P11" s="5">
        <v>0.5</v>
      </c>
      <c r="Q11" s="5">
        <v>290</v>
      </c>
      <c r="R11" s="5">
        <v>290</v>
      </c>
      <c r="S11" s="4" t="s">
        <v>6</v>
      </c>
      <c r="T11" s="5">
        <v>36</v>
      </c>
      <c r="U11" s="5">
        <v>36</v>
      </c>
      <c r="V11" s="7" t="s">
        <v>49</v>
      </c>
      <c r="W11" s="7" t="s">
        <v>49</v>
      </c>
      <c r="X11" s="4" t="s">
        <v>7</v>
      </c>
      <c r="Y11" s="5">
        <v>360</v>
      </c>
      <c r="Z11" s="5">
        <v>520</v>
      </c>
      <c r="AA11" s="4" t="s">
        <v>8</v>
      </c>
      <c r="AB11" s="4" t="s">
        <v>9</v>
      </c>
      <c r="AC11" s="4" t="s">
        <v>10</v>
      </c>
    </row>
    <row r="12" spans="1:29" x14ac:dyDescent="0.25">
      <c r="A12" s="4">
        <v>11</v>
      </c>
      <c r="B12" s="4" t="s">
        <v>81</v>
      </c>
      <c r="C12" s="5">
        <v>634</v>
      </c>
      <c r="D12" s="5">
        <v>1</v>
      </c>
      <c r="E12" s="5">
        <v>1</v>
      </c>
      <c r="F12" s="4" t="s">
        <v>1</v>
      </c>
      <c r="G12" s="5">
        <v>12</v>
      </c>
      <c r="H12" s="5">
        <v>12</v>
      </c>
      <c r="I12" s="5">
        <v>45</v>
      </c>
      <c r="J12" s="5">
        <v>45</v>
      </c>
      <c r="K12" s="6">
        <v>14500</v>
      </c>
      <c r="L12" s="6">
        <v>14500</v>
      </c>
      <c r="M12" s="5">
        <v>27</v>
      </c>
      <c r="N12" s="5">
        <v>27</v>
      </c>
      <c r="O12" s="5">
        <v>0.5</v>
      </c>
      <c r="P12" s="5">
        <v>0.5</v>
      </c>
      <c r="Q12" s="5">
        <v>300</v>
      </c>
      <c r="R12" s="5">
        <v>300</v>
      </c>
      <c r="S12" s="4" t="s">
        <v>6</v>
      </c>
      <c r="T12" s="5">
        <v>36</v>
      </c>
      <c r="U12" s="5">
        <v>36</v>
      </c>
      <c r="V12" s="5">
        <v>20</v>
      </c>
      <c r="W12" s="5">
        <v>20</v>
      </c>
      <c r="X12" s="4" t="s">
        <v>7</v>
      </c>
      <c r="Y12" s="5">
        <v>100</v>
      </c>
      <c r="Z12" s="5">
        <v>350</v>
      </c>
      <c r="AA12" s="4" t="s">
        <v>8</v>
      </c>
      <c r="AB12" s="4" t="s">
        <v>9</v>
      </c>
      <c r="AC12" s="4" t="s">
        <v>10</v>
      </c>
    </row>
    <row r="13" spans="1:29" x14ac:dyDescent="0.25">
      <c r="A13" s="4">
        <v>1</v>
      </c>
      <c r="B13" s="4" t="s">
        <v>52</v>
      </c>
      <c r="C13" s="6">
        <v>22776</v>
      </c>
      <c r="D13" s="5">
        <v>35</v>
      </c>
      <c r="E13" s="5">
        <v>12</v>
      </c>
      <c r="F13" s="4" t="s">
        <v>2</v>
      </c>
      <c r="G13" s="5">
        <v>30</v>
      </c>
      <c r="H13" s="5">
        <v>30</v>
      </c>
      <c r="I13" s="4">
        <v>400</v>
      </c>
      <c r="J13" s="6">
        <v>1200</v>
      </c>
      <c r="K13" s="6">
        <v>2600</v>
      </c>
      <c r="L13" s="6">
        <v>2600</v>
      </c>
      <c r="M13" s="5">
        <v>12</v>
      </c>
      <c r="N13" s="5">
        <v>12</v>
      </c>
      <c r="O13" s="5">
        <v>563</v>
      </c>
      <c r="P13" s="5">
        <v>563</v>
      </c>
      <c r="Q13" s="5">
        <v>115</v>
      </c>
      <c r="R13" s="5">
        <v>115</v>
      </c>
      <c r="S13" s="4" t="s">
        <v>11</v>
      </c>
      <c r="T13" s="5">
        <v>72</v>
      </c>
      <c r="U13" s="5">
        <v>72</v>
      </c>
      <c r="V13" s="7" t="s">
        <v>49</v>
      </c>
      <c r="W13" s="7" t="s">
        <v>49</v>
      </c>
      <c r="X13" s="4" t="s">
        <v>7</v>
      </c>
      <c r="Y13" s="6">
        <v>5500</v>
      </c>
      <c r="Z13" s="6">
        <v>2500</v>
      </c>
      <c r="AA13" s="4" t="s">
        <v>8</v>
      </c>
      <c r="AB13" s="4" t="s">
        <v>9</v>
      </c>
      <c r="AC13" s="4" t="s">
        <v>85</v>
      </c>
    </row>
    <row r="14" spans="1:29" x14ac:dyDescent="0.25">
      <c r="A14" s="4">
        <v>3</v>
      </c>
      <c r="B14" s="4" t="s">
        <v>51</v>
      </c>
      <c r="C14" s="6">
        <v>1200</v>
      </c>
      <c r="D14" s="7" t="s">
        <v>49</v>
      </c>
      <c r="E14" s="7" t="s">
        <v>49</v>
      </c>
      <c r="F14" s="7" t="s">
        <v>49</v>
      </c>
      <c r="G14" s="7" t="s">
        <v>49</v>
      </c>
      <c r="H14" s="7" t="s">
        <v>49</v>
      </c>
      <c r="I14" s="7" t="s">
        <v>49</v>
      </c>
      <c r="J14" s="7" t="s">
        <v>49</v>
      </c>
      <c r="K14" s="6">
        <v>2650</v>
      </c>
      <c r="L14" s="6">
        <v>2650</v>
      </c>
      <c r="M14" s="5">
        <v>9.8000000000000007</v>
      </c>
      <c r="N14" s="5">
        <v>9.8000000000000007</v>
      </c>
      <c r="O14" s="7" t="s">
        <v>49</v>
      </c>
      <c r="P14" s="7" t="s">
        <v>49</v>
      </c>
      <c r="Q14" s="7" t="s">
        <v>49</v>
      </c>
      <c r="R14" s="7" t="s">
        <v>49</v>
      </c>
      <c r="S14" s="7" t="s">
        <v>49</v>
      </c>
      <c r="T14" s="7" t="s">
        <v>49</v>
      </c>
      <c r="U14" s="7" t="s">
        <v>49</v>
      </c>
      <c r="V14" s="7" t="s">
        <v>49</v>
      </c>
      <c r="W14" s="7" t="s">
        <v>49</v>
      </c>
      <c r="X14" s="7" t="s">
        <v>49</v>
      </c>
      <c r="Y14" s="7" t="s">
        <v>49</v>
      </c>
      <c r="Z14" s="7" t="s">
        <v>49</v>
      </c>
      <c r="AA14" s="7" t="s">
        <v>49</v>
      </c>
      <c r="AB14" s="7" t="s">
        <v>49</v>
      </c>
      <c r="AC14" s="7" t="s">
        <v>49</v>
      </c>
    </row>
    <row r="15" spans="1:29" x14ac:dyDescent="0.25">
      <c r="A15" s="4">
        <v>1</v>
      </c>
      <c r="B15" s="4" t="s">
        <v>52</v>
      </c>
      <c r="C15" s="6">
        <v>16452</v>
      </c>
      <c r="D15" s="5">
        <v>55</v>
      </c>
      <c r="E15" s="5">
        <v>48</v>
      </c>
      <c r="F15" s="4" t="s">
        <v>2</v>
      </c>
      <c r="G15" s="5">
        <v>31.9</v>
      </c>
      <c r="H15" s="5">
        <v>31.9</v>
      </c>
      <c r="I15" s="6">
        <v>6600</v>
      </c>
      <c r="J15" s="6">
        <v>6600</v>
      </c>
      <c r="K15" s="6">
        <v>2650</v>
      </c>
      <c r="L15" s="6">
        <v>2650</v>
      </c>
      <c r="M15" s="5">
        <v>9.3000000000000007</v>
      </c>
      <c r="N15" s="5">
        <v>9.3000000000000007</v>
      </c>
      <c r="O15" s="5">
        <v>376</v>
      </c>
      <c r="P15" s="5">
        <v>376</v>
      </c>
      <c r="Q15" s="5">
        <v>131</v>
      </c>
      <c r="R15" s="5">
        <v>131</v>
      </c>
      <c r="S15" s="4" t="s">
        <v>11</v>
      </c>
      <c r="T15" s="5">
        <v>88</v>
      </c>
      <c r="U15" s="5">
        <v>88</v>
      </c>
      <c r="V15" s="5">
        <v>75</v>
      </c>
      <c r="W15" s="5">
        <v>75</v>
      </c>
      <c r="X15" s="4" t="s">
        <v>12</v>
      </c>
      <c r="Y15" s="6">
        <v>65000</v>
      </c>
      <c r="Z15" s="6">
        <v>20000</v>
      </c>
      <c r="AA15" s="4" t="s">
        <v>13</v>
      </c>
      <c r="AB15" s="4" t="s">
        <v>9</v>
      </c>
      <c r="AC15" s="4" t="s">
        <v>85</v>
      </c>
    </row>
    <row r="16" spans="1:29" x14ac:dyDescent="0.25">
      <c r="A16" s="4">
        <v>1</v>
      </c>
      <c r="B16" s="4" t="s">
        <v>52</v>
      </c>
      <c r="C16" s="6">
        <v>8066</v>
      </c>
      <c r="D16" s="5">
        <v>66</v>
      </c>
      <c r="E16" s="5">
        <v>65</v>
      </c>
      <c r="F16" s="4" t="s">
        <v>2</v>
      </c>
      <c r="G16" s="5">
        <v>28.6</v>
      </c>
      <c r="H16" s="5">
        <v>28.6</v>
      </c>
      <c r="I16" s="6">
        <v>5000</v>
      </c>
      <c r="J16" s="6">
        <v>5000</v>
      </c>
      <c r="K16" s="6">
        <v>3050</v>
      </c>
      <c r="L16" s="6">
        <v>3050</v>
      </c>
      <c r="M16" s="5">
        <v>9.1999999999999993</v>
      </c>
      <c r="N16" s="5">
        <v>9.1999999999999993</v>
      </c>
      <c r="O16" s="5">
        <v>351</v>
      </c>
      <c r="P16" s="5">
        <v>351</v>
      </c>
      <c r="Q16" s="5">
        <v>136</v>
      </c>
      <c r="R16" s="5">
        <v>136</v>
      </c>
      <c r="S16" s="4" t="s">
        <v>11</v>
      </c>
      <c r="T16" s="5">
        <v>83</v>
      </c>
      <c r="U16" s="5">
        <v>83</v>
      </c>
      <c r="V16" s="5">
        <v>75</v>
      </c>
      <c r="W16" s="5">
        <v>75</v>
      </c>
      <c r="X16" s="4" t="s">
        <v>12</v>
      </c>
      <c r="Y16" s="6">
        <v>4500</v>
      </c>
      <c r="Z16" s="5">
        <v>500</v>
      </c>
      <c r="AA16" s="4" t="s">
        <v>13</v>
      </c>
      <c r="AB16" s="4" t="s">
        <v>9</v>
      </c>
      <c r="AC16" s="4" t="s">
        <v>85</v>
      </c>
    </row>
    <row r="17" spans="1:29" x14ac:dyDescent="0.25">
      <c r="A17" s="4">
        <v>19</v>
      </c>
      <c r="B17" s="4" t="s">
        <v>82</v>
      </c>
      <c r="C17" s="5">
        <v>300</v>
      </c>
      <c r="D17" s="5">
        <v>1</v>
      </c>
      <c r="E17" s="5">
        <v>1</v>
      </c>
      <c r="F17" s="4" t="s">
        <v>2</v>
      </c>
      <c r="G17" s="5">
        <v>25</v>
      </c>
      <c r="H17" s="5">
        <v>25</v>
      </c>
      <c r="I17" s="6">
        <v>3500</v>
      </c>
      <c r="J17" s="6">
        <v>3500</v>
      </c>
      <c r="K17" s="6">
        <v>3000</v>
      </c>
      <c r="L17" s="6">
        <v>3000</v>
      </c>
      <c r="M17" s="5">
        <v>9</v>
      </c>
      <c r="N17" s="5">
        <v>9</v>
      </c>
      <c r="O17" s="6">
        <v>2325</v>
      </c>
      <c r="P17" s="6">
        <v>2325</v>
      </c>
      <c r="Q17" s="5">
        <v>130</v>
      </c>
      <c r="R17" s="5">
        <v>130</v>
      </c>
      <c r="S17" s="4" t="s">
        <v>11</v>
      </c>
      <c r="T17" s="5">
        <v>85</v>
      </c>
      <c r="U17" s="5">
        <v>85</v>
      </c>
      <c r="V17" s="5">
        <v>45</v>
      </c>
      <c r="W17" s="5">
        <v>45</v>
      </c>
      <c r="X17" s="4" t="s">
        <v>12</v>
      </c>
      <c r="Y17" s="5">
        <v>350</v>
      </c>
      <c r="Z17" s="5">
        <v>350</v>
      </c>
      <c r="AA17" s="4" t="s">
        <v>13</v>
      </c>
      <c r="AB17" s="4" t="s">
        <v>9</v>
      </c>
      <c r="AC17" s="4" t="s">
        <v>10</v>
      </c>
    </row>
    <row r="18" spans="1:29" x14ac:dyDescent="0.25">
      <c r="A18" s="4">
        <v>19</v>
      </c>
      <c r="B18" s="4" t="s">
        <v>82</v>
      </c>
      <c r="C18" s="5">
        <v>250</v>
      </c>
      <c r="D18" s="5">
        <v>1</v>
      </c>
      <c r="E18" s="5">
        <v>1</v>
      </c>
      <c r="F18" s="4" t="s">
        <v>2</v>
      </c>
      <c r="G18" s="5">
        <v>30</v>
      </c>
      <c r="H18" s="5">
        <v>30</v>
      </c>
      <c r="I18" s="6">
        <v>5000</v>
      </c>
      <c r="J18" s="6">
        <v>5000</v>
      </c>
      <c r="K18" s="6">
        <v>2200</v>
      </c>
      <c r="L18" s="6">
        <v>2200</v>
      </c>
      <c r="M18" s="5">
        <v>9</v>
      </c>
      <c r="N18" s="5">
        <v>9</v>
      </c>
      <c r="O18" s="6">
        <v>2200</v>
      </c>
      <c r="P18" s="6">
        <v>2200</v>
      </c>
      <c r="Q18" s="5">
        <v>127</v>
      </c>
      <c r="R18" s="5">
        <v>127</v>
      </c>
      <c r="S18" s="4" t="s">
        <v>11</v>
      </c>
      <c r="T18" s="5">
        <v>80</v>
      </c>
      <c r="U18" s="5">
        <v>80</v>
      </c>
      <c r="V18" s="5">
        <v>45</v>
      </c>
      <c r="W18" s="5">
        <v>45</v>
      </c>
      <c r="X18" s="4" t="s">
        <v>7</v>
      </c>
      <c r="Y18" s="6">
        <v>1500</v>
      </c>
      <c r="Z18" s="6">
        <v>1500</v>
      </c>
      <c r="AA18" s="4" t="s">
        <v>22</v>
      </c>
      <c r="AB18" s="7" t="s">
        <v>49</v>
      </c>
      <c r="AC18" s="4" t="s">
        <v>10</v>
      </c>
    </row>
    <row r="19" spans="1:29" x14ac:dyDescent="0.25">
      <c r="A19" s="4">
        <v>1</v>
      </c>
      <c r="B19" s="4" t="s">
        <v>52</v>
      </c>
      <c r="C19" s="6">
        <v>1668</v>
      </c>
      <c r="D19" s="5">
        <v>5</v>
      </c>
      <c r="E19" s="5">
        <v>5</v>
      </c>
      <c r="F19" s="4" t="s">
        <v>2</v>
      </c>
      <c r="G19" s="5">
        <v>30.7</v>
      </c>
      <c r="H19" s="5">
        <v>30.7</v>
      </c>
      <c r="I19" s="6">
        <v>5800</v>
      </c>
      <c r="J19" s="6">
        <v>5800</v>
      </c>
      <c r="K19" s="6">
        <v>2850</v>
      </c>
      <c r="L19" s="6">
        <v>2850</v>
      </c>
      <c r="M19" s="5">
        <v>10</v>
      </c>
      <c r="N19" s="5">
        <v>10</v>
      </c>
      <c r="O19" s="5">
        <v>370</v>
      </c>
      <c r="P19" s="5">
        <v>370</v>
      </c>
      <c r="Q19" s="5">
        <v>135</v>
      </c>
      <c r="R19" s="5">
        <v>135</v>
      </c>
      <c r="S19" s="4" t="s">
        <v>11</v>
      </c>
      <c r="T19" s="5">
        <v>82</v>
      </c>
      <c r="U19" s="5">
        <v>82</v>
      </c>
      <c r="V19" s="5">
        <v>74</v>
      </c>
      <c r="W19" s="5">
        <v>74</v>
      </c>
      <c r="X19" s="4" t="s">
        <v>15</v>
      </c>
      <c r="Y19" s="7" t="s">
        <v>49</v>
      </c>
      <c r="Z19" s="7" t="s">
        <v>49</v>
      </c>
      <c r="AA19" s="4" t="s">
        <v>72</v>
      </c>
      <c r="AB19" s="4" t="s">
        <v>73</v>
      </c>
      <c r="AC19" s="4" t="s">
        <v>86</v>
      </c>
    </row>
    <row r="20" spans="1:29" x14ac:dyDescent="0.25">
      <c r="A20" s="4">
        <v>1</v>
      </c>
      <c r="B20" s="4" t="s">
        <v>52</v>
      </c>
      <c r="C20" s="6">
        <v>1544</v>
      </c>
      <c r="D20" s="5">
        <v>15</v>
      </c>
      <c r="E20" s="5">
        <v>15</v>
      </c>
      <c r="F20" s="4" t="s">
        <v>2</v>
      </c>
      <c r="G20" s="5">
        <v>30.6</v>
      </c>
      <c r="H20" s="5">
        <v>30.6</v>
      </c>
      <c r="I20" s="6">
        <v>4500</v>
      </c>
      <c r="J20" s="6">
        <v>4500</v>
      </c>
      <c r="K20" s="6">
        <v>3150</v>
      </c>
      <c r="L20" s="6">
        <v>3150</v>
      </c>
      <c r="M20" s="5">
        <v>9.8000000000000007</v>
      </c>
      <c r="N20" s="5">
        <v>9.8000000000000007</v>
      </c>
      <c r="O20" s="5">
        <v>560</v>
      </c>
      <c r="P20" s="5">
        <v>560</v>
      </c>
      <c r="Q20" s="5">
        <v>140</v>
      </c>
      <c r="R20" s="5">
        <v>140</v>
      </c>
      <c r="S20" s="4" t="s">
        <v>11</v>
      </c>
      <c r="T20" s="5">
        <v>80</v>
      </c>
      <c r="U20" s="5">
        <v>80</v>
      </c>
      <c r="V20" s="5">
        <v>72</v>
      </c>
      <c r="W20" s="5">
        <v>72</v>
      </c>
      <c r="X20" s="4" t="s">
        <v>15</v>
      </c>
      <c r="Y20" s="7" t="s">
        <v>49</v>
      </c>
      <c r="Z20" s="7" t="s">
        <v>49</v>
      </c>
      <c r="AA20" s="4" t="s">
        <v>8</v>
      </c>
      <c r="AB20" s="4" t="s">
        <v>9</v>
      </c>
      <c r="AC20" s="4" t="s">
        <v>19</v>
      </c>
    </row>
    <row r="21" spans="1:29" x14ac:dyDescent="0.25">
      <c r="A21" s="4">
        <v>1</v>
      </c>
      <c r="B21" s="4" t="s">
        <v>52</v>
      </c>
      <c r="C21" s="6">
        <v>39909</v>
      </c>
      <c r="D21" s="5">
        <v>42</v>
      </c>
      <c r="E21" s="5">
        <v>42</v>
      </c>
      <c r="F21" s="4" t="s">
        <v>1</v>
      </c>
      <c r="G21" s="5">
        <v>30</v>
      </c>
      <c r="H21" s="5">
        <v>30</v>
      </c>
      <c r="I21" s="6">
        <v>1500</v>
      </c>
      <c r="J21" s="6">
        <v>1500</v>
      </c>
      <c r="K21" s="6">
        <v>3820</v>
      </c>
      <c r="L21" s="6">
        <v>3820</v>
      </c>
      <c r="M21" s="5">
        <v>11</v>
      </c>
      <c r="N21" s="5">
        <v>11</v>
      </c>
      <c r="O21" s="5">
        <v>270</v>
      </c>
      <c r="P21" s="5">
        <v>270</v>
      </c>
      <c r="Q21" s="5">
        <v>159</v>
      </c>
      <c r="R21" s="5">
        <v>159</v>
      </c>
      <c r="S21" s="4" t="s">
        <v>11</v>
      </c>
      <c r="T21" s="5">
        <v>80</v>
      </c>
      <c r="U21" s="5">
        <v>80</v>
      </c>
      <c r="V21" s="7" t="s">
        <v>49</v>
      </c>
      <c r="W21" s="7" t="s">
        <v>49</v>
      </c>
      <c r="X21" s="4" t="s">
        <v>12</v>
      </c>
      <c r="Y21" s="6">
        <v>8200</v>
      </c>
      <c r="Z21" s="6">
        <v>3500</v>
      </c>
      <c r="AA21" s="4" t="s">
        <v>13</v>
      </c>
      <c r="AB21" s="4" t="s">
        <v>9</v>
      </c>
      <c r="AC21" s="4" t="s">
        <v>19</v>
      </c>
    </row>
    <row r="22" spans="1:29" x14ac:dyDescent="0.25">
      <c r="A22" s="4">
        <v>1</v>
      </c>
      <c r="B22" s="4" t="s">
        <v>52</v>
      </c>
      <c r="C22" s="6">
        <v>26249</v>
      </c>
      <c r="D22" s="5">
        <v>53</v>
      </c>
      <c r="E22" s="5">
        <v>53</v>
      </c>
      <c r="F22" s="4" t="s">
        <v>1</v>
      </c>
      <c r="G22" s="5">
        <v>28</v>
      </c>
      <c r="H22" s="5">
        <v>28</v>
      </c>
      <c r="I22" s="5">
        <v>792</v>
      </c>
      <c r="J22" s="5">
        <v>792</v>
      </c>
      <c r="K22" s="6">
        <v>3515</v>
      </c>
      <c r="L22" s="6">
        <v>3515</v>
      </c>
      <c r="M22" s="5">
        <v>14.5</v>
      </c>
      <c r="N22" s="5">
        <v>14.5</v>
      </c>
      <c r="O22" s="5">
        <v>260</v>
      </c>
      <c r="P22" s="5">
        <v>260</v>
      </c>
      <c r="Q22" s="5">
        <v>154</v>
      </c>
      <c r="R22" s="5">
        <v>154</v>
      </c>
      <c r="S22" s="4" t="s">
        <v>11</v>
      </c>
      <c r="T22" s="5">
        <v>80</v>
      </c>
      <c r="U22" s="5">
        <v>80</v>
      </c>
      <c r="V22" s="7" t="s">
        <v>49</v>
      </c>
      <c r="W22" s="7" t="s">
        <v>49</v>
      </c>
      <c r="X22" s="4" t="s">
        <v>12</v>
      </c>
      <c r="Y22" s="6">
        <v>5800</v>
      </c>
      <c r="Z22" s="6">
        <v>2600</v>
      </c>
      <c r="AA22" s="4" t="s">
        <v>13</v>
      </c>
      <c r="AB22" s="4" t="s">
        <v>9</v>
      </c>
      <c r="AC22" s="4" t="s">
        <v>19</v>
      </c>
    </row>
    <row r="23" spans="1:29" x14ac:dyDescent="0.25">
      <c r="A23" s="4">
        <v>1</v>
      </c>
      <c r="B23" s="4" t="s">
        <v>52</v>
      </c>
      <c r="C23" s="6">
        <v>49090</v>
      </c>
      <c r="D23" s="5">
        <v>186</v>
      </c>
      <c r="E23" s="7" t="s">
        <v>49</v>
      </c>
      <c r="F23" s="4" t="s">
        <v>1</v>
      </c>
      <c r="G23" s="5">
        <v>35</v>
      </c>
      <c r="H23" s="5">
        <v>35</v>
      </c>
      <c r="I23" s="6">
        <v>10000</v>
      </c>
      <c r="J23" s="6">
        <v>10000</v>
      </c>
      <c r="K23" s="6">
        <v>2000</v>
      </c>
      <c r="L23" s="6">
        <v>2000</v>
      </c>
      <c r="M23" s="5">
        <v>8.5</v>
      </c>
      <c r="N23" s="5">
        <v>8.5</v>
      </c>
      <c r="O23" s="6">
        <v>5500</v>
      </c>
      <c r="P23" s="6">
        <v>5500</v>
      </c>
      <c r="Q23" s="5">
        <v>125</v>
      </c>
      <c r="R23" s="5">
        <v>125</v>
      </c>
      <c r="S23" s="4" t="s">
        <v>11</v>
      </c>
      <c r="T23" s="5">
        <v>80</v>
      </c>
      <c r="U23" s="5">
        <v>80</v>
      </c>
      <c r="V23" s="7" t="s">
        <v>49</v>
      </c>
      <c r="W23" s="7" t="s">
        <v>49</v>
      </c>
      <c r="X23" s="4" t="s">
        <v>12</v>
      </c>
      <c r="Y23" s="5">
        <v>650</v>
      </c>
      <c r="Z23" s="5">
        <v>400</v>
      </c>
      <c r="AA23" s="4" t="s">
        <v>13</v>
      </c>
      <c r="AB23" s="4" t="s">
        <v>9</v>
      </c>
      <c r="AC23" s="4" t="s">
        <v>27</v>
      </c>
    </row>
    <row r="24" spans="1:29" x14ac:dyDescent="0.25">
      <c r="A24" s="4">
        <v>1</v>
      </c>
      <c r="B24" s="4" t="s">
        <v>52</v>
      </c>
      <c r="C24" s="6">
        <v>25410</v>
      </c>
      <c r="D24" s="5">
        <v>88</v>
      </c>
      <c r="E24" s="7" t="s">
        <v>49</v>
      </c>
      <c r="F24" s="4" t="s">
        <v>1</v>
      </c>
      <c r="G24" s="5">
        <v>31</v>
      </c>
      <c r="H24" s="5">
        <v>31</v>
      </c>
      <c r="I24" s="6">
        <v>2500</v>
      </c>
      <c r="J24" s="6">
        <v>2500</v>
      </c>
      <c r="K24" s="6">
        <v>3260</v>
      </c>
      <c r="L24" s="6">
        <v>3260</v>
      </c>
      <c r="M24" s="5">
        <v>13.5</v>
      </c>
      <c r="N24" s="5">
        <v>13.5</v>
      </c>
      <c r="O24" s="5">
        <v>138</v>
      </c>
      <c r="P24" s="5">
        <v>138</v>
      </c>
      <c r="Q24" s="5">
        <v>130</v>
      </c>
      <c r="R24" s="5">
        <v>130</v>
      </c>
      <c r="S24" s="4" t="s">
        <v>11</v>
      </c>
      <c r="T24" s="5">
        <v>80</v>
      </c>
      <c r="U24" s="5">
        <v>80</v>
      </c>
      <c r="V24" s="7" t="s">
        <v>49</v>
      </c>
      <c r="W24" s="7" t="s">
        <v>49</v>
      </c>
      <c r="X24" s="4" t="s">
        <v>12</v>
      </c>
      <c r="Y24" s="6">
        <v>14101</v>
      </c>
      <c r="Z24" s="7" t="s">
        <v>49</v>
      </c>
      <c r="AA24" s="4" t="s">
        <v>13</v>
      </c>
      <c r="AB24" s="4" t="s">
        <v>9</v>
      </c>
      <c r="AC24" s="4" t="s">
        <v>14</v>
      </c>
    </row>
    <row r="25" spans="1:29" x14ac:dyDescent="0.25">
      <c r="A25" s="4">
        <v>1</v>
      </c>
      <c r="B25" s="4" t="s">
        <v>52</v>
      </c>
      <c r="C25" s="5">
        <v>267</v>
      </c>
      <c r="D25" s="5">
        <v>17</v>
      </c>
      <c r="E25" s="7" t="s">
        <v>49</v>
      </c>
      <c r="F25" s="4" t="s">
        <v>1</v>
      </c>
      <c r="G25" s="5">
        <v>30</v>
      </c>
      <c r="H25" s="5">
        <v>30</v>
      </c>
      <c r="I25" s="6">
        <v>5000</v>
      </c>
      <c r="J25" s="6">
        <v>5000</v>
      </c>
      <c r="K25" s="6">
        <v>3600</v>
      </c>
      <c r="L25" s="6">
        <v>3600</v>
      </c>
      <c r="M25" s="5">
        <v>9</v>
      </c>
      <c r="N25" s="5">
        <v>9</v>
      </c>
      <c r="O25" s="6">
        <v>1952</v>
      </c>
      <c r="P25" s="6">
        <v>1952</v>
      </c>
      <c r="Q25" s="5">
        <v>132</v>
      </c>
      <c r="R25" s="5">
        <v>132</v>
      </c>
      <c r="S25" s="4" t="s">
        <v>11</v>
      </c>
      <c r="T25" s="5">
        <v>85</v>
      </c>
      <c r="U25" s="5">
        <v>85</v>
      </c>
      <c r="V25" s="7" t="s">
        <v>49</v>
      </c>
      <c r="W25" s="7" t="s">
        <v>49</v>
      </c>
      <c r="X25" s="4" t="s">
        <v>15</v>
      </c>
      <c r="Y25" s="6">
        <v>1530</v>
      </c>
      <c r="Z25" s="7" t="s">
        <v>49</v>
      </c>
      <c r="AA25" s="4" t="s">
        <v>13</v>
      </c>
      <c r="AB25" s="4" t="s">
        <v>9</v>
      </c>
      <c r="AC25" s="4" t="s">
        <v>27</v>
      </c>
    </row>
    <row r="26" spans="1:29" x14ac:dyDescent="0.25">
      <c r="A26" s="4">
        <v>1</v>
      </c>
      <c r="B26" s="4" t="s">
        <v>52</v>
      </c>
      <c r="C26" s="6">
        <v>34099</v>
      </c>
      <c r="D26" s="5">
        <v>301</v>
      </c>
      <c r="E26" s="7" t="s">
        <v>49</v>
      </c>
      <c r="F26" s="4" t="s">
        <v>1</v>
      </c>
      <c r="G26" s="5">
        <v>30</v>
      </c>
      <c r="H26" s="5">
        <v>30</v>
      </c>
      <c r="I26" s="6">
        <v>5000</v>
      </c>
      <c r="J26" s="6">
        <v>5000</v>
      </c>
      <c r="K26" s="6">
        <v>3600</v>
      </c>
      <c r="L26" s="6">
        <v>3600</v>
      </c>
      <c r="M26" s="5">
        <v>9</v>
      </c>
      <c r="N26" s="5">
        <v>9</v>
      </c>
      <c r="O26" s="6">
        <v>1952</v>
      </c>
      <c r="P26" s="6">
        <v>1952</v>
      </c>
      <c r="Q26" s="5">
        <v>132</v>
      </c>
      <c r="R26" s="5">
        <v>132</v>
      </c>
      <c r="S26" s="4" t="s">
        <v>11</v>
      </c>
      <c r="T26" s="5">
        <v>85</v>
      </c>
      <c r="U26" s="5">
        <v>85</v>
      </c>
      <c r="V26" s="7" t="s">
        <v>49</v>
      </c>
      <c r="W26" s="7" t="s">
        <v>49</v>
      </c>
      <c r="X26" s="4" t="s">
        <v>7</v>
      </c>
      <c r="Y26" s="6">
        <v>5607</v>
      </c>
      <c r="Z26" s="5">
        <v>514</v>
      </c>
      <c r="AA26" s="4" t="s">
        <v>13</v>
      </c>
      <c r="AB26" s="4" t="s">
        <v>9</v>
      </c>
      <c r="AC26" s="4" t="s">
        <v>14</v>
      </c>
    </row>
    <row r="27" spans="1:29" x14ac:dyDescent="0.25">
      <c r="A27" s="4">
        <v>1</v>
      </c>
      <c r="B27" s="4" t="s">
        <v>52</v>
      </c>
      <c r="C27" s="6">
        <v>1065</v>
      </c>
      <c r="D27" s="5">
        <v>8</v>
      </c>
      <c r="E27" s="7" t="s">
        <v>49</v>
      </c>
      <c r="F27" s="4" t="s">
        <v>1</v>
      </c>
      <c r="G27" s="5">
        <v>31</v>
      </c>
      <c r="H27" s="5">
        <v>31</v>
      </c>
      <c r="I27" s="6">
        <v>8000</v>
      </c>
      <c r="J27" s="6">
        <v>8000</v>
      </c>
      <c r="K27" s="6">
        <v>3350</v>
      </c>
      <c r="L27" s="6">
        <v>3350</v>
      </c>
      <c r="M27" s="5">
        <v>10</v>
      </c>
      <c r="N27" s="5">
        <v>10</v>
      </c>
      <c r="O27" s="5">
        <v>727</v>
      </c>
      <c r="P27" s="5">
        <v>727</v>
      </c>
      <c r="Q27" s="5">
        <v>139</v>
      </c>
      <c r="R27" s="5">
        <v>139</v>
      </c>
      <c r="S27" s="4" t="s">
        <v>11</v>
      </c>
      <c r="T27" s="5">
        <v>82</v>
      </c>
      <c r="U27" s="5">
        <v>82</v>
      </c>
      <c r="V27" s="7" t="s">
        <v>49</v>
      </c>
      <c r="W27" s="7" t="s">
        <v>49</v>
      </c>
      <c r="X27" s="4" t="s">
        <v>7</v>
      </c>
      <c r="Y27" s="6">
        <v>23912</v>
      </c>
      <c r="Z27" s="7" t="s">
        <v>49</v>
      </c>
      <c r="AA27" s="4" t="s">
        <v>13</v>
      </c>
      <c r="AB27" s="4" t="s">
        <v>9</v>
      </c>
      <c r="AC27" s="4" t="s">
        <v>19</v>
      </c>
    </row>
    <row r="28" spans="1:29" x14ac:dyDescent="0.25">
      <c r="A28" s="4">
        <v>1</v>
      </c>
      <c r="B28" s="4" t="s">
        <v>52</v>
      </c>
      <c r="C28" s="5">
        <v>343</v>
      </c>
      <c r="D28" s="5">
        <v>2</v>
      </c>
      <c r="E28" s="7" t="s">
        <v>49</v>
      </c>
      <c r="F28" s="4" t="s">
        <v>1</v>
      </c>
      <c r="G28" s="5">
        <v>23</v>
      </c>
      <c r="H28" s="5">
        <v>23</v>
      </c>
      <c r="I28" s="6">
        <v>1500</v>
      </c>
      <c r="J28" s="6">
        <v>1500</v>
      </c>
      <c r="K28" s="6">
        <v>3400</v>
      </c>
      <c r="L28" s="6">
        <v>3400</v>
      </c>
      <c r="M28" s="5">
        <v>14</v>
      </c>
      <c r="N28" s="5">
        <v>14</v>
      </c>
      <c r="O28" s="5">
        <v>185</v>
      </c>
      <c r="P28" s="5">
        <v>185</v>
      </c>
      <c r="Q28" s="5">
        <v>135</v>
      </c>
      <c r="R28" s="5">
        <v>135</v>
      </c>
      <c r="S28" s="4" t="s">
        <v>11</v>
      </c>
      <c r="T28" s="5">
        <v>85</v>
      </c>
      <c r="U28" s="5">
        <v>85</v>
      </c>
      <c r="V28" s="7" t="s">
        <v>49</v>
      </c>
      <c r="W28" s="7" t="s">
        <v>49</v>
      </c>
      <c r="X28" s="4" t="s">
        <v>7</v>
      </c>
      <c r="Y28" s="6">
        <v>32517</v>
      </c>
      <c r="Z28" s="6">
        <v>17997</v>
      </c>
      <c r="AA28" s="4" t="s">
        <v>13</v>
      </c>
      <c r="AB28" s="4" t="s">
        <v>9</v>
      </c>
      <c r="AC28" s="4" t="s">
        <v>27</v>
      </c>
    </row>
    <row r="29" spans="1:29" x14ac:dyDescent="0.25">
      <c r="A29" s="4">
        <v>1</v>
      </c>
      <c r="B29" s="4" t="s">
        <v>52</v>
      </c>
      <c r="C29" s="6">
        <v>9343</v>
      </c>
      <c r="D29" s="5">
        <v>522</v>
      </c>
      <c r="E29" s="5">
        <v>2</v>
      </c>
      <c r="F29" s="4" t="s">
        <v>1</v>
      </c>
      <c r="G29" s="5">
        <v>34</v>
      </c>
      <c r="H29" s="5">
        <v>34</v>
      </c>
      <c r="I29" s="6">
        <v>4000</v>
      </c>
      <c r="J29" s="6">
        <v>4000</v>
      </c>
      <c r="K29" s="6">
        <v>2690</v>
      </c>
      <c r="L29" s="6">
        <v>2690</v>
      </c>
      <c r="M29" s="5">
        <v>12</v>
      </c>
      <c r="N29" s="5">
        <v>12</v>
      </c>
      <c r="O29" s="5">
        <v>600</v>
      </c>
      <c r="P29" s="5">
        <v>600</v>
      </c>
      <c r="Q29" s="5">
        <v>128</v>
      </c>
      <c r="R29" s="5">
        <v>128</v>
      </c>
      <c r="S29" s="4" t="s">
        <v>11</v>
      </c>
      <c r="T29" s="5">
        <v>84</v>
      </c>
      <c r="U29" s="5">
        <v>84</v>
      </c>
      <c r="V29" s="7" t="s">
        <v>49</v>
      </c>
      <c r="W29" s="15" t="s">
        <v>49</v>
      </c>
      <c r="X29" s="4" t="s">
        <v>12</v>
      </c>
      <c r="Y29" s="6">
        <v>44219</v>
      </c>
      <c r="Z29" s="6">
        <v>31135</v>
      </c>
      <c r="AA29" s="4" t="s">
        <v>13</v>
      </c>
      <c r="AB29" s="4" t="s">
        <v>9</v>
      </c>
      <c r="AC29" s="4" t="s">
        <v>14</v>
      </c>
    </row>
    <row r="30" spans="1:29" x14ac:dyDescent="0.25">
      <c r="A30" s="4">
        <v>1</v>
      </c>
      <c r="B30" s="4" t="s">
        <v>52</v>
      </c>
      <c r="C30" s="6">
        <v>1692</v>
      </c>
      <c r="D30" s="5">
        <v>25</v>
      </c>
      <c r="E30" s="7" t="s">
        <v>49</v>
      </c>
      <c r="F30" s="4" t="s">
        <v>1</v>
      </c>
      <c r="G30" s="5">
        <v>31</v>
      </c>
      <c r="H30" s="5">
        <v>31</v>
      </c>
      <c r="I30" s="6">
        <v>1250</v>
      </c>
      <c r="J30" s="6">
        <v>1250</v>
      </c>
      <c r="K30" s="6">
        <v>2537</v>
      </c>
      <c r="L30" s="6">
        <v>2537</v>
      </c>
      <c r="M30" s="5">
        <v>15</v>
      </c>
      <c r="N30" s="5">
        <v>15</v>
      </c>
      <c r="O30" s="5">
        <v>93</v>
      </c>
      <c r="P30" s="5">
        <v>93</v>
      </c>
      <c r="Q30" s="5">
        <v>119</v>
      </c>
      <c r="R30" s="5">
        <v>119</v>
      </c>
      <c r="S30" s="7" t="s">
        <v>49</v>
      </c>
      <c r="T30" s="5">
        <v>72</v>
      </c>
      <c r="U30" s="5">
        <v>72</v>
      </c>
      <c r="V30" s="7" t="s">
        <v>49</v>
      </c>
      <c r="W30" s="7" t="s">
        <v>49</v>
      </c>
      <c r="X30" s="4" t="s">
        <v>12</v>
      </c>
      <c r="Y30" s="6">
        <v>5916</v>
      </c>
      <c r="Z30" s="6">
        <v>3815</v>
      </c>
      <c r="AA30" s="4" t="s">
        <v>13</v>
      </c>
      <c r="AB30" s="4" t="s">
        <v>9</v>
      </c>
      <c r="AC30" s="4" t="s">
        <v>87</v>
      </c>
    </row>
    <row r="31" spans="1:29" x14ac:dyDescent="0.25">
      <c r="A31" s="4">
        <v>1</v>
      </c>
      <c r="B31" s="4" t="s">
        <v>52</v>
      </c>
      <c r="C31" s="5">
        <v>420</v>
      </c>
      <c r="D31" s="5">
        <v>59</v>
      </c>
      <c r="E31" s="7" t="s">
        <v>49</v>
      </c>
      <c r="F31" s="4" t="s">
        <v>1</v>
      </c>
      <c r="G31" s="5">
        <v>35</v>
      </c>
      <c r="H31" s="5">
        <v>35</v>
      </c>
      <c r="I31" s="7" t="s">
        <v>49</v>
      </c>
      <c r="J31" s="7" t="s">
        <v>49</v>
      </c>
      <c r="K31" s="6">
        <v>2300</v>
      </c>
      <c r="L31" s="6">
        <v>2300</v>
      </c>
      <c r="M31" s="5">
        <v>11.4</v>
      </c>
      <c r="N31" s="5">
        <v>11.4</v>
      </c>
      <c r="O31" s="6">
        <v>3500</v>
      </c>
      <c r="P31" s="6">
        <v>3500</v>
      </c>
      <c r="Q31" s="5">
        <v>117</v>
      </c>
      <c r="R31" s="5">
        <v>117</v>
      </c>
      <c r="S31" s="4" t="s">
        <v>11</v>
      </c>
      <c r="T31" s="5">
        <v>75</v>
      </c>
      <c r="U31" s="5">
        <v>75</v>
      </c>
      <c r="V31" s="5">
        <v>44</v>
      </c>
      <c r="W31" s="5">
        <v>44</v>
      </c>
      <c r="X31" s="4" t="s">
        <v>15</v>
      </c>
      <c r="Y31" s="6">
        <v>2318</v>
      </c>
      <c r="Z31" s="6">
        <v>2318</v>
      </c>
      <c r="AA31" s="4" t="s">
        <v>13</v>
      </c>
      <c r="AB31" s="4" t="s">
        <v>9</v>
      </c>
      <c r="AC31" s="4" t="s">
        <v>14</v>
      </c>
    </row>
    <row r="32" spans="1:29" x14ac:dyDescent="0.25">
      <c r="A32" s="4">
        <v>1</v>
      </c>
      <c r="B32" s="4" t="s">
        <v>52</v>
      </c>
      <c r="C32" s="5">
        <v>76</v>
      </c>
      <c r="D32" s="5">
        <v>7</v>
      </c>
      <c r="E32" s="7" t="s">
        <v>49</v>
      </c>
      <c r="F32" s="4" t="s">
        <v>1</v>
      </c>
      <c r="G32" s="5">
        <v>33.700000000000003</v>
      </c>
      <c r="H32" s="5">
        <v>33.700000000000003</v>
      </c>
      <c r="I32" s="7" t="s">
        <v>49</v>
      </c>
      <c r="J32" s="7" t="s">
        <v>49</v>
      </c>
      <c r="K32" s="6">
        <v>2850</v>
      </c>
      <c r="L32" s="6">
        <v>2850</v>
      </c>
      <c r="M32" s="5">
        <v>15.2</v>
      </c>
      <c r="N32" s="5">
        <v>15.2</v>
      </c>
      <c r="O32" s="6">
        <v>2500</v>
      </c>
      <c r="P32" s="6">
        <v>2500</v>
      </c>
      <c r="Q32" s="5">
        <v>125</v>
      </c>
      <c r="R32" s="5">
        <v>125</v>
      </c>
      <c r="S32" s="4" t="s">
        <v>11</v>
      </c>
      <c r="T32" s="5">
        <v>80</v>
      </c>
      <c r="U32" s="5">
        <v>80</v>
      </c>
      <c r="V32" s="5">
        <v>50</v>
      </c>
      <c r="W32" s="5">
        <v>50</v>
      </c>
      <c r="X32" s="4" t="s">
        <v>15</v>
      </c>
      <c r="Y32" s="5">
        <v>257</v>
      </c>
      <c r="Z32" s="5">
        <v>257</v>
      </c>
      <c r="AA32" s="4" t="s">
        <v>13</v>
      </c>
      <c r="AB32" s="4" t="s">
        <v>9</v>
      </c>
      <c r="AC32" s="4" t="s">
        <v>14</v>
      </c>
    </row>
    <row r="33" spans="1:29" x14ac:dyDescent="0.25">
      <c r="A33" s="4">
        <v>1</v>
      </c>
      <c r="B33" s="4" t="s">
        <v>52</v>
      </c>
      <c r="C33" s="5">
        <v>618</v>
      </c>
      <c r="D33" s="5">
        <v>54</v>
      </c>
      <c r="E33" s="7" t="s">
        <v>49</v>
      </c>
      <c r="F33" s="4" t="s">
        <v>1</v>
      </c>
      <c r="G33" s="5">
        <v>35</v>
      </c>
      <c r="H33" s="5">
        <v>35</v>
      </c>
      <c r="I33" s="7" t="s">
        <v>49</v>
      </c>
      <c r="J33" s="7" t="s">
        <v>49</v>
      </c>
      <c r="K33" s="6">
        <v>2300</v>
      </c>
      <c r="L33" s="6">
        <v>2300</v>
      </c>
      <c r="M33" s="5">
        <v>11.4</v>
      </c>
      <c r="N33" s="5">
        <v>11.4</v>
      </c>
      <c r="O33" s="6">
        <v>3500</v>
      </c>
      <c r="P33" s="6">
        <v>3500</v>
      </c>
      <c r="Q33" s="5">
        <v>117</v>
      </c>
      <c r="R33" s="5">
        <v>117</v>
      </c>
      <c r="S33" s="4" t="s">
        <v>11</v>
      </c>
      <c r="T33" s="5">
        <v>75</v>
      </c>
      <c r="U33" s="5">
        <v>75</v>
      </c>
      <c r="V33" s="5">
        <v>46</v>
      </c>
      <c r="W33" s="5">
        <v>46</v>
      </c>
      <c r="X33" s="4" t="s">
        <v>15</v>
      </c>
      <c r="Y33" s="6">
        <v>2629</v>
      </c>
      <c r="Z33" s="6">
        <v>2629</v>
      </c>
      <c r="AA33" s="4" t="s">
        <v>13</v>
      </c>
      <c r="AB33" s="4" t="s">
        <v>9</v>
      </c>
      <c r="AC33" s="4" t="s">
        <v>14</v>
      </c>
    </row>
    <row r="34" spans="1:29" x14ac:dyDescent="0.25">
      <c r="A34" s="4">
        <v>1</v>
      </c>
      <c r="B34" s="4" t="s">
        <v>52</v>
      </c>
      <c r="C34" s="6">
        <v>3025</v>
      </c>
      <c r="D34" s="5">
        <v>147</v>
      </c>
      <c r="E34" s="7" t="s">
        <v>49</v>
      </c>
      <c r="F34" s="4" t="s">
        <v>1</v>
      </c>
      <c r="G34" s="5">
        <v>33.700000000000003</v>
      </c>
      <c r="H34" s="5">
        <v>33.700000000000003</v>
      </c>
      <c r="I34" s="7" t="s">
        <v>49</v>
      </c>
      <c r="J34" s="7" t="s">
        <v>49</v>
      </c>
      <c r="K34" s="6">
        <v>2850</v>
      </c>
      <c r="L34" s="6">
        <v>2850</v>
      </c>
      <c r="M34" s="5">
        <v>15.2</v>
      </c>
      <c r="N34" s="5">
        <v>15.2</v>
      </c>
      <c r="O34" s="6">
        <v>2500</v>
      </c>
      <c r="P34" s="6">
        <v>2500</v>
      </c>
      <c r="Q34" s="5">
        <v>122</v>
      </c>
      <c r="R34" s="5">
        <v>122</v>
      </c>
      <c r="S34" s="4" t="s">
        <v>11</v>
      </c>
      <c r="T34" s="5">
        <v>87</v>
      </c>
      <c r="U34" s="5">
        <v>87</v>
      </c>
      <c r="V34" s="5">
        <v>54</v>
      </c>
      <c r="W34" s="5">
        <v>54</v>
      </c>
      <c r="X34" s="4" t="s">
        <v>12</v>
      </c>
      <c r="Y34" s="6">
        <v>2675</v>
      </c>
      <c r="Z34" s="6">
        <v>2675</v>
      </c>
      <c r="AA34" s="4" t="s">
        <v>13</v>
      </c>
      <c r="AB34" s="4" t="s">
        <v>9</v>
      </c>
      <c r="AC34" s="4" t="s">
        <v>14</v>
      </c>
    </row>
    <row r="35" spans="1:29" x14ac:dyDescent="0.25">
      <c r="A35" s="4">
        <v>1</v>
      </c>
      <c r="B35" s="4" t="s">
        <v>52</v>
      </c>
      <c r="C35" s="6">
        <v>2565</v>
      </c>
      <c r="D35" s="5">
        <v>220</v>
      </c>
      <c r="E35" s="7" t="s">
        <v>49</v>
      </c>
      <c r="F35" s="4" t="s">
        <v>1</v>
      </c>
      <c r="G35" s="5">
        <v>35</v>
      </c>
      <c r="H35" s="5">
        <v>35</v>
      </c>
      <c r="I35" s="7" t="s">
        <v>49</v>
      </c>
      <c r="J35" s="7" t="s">
        <v>49</v>
      </c>
      <c r="K35" s="6">
        <v>2300</v>
      </c>
      <c r="L35" s="6">
        <v>2300</v>
      </c>
      <c r="M35" s="5">
        <v>11.8</v>
      </c>
      <c r="N35" s="5">
        <v>11.8</v>
      </c>
      <c r="O35" s="6">
        <v>7000</v>
      </c>
      <c r="P35" s="6">
        <v>7000</v>
      </c>
      <c r="Q35" s="5">
        <v>115</v>
      </c>
      <c r="R35" s="5">
        <v>115</v>
      </c>
      <c r="S35" s="4" t="s">
        <v>11</v>
      </c>
      <c r="T35" s="5">
        <v>75</v>
      </c>
      <c r="U35" s="5">
        <v>75</v>
      </c>
      <c r="V35" s="5">
        <v>54</v>
      </c>
      <c r="W35" s="5">
        <v>54</v>
      </c>
      <c r="X35" s="4" t="s">
        <v>12</v>
      </c>
      <c r="Y35" s="6">
        <v>21016</v>
      </c>
      <c r="Z35" s="6">
        <v>21016</v>
      </c>
      <c r="AA35" s="4" t="s">
        <v>13</v>
      </c>
      <c r="AB35" s="4" t="s">
        <v>9</v>
      </c>
      <c r="AC35" s="4" t="s">
        <v>14</v>
      </c>
    </row>
    <row r="36" spans="1:29" x14ac:dyDescent="0.25">
      <c r="A36" s="4">
        <v>1</v>
      </c>
      <c r="B36" s="4" t="s">
        <v>52</v>
      </c>
      <c r="C36" s="6">
        <v>2114</v>
      </c>
      <c r="D36" s="5">
        <v>175</v>
      </c>
      <c r="E36" s="7" t="s">
        <v>49</v>
      </c>
      <c r="F36" s="4" t="s">
        <v>1</v>
      </c>
      <c r="G36" s="5">
        <v>35</v>
      </c>
      <c r="H36" s="5">
        <v>35</v>
      </c>
      <c r="I36" s="7" t="s">
        <v>49</v>
      </c>
      <c r="J36" s="7" t="s">
        <v>49</v>
      </c>
      <c r="K36" s="6">
        <v>2300</v>
      </c>
      <c r="L36" s="6">
        <v>2300</v>
      </c>
      <c r="M36" s="5">
        <v>11.4</v>
      </c>
      <c r="N36" s="5">
        <v>11.4</v>
      </c>
      <c r="O36" s="6">
        <v>3500</v>
      </c>
      <c r="P36" s="6">
        <v>3500</v>
      </c>
      <c r="Q36" s="5">
        <v>118</v>
      </c>
      <c r="R36" s="5">
        <v>118</v>
      </c>
      <c r="S36" s="4" t="s">
        <v>11</v>
      </c>
      <c r="T36" s="5">
        <v>75</v>
      </c>
      <c r="U36" s="5">
        <v>75</v>
      </c>
      <c r="V36" s="5">
        <v>63</v>
      </c>
      <c r="W36" s="5">
        <v>63</v>
      </c>
      <c r="X36" s="4" t="s">
        <v>12</v>
      </c>
      <c r="Y36" s="6">
        <v>5872</v>
      </c>
      <c r="Z36" s="6">
        <v>5872</v>
      </c>
      <c r="AA36" s="4" t="s">
        <v>13</v>
      </c>
      <c r="AB36" s="4" t="s">
        <v>9</v>
      </c>
      <c r="AC36" s="4" t="s">
        <v>14</v>
      </c>
    </row>
    <row r="37" spans="1:29" x14ac:dyDescent="0.25">
      <c r="A37" s="4">
        <v>1</v>
      </c>
      <c r="B37" s="4" t="s">
        <v>52</v>
      </c>
      <c r="C37" s="6">
        <v>3101</v>
      </c>
      <c r="D37" s="5">
        <v>261</v>
      </c>
      <c r="E37" s="7" t="s">
        <v>49</v>
      </c>
      <c r="F37" s="4" t="s">
        <v>1</v>
      </c>
      <c r="G37" s="5">
        <v>33.700000000000003</v>
      </c>
      <c r="H37" s="5">
        <v>33.700000000000003</v>
      </c>
      <c r="I37" s="7" t="s">
        <v>49</v>
      </c>
      <c r="J37" s="7" t="s">
        <v>49</v>
      </c>
      <c r="K37" s="6">
        <v>2850</v>
      </c>
      <c r="L37" s="6">
        <v>2850</v>
      </c>
      <c r="M37" s="5">
        <v>15</v>
      </c>
      <c r="N37" s="5">
        <v>15</v>
      </c>
      <c r="O37" s="5">
        <v>580</v>
      </c>
      <c r="P37" s="5">
        <v>580</v>
      </c>
      <c r="Q37" s="5">
        <v>126</v>
      </c>
      <c r="R37" s="5">
        <v>126</v>
      </c>
      <c r="S37" s="4" t="s">
        <v>11</v>
      </c>
      <c r="T37" s="5">
        <v>87</v>
      </c>
      <c r="U37" s="5">
        <v>87</v>
      </c>
      <c r="V37" s="5">
        <v>66</v>
      </c>
      <c r="W37" s="5">
        <v>66</v>
      </c>
      <c r="X37" s="4" t="s">
        <v>12</v>
      </c>
      <c r="Y37" s="6">
        <v>4399</v>
      </c>
      <c r="Z37" s="6">
        <v>4399</v>
      </c>
      <c r="AA37" s="4" t="s">
        <v>13</v>
      </c>
      <c r="AB37" s="4" t="s">
        <v>9</v>
      </c>
      <c r="AC37" s="4" t="s">
        <v>14</v>
      </c>
    </row>
    <row r="38" spans="1:29" x14ac:dyDescent="0.25">
      <c r="A38" s="4">
        <v>1</v>
      </c>
      <c r="B38" s="4" t="s">
        <v>52</v>
      </c>
      <c r="C38" s="6">
        <v>3565</v>
      </c>
      <c r="D38" s="5">
        <v>297</v>
      </c>
      <c r="E38" s="7" t="s">
        <v>49</v>
      </c>
      <c r="F38" s="4" t="s">
        <v>1</v>
      </c>
      <c r="G38" s="5">
        <v>35</v>
      </c>
      <c r="H38" s="5">
        <v>35</v>
      </c>
      <c r="I38" s="7" t="s">
        <v>49</v>
      </c>
      <c r="J38" s="7" t="s">
        <v>49</v>
      </c>
      <c r="K38" s="6">
        <v>2300</v>
      </c>
      <c r="L38" s="6">
        <v>2300</v>
      </c>
      <c r="M38" s="5">
        <v>11</v>
      </c>
      <c r="N38" s="5">
        <v>11</v>
      </c>
      <c r="O38" s="6">
        <v>20000</v>
      </c>
      <c r="P38" s="6">
        <v>20000</v>
      </c>
      <c r="Q38" s="5">
        <v>125</v>
      </c>
      <c r="R38" s="5">
        <v>125</v>
      </c>
      <c r="S38" s="4" t="s">
        <v>11</v>
      </c>
      <c r="T38" s="5">
        <v>75</v>
      </c>
      <c r="U38" s="5">
        <v>75</v>
      </c>
      <c r="V38" s="5">
        <v>63</v>
      </c>
      <c r="W38" s="5">
        <v>63</v>
      </c>
      <c r="X38" s="4" t="s">
        <v>12</v>
      </c>
      <c r="Y38" s="6">
        <v>19920</v>
      </c>
      <c r="Z38" s="6">
        <v>19920</v>
      </c>
      <c r="AA38" s="4" t="s">
        <v>13</v>
      </c>
      <c r="AB38" s="4" t="s">
        <v>9</v>
      </c>
      <c r="AC38" s="4" t="s">
        <v>14</v>
      </c>
    </row>
    <row r="39" spans="1:29" x14ac:dyDescent="0.25">
      <c r="A39" s="4">
        <v>1</v>
      </c>
      <c r="B39" s="4" t="s">
        <v>52</v>
      </c>
      <c r="C39" s="6">
        <v>7795</v>
      </c>
      <c r="D39" s="5">
        <v>640</v>
      </c>
      <c r="E39" s="7" t="s">
        <v>49</v>
      </c>
      <c r="F39" s="4" t="s">
        <v>1</v>
      </c>
      <c r="G39" s="5">
        <v>33.5</v>
      </c>
      <c r="H39" s="5">
        <v>33.5</v>
      </c>
      <c r="I39" s="5">
        <v>575</v>
      </c>
      <c r="J39" s="5">
        <v>575</v>
      </c>
      <c r="K39" s="6">
        <v>2000</v>
      </c>
      <c r="L39" s="6">
        <v>2000</v>
      </c>
      <c r="M39" s="5">
        <v>13</v>
      </c>
      <c r="N39" s="5">
        <v>13</v>
      </c>
      <c r="O39" s="5">
        <v>500</v>
      </c>
      <c r="P39" s="5">
        <v>500</v>
      </c>
      <c r="Q39" s="5">
        <v>117</v>
      </c>
      <c r="R39" s="5">
        <v>117</v>
      </c>
      <c r="S39" s="4" t="s">
        <v>11</v>
      </c>
      <c r="T39" s="5">
        <v>84.5</v>
      </c>
      <c r="U39" s="5">
        <v>84.5</v>
      </c>
      <c r="V39" s="5">
        <v>40</v>
      </c>
      <c r="W39" s="5">
        <v>40</v>
      </c>
      <c r="X39" s="4" t="s">
        <v>7</v>
      </c>
      <c r="Y39" s="6">
        <v>15190</v>
      </c>
      <c r="Z39" s="6">
        <v>15190</v>
      </c>
      <c r="AA39" s="4" t="s">
        <v>13</v>
      </c>
      <c r="AB39" s="4" t="s">
        <v>9</v>
      </c>
      <c r="AC39" s="4" t="s">
        <v>14</v>
      </c>
    </row>
    <row r="40" spans="1:29" x14ac:dyDescent="0.25">
      <c r="A40" s="4">
        <v>1</v>
      </c>
      <c r="B40" s="4" t="s">
        <v>52</v>
      </c>
      <c r="C40" s="5">
        <v>341</v>
      </c>
      <c r="D40" s="5">
        <v>32</v>
      </c>
      <c r="E40" s="7" t="s">
        <v>49</v>
      </c>
      <c r="F40" s="4" t="s">
        <v>1</v>
      </c>
      <c r="G40" s="5">
        <v>33.5</v>
      </c>
      <c r="H40" s="5">
        <v>33.5</v>
      </c>
      <c r="I40" s="6">
        <v>2500</v>
      </c>
      <c r="J40" s="6">
        <v>2500</v>
      </c>
      <c r="K40" s="6">
        <v>1500</v>
      </c>
      <c r="L40" s="6">
        <v>1500</v>
      </c>
      <c r="M40" s="5">
        <v>12</v>
      </c>
      <c r="N40" s="5">
        <v>12</v>
      </c>
      <c r="O40" s="6">
        <v>1000</v>
      </c>
      <c r="P40" s="6">
        <v>1000</v>
      </c>
      <c r="Q40" s="5">
        <v>108</v>
      </c>
      <c r="R40" s="5">
        <v>108</v>
      </c>
      <c r="S40" s="4" t="s">
        <v>11</v>
      </c>
      <c r="T40" s="5">
        <v>85</v>
      </c>
      <c r="U40" s="5">
        <v>85</v>
      </c>
      <c r="V40" s="5">
        <v>48</v>
      </c>
      <c r="W40" s="5">
        <v>48</v>
      </c>
      <c r="X40" s="4" t="s">
        <v>12</v>
      </c>
      <c r="Y40" s="5">
        <v>470</v>
      </c>
      <c r="Z40" s="5">
        <v>470</v>
      </c>
      <c r="AA40" s="4" t="s">
        <v>13</v>
      </c>
      <c r="AB40" s="4" t="s">
        <v>9</v>
      </c>
      <c r="AC40" s="4" t="s">
        <v>14</v>
      </c>
    </row>
    <row r="41" spans="1:29" x14ac:dyDescent="0.25">
      <c r="A41" s="4">
        <v>1</v>
      </c>
      <c r="B41" s="4" t="s">
        <v>52</v>
      </c>
      <c r="C41" s="5">
        <v>35</v>
      </c>
      <c r="D41" s="5">
        <v>7</v>
      </c>
      <c r="E41" s="7" t="s">
        <v>49</v>
      </c>
      <c r="F41" s="4" t="s">
        <v>1</v>
      </c>
      <c r="G41" s="5">
        <v>38.1</v>
      </c>
      <c r="H41" s="5">
        <v>38.1</v>
      </c>
      <c r="I41" s="6">
        <v>1300</v>
      </c>
      <c r="J41" s="6">
        <v>1300</v>
      </c>
      <c r="K41" s="6">
        <v>1746</v>
      </c>
      <c r="L41" s="6">
        <v>1746</v>
      </c>
      <c r="M41" s="5">
        <v>13.6</v>
      </c>
      <c r="N41" s="5">
        <v>13.6</v>
      </c>
      <c r="O41" s="6">
        <v>13000</v>
      </c>
      <c r="P41" s="6">
        <v>13000</v>
      </c>
      <c r="Q41" s="5">
        <v>100</v>
      </c>
      <c r="R41" s="5">
        <v>100</v>
      </c>
      <c r="S41" s="4" t="s">
        <v>11</v>
      </c>
      <c r="T41" s="5">
        <v>85</v>
      </c>
      <c r="U41" s="5">
        <v>85</v>
      </c>
      <c r="V41" s="5">
        <v>45</v>
      </c>
      <c r="W41" s="5">
        <v>45</v>
      </c>
      <c r="X41" s="4" t="s">
        <v>15</v>
      </c>
      <c r="Y41" s="5">
        <v>171</v>
      </c>
      <c r="Z41" s="5">
        <v>171</v>
      </c>
      <c r="AA41" s="4" t="s">
        <v>13</v>
      </c>
      <c r="AB41" s="4" t="s">
        <v>9</v>
      </c>
      <c r="AC41" s="4" t="s">
        <v>10</v>
      </c>
    </row>
    <row r="42" spans="1:29" x14ac:dyDescent="0.25">
      <c r="A42" s="4">
        <v>1</v>
      </c>
      <c r="B42" s="4" t="s">
        <v>52</v>
      </c>
      <c r="C42" s="5">
        <v>411</v>
      </c>
      <c r="D42" s="5">
        <v>36</v>
      </c>
      <c r="E42" s="7" t="s">
        <v>49</v>
      </c>
      <c r="F42" s="4" t="s">
        <v>1</v>
      </c>
      <c r="G42" s="5">
        <v>38</v>
      </c>
      <c r="H42" s="5">
        <v>38</v>
      </c>
      <c r="I42" s="6">
        <v>3000</v>
      </c>
      <c r="J42" s="6">
        <v>3000</v>
      </c>
      <c r="K42" s="6">
        <v>1250</v>
      </c>
      <c r="L42" s="6">
        <v>1250</v>
      </c>
      <c r="M42" s="5">
        <v>12</v>
      </c>
      <c r="N42" s="5">
        <v>12</v>
      </c>
      <c r="O42" s="6">
        <v>3000</v>
      </c>
      <c r="P42" s="6">
        <v>3000</v>
      </c>
      <c r="Q42" s="5">
        <v>104</v>
      </c>
      <c r="R42" s="5">
        <v>104</v>
      </c>
      <c r="S42" s="4" t="s">
        <v>11</v>
      </c>
      <c r="T42" s="5">
        <v>85</v>
      </c>
      <c r="U42" s="5">
        <v>85</v>
      </c>
      <c r="V42" s="5">
        <v>65</v>
      </c>
      <c r="W42" s="5">
        <v>65</v>
      </c>
      <c r="X42" s="4" t="s">
        <v>12</v>
      </c>
      <c r="Y42" s="5">
        <v>489</v>
      </c>
      <c r="Z42" s="5">
        <v>375</v>
      </c>
      <c r="AA42" s="4" t="s">
        <v>13</v>
      </c>
      <c r="AB42" s="4" t="s">
        <v>9</v>
      </c>
      <c r="AC42" s="4" t="s">
        <v>14</v>
      </c>
    </row>
    <row r="43" spans="1:29" x14ac:dyDescent="0.25">
      <c r="A43" s="4">
        <v>1</v>
      </c>
      <c r="B43" s="4" t="s">
        <v>52</v>
      </c>
      <c r="C43" s="6">
        <v>2755</v>
      </c>
      <c r="D43" s="5">
        <v>201</v>
      </c>
      <c r="E43" s="7" t="s">
        <v>49</v>
      </c>
      <c r="F43" s="4" t="s">
        <v>1</v>
      </c>
      <c r="G43" s="5">
        <v>38.1</v>
      </c>
      <c r="H43" s="5">
        <v>38.1</v>
      </c>
      <c r="I43" s="7" t="s">
        <v>49</v>
      </c>
      <c r="J43" s="7" t="s">
        <v>49</v>
      </c>
      <c r="K43" s="6">
        <v>1200</v>
      </c>
      <c r="L43" s="6">
        <v>1200</v>
      </c>
      <c r="M43" s="5">
        <v>12</v>
      </c>
      <c r="N43" s="5">
        <v>12</v>
      </c>
      <c r="O43" s="5">
        <v>750</v>
      </c>
      <c r="P43" s="5">
        <v>750</v>
      </c>
      <c r="Q43" s="5">
        <v>104</v>
      </c>
      <c r="R43" s="5">
        <v>104</v>
      </c>
      <c r="S43" s="4" t="s">
        <v>11</v>
      </c>
      <c r="T43" s="5">
        <v>85</v>
      </c>
      <c r="U43" s="5">
        <v>85</v>
      </c>
      <c r="V43" s="5">
        <v>64</v>
      </c>
      <c r="W43" s="5">
        <v>64</v>
      </c>
      <c r="X43" s="4" t="s">
        <v>12</v>
      </c>
      <c r="Y43" s="6">
        <v>4806</v>
      </c>
      <c r="Z43" s="6">
        <v>4139</v>
      </c>
      <c r="AA43" s="4" t="s">
        <v>13</v>
      </c>
      <c r="AB43" s="4" t="s">
        <v>8</v>
      </c>
      <c r="AC43" s="4" t="s">
        <v>14</v>
      </c>
    </row>
    <row r="44" spans="1:29" x14ac:dyDescent="0.25">
      <c r="A44" s="4">
        <v>1</v>
      </c>
      <c r="B44" s="4" t="s">
        <v>52</v>
      </c>
      <c r="C44" s="6">
        <v>3218</v>
      </c>
      <c r="D44" s="5">
        <v>250</v>
      </c>
      <c r="E44" s="7" t="s">
        <v>49</v>
      </c>
      <c r="F44" s="4" t="s">
        <v>1</v>
      </c>
      <c r="G44" s="5">
        <v>38.1</v>
      </c>
      <c r="H44" s="5">
        <v>38.1</v>
      </c>
      <c r="I44" s="6">
        <v>3000</v>
      </c>
      <c r="J44" s="6">
        <v>3000</v>
      </c>
      <c r="K44" s="5">
        <v>872</v>
      </c>
      <c r="L44" s="5">
        <v>872</v>
      </c>
      <c r="M44" s="5">
        <v>12</v>
      </c>
      <c r="N44" s="5">
        <v>12</v>
      </c>
      <c r="O44" s="6">
        <v>5000</v>
      </c>
      <c r="P44" s="6">
        <v>5000</v>
      </c>
      <c r="Q44" s="5">
        <v>104</v>
      </c>
      <c r="R44" s="5">
        <v>104</v>
      </c>
      <c r="S44" s="4" t="s">
        <v>11</v>
      </c>
      <c r="T44" s="5">
        <v>81</v>
      </c>
      <c r="U44" s="5">
        <v>81</v>
      </c>
      <c r="V44" s="5">
        <v>74</v>
      </c>
      <c r="W44" s="5">
        <v>74</v>
      </c>
      <c r="X44" s="4" t="s">
        <v>12</v>
      </c>
      <c r="Y44" s="6">
        <v>7778</v>
      </c>
      <c r="Z44" s="6">
        <v>7257</v>
      </c>
      <c r="AA44" s="4" t="s">
        <v>13</v>
      </c>
      <c r="AB44" s="4" t="s">
        <v>9</v>
      </c>
      <c r="AC44" s="4" t="s">
        <v>14</v>
      </c>
    </row>
    <row r="45" spans="1:29" x14ac:dyDescent="0.25">
      <c r="A45" s="4">
        <v>1</v>
      </c>
      <c r="B45" s="4" t="s">
        <v>52</v>
      </c>
      <c r="C45" s="6">
        <v>1961</v>
      </c>
      <c r="D45" s="5">
        <v>168</v>
      </c>
      <c r="E45" s="7" t="s">
        <v>49</v>
      </c>
      <c r="F45" s="4" t="s">
        <v>1</v>
      </c>
      <c r="G45" s="5">
        <v>38</v>
      </c>
      <c r="H45" s="5">
        <v>38</v>
      </c>
      <c r="I45" s="7" t="s">
        <v>49</v>
      </c>
      <c r="J45" s="7" t="s">
        <v>49</v>
      </c>
      <c r="K45" s="6">
        <v>1250</v>
      </c>
      <c r="L45" s="6">
        <v>1250</v>
      </c>
      <c r="M45" s="5">
        <v>12</v>
      </c>
      <c r="N45" s="5">
        <v>12</v>
      </c>
      <c r="O45" s="6">
        <v>7500</v>
      </c>
      <c r="P45" s="6">
        <v>7500</v>
      </c>
      <c r="Q45" s="5">
        <v>106</v>
      </c>
      <c r="R45" s="5">
        <v>106</v>
      </c>
      <c r="S45" s="4" t="s">
        <v>11</v>
      </c>
      <c r="T45" s="5">
        <v>85</v>
      </c>
      <c r="U45" s="5">
        <v>85</v>
      </c>
      <c r="V45" s="5">
        <v>67</v>
      </c>
      <c r="W45" s="5">
        <v>67</v>
      </c>
      <c r="X45" s="4" t="s">
        <v>12</v>
      </c>
      <c r="Y45" s="6">
        <v>6415</v>
      </c>
      <c r="Z45" s="6">
        <v>6052</v>
      </c>
      <c r="AA45" s="4" t="s">
        <v>13</v>
      </c>
      <c r="AB45" s="4" t="s">
        <v>9</v>
      </c>
      <c r="AC45" s="4" t="s">
        <v>14</v>
      </c>
    </row>
    <row r="46" spans="1:29" x14ac:dyDescent="0.25">
      <c r="A46" s="4">
        <v>1</v>
      </c>
      <c r="B46" s="4" t="s">
        <v>52</v>
      </c>
      <c r="C46" s="6">
        <v>1768</v>
      </c>
      <c r="D46" s="5">
        <v>145</v>
      </c>
      <c r="E46" s="7" t="s">
        <v>49</v>
      </c>
      <c r="F46" s="4" t="s">
        <v>1</v>
      </c>
      <c r="G46" s="5">
        <v>38.1</v>
      </c>
      <c r="H46" s="5">
        <v>38.1</v>
      </c>
      <c r="I46" s="5">
        <v>780</v>
      </c>
      <c r="J46" s="5">
        <v>780</v>
      </c>
      <c r="K46" s="6">
        <v>1700</v>
      </c>
      <c r="L46" s="6">
        <v>1700</v>
      </c>
      <c r="M46" s="5">
        <v>12.1</v>
      </c>
      <c r="N46" s="5">
        <v>12.1</v>
      </c>
      <c r="O46" s="6">
        <v>2000</v>
      </c>
      <c r="P46" s="6">
        <v>2000</v>
      </c>
      <c r="Q46" s="5">
        <v>111</v>
      </c>
      <c r="R46" s="5">
        <v>111</v>
      </c>
      <c r="S46" s="4" t="s">
        <v>11</v>
      </c>
      <c r="T46" s="5">
        <v>85</v>
      </c>
      <c r="U46" s="5">
        <v>85</v>
      </c>
      <c r="V46" s="5">
        <v>67</v>
      </c>
      <c r="W46" s="5">
        <v>67</v>
      </c>
      <c r="X46" s="4" t="s">
        <v>12</v>
      </c>
      <c r="Y46" s="6">
        <v>4233</v>
      </c>
      <c r="Z46" s="6">
        <v>3636</v>
      </c>
      <c r="AA46" s="4" t="s">
        <v>13</v>
      </c>
      <c r="AB46" s="4" t="s">
        <v>9</v>
      </c>
      <c r="AC46" s="4" t="s">
        <v>14</v>
      </c>
    </row>
    <row r="47" spans="1:29" x14ac:dyDescent="0.25">
      <c r="A47" s="4">
        <v>1</v>
      </c>
      <c r="B47" s="4" t="s">
        <v>52</v>
      </c>
      <c r="C47" s="6">
        <v>1642</v>
      </c>
      <c r="D47" s="5">
        <v>148</v>
      </c>
      <c r="E47" s="7" t="s">
        <v>49</v>
      </c>
      <c r="F47" s="4" t="s">
        <v>1</v>
      </c>
      <c r="G47" s="5">
        <v>38.1</v>
      </c>
      <c r="H47" s="5">
        <v>38.1</v>
      </c>
      <c r="I47" s="6">
        <v>1300</v>
      </c>
      <c r="J47" s="6">
        <v>1300</v>
      </c>
      <c r="K47" s="6">
        <v>1250</v>
      </c>
      <c r="L47" s="6">
        <v>1250</v>
      </c>
      <c r="M47" s="5">
        <v>10</v>
      </c>
      <c r="N47" s="5">
        <v>10</v>
      </c>
      <c r="O47" s="6">
        <v>12000</v>
      </c>
      <c r="P47" s="6">
        <v>12000</v>
      </c>
      <c r="Q47" s="5">
        <v>102</v>
      </c>
      <c r="R47" s="5">
        <v>102</v>
      </c>
      <c r="S47" s="4" t="s">
        <v>11</v>
      </c>
      <c r="T47" s="5">
        <v>85</v>
      </c>
      <c r="U47" s="5">
        <v>85</v>
      </c>
      <c r="V47" s="5">
        <v>77</v>
      </c>
      <c r="W47" s="5">
        <v>77</v>
      </c>
      <c r="X47" s="4" t="s">
        <v>12</v>
      </c>
      <c r="Y47" s="6">
        <v>5316</v>
      </c>
      <c r="Z47" s="6">
        <v>5316</v>
      </c>
      <c r="AA47" s="4" t="s">
        <v>13</v>
      </c>
      <c r="AB47" s="4" t="s">
        <v>9</v>
      </c>
      <c r="AC47" s="4" t="s">
        <v>14</v>
      </c>
    </row>
    <row r="48" spans="1:29" x14ac:dyDescent="0.25">
      <c r="A48" s="4">
        <v>1</v>
      </c>
      <c r="B48" s="4" t="s">
        <v>52</v>
      </c>
      <c r="C48" s="5">
        <v>392</v>
      </c>
      <c r="D48" s="5">
        <v>36</v>
      </c>
      <c r="E48" s="7" t="s">
        <v>49</v>
      </c>
      <c r="F48" s="4" t="s">
        <v>1</v>
      </c>
      <c r="G48" s="5">
        <v>38.1</v>
      </c>
      <c r="H48" s="5">
        <v>38.1</v>
      </c>
      <c r="I48" s="7" t="s">
        <v>49</v>
      </c>
      <c r="J48" s="7" t="s">
        <v>49</v>
      </c>
      <c r="K48" s="6">
        <v>1000</v>
      </c>
      <c r="L48" s="6">
        <v>1000</v>
      </c>
      <c r="M48" s="5">
        <v>11.1</v>
      </c>
      <c r="N48" s="5">
        <v>11.1</v>
      </c>
      <c r="O48" s="6">
        <v>10000</v>
      </c>
      <c r="P48" s="6">
        <v>10000</v>
      </c>
      <c r="Q48" s="5">
        <v>95</v>
      </c>
      <c r="R48" s="5">
        <v>95</v>
      </c>
      <c r="S48" s="4" t="s">
        <v>11</v>
      </c>
      <c r="T48" s="5">
        <v>85</v>
      </c>
      <c r="U48" s="5">
        <v>85</v>
      </c>
      <c r="V48" s="5">
        <v>72</v>
      </c>
      <c r="W48" s="5">
        <v>72</v>
      </c>
      <c r="X48" s="4" t="s">
        <v>12</v>
      </c>
      <c r="Y48" s="5">
        <v>963</v>
      </c>
      <c r="Z48" s="5">
        <v>963</v>
      </c>
      <c r="AA48" s="4" t="s">
        <v>13</v>
      </c>
      <c r="AB48" s="4" t="s">
        <v>9</v>
      </c>
      <c r="AC48" s="4" t="s">
        <v>14</v>
      </c>
    </row>
    <row r="49" spans="1:29" x14ac:dyDescent="0.25">
      <c r="A49" s="4">
        <v>1</v>
      </c>
      <c r="B49" s="4" t="s">
        <v>52</v>
      </c>
      <c r="C49" s="6">
        <v>1848</v>
      </c>
      <c r="D49" s="5">
        <v>135</v>
      </c>
      <c r="E49" s="5">
        <v>21</v>
      </c>
      <c r="F49" s="4" t="s">
        <v>1</v>
      </c>
      <c r="G49" s="5">
        <v>38.1</v>
      </c>
      <c r="H49" s="5">
        <v>38.1</v>
      </c>
      <c r="I49" s="5">
        <v>780</v>
      </c>
      <c r="J49" s="5">
        <v>780</v>
      </c>
      <c r="K49" s="6">
        <v>1597</v>
      </c>
      <c r="L49" s="6">
        <v>1597</v>
      </c>
      <c r="M49" s="5">
        <v>12</v>
      </c>
      <c r="N49" s="5">
        <v>12</v>
      </c>
      <c r="O49" s="6">
        <v>1000</v>
      </c>
      <c r="P49" s="6">
        <v>1000</v>
      </c>
      <c r="Q49" s="5">
        <v>111</v>
      </c>
      <c r="R49" s="5">
        <v>111</v>
      </c>
      <c r="S49" s="4" t="s">
        <v>11</v>
      </c>
      <c r="T49" s="5">
        <v>85</v>
      </c>
      <c r="U49" s="5">
        <v>85</v>
      </c>
      <c r="V49" s="5">
        <v>46</v>
      </c>
      <c r="W49" s="5">
        <v>46</v>
      </c>
      <c r="X49" s="4" t="s">
        <v>12</v>
      </c>
      <c r="Y49" s="6">
        <v>2100</v>
      </c>
      <c r="Z49" s="6">
        <v>2100</v>
      </c>
      <c r="AA49" s="4" t="s">
        <v>13</v>
      </c>
      <c r="AB49" s="4" t="s">
        <v>9</v>
      </c>
      <c r="AC49" s="4" t="s">
        <v>14</v>
      </c>
    </row>
    <row r="50" spans="1:29" x14ac:dyDescent="0.25">
      <c r="A50" s="4">
        <v>1</v>
      </c>
      <c r="B50" s="4" t="s">
        <v>52</v>
      </c>
      <c r="C50" s="6">
        <v>1380</v>
      </c>
      <c r="D50" s="5">
        <v>144</v>
      </c>
      <c r="E50" s="7" t="s">
        <v>49</v>
      </c>
      <c r="F50" s="4" t="s">
        <v>1</v>
      </c>
      <c r="G50" s="5">
        <v>36</v>
      </c>
      <c r="H50" s="5">
        <v>36</v>
      </c>
      <c r="I50" s="6">
        <v>1000</v>
      </c>
      <c r="J50" s="6">
        <v>4000</v>
      </c>
      <c r="K50" s="5">
        <v>760</v>
      </c>
      <c r="L50" s="5">
        <v>760</v>
      </c>
      <c r="M50" s="4">
        <v>9</v>
      </c>
      <c r="N50" s="4">
        <v>11</v>
      </c>
      <c r="O50" s="6">
        <v>5000</v>
      </c>
      <c r="P50" s="6">
        <v>30000</v>
      </c>
      <c r="Q50" s="5">
        <v>110</v>
      </c>
      <c r="R50" s="5">
        <v>110</v>
      </c>
      <c r="S50" s="4" t="s">
        <v>11</v>
      </c>
      <c r="T50" s="5">
        <v>85</v>
      </c>
      <c r="U50" s="5">
        <v>85</v>
      </c>
      <c r="V50" s="5">
        <v>82</v>
      </c>
      <c r="W50" s="5">
        <v>82</v>
      </c>
      <c r="X50" s="4" t="s">
        <v>12</v>
      </c>
      <c r="Y50" s="6">
        <v>6857</v>
      </c>
      <c r="Z50" s="6">
        <v>6857</v>
      </c>
      <c r="AA50" s="4" t="s">
        <v>13</v>
      </c>
      <c r="AB50" s="4" t="s">
        <v>9</v>
      </c>
      <c r="AC50" s="4" t="s">
        <v>14</v>
      </c>
    </row>
    <row r="51" spans="1:29" x14ac:dyDescent="0.25">
      <c r="A51" s="4">
        <v>1</v>
      </c>
      <c r="B51" s="4" t="s">
        <v>52</v>
      </c>
      <c r="C51" s="5">
        <v>867</v>
      </c>
      <c r="D51" s="5">
        <v>82</v>
      </c>
      <c r="E51" s="7" t="s">
        <v>49</v>
      </c>
      <c r="F51" s="4" t="s">
        <v>1</v>
      </c>
      <c r="G51" s="5">
        <v>38.1</v>
      </c>
      <c r="H51" s="5">
        <v>38.1</v>
      </c>
      <c r="I51" s="6">
        <v>1400</v>
      </c>
      <c r="J51" s="6">
        <v>1400</v>
      </c>
      <c r="K51" s="6">
        <v>1750</v>
      </c>
      <c r="L51" s="6">
        <v>1750</v>
      </c>
      <c r="M51" s="5">
        <v>13.1</v>
      </c>
      <c r="N51" s="5">
        <v>13.1</v>
      </c>
      <c r="O51" s="5">
        <v>750</v>
      </c>
      <c r="P51" s="5">
        <v>750</v>
      </c>
      <c r="Q51" s="5">
        <v>113</v>
      </c>
      <c r="R51" s="5">
        <v>113</v>
      </c>
      <c r="S51" s="7" t="s">
        <v>49</v>
      </c>
      <c r="T51" s="5">
        <v>85</v>
      </c>
      <c r="U51" s="5">
        <v>85</v>
      </c>
      <c r="V51" s="5">
        <v>57</v>
      </c>
      <c r="W51" s="5">
        <v>57</v>
      </c>
      <c r="X51" s="4" t="s">
        <v>15</v>
      </c>
      <c r="Y51" s="5">
        <v>842</v>
      </c>
      <c r="Z51" s="5">
        <v>842</v>
      </c>
      <c r="AA51" s="4" t="s">
        <v>13</v>
      </c>
      <c r="AB51" s="4" t="s">
        <v>9</v>
      </c>
      <c r="AC51" s="4" t="s">
        <v>14</v>
      </c>
    </row>
    <row r="52" spans="1:29" x14ac:dyDescent="0.25">
      <c r="A52" s="4">
        <v>1</v>
      </c>
      <c r="B52" s="4" t="s">
        <v>52</v>
      </c>
      <c r="C52" s="5">
        <v>144</v>
      </c>
      <c r="D52" s="5">
        <v>15</v>
      </c>
      <c r="E52" s="7" t="s">
        <v>49</v>
      </c>
      <c r="F52" s="4" t="s">
        <v>1</v>
      </c>
      <c r="G52" s="5">
        <v>38.1</v>
      </c>
      <c r="H52" s="5">
        <v>38.1</v>
      </c>
      <c r="I52" s="5">
        <v>675</v>
      </c>
      <c r="J52" s="5">
        <v>675</v>
      </c>
      <c r="K52" s="6">
        <v>1250</v>
      </c>
      <c r="L52" s="6">
        <v>1250</v>
      </c>
      <c r="M52" s="5">
        <v>13.1</v>
      </c>
      <c r="N52" s="5">
        <v>13.1</v>
      </c>
      <c r="O52" s="6">
        <v>1300</v>
      </c>
      <c r="P52" s="6">
        <v>1300</v>
      </c>
      <c r="Q52" s="5">
        <v>104</v>
      </c>
      <c r="R52" s="5">
        <v>104</v>
      </c>
      <c r="S52" s="4" t="s">
        <v>11</v>
      </c>
      <c r="T52" s="5">
        <v>85</v>
      </c>
      <c r="U52" s="5">
        <v>85</v>
      </c>
      <c r="V52" s="5">
        <v>65</v>
      </c>
      <c r="W52" s="5">
        <v>65</v>
      </c>
      <c r="X52" s="4" t="s">
        <v>15</v>
      </c>
      <c r="Y52" s="5">
        <v>120</v>
      </c>
      <c r="Z52" s="5">
        <v>120</v>
      </c>
      <c r="AA52" s="4" t="s">
        <v>13</v>
      </c>
      <c r="AB52" s="4" t="s">
        <v>9</v>
      </c>
      <c r="AC52" s="4" t="s">
        <v>14</v>
      </c>
    </row>
    <row r="53" spans="1:29" x14ac:dyDescent="0.25">
      <c r="A53" s="4">
        <v>1</v>
      </c>
      <c r="B53" s="4" t="s">
        <v>52</v>
      </c>
      <c r="C53" s="6">
        <v>1291</v>
      </c>
      <c r="D53" s="5">
        <v>114</v>
      </c>
      <c r="E53" s="7" t="s">
        <v>49</v>
      </c>
      <c r="F53" s="4" t="s">
        <v>1</v>
      </c>
      <c r="G53" s="5">
        <v>38.799999999999997</v>
      </c>
      <c r="H53" s="5">
        <v>38.799999999999997</v>
      </c>
      <c r="I53" s="5">
        <v>675</v>
      </c>
      <c r="J53" s="5">
        <v>675</v>
      </c>
      <c r="K53" s="6">
        <v>1209</v>
      </c>
      <c r="L53" s="6">
        <v>1209</v>
      </c>
      <c r="M53" s="5">
        <v>13.1</v>
      </c>
      <c r="N53" s="5">
        <v>13.1</v>
      </c>
      <c r="O53" s="6">
        <v>5000</v>
      </c>
      <c r="P53" s="6">
        <v>5000</v>
      </c>
      <c r="Q53" s="5">
        <v>123</v>
      </c>
      <c r="R53" s="5">
        <v>123</v>
      </c>
      <c r="S53" s="4" t="s">
        <v>11</v>
      </c>
      <c r="T53" s="5">
        <v>85</v>
      </c>
      <c r="U53" s="5">
        <v>85</v>
      </c>
      <c r="V53" s="5">
        <v>61</v>
      </c>
      <c r="W53" s="5">
        <v>61</v>
      </c>
      <c r="X53" s="4" t="s">
        <v>12</v>
      </c>
      <c r="Y53" s="6">
        <v>3412</v>
      </c>
      <c r="Z53" s="6">
        <v>3412</v>
      </c>
      <c r="AA53" s="4" t="s">
        <v>13</v>
      </c>
      <c r="AB53" s="4" t="s">
        <v>9</v>
      </c>
      <c r="AC53" s="4" t="s">
        <v>14</v>
      </c>
    </row>
    <row r="54" spans="1:29" x14ac:dyDescent="0.25">
      <c r="A54" s="4">
        <v>1</v>
      </c>
      <c r="B54" s="4" t="s">
        <v>52</v>
      </c>
      <c r="C54" s="6">
        <v>1500</v>
      </c>
      <c r="D54" s="5">
        <v>134</v>
      </c>
      <c r="E54" s="7" t="s">
        <v>49</v>
      </c>
      <c r="F54" s="4" t="s">
        <v>1</v>
      </c>
      <c r="G54" s="5">
        <v>38.1</v>
      </c>
      <c r="H54" s="5">
        <v>38.1</v>
      </c>
      <c r="I54" s="6">
        <v>1000</v>
      </c>
      <c r="J54" s="6">
        <v>1000</v>
      </c>
      <c r="K54" s="6">
        <v>1400</v>
      </c>
      <c r="L54" s="6">
        <v>1400</v>
      </c>
      <c r="M54" s="5">
        <v>13.1</v>
      </c>
      <c r="N54" s="5">
        <v>13.1</v>
      </c>
      <c r="O54" s="6">
        <v>1000</v>
      </c>
      <c r="P54" s="6">
        <v>1000</v>
      </c>
      <c r="Q54" s="5">
        <v>110</v>
      </c>
      <c r="R54" s="5">
        <v>110</v>
      </c>
      <c r="S54" s="4" t="s">
        <v>11</v>
      </c>
      <c r="T54" s="5">
        <v>85</v>
      </c>
      <c r="U54" s="5">
        <v>85</v>
      </c>
      <c r="V54" s="5">
        <v>65</v>
      </c>
      <c r="W54" s="5">
        <v>65</v>
      </c>
      <c r="X54" s="4" t="s">
        <v>12</v>
      </c>
      <c r="Y54" s="6">
        <v>4224</v>
      </c>
      <c r="Z54" s="6">
        <v>4224</v>
      </c>
      <c r="AA54" s="4" t="s">
        <v>13</v>
      </c>
      <c r="AB54" s="4" t="s">
        <v>9</v>
      </c>
      <c r="AC54" s="4" t="s">
        <v>14</v>
      </c>
    </row>
    <row r="55" spans="1:29" x14ac:dyDescent="0.25">
      <c r="A55" s="4">
        <v>1</v>
      </c>
      <c r="B55" s="4" t="s">
        <v>52</v>
      </c>
      <c r="C55" s="6">
        <v>2323</v>
      </c>
      <c r="D55" s="5">
        <v>197</v>
      </c>
      <c r="E55" s="7" t="s">
        <v>49</v>
      </c>
      <c r="F55" s="4" t="s">
        <v>1</v>
      </c>
      <c r="G55" s="5">
        <v>38.1</v>
      </c>
      <c r="H55" s="5">
        <v>38.1</v>
      </c>
      <c r="I55" s="6">
        <v>1000</v>
      </c>
      <c r="J55" s="6">
        <v>1000</v>
      </c>
      <c r="K55" s="6">
        <v>1746</v>
      </c>
      <c r="L55" s="6">
        <v>1746</v>
      </c>
      <c r="M55" s="5">
        <v>13.1</v>
      </c>
      <c r="N55" s="5">
        <v>13.1</v>
      </c>
      <c r="O55" s="6">
        <v>4100</v>
      </c>
      <c r="P55" s="6">
        <v>4100</v>
      </c>
      <c r="Q55" s="5">
        <v>110</v>
      </c>
      <c r="R55" s="5">
        <v>110</v>
      </c>
      <c r="S55" s="4" t="s">
        <v>11</v>
      </c>
      <c r="T55" s="5">
        <v>85</v>
      </c>
      <c r="U55" s="5">
        <v>85</v>
      </c>
      <c r="V55" s="5">
        <v>62</v>
      </c>
      <c r="W55" s="5">
        <v>62</v>
      </c>
      <c r="X55" s="4" t="s">
        <v>12</v>
      </c>
      <c r="Y55" s="6">
        <v>4264</v>
      </c>
      <c r="Z55" s="6">
        <v>3878</v>
      </c>
      <c r="AA55" s="4" t="s">
        <v>13</v>
      </c>
      <c r="AB55" s="4" t="s">
        <v>9</v>
      </c>
      <c r="AC55" s="4" t="s">
        <v>14</v>
      </c>
    </row>
    <row r="56" spans="1:29" x14ac:dyDescent="0.25">
      <c r="A56" s="4">
        <v>1</v>
      </c>
      <c r="B56" s="4" t="s">
        <v>52</v>
      </c>
      <c r="C56" s="6">
        <v>1286</v>
      </c>
      <c r="D56" s="5">
        <v>86</v>
      </c>
      <c r="E56" s="7" t="s">
        <v>49</v>
      </c>
      <c r="F56" s="4" t="s">
        <v>1</v>
      </c>
      <c r="G56" s="5">
        <v>38.1</v>
      </c>
      <c r="H56" s="5">
        <v>38.1</v>
      </c>
      <c r="I56" s="6">
        <v>1000</v>
      </c>
      <c r="J56" s="6">
        <v>1000</v>
      </c>
      <c r="K56" s="6">
        <v>1746</v>
      </c>
      <c r="L56" s="6">
        <v>1746</v>
      </c>
      <c r="M56" s="5">
        <v>13.1</v>
      </c>
      <c r="N56" s="5">
        <v>13.1</v>
      </c>
      <c r="O56" s="6">
        <v>1200</v>
      </c>
      <c r="P56" s="6">
        <v>1200</v>
      </c>
      <c r="Q56" s="5">
        <v>110</v>
      </c>
      <c r="R56" s="5">
        <v>110</v>
      </c>
      <c r="S56" s="4" t="s">
        <v>11</v>
      </c>
      <c r="T56" s="5">
        <v>85</v>
      </c>
      <c r="U56" s="5">
        <v>85</v>
      </c>
      <c r="V56" s="5">
        <v>76</v>
      </c>
      <c r="W56" s="5">
        <v>76</v>
      </c>
      <c r="X56" s="4" t="s">
        <v>12</v>
      </c>
      <c r="Y56" s="6">
        <v>1129</v>
      </c>
      <c r="Z56" s="6">
        <v>1129</v>
      </c>
      <c r="AA56" s="4" t="s">
        <v>13</v>
      </c>
      <c r="AB56" s="4" t="s">
        <v>9</v>
      </c>
      <c r="AC56" s="4" t="s">
        <v>14</v>
      </c>
    </row>
  </sheetData>
  <mergeCells count="8">
    <mergeCell ref="T1:U1"/>
    <mergeCell ref="V1:W1"/>
    <mergeCell ref="G1:H1"/>
    <mergeCell ref="I1:J1"/>
    <mergeCell ref="K1:L1"/>
    <mergeCell ref="M1:N1"/>
    <mergeCell ref="O1:P1"/>
    <mergeCell ref="Q1:R1"/>
  </mergeCells>
  <phoneticPr fontId="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2F5AB-3B1E-4378-98DF-7DE62AB11008}">
  <sheetPr codeName="Sheet16">
    <tabColor theme="5" tint="-0.249977111117893"/>
  </sheetPr>
  <dimension ref="A1:AB56"/>
  <sheetViews>
    <sheetView topLeftCell="A21" workbookViewId="0">
      <selection activeCell="A2" sqref="A2:AB56"/>
    </sheetView>
  </sheetViews>
  <sheetFormatPr defaultRowHeight="15" x14ac:dyDescent="0.25"/>
  <cols>
    <col min="1" max="1" width="12.42578125" customWidth="1"/>
    <col min="28" max="28" width="11.28515625" customWidth="1"/>
  </cols>
  <sheetData>
    <row r="1" spans="1:28" ht="45" x14ac:dyDescent="0.25">
      <c r="A1" s="11" t="s">
        <v>54</v>
      </c>
      <c r="B1" s="11" t="s">
        <v>74</v>
      </c>
      <c r="C1" s="11" t="s">
        <v>32</v>
      </c>
      <c r="D1" s="11" t="s">
        <v>33</v>
      </c>
      <c r="E1" s="11" t="s">
        <v>34</v>
      </c>
      <c r="F1" s="168" t="s">
        <v>35</v>
      </c>
      <c r="G1" s="168"/>
      <c r="H1" s="168" t="s">
        <v>36</v>
      </c>
      <c r="I1" s="168"/>
      <c r="J1" s="168" t="s">
        <v>37</v>
      </c>
      <c r="K1" s="168"/>
      <c r="L1" s="169" t="s">
        <v>38</v>
      </c>
      <c r="M1" s="170"/>
      <c r="N1" s="168" t="s">
        <v>39</v>
      </c>
      <c r="O1" s="168"/>
      <c r="P1" s="169" t="s">
        <v>40</v>
      </c>
      <c r="Q1" s="170"/>
      <c r="R1" s="11" t="s">
        <v>41</v>
      </c>
      <c r="S1" s="168" t="s">
        <v>43</v>
      </c>
      <c r="T1" s="168"/>
      <c r="U1" s="168" t="s">
        <v>42</v>
      </c>
      <c r="V1" s="168"/>
      <c r="W1" s="11" t="s">
        <v>44</v>
      </c>
      <c r="X1" s="11" t="s">
        <v>45</v>
      </c>
      <c r="Y1" s="11" t="s">
        <v>46</v>
      </c>
      <c r="Z1" s="11" t="s">
        <v>47</v>
      </c>
      <c r="AA1" s="11" t="s">
        <v>5</v>
      </c>
      <c r="AB1" s="11" t="s">
        <v>48</v>
      </c>
    </row>
    <row r="2" spans="1:28" x14ac:dyDescent="0.25">
      <c r="A2" s="4">
        <v>1</v>
      </c>
      <c r="B2" s="4">
        <v>23</v>
      </c>
      <c r="C2" s="4">
        <v>3</v>
      </c>
      <c r="D2" s="4">
        <v>10</v>
      </c>
      <c r="E2" s="4">
        <v>1</v>
      </c>
      <c r="F2" s="4">
        <v>30</v>
      </c>
      <c r="G2" s="4">
        <v>30</v>
      </c>
      <c r="H2" s="4">
        <v>430</v>
      </c>
      <c r="I2" s="4">
        <v>430</v>
      </c>
      <c r="J2" s="6">
        <v>1500</v>
      </c>
      <c r="K2" s="6">
        <v>1500</v>
      </c>
      <c r="L2" s="4">
        <v>17</v>
      </c>
      <c r="M2" s="4">
        <v>17</v>
      </c>
      <c r="N2" s="4">
        <v>160</v>
      </c>
      <c r="O2" s="4">
        <v>160</v>
      </c>
      <c r="P2" s="4">
        <v>105</v>
      </c>
      <c r="Q2" s="4">
        <v>105</v>
      </c>
      <c r="R2" s="4">
        <v>1</v>
      </c>
      <c r="S2" s="4">
        <v>67</v>
      </c>
      <c r="T2" s="4">
        <v>67</v>
      </c>
      <c r="U2" s="4">
        <v>25</v>
      </c>
      <c r="V2" s="4">
        <v>25</v>
      </c>
      <c r="W2" s="4">
        <v>1</v>
      </c>
      <c r="X2" s="4">
        <v>76</v>
      </c>
      <c r="Y2" s="4">
        <v>76</v>
      </c>
      <c r="Z2" s="4">
        <v>4</v>
      </c>
      <c r="AA2" s="4">
        <v>2</v>
      </c>
      <c r="AB2" s="4" t="s">
        <v>19</v>
      </c>
    </row>
    <row r="3" spans="1:28" x14ac:dyDescent="0.25">
      <c r="A3" s="4">
        <v>1</v>
      </c>
      <c r="B3" s="4">
        <v>40</v>
      </c>
      <c r="C3" s="4">
        <v>23</v>
      </c>
      <c r="D3" s="4">
        <v>7</v>
      </c>
      <c r="E3" s="4">
        <v>1</v>
      </c>
      <c r="F3" s="4">
        <v>30</v>
      </c>
      <c r="G3" s="4">
        <v>30</v>
      </c>
      <c r="H3" s="4">
        <v>270</v>
      </c>
      <c r="I3" s="4">
        <v>270</v>
      </c>
      <c r="J3" s="6">
        <v>1100</v>
      </c>
      <c r="K3" s="6">
        <v>1100</v>
      </c>
      <c r="L3" s="4">
        <v>14</v>
      </c>
      <c r="M3" s="4">
        <v>14</v>
      </c>
      <c r="N3" s="4">
        <v>250</v>
      </c>
      <c r="O3" s="4">
        <v>250</v>
      </c>
      <c r="P3" s="4">
        <v>110</v>
      </c>
      <c r="Q3" s="4">
        <v>110</v>
      </c>
      <c r="R3" s="4">
        <v>1</v>
      </c>
      <c r="S3" s="4">
        <v>70</v>
      </c>
      <c r="T3" s="4">
        <v>70</v>
      </c>
      <c r="U3" s="7" t="s">
        <v>49</v>
      </c>
      <c r="V3" s="7" t="s">
        <v>49</v>
      </c>
      <c r="W3" s="4">
        <v>2</v>
      </c>
      <c r="X3" s="4">
        <v>158</v>
      </c>
      <c r="Y3" s="4">
        <v>158</v>
      </c>
      <c r="Z3" s="4">
        <v>4</v>
      </c>
      <c r="AA3" s="4">
        <v>2</v>
      </c>
      <c r="AB3" s="4" t="s">
        <v>19</v>
      </c>
    </row>
    <row r="4" spans="1:28" x14ac:dyDescent="0.25">
      <c r="A4" s="4">
        <v>16</v>
      </c>
      <c r="B4" s="4">
        <v>39</v>
      </c>
      <c r="C4" s="4">
        <v>26</v>
      </c>
      <c r="D4" s="4">
        <v>5</v>
      </c>
      <c r="E4" s="4">
        <v>1</v>
      </c>
      <c r="F4" s="4">
        <v>33</v>
      </c>
      <c r="G4" s="4">
        <v>33</v>
      </c>
      <c r="H4" s="4">
        <v>250</v>
      </c>
      <c r="I4" s="4">
        <v>250</v>
      </c>
      <c r="J4" s="6">
        <v>1000</v>
      </c>
      <c r="K4" s="6">
        <v>1000</v>
      </c>
      <c r="L4" s="4">
        <v>21.6</v>
      </c>
      <c r="M4" s="4">
        <v>21.6</v>
      </c>
      <c r="N4" s="4">
        <v>18</v>
      </c>
      <c r="O4" s="4">
        <v>18</v>
      </c>
      <c r="P4" s="4">
        <v>103</v>
      </c>
      <c r="Q4" s="4">
        <v>103</v>
      </c>
      <c r="R4" s="4">
        <v>7</v>
      </c>
      <c r="S4" s="4">
        <v>73</v>
      </c>
      <c r="T4" s="4">
        <v>73</v>
      </c>
      <c r="U4" s="4">
        <v>45</v>
      </c>
      <c r="V4" s="4">
        <v>45</v>
      </c>
      <c r="W4" s="4">
        <v>3</v>
      </c>
      <c r="X4" s="4">
        <v>280</v>
      </c>
      <c r="Y4" s="4">
        <v>280</v>
      </c>
      <c r="Z4" s="4">
        <v>3</v>
      </c>
      <c r="AA4" s="4">
        <v>1</v>
      </c>
      <c r="AB4" s="4" t="s">
        <v>83</v>
      </c>
    </row>
    <row r="5" spans="1:28" x14ac:dyDescent="0.25">
      <c r="A5" s="4">
        <v>16</v>
      </c>
      <c r="B5" s="4">
        <v>70</v>
      </c>
      <c r="C5" s="4">
        <v>54</v>
      </c>
      <c r="D5" s="4">
        <v>12</v>
      </c>
      <c r="E5" s="4">
        <v>1</v>
      </c>
      <c r="F5" s="4">
        <v>29</v>
      </c>
      <c r="G5" s="4">
        <v>29</v>
      </c>
      <c r="H5" s="4">
        <v>250</v>
      </c>
      <c r="I5" s="4">
        <v>250</v>
      </c>
      <c r="J5" s="6">
        <v>2800</v>
      </c>
      <c r="K5" s="6">
        <v>2800</v>
      </c>
      <c r="L5" s="4">
        <v>19.2</v>
      </c>
      <c r="M5" s="4">
        <v>19.2</v>
      </c>
      <c r="N5" s="4">
        <v>120</v>
      </c>
      <c r="O5" s="4">
        <v>120</v>
      </c>
      <c r="P5" s="4">
        <v>100</v>
      </c>
      <c r="Q5" s="4">
        <v>100</v>
      </c>
      <c r="R5" s="4">
        <v>7</v>
      </c>
      <c r="S5" s="4">
        <v>72</v>
      </c>
      <c r="T5" s="4">
        <v>72</v>
      </c>
      <c r="U5" s="4">
        <v>51</v>
      </c>
      <c r="V5" s="4">
        <v>51</v>
      </c>
      <c r="W5" s="4">
        <v>3</v>
      </c>
      <c r="X5" s="4">
        <v>330</v>
      </c>
      <c r="Y5" s="4">
        <v>330</v>
      </c>
      <c r="Z5" s="4">
        <v>3</v>
      </c>
      <c r="AA5" s="4">
        <v>1</v>
      </c>
      <c r="AB5" s="4" t="s">
        <v>83</v>
      </c>
    </row>
    <row r="6" spans="1:28" x14ac:dyDescent="0.25">
      <c r="A6" s="4">
        <v>1</v>
      </c>
      <c r="B6" s="4">
        <v>300</v>
      </c>
      <c r="C6" s="4">
        <v>127</v>
      </c>
      <c r="D6" s="4">
        <v>30</v>
      </c>
      <c r="E6" s="4">
        <v>1</v>
      </c>
      <c r="F6" s="4">
        <v>33</v>
      </c>
      <c r="G6" s="4">
        <v>33</v>
      </c>
      <c r="H6" s="4">
        <v>260</v>
      </c>
      <c r="I6" s="4">
        <v>260</v>
      </c>
      <c r="J6" s="6">
        <v>1200</v>
      </c>
      <c r="K6" s="6">
        <v>1200</v>
      </c>
      <c r="L6" s="4">
        <v>15</v>
      </c>
      <c r="M6" s="4">
        <v>15</v>
      </c>
      <c r="N6" s="4">
        <v>500</v>
      </c>
      <c r="O6" s="4">
        <v>500</v>
      </c>
      <c r="P6" s="4">
        <v>100</v>
      </c>
      <c r="Q6" s="4">
        <v>100</v>
      </c>
      <c r="R6" s="4">
        <v>4</v>
      </c>
      <c r="S6" s="4">
        <v>71</v>
      </c>
      <c r="T6" s="4">
        <v>71</v>
      </c>
      <c r="U6" s="4">
        <v>35</v>
      </c>
      <c r="V6" s="4">
        <v>35</v>
      </c>
      <c r="W6" s="4">
        <v>3</v>
      </c>
      <c r="X6" s="6">
        <v>1132</v>
      </c>
      <c r="Y6" s="6">
        <v>1132</v>
      </c>
      <c r="Z6" s="4">
        <v>3</v>
      </c>
      <c r="AA6" s="4">
        <v>1</v>
      </c>
      <c r="AB6" s="4" t="s">
        <v>84</v>
      </c>
    </row>
    <row r="7" spans="1:28" x14ac:dyDescent="0.25">
      <c r="A7" s="4">
        <v>5</v>
      </c>
      <c r="B7" s="6">
        <v>12890</v>
      </c>
      <c r="C7" s="4">
        <v>212</v>
      </c>
      <c r="D7" s="4">
        <v>69</v>
      </c>
      <c r="E7" s="4">
        <v>2</v>
      </c>
      <c r="F7" s="4">
        <v>18</v>
      </c>
      <c r="G7" s="4">
        <v>18</v>
      </c>
      <c r="H7" s="4">
        <v>58</v>
      </c>
      <c r="I7" s="4">
        <v>58</v>
      </c>
      <c r="J7" s="6">
        <v>4265</v>
      </c>
      <c r="K7" s="6">
        <v>4265</v>
      </c>
      <c r="L7" s="4">
        <v>13</v>
      </c>
      <c r="M7" s="4">
        <v>13</v>
      </c>
      <c r="N7" s="4">
        <v>592</v>
      </c>
      <c r="O7" s="4">
        <v>592</v>
      </c>
      <c r="P7" s="4">
        <v>129</v>
      </c>
      <c r="Q7" s="4">
        <v>129</v>
      </c>
      <c r="R7" s="7" t="s">
        <v>49</v>
      </c>
      <c r="S7" s="4">
        <v>78</v>
      </c>
      <c r="T7" s="4">
        <v>78</v>
      </c>
      <c r="U7" s="7" t="s">
        <v>49</v>
      </c>
      <c r="V7" s="7" t="s">
        <v>49</v>
      </c>
      <c r="W7" s="4">
        <v>3</v>
      </c>
      <c r="X7" s="6">
        <v>7000</v>
      </c>
      <c r="Y7" s="6">
        <v>7000</v>
      </c>
      <c r="Z7" s="4">
        <v>3</v>
      </c>
      <c r="AA7" s="4">
        <v>1</v>
      </c>
      <c r="AB7" s="4" t="s">
        <v>14</v>
      </c>
    </row>
    <row r="8" spans="1:28" x14ac:dyDescent="0.25">
      <c r="A8" s="4">
        <v>6</v>
      </c>
      <c r="B8" s="6">
        <v>12000</v>
      </c>
      <c r="C8" s="4">
        <v>45</v>
      </c>
      <c r="D8" s="4">
        <v>10</v>
      </c>
      <c r="E8" s="4">
        <v>1</v>
      </c>
      <c r="F8" s="4">
        <v>8</v>
      </c>
      <c r="G8" s="4">
        <v>20</v>
      </c>
      <c r="H8" s="4">
        <v>10</v>
      </c>
      <c r="I8" s="6">
        <v>1000</v>
      </c>
      <c r="J8" s="6">
        <v>13000</v>
      </c>
      <c r="K8" s="6">
        <v>14500</v>
      </c>
      <c r="L8" s="4">
        <v>21</v>
      </c>
      <c r="M8" s="4">
        <v>33</v>
      </c>
      <c r="N8" s="4">
        <v>0.1</v>
      </c>
      <c r="O8" s="4">
        <v>0.5</v>
      </c>
      <c r="P8" s="4">
        <v>290</v>
      </c>
      <c r="Q8" s="4">
        <v>290</v>
      </c>
      <c r="R8" s="4">
        <v>1</v>
      </c>
      <c r="S8" s="4">
        <v>80</v>
      </c>
      <c r="T8" s="4">
        <v>80</v>
      </c>
      <c r="U8" s="7" t="s">
        <v>49</v>
      </c>
      <c r="V8" s="7" t="s">
        <v>49</v>
      </c>
      <c r="W8" s="4">
        <v>1</v>
      </c>
      <c r="X8" s="6">
        <v>150000</v>
      </c>
      <c r="Y8" s="6">
        <v>80000</v>
      </c>
      <c r="Z8" s="4">
        <v>3</v>
      </c>
      <c r="AA8" s="4">
        <v>1</v>
      </c>
      <c r="AB8" s="4" t="s">
        <v>14</v>
      </c>
    </row>
    <row r="9" spans="1:28" x14ac:dyDescent="0.25">
      <c r="A9" s="4">
        <v>6</v>
      </c>
      <c r="B9" s="6">
        <v>9500</v>
      </c>
      <c r="C9" s="4">
        <v>26</v>
      </c>
      <c r="D9" s="4">
        <v>5</v>
      </c>
      <c r="E9" s="4">
        <v>1</v>
      </c>
      <c r="F9" s="4">
        <v>10</v>
      </c>
      <c r="G9" s="4">
        <v>20</v>
      </c>
      <c r="H9" s="4">
        <v>10</v>
      </c>
      <c r="I9" s="6">
        <v>1000</v>
      </c>
      <c r="J9" s="6">
        <v>13000</v>
      </c>
      <c r="K9" s="6">
        <v>14500</v>
      </c>
      <c r="L9" s="4">
        <v>24</v>
      </c>
      <c r="M9" s="4">
        <v>36</v>
      </c>
      <c r="N9" s="4">
        <v>0.1</v>
      </c>
      <c r="O9" s="4">
        <v>0.5</v>
      </c>
      <c r="P9" s="4">
        <v>290</v>
      </c>
      <c r="Q9" s="4">
        <v>290</v>
      </c>
      <c r="R9" s="4">
        <v>1</v>
      </c>
      <c r="S9" s="4">
        <v>80</v>
      </c>
      <c r="T9" s="4">
        <v>80</v>
      </c>
      <c r="U9" s="7" t="s">
        <v>49</v>
      </c>
      <c r="V9" s="7" t="s">
        <v>49</v>
      </c>
      <c r="W9" s="4">
        <v>1</v>
      </c>
      <c r="X9" s="6">
        <v>80000</v>
      </c>
      <c r="Y9" s="6">
        <v>45000</v>
      </c>
      <c r="Z9" s="4">
        <v>3</v>
      </c>
      <c r="AA9" s="4">
        <v>1</v>
      </c>
      <c r="AB9" s="4" t="s">
        <v>14</v>
      </c>
    </row>
    <row r="10" spans="1:28" x14ac:dyDescent="0.25">
      <c r="A10" s="4">
        <v>17</v>
      </c>
      <c r="B10" s="6">
        <v>36769</v>
      </c>
      <c r="C10" s="4">
        <v>102</v>
      </c>
      <c r="D10" s="4">
        <v>43</v>
      </c>
      <c r="E10" s="4">
        <v>1</v>
      </c>
      <c r="F10" s="4">
        <v>15</v>
      </c>
      <c r="G10" s="4">
        <v>15</v>
      </c>
      <c r="H10" s="4">
        <v>600</v>
      </c>
      <c r="I10" s="4">
        <v>600</v>
      </c>
      <c r="J10" s="6">
        <v>13000</v>
      </c>
      <c r="K10" s="6">
        <v>14500</v>
      </c>
      <c r="L10" s="4">
        <v>26</v>
      </c>
      <c r="M10" s="4">
        <v>26</v>
      </c>
      <c r="N10" s="4">
        <v>0.5</v>
      </c>
      <c r="O10" s="4">
        <v>0.5</v>
      </c>
      <c r="P10" s="4">
        <v>290</v>
      </c>
      <c r="Q10" s="4">
        <v>290</v>
      </c>
      <c r="R10" s="4">
        <v>2</v>
      </c>
      <c r="S10" s="4">
        <v>75</v>
      </c>
      <c r="T10" s="4">
        <v>75</v>
      </c>
      <c r="U10" s="7" t="s">
        <v>49</v>
      </c>
      <c r="V10" s="7" t="s">
        <v>49</v>
      </c>
      <c r="W10" s="4">
        <v>1</v>
      </c>
      <c r="X10" s="6">
        <v>410000</v>
      </c>
      <c r="Y10" s="6">
        <v>41000</v>
      </c>
      <c r="Z10" s="4">
        <v>2</v>
      </c>
      <c r="AA10" s="4">
        <v>1</v>
      </c>
      <c r="AB10" s="4" t="s">
        <v>14</v>
      </c>
    </row>
    <row r="11" spans="1:28" x14ac:dyDescent="0.25">
      <c r="A11" s="4">
        <v>18</v>
      </c>
      <c r="B11" s="4">
        <v>43</v>
      </c>
      <c r="C11" s="4">
        <v>1</v>
      </c>
      <c r="D11" s="4">
        <v>1</v>
      </c>
      <c r="E11" s="4">
        <v>1</v>
      </c>
      <c r="F11" s="4">
        <v>13</v>
      </c>
      <c r="G11" s="4">
        <v>15</v>
      </c>
      <c r="H11" s="4">
        <v>60</v>
      </c>
      <c r="I11" s="4">
        <v>800</v>
      </c>
      <c r="J11" s="4">
        <v>15180</v>
      </c>
      <c r="K11" s="4">
        <v>15700</v>
      </c>
      <c r="L11" s="4">
        <v>24</v>
      </c>
      <c r="M11" s="4">
        <v>24</v>
      </c>
      <c r="N11" s="4">
        <v>0.5</v>
      </c>
      <c r="O11" s="4">
        <v>0.5</v>
      </c>
      <c r="P11" s="4">
        <v>290</v>
      </c>
      <c r="Q11" s="4">
        <v>290</v>
      </c>
      <c r="R11" s="4">
        <v>2</v>
      </c>
      <c r="S11" s="4">
        <v>36</v>
      </c>
      <c r="T11" s="4">
        <v>36</v>
      </c>
      <c r="U11" s="7" t="s">
        <v>49</v>
      </c>
      <c r="V11" s="7" t="s">
        <v>49</v>
      </c>
      <c r="W11" s="4">
        <v>1</v>
      </c>
      <c r="X11" s="4">
        <v>360</v>
      </c>
      <c r="Y11" s="4">
        <v>520</v>
      </c>
      <c r="Z11" s="4">
        <v>2</v>
      </c>
      <c r="AA11" s="4">
        <v>1</v>
      </c>
      <c r="AB11" s="4" t="s">
        <v>10</v>
      </c>
    </row>
    <row r="12" spans="1:28" x14ac:dyDescent="0.25">
      <c r="A12" s="4">
        <v>11</v>
      </c>
      <c r="B12" s="4">
        <v>634</v>
      </c>
      <c r="C12" s="4">
        <v>1</v>
      </c>
      <c r="D12" s="4">
        <v>1</v>
      </c>
      <c r="E12" s="4">
        <v>1</v>
      </c>
      <c r="F12" s="4">
        <v>12</v>
      </c>
      <c r="G12" s="4">
        <v>12</v>
      </c>
      <c r="H12" s="4">
        <v>45</v>
      </c>
      <c r="I12" s="4">
        <v>45</v>
      </c>
      <c r="J12" s="6">
        <v>14500</v>
      </c>
      <c r="K12" s="6">
        <v>14500</v>
      </c>
      <c r="L12" s="4">
        <v>27</v>
      </c>
      <c r="M12" s="4">
        <v>27</v>
      </c>
      <c r="N12" s="4">
        <v>0.5</v>
      </c>
      <c r="O12" s="4">
        <v>0.5</v>
      </c>
      <c r="P12" s="4">
        <v>300</v>
      </c>
      <c r="Q12" s="4">
        <v>300</v>
      </c>
      <c r="R12" s="4">
        <v>2</v>
      </c>
      <c r="S12" s="4">
        <v>36</v>
      </c>
      <c r="T12" s="4">
        <v>36</v>
      </c>
      <c r="U12" s="4">
        <v>20</v>
      </c>
      <c r="V12" s="4">
        <v>20</v>
      </c>
      <c r="W12" s="4">
        <v>1</v>
      </c>
      <c r="X12" s="4">
        <v>100</v>
      </c>
      <c r="Y12" s="4">
        <v>350</v>
      </c>
      <c r="Z12" s="4">
        <v>2</v>
      </c>
      <c r="AA12" s="4">
        <v>1</v>
      </c>
      <c r="AB12" s="4" t="s">
        <v>10</v>
      </c>
    </row>
    <row r="13" spans="1:28" x14ac:dyDescent="0.25">
      <c r="A13" s="4">
        <v>1</v>
      </c>
      <c r="B13" s="6">
        <v>22776</v>
      </c>
      <c r="C13" s="4">
        <v>35</v>
      </c>
      <c r="D13" s="4">
        <v>12</v>
      </c>
      <c r="E13" s="4">
        <v>6</v>
      </c>
      <c r="F13" s="4">
        <v>30</v>
      </c>
      <c r="G13" s="4">
        <v>30</v>
      </c>
      <c r="H13" s="4">
        <v>400</v>
      </c>
      <c r="I13" s="6">
        <v>1200</v>
      </c>
      <c r="J13" s="6">
        <v>2600</v>
      </c>
      <c r="K13" s="6">
        <v>2600</v>
      </c>
      <c r="L13" s="4">
        <v>12</v>
      </c>
      <c r="M13" s="4">
        <v>12</v>
      </c>
      <c r="N13" s="4">
        <v>563</v>
      </c>
      <c r="O13" s="4">
        <v>563</v>
      </c>
      <c r="P13" s="4">
        <v>115</v>
      </c>
      <c r="Q13" s="4">
        <v>115</v>
      </c>
      <c r="R13" s="4">
        <v>1</v>
      </c>
      <c r="S13" s="4">
        <v>72</v>
      </c>
      <c r="T13" s="4">
        <v>72</v>
      </c>
      <c r="U13" s="7" t="s">
        <v>49</v>
      </c>
      <c r="V13" s="7" t="s">
        <v>49</v>
      </c>
      <c r="W13" s="4">
        <v>1</v>
      </c>
      <c r="X13" s="6">
        <v>5500</v>
      </c>
      <c r="Y13" s="6">
        <v>2500</v>
      </c>
      <c r="Z13" s="4">
        <v>2</v>
      </c>
      <c r="AA13" s="4">
        <v>1</v>
      </c>
      <c r="AB13" s="4" t="s">
        <v>85</v>
      </c>
    </row>
    <row r="14" spans="1:28" x14ac:dyDescent="0.25">
      <c r="A14" s="4">
        <v>3</v>
      </c>
      <c r="B14" s="6">
        <v>1200</v>
      </c>
      <c r="C14" s="7" t="s">
        <v>49</v>
      </c>
      <c r="D14" s="7" t="s">
        <v>49</v>
      </c>
      <c r="E14" s="7" t="s">
        <v>49</v>
      </c>
      <c r="F14" s="7" t="s">
        <v>49</v>
      </c>
      <c r="G14" s="7" t="s">
        <v>49</v>
      </c>
      <c r="H14" s="7" t="s">
        <v>49</v>
      </c>
      <c r="I14" s="7" t="s">
        <v>49</v>
      </c>
      <c r="J14" s="6">
        <v>2650</v>
      </c>
      <c r="K14" s="6">
        <v>2650</v>
      </c>
      <c r="L14" s="4">
        <v>9.8000000000000007</v>
      </c>
      <c r="M14" s="4">
        <v>9.8000000000000007</v>
      </c>
      <c r="N14" s="7" t="s">
        <v>49</v>
      </c>
      <c r="O14" s="7" t="s">
        <v>49</v>
      </c>
      <c r="P14" s="7" t="s">
        <v>49</v>
      </c>
      <c r="Q14" s="7" t="s">
        <v>49</v>
      </c>
      <c r="R14" s="7" t="s">
        <v>49</v>
      </c>
      <c r="S14" s="7" t="s">
        <v>49</v>
      </c>
      <c r="T14" s="7" t="s">
        <v>49</v>
      </c>
      <c r="U14" s="7" t="s">
        <v>49</v>
      </c>
      <c r="V14" s="7" t="s">
        <v>49</v>
      </c>
      <c r="W14" s="7" t="s">
        <v>49</v>
      </c>
      <c r="X14" s="7" t="s">
        <v>49</v>
      </c>
      <c r="Y14" s="7" t="s">
        <v>49</v>
      </c>
      <c r="Z14" s="7" t="s">
        <v>49</v>
      </c>
      <c r="AA14" s="7" t="s">
        <v>49</v>
      </c>
      <c r="AB14" s="7" t="s">
        <v>49</v>
      </c>
    </row>
    <row r="15" spans="1:28" x14ac:dyDescent="0.25">
      <c r="A15" s="4">
        <v>1</v>
      </c>
      <c r="B15" s="6">
        <v>16452</v>
      </c>
      <c r="C15" s="4">
        <v>55</v>
      </c>
      <c r="D15" s="4">
        <v>48</v>
      </c>
      <c r="E15" s="4">
        <v>6</v>
      </c>
      <c r="F15" s="4">
        <v>31.9</v>
      </c>
      <c r="G15" s="4">
        <v>31.9</v>
      </c>
      <c r="H15" s="6">
        <v>6600</v>
      </c>
      <c r="I15" s="6">
        <v>6600</v>
      </c>
      <c r="J15" s="6">
        <v>2650</v>
      </c>
      <c r="K15" s="6">
        <v>2650</v>
      </c>
      <c r="L15" s="4">
        <v>9.3000000000000007</v>
      </c>
      <c r="M15" s="4">
        <v>9.3000000000000007</v>
      </c>
      <c r="N15" s="4">
        <v>376</v>
      </c>
      <c r="O15" s="4">
        <v>376</v>
      </c>
      <c r="P15" s="4">
        <v>131</v>
      </c>
      <c r="Q15" s="4">
        <v>131</v>
      </c>
      <c r="R15" s="4">
        <v>1</v>
      </c>
      <c r="S15" s="4">
        <v>88</v>
      </c>
      <c r="T15" s="4">
        <v>88</v>
      </c>
      <c r="U15" s="4">
        <v>75</v>
      </c>
      <c r="V15" s="4">
        <v>75</v>
      </c>
      <c r="W15" s="4">
        <v>2</v>
      </c>
      <c r="X15" s="6">
        <v>65000</v>
      </c>
      <c r="Y15" s="6">
        <v>20000</v>
      </c>
      <c r="Z15" s="4">
        <v>3</v>
      </c>
      <c r="AA15" s="4">
        <v>1</v>
      </c>
      <c r="AB15" s="4" t="s">
        <v>85</v>
      </c>
    </row>
    <row r="16" spans="1:28" x14ac:dyDescent="0.25">
      <c r="A16" s="4">
        <v>1</v>
      </c>
      <c r="B16" s="6">
        <v>8066</v>
      </c>
      <c r="C16" s="4">
        <v>66</v>
      </c>
      <c r="D16" s="4">
        <v>65</v>
      </c>
      <c r="E16" s="4">
        <v>6</v>
      </c>
      <c r="F16" s="4">
        <v>28.6</v>
      </c>
      <c r="G16" s="4">
        <v>28.6</v>
      </c>
      <c r="H16" s="6">
        <v>5000</v>
      </c>
      <c r="I16" s="6">
        <v>5000</v>
      </c>
      <c r="J16" s="6">
        <v>3050</v>
      </c>
      <c r="K16" s="6">
        <v>3050</v>
      </c>
      <c r="L16" s="4">
        <v>9.1999999999999993</v>
      </c>
      <c r="M16" s="4">
        <v>9.1999999999999993</v>
      </c>
      <c r="N16" s="4">
        <v>351</v>
      </c>
      <c r="O16" s="4">
        <v>351</v>
      </c>
      <c r="P16" s="4">
        <v>136</v>
      </c>
      <c r="Q16" s="4">
        <v>136</v>
      </c>
      <c r="R16" s="4">
        <v>1</v>
      </c>
      <c r="S16" s="4">
        <v>83</v>
      </c>
      <c r="T16" s="4">
        <v>83</v>
      </c>
      <c r="U16" s="4">
        <v>75</v>
      </c>
      <c r="V16" s="4">
        <v>75</v>
      </c>
      <c r="W16" s="4">
        <v>2</v>
      </c>
      <c r="X16" s="6">
        <v>4500</v>
      </c>
      <c r="Y16" s="4">
        <v>500</v>
      </c>
      <c r="Z16" s="4">
        <v>3</v>
      </c>
      <c r="AA16" s="4">
        <v>1</v>
      </c>
      <c r="AB16" s="4" t="s">
        <v>85</v>
      </c>
    </row>
    <row r="17" spans="1:28" x14ac:dyDescent="0.25">
      <c r="A17" s="4">
        <v>19</v>
      </c>
      <c r="B17" s="4">
        <v>300</v>
      </c>
      <c r="C17" s="4">
        <v>1</v>
      </c>
      <c r="D17" s="4">
        <v>1</v>
      </c>
      <c r="E17" s="4">
        <v>6</v>
      </c>
      <c r="F17" s="4">
        <v>25</v>
      </c>
      <c r="G17" s="4">
        <v>25</v>
      </c>
      <c r="H17" s="6">
        <v>3500</v>
      </c>
      <c r="I17" s="6">
        <v>3500</v>
      </c>
      <c r="J17" s="6">
        <v>3000</v>
      </c>
      <c r="K17" s="6">
        <v>3000</v>
      </c>
      <c r="L17" s="4">
        <v>9</v>
      </c>
      <c r="M17" s="4">
        <v>9</v>
      </c>
      <c r="N17" s="6">
        <v>2325</v>
      </c>
      <c r="O17" s="6">
        <v>2325</v>
      </c>
      <c r="P17" s="4">
        <v>130</v>
      </c>
      <c r="Q17" s="4">
        <v>130</v>
      </c>
      <c r="R17" s="4">
        <v>1</v>
      </c>
      <c r="S17" s="4">
        <v>85</v>
      </c>
      <c r="T17" s="4">
        <v>85</v>
      </c>
      <c r="U17" s="4">
        <v>45</v>
      </c>
      <c r="V17" s="4">
        <v>45</v>
      </c>
      <c r="W17" s="4">
        <v>2</v>
      </c>
      <c r="X17" s="4">
        <v>350</v>
      </c>
      <c r="Y17" s="4">
        <v>350</v>
      </c>
      <c r="Z17" s="4">
        <v>3</v>
      </c>
      <c r="AA17" s="4">
        <v>1</v>
      </c>
      <c r="AB17" s="4" t="s">
        <v>10</v>
      </c>
    </row>
    <row r="18" spans="1:28" x14ac:dyDescent="0.25">
      <c r="A18" s="4">
        <v>19</v>
      </c>
      <c r="B18" s="4">
        <v>250</v>
      </c>
      <c r="C18" s="4">
        <v>1</v>
      </c>
      <c r="D18" s="4">
        <v>1</v>
      </c>
      <c r="E18" s="4">
        <v>6</v>
      </c>
      <c r="F18" s="4">
        <v>30</v>
      </c>
      <c r="G18" s="4">
        <v>30</v>
      </c>
      <c r="H18" s="6">
        <v>5000</v>
      </c>
      <c r="I18" s="6">
        <v>5000</v>
      </c>
      <c r="J18" s="6">
        <v>2200</v>
      </c>
      <c r="K18" s="6">
        <v>2200</v>
      </c>
      <c r="L18" s="4">
        <v>9</v>
      </c>
      <c r="M18" s="4">
        <v>9</v>
      </c>
      <c r="N18" s="6">
        <v>2200</v>
      </c>
      <c r="O18" s="6">
        <v>2200</v>
      </c>
      <c r="P18" s="4">
        <v>127</v>
      </c>
      <c r="Q18" s="4">
        <v>127</v>
      </c>
      <c r="R18" s="4">
        <v>1</v>
      </c>
      <c r="S18" s="4">
        <v>80</v>
      </c>
      <c r="T18" s="4">
        <v>80</v>
      </c>
      <c r="U18" s="4">
        <v>45</v>
      </c>
      <c r="V18" s="4">
        <v>45</v>
      </c>
      <c r="W18" s="4">
        <v>1</v>
      </c>
      <c r="X18" s="6">
        <v>1500</v>
      </c>
      <c r="Y18" s="6">
        <v>1500</v>
      </c>
      <c r="Z18" s="4">
        <v>1</v>
      </c>
      <c r="AA18" s="7" t="s">
        <v>49</v>
      </c>
      <c r="AB18" s="4" t="s">
        <v>10</v>
      </c>
    </row>
    <row r="19" spans="1:28" x14ac:dyDescent="0.25">
      <c r="A19" s="4">
        <v>1</v>
      </c>
      <c r="B19" s="6">
        <v>1668</v>
      </c>
      <c r="C19" s="4">
        <v>5</v>
      </c>
      <c r="D19" s="4">
        <v>5</v>
      </c>
      <c r="E19" s="4">
        <v>6</v>
      </c>
      <c r="F19" s="4">
        <v>30.7</v>
      </c>
      <c r="G19" s="4">
        <v>30.7</v>
      </c>
      <c r="H19" s="6">
        <v>5800</v>
      </c>
      <c r="I19" s="6">
        <v>5800</v>
      </c>
      <c r="J19" s="6">
        <v>2850</v>
      </c>
      <c r="K19" s="6">
        <v>2850</v>
      </c>
      <c r="L19" s="4">
        <v>10</v>
      </c>
      <c r="M19" s="4">
        <v>10</v>
      </c>
      <c r="N19" s="4">
        <v>370</v>
      </c>
      <c r="O19" s="4">
        <v>370</v>
      </c>
      <c r="P19" s="4">
        <v>135</v>
      </c>
      <c r="Q19" s="4">
        <v>135</v>
      </c>
      <c r="R19" s="4">
        <v>1</v>
      </c>
      <c r="S19" s="4">
        <v>82</v>
      </c>
      <c r="T19" s="4">
        <v>82</v>
      </c>
      <c r="U19" s="4">
        <v>74</v>
      </c>
      <c r="V19" s="4">
        <v>74</v>
      </c>
      <c r="W19" s="4">
        <v>3</v>
      </c>
      <c r="X19" s="7" t="s">
        <v>49</v>
      </c>
      <c r="Y19" s="7" t="s">
        <v>49</v>
      </c>
      <c r="Z19" s="4">
        <v>4</v>
      </c>
      <c r="AA19" s="4">
        <v>2</v>
      </c>
      <c r="AB19" s="4" t="s">
        <v>86</v>
      </c>
    </row>
    <row r="20" spans="1:28" x14ac:dyDescent="0.25">
      <c r="A20" s="4">
        <v>1</v>
      </c>
      <c r="B20" s="6">
        <v>1544</v>
      </c>
      <c r="C20" s="4">
        <v>15</v>
      </c>
      <c r="D20" s="4">
        <v>15</v>
      </c>
      <c r="E20" s="4">
        <v>6</v>
      </c>
      <c r="F20" s="4">
        <v>30.6</v>
      </c>
      <c r="G20" s="4">
        <v>30.6</v>
      </c>
      <c r="H20" s="6">
        <v>4500</v>
      </c>
      <c r="I20" s="6">
        <v>4500</v>
      </c>
      <c r="J20" s="6">
        <v>3150</v>
      </c>
      <c r="K20" s="6">
        <v>3150</v>
      </c>
      <c r="L20" s="4">
        <v>9.8000000000000007</v>
      </c>
      <c r="M20" s="4">
        <v>9.8000000000000007</v>
      </c>
      <c r="N20" s="4">
        <v>560</v>
      </c>
      <c r="O20" s="4">
        <v>560</v>
      </c>
      <c r="P20" s="4">
        <v>140</v>
      </c>
      <c r="Q20" s="4">
        <v>140</v>
      </c>
      <c r="R20" s="4">
        <v>1</v>
      </c>
      <c r="S20" s="4">
        <v>80</v>
      </c>
      <c r="T20" s="4">
        <v>80</v>
      </c>
      <c r="U20" s="4">
        <v>72</v>
      </c>
      <c r="V20" s="4">
        <v>72</v>
      </c>
      <c r="W20" s="4">
        <v>3</v>
      </c>
      <c r="X20" s="7" t="s">
        <v>49</v>
      </c>
      <c r="Y20" s="7" t="s">
        <v>49</v>
      </c>
      <c r="Z20" s="4">
        <v>2</v>
      </c>
      <c r="AA20" s="4">
        <v>1</v>
      </c>
      <c r="AB20" s="4" t="s">
        <v>19</v>
      </c>
    </row>
    <row r="21" spans="1:28" x14ac:dyDescent="0.25">
      <c r="A21" s="4">
        <v>1</v>
      </c>
      <c r="B21" s="6">
        <v>39909</v>
      </c>
      <c r="C21" s="4">
        <v>42</v>
      </c>
      <c r="D21" s="4">
        <v>42</v>
      </c>
      <c r="E21" s="4">
        <v>1</v>
      </c>
      <c r="F21" s="4">
        <v>30</v>
      </c>
      <c r="G21" s="4">
        <v>30</v>
      </c>
      <c r="H21" s="6">
        <v>1500</v>
      </c>
      <c r="I21" s="6">
        <v>1500</v>
      </c>
      <c r="J21" s="6">
        <v>3820</v>
      </c>
      <c r="K21" s="6">
        <v>3820</v>
      </c>
      <c r="L21" s="4">
        <v>11</v>
      </c>
      <c r="M21" s="4">
        <v>11</v>
      </c>
      <c r="N21" s="4">
        <v>270</v>
      </c>
      <c r="O21" s="4">
        <v>270</v>
      </c>
      <c r="P21" s="4">
        <v>159</v>
      </c>
      <c r="Q21" s="4">
        <v>159</v>
      </c>
      <c r="R21" s="4">
        <v>1</v>
      </c>
      <c r="S21" s="4">
        <v>80</v>
      </c>
      <c r="T21" s="4">
        <v>80</v>
      </c>
      <c r="U21" s="7" t="s">
        <v>49</v>
      </c>
      <c r="V21" s="7" t="s">
        <v>49</v>
      </c>
      <c r="W21" s="4">
        <v>2</v>
      </c>
      <c r="X21" s="6">
        <v>8200</v>
      </c>
      <c r="Y21" s="6">
        <v>3500</v>
      </c>
      <c r="Z21" s="4">
        <v>3</v>
      </c>
      <c r="AA21" s="4">
        <v>1</v>
      </c>
      <c r="AB21" s="4" t="s">
        <v>19</v>
      </c>
    </row>
    <row r="22" spans="1:28" x14ac:dyDescent="0.25">
      <c r="A22" s="4">
        <v>1</v>
      </c>
      <c r="B22" s="6">
        <v>26249</v>
      </c>
      <c r="C22" s="4">
        <v>53</v>
      </c>
      <c r="D22" s="4">
        <v>53</v>
      </c>
      <c r="E22" s="4">
        <v>1</v>
      </c>
      <c r="F22" s="4">
        <v>28</v>
      </c>
      <c r="G22" s="4">
        <v>28</v>
      </c>
      <c r="H22" s="4">
        <v>792</v>
      </c>
      <c r="I22" s="4">
        <v>792</v>
      </c>
      <c r="J22" s="6">
        <v>3515</v>
      </c>
      <c r="K22" s="6">
        <v>3515</v>
      </c>
      <c r="L22" s="4">
        <v>14.5</v>
      </c>
      <c r="M22" s="4">
        <v>14.5</v>
      </c>
      <c r="N22" s="4">
        <v>260</v>
      </c>
      <c r="O22" s="4">
        <v>260</v>
      </c>
      <c r="P22" s="4">
        <v>154</v>
      </c>
      <c r="Q22" s="4">
        <v>154</v>
      </c>
      <c r="R22" s="4">
        <v>1</v>
      </c>
      <c r="S22" s="4">
        <v>80</v>
      </c>
      <c r="T22" s="4">
        <v>80</v>
      </c>
      <c r="U22" s="7" t="s">
        <v>49</v>
      </c>
      <c r="V22" s="7" t="s">
        <v>49</v>
      </c>
      <c r="W22" s="4">
        <v>2</v>
      </c>
      <c r="X22" s="6">
        <v>5800</v>
      </c>
      <c r="Y22" s="6">
        <v>2600</v>
      </c>
      <c r="Z22" s="4">
        <v>3</v>
      </c>
      <c r="AA22" s="4">
        <v>1</v>
      </c>
      <c r="AB22" s="4" t="s">
        <v>19</v>
      </c>
    </row>
    <row r="23" spans="1:28" x14ac:dyDescent="0.25">
      <c r="A23" s="4">
        <v>1</v>
      </c>
      <c r="B23" s="6">
        <v>49090</v>
      </c>
      <c r="C23" s="4">
        <v>186</v>
      </c>
      <c r="D23" s="7" t="s">
        <v>49</v>
      </c>
      <c r="E23" s="4">
        <v>1</v>
      </c>
      <c r="F23" s="4">
        <v>35</v>
      </c>
      <c r="G23" s="4">
        <v>35</v>
      </c>
      <c r="H23" s="6">
        <v>10000</v>
      </c>
      <c r="I23" s="6">
        <v>10000</v>
      </c>
      <c r="J23" s="6">
        <v>2000</v>
      </c>
      <c r="K23" s="6">
        <v>2000</v>
      </c>
      <c r="L23" s="4">
        <v>8.5</v>
      </c>
      <c r="M23" s="4">
        <v>8.5</v>
      </c>
      <c r="N23" s="6">
        <v>5500</v>
      </c>
      <c r="O23" s="6">
        <v>5500</v>
      </c>
      <c r="P23" s="4">
        <v>125</v>
      </c>
      <c r="Q23" s="4">
        <v>125</v>
      </c>
      <c r="R23" s="4">
        <v>1</v>
      </c>
      <c r="S23" s="4">
        <v>80</v>
      </c>
      <c r="T23" s="4">
        <v>80</v>
      </c>
      <c r="U23" s="7" t="s">
        <v>49</v>
      </c>
      <c r="V23" s="7" t="s">
        <v>49</v>
      </c>
      <c r="W23" s="4">
        <v>2</v>
      </c>
      <c r="X23" s="4">
        <v>650</v>
      </c>
      <c r="Y23" s="4">
        <v>400</v>
      </c>
      <c r="Z23" s="4">
        <v>3</v>
      </c>
      <c r="AA23" s="4">
        <v>1</v>
      </c>
      <c r="AB23" s="4" t="s">
        <v>27</v>
      </c>
    </row>
    <row r="24" spans="1:28" x14ac:dyDescent="0.25">
      <c r="A24" s="4">
        <v>1</v>
      </c>
      <c r="B24" s="6">
        <v>25410</v>
      </c>
      <c r="C24" s="4">
        <v>88</v>
      </c>
      <c r="D24" s="7" t="s">
        <v>49</v>
      </c>
      <c r="E24" s="4">
        <v>1</v>
      </c>
      <c r="F24" s="4">
        <v>31</v>
      </c>
      <c r="G24" s="4">
        <v>31</v>
      </c>
      <c r="H24" s="6">
        <v>2500</v>
      </c>
      <c r="I24" s="6">
        <v>2500</v>
      </c>
      <c r="J24" s="6">
        <v>3260</v>
      </c>
      <c r="K24" s="6">
        <v>3260</v>
      </c>
      <c r="L24" s="4">
        <v>13.5</v>
      </c>
      <c r="M24" s="4">
        <v>13.5</v>
      </c>
      <c r="N24" s="4">
        <v>138</v>
      </c>
      <c r="O24" s="4">
        <v>138</v>
      </c>
      <c r="P24" s="4">
        <v>130</v>
      </c>
      <c r="Q24" s="4">
        <v>130</v>
      </c>
      <c r="R24" s="4">
        <v>1</v>
      </c>
      <c r="S24" s="4">
        <v>80</v>
      </c>
      <c r="T24" s="4">
        <v>80</v>
      </c>
      <c r="U24" s="7" t="s">
        <v>49</v>
      </c>
      <c r="V24" s="7" t="s">
        <v>49</v>
      </c>
      <c r="W24" s="4">
        <v>2</v>
      </c>
      <c r="X24" s="6">
        <v>14101</v>
      </c>
      <c r="Y24" s="7" t="s">
        <v>49</v>
      </c>
      <c r="Z24" s="4">
        <v>3</v>
      </c>
      <c r="AA24" s="4">
        <v>1</v>
      </c>
      <c r="AB24" s="4" t="s">
        <v>14</v>
      </c>
    </row>
    <row r="25" spans="1:28" x14ac:dyDescent="0.25">
      <c r="A25" s="4">
        <v>1</v>
      </c>
      <c r="B25" s="4">
        <v>267</v>
      </c>
      <c r="C25" s="4">
        <v>17</v>
      </c>
      <c r="D25" s="7" t="s">
        <v>49</v>
      </c>
      <c r="E25" s="4">
        <v>1</v>
      </c>
      <c r="F25" s="4">
        <v>30</v>
      </c>
      <c r="G25" s="4">
        <v>30</v>
      </c>
      <c r="H25" s="6">
        <v>5000</v>
      </c>
      <c r="I25" s="6">
        <v>5000</v>
      </c>
      <c r="J25" s="6">
        <v>3600</v>
      </c>
      <c r="K25" s="6">
        <v>3600</v>
      </c>
      <c r="L25" s="4">
        <v>9</v>
      </c>
      <c r="M25" s="4">
        <v>9</v>
      </c>
      <c r="N25" s="6">
        <v>1952</v>
      </c>
      <c r="O25" s="6">
        <v>1952</v>
      </c>
      <c r="P25" s="4">
        <v>132</v>
      </c>
      <c r="Q25" s="4">
        <v>132</v>
      </c>
      <c r="R25" s="4">
        <v>1</v>
      </c>
      <c r="S25" s="4">
        <v>85</v>
      </c>
      <c r="T25" s="4">
        <v>85</v>
      </c>
      <c r="U25" s="7" t="s">
        <v>49</v>
      </c>
      <c r="V25" s="7" t="s">
        <v>49</v>
      </c>
      <c r="W25" s="4">
        <v>3</v>
      </c>
      <c r="X25" s="6">
        <v>1530</v>
      </c>
      <c r="Y25" s="7" t="s">
        <v>49</v>
      </c>
      <c r="Z25" s="4">
        <v>3</v>
      </c>
      <c r="AA25" s="4">
        <v>1</v>
      </c>
      <c r="AB25" s="4" t="s">
        <v>27</v>
      </c>
    </row>
    <row r="26" spans="1:28" x14ac:dyDescent="0.25">
      <c r="A26" s="4">
        <v>1</v>
      </c>
      <c r="B26" s="6">
        <v>34099</v>
      </c>
      <c r="C26" s="4">
        <v>301</v>
      </c>
      <c r="D26" s="7" t="s">
        <v>49</v>
      </c>
      <c r="E26" s="4">
        <v>1</v>
      </c>
      <c r="F26" s="4">
        <v>30</v>
      </c>
      <c r="G26" s="4">
        <v>30</v>
      </c>
      <c r="H26" s="6">
        <v>5000</v>
      </c>
      <c r="I26" s="6">
        <v>5000</v>
      </c>
      <c r="J26" s="6">
        <v>3600</v>
      </c>
      <c r="K26" s="6">
        <v>3600</v>
      </c>
      <c r="L26" s="4">
        <v>9</v>
      </c>
      <c r="M26" s="4">
        <v>9</v>
      </c>
      <c r="N26" s="6">
        <v>1952</v>
      </c>
      <c r="O26" s="6">
        <v>1952</v>
      </c>
      <c r="P26" s="4">
        <v>132</v>
      </c>
      <c r="Q26" s="4">
        <v>132</v>
      </c>
      <c r="R26" s="4">
        <v>1</v>
      </c>
      <c r="S26" s="4">
        <v>85</v>
      </c>
      <c r="T26" s="4">
        <v>85</v>
      </c>
      <c r="U26" s="7" t="s">
        <v>49</v>
      </c>
      <c r="V26" s="7" t="s">
        <v>49</v>
      </c>
      <c r="W26" s="4">
        <v>1</v>
      </c>
      <c r="X26" s="6">
        <v>5607</v>
      </c>
      <c r="Y26" s="4">
        <v>514</v>
      </c>
      <c r="Z26" s="4">
        <v>3</v>
      </c>
      <c r="AA26" s="4">
        <v>1</v>
      </c>
      <c r="AB26" s="4" t="s">
        <v>14</v>
      </c>
    </row>
    <row r="27" spans="1:28" x14ac:dyDescent="0.25">
      <c r="A27" s="4">
        <v>1</v>
      </c>
      <c r="B27" s="6">
        <v>1065</v>
      </c>
      <c r="C27" s="4">
        <v>8</v>
      </c>
      <c r="D27" s="7" t="s">
        <v>49</v>
      </c>
      <c r="E27" s="4">
        <v>1</v>
      </c>
      <c r="F27" s="4">
        <v>31</v>
      </c>
      <c r="G27" s="4">
        <v>31</v>
      </c>
      <c r="H27" s="6">
        <v>8000</v>
      </c>
      <c r="I27" s="6">
        <v>8000</v>
      </c>
      <c r="J27" s="6">
        <v>3350</v>
      </c>
      <c r="K27" s="6">
        <v>3350</v>
      </c>
      <c r="L27" s="4">
        <v>10</v>
      </c>
      <c r="M27" s="4">
        <v>10</v>
      </c>
      <c r="N27" s="4">
        <v>727</v>
      </c>
      <c r="O27" s="4">
        <v>727</v>
      </c>
      <c r="P27" s="4">
        <v>139</v>
      </c>
      <c r="Q27" s="4">
        <v>139</v>
      </c>
      <c r="R27" s="4">
        <v>1</v>
      </c>
      <c r="S27" s="4">
        <v>82</v>
      </c>
      <c r="T27" s="4">
        <v>82</v>
      </c>
      <c r="U27" s="7" t="s">
        <v>49</v>
      </c>
      <c r="V27" s="7" t="s">
        <v>49</v>
      </c>
      <c r="W27" s="4">
        <v>1</v>
      </c>
      <c r="X27" s="6">
        <v>23912</v>
      </c>
      <c r="Y27" s="7" t="s">
        <v>49</v>
      </c>
      <c r="Z27" s="4">
        <v>3</v>
      </c>
      <c r="AA27" s="4">
        <v>1</v>
      </c>
      <c r="AB27" s="4" t="s">
        <v>19</v>
      </c>
    </row>
    <row r="28" spans="1:28" x14ac:dyDescent="0.25">
      <c r="A28" s="4">
        <v>1</v>
      </c>
      <c r="B28" s="4">
        <v>343</v>
      </c>
      <c r="C28" s="4">
        <v>2</v>
      </c>
      <c r="D28" s="7" t="s">
        <v>49</v>
      </c>
      <c r="E28" s="4">
        <v>1</v>
      </c>
      <c r="F28" s="4">
        <v>23</v>
      </c>
      <c r="G28" s="4">
        <v>23</v>
      </c>
      <c r="H28" s="6">
        <v>1500</v>
      </c>
      <c r="I28" s="6">
        <v>1500</v>
      </c>
      <c r="J28" s="6">
        <v>3400</v>
      </c>
      <c r="K28" s="6">
        <v>3400</v>
      </c>
      <c r="L28" s="4">
        <v>14</v>
      </c>
      <c r="M28" s="4">
        <v>14</v>
      </c>
      <c r="N28" s="4">
        <v>185</v>
      </c>
      <c r="O28" s="4">
        <v>185</v>
      </c>
      <c r="P28" s="4">
        <v>135</v>
      </c>
      <c r="Q28" s="4">
        <v>135</v>
      </c>
      <c r="R28" s="4">
        <v>1</v>
      </c>
      <c r="S28" s="4">
        <v>85</v>
      </c>
      <c r="T28" s="4">
        <v>85</v>
      </c>
      <c r="U28" s="7" t="s">
        <v>49</v>
      </c>
      <c r="V28" s="7" t="s">
        <v>49</v>
      </c>
      <c r="W28" s="4">
        <v>1</v>
      </c>
      <c r="X28" s="6">
        <v>32517</v>
      </c>
      <c r="Y28" s="6">
        <v>17997</v>
      </c>
      <c r="Z28" s="4">
        <v>3</v>
      </c>
      <c r="AA28" s="4">
        <v>1</v>
      </c>
      <c r="AB28" s="4" t="s">
        <v>27</v>
      </c>
    </row>
    <row r="29" spans="1:28" x14ac:dyDescent="0.25">
      <c r="A29" s="4">
        <v>1</v>
      </c>
      <c r="B29" s="6">
        <v>9343</v>
      </c>
      <c r="C29" s="4">
        <v>522</v>
      </c>
      <c r="D29" s="4">
        <v>2</v>
      </c>
      <c r="E29" s="4">
        <v>1</v>
      </c>
      <c r="F29" s="4">
        <v>34</v>
      </c>
      <c r="G29" s="4">
        <v>34</v>
      </c>
      <c r="H29" s="6">
        <v>4000</v>
      </c>
      <c r="I29" s="6">
        <v>4000</v>
      </c>
      <c r="J29" s="6">
        <v>2690</v>
      </c>
      <c r="K29" s="6">
        <v>2690</v>
      </c>
      <c r="L29" s="4">
        <v>12</v>
      </c>
      <c r="M29" s="4">
        <v>12</v>
      </c>
      <c r="N29" s="4">
        <v>600</v>
      </c>
      <c r="O29" s="4">
        <v>600</v>
      </c>
      <c r="P29" s="4">
        <v>128</v>
      </c>
      <c r="Q29" s="4">
        <v>128</v>
      </c>
      <c r="R29" s="4">
        <v>1</v>
      </c>
      <c r="S29" s="4">
        <v>84</v>
      </c>
      <c r="T29" s="4">
        <v>84</v>
      </c>
      <c r="U29" s="7" t="s">
        <v>49</v>
      </c>
      <c r="V29" s="15" t="s">
        <v>49</v>
      </c>
      <c r="W29" s="4">
        <v>2</v>
      </c>
      <c r="X29" s="6">
        <v>44219</v>
      </c>
      <c r="Y29" s="6">
        <v>31135</v>
      </c>
      <c r="Z29" s="4">
        <v>3</v>
      </c>
      <c r="AA29" s="4">
        <v>1</v>
      </c>
      <c r="AB29" s="4" t="s">
        <v>14</v>
      </c>
    </row>
    <row r="30" spans="1:28" x14ac:dyDescent="0.25">
      <c r="A30" s="4">
        <v>1</v>
      </c>
      <c r="B30" s="6">
        <v>1692</v>
      </c>
      <c r="C30" s="4">
        <v>25</v>
      </c>
      <c r="D30" s="7" t="s">
        <v>49</v>
      </c>
      <c r="E30" s="4">
        <v>1</v>
      </c>
      <c r="F30" s="4">
        <v>31</v>
      </c>
      <c r="G30" s="4">
        <v>31</v>
      </c>
      <c r="H30" s="6">
        <v>1250</v>
      </c>
      <c r="I30" s="6">
        <v>1250</v>
      </c>
      <c r="J30" s="6">
        <v>2537</v>
      </c>
      <c r="K30" s="6">
        <v>2537</v>
      </c>
      <c r="L30" s="4">
        <v>15</v>
      </c>
      <c r="M30" s="4">
        <v>15</v>
      </c>
      <c r="N30" s="4">
        <v>93</v>
      </c>
      <c r="O30" s="4">
        <v>93</v>
      </c>
      <c r="P30" s="4">
        <v>119</v>
      </c>
      <c r="Q30" s="4">
        <v>119</v>
      </c>
      <c r="R30" s="7" t="s">
        <v>49</v>
      </c>
      <c r="S30" s="4">
        <v>72</v>
      </c>
      <c r="T30" s="4">
        <v>72</v>
      </c>
      <c r="U30" s="7" t="s">
        <v>49</v>
      </c>
      <c r="V30" s="7" t="s">
        <v>49</v>
      </c>
      <c r="W30" s="4">
        <v>2</v>
      </c>
      <c r="X30" s="6">
        <v>5916</v>
      </c>
      <c r="Y30" s="6">
        <v>3815</v>
      </c>
      <c r="Z30" s="4">
        <v>3</v>
      </c>
      <c r="AA30" s="4">
        <v>1</v>
      </c>
      <c r="AB30" s="4" t="s">
        <v>87</v>
      </c>
    </row>
    <row r="31" spans="1:28" x14ac:dyDescent="0.25">
      <c r="A31" s="4">
        <v>1</v>
      </c>
      <c r="B31" s="4">
        <v>420</v>
      </c>
      <c r="C31" s="4">
        <v>59</v>
      </c>
      <c r="D31" s="7" t="s">
        <v>49</v>
      </c>
      <c r="E31" s="4">
        <v>1</v>
      </c>
      <c r="F31" s="4">
        <v>35</v>
      </c>
      <c r="G31" s="4">
        <v>35</v>
      </c>
      <c r="H31" s="7" t="s">
        <v>49</v>
      </c>
      <c r="I31" s="7" t="s">
        <v>49</v>
      </c>
      <c r="J31" s="6">
        <v>2300</v>
      </c>
      <c r="K31" s="6">
        <v>2300</v>
      </c>
      <c r="L31" s="4">
        <v>11.4</v>
      </c>
      <c r="M31" s="4">
        <v>11.4</v>
      </c>
      <c r="N31" s="6">
        <v>3500</v>
      </c>
      <c r="O31" s="6">
        <v>3500</v>
      </c>
      <c r="P31" s="4">
        <v>117</v>
      </c>
      <c r="Q31" s="4">
        <v>117</v>
      </c>
      <c r="R31" s="4">
        <v>1</v>
      </c>
      <c r="S31" s="4">
        <v>75</v>
      </c>
      <c r="T31" s="4">
        <v>75</v>
      </c>
      <c r="U31" s="4">
        <v>44</v>
      </c>
      <c r="V31" s="4">
        <v>44</v>
      </c>
      <c r="W31" s="4">
        <v>3</v>
      </c>
      <c r="X31" s="6">
        <v>2318</v>
      </c>
      <c r="Y31" s="6">
        <v>2318</v>
      </c>
      <c r="Z31" s="4">
        <v>3</v>
      </c>
      <c r="AA31" s="4">
        <v>1</v>
      </c>
      <c r="AB31" s="4" t="s">
        <v>14</v>
      </c>
    </row>
    <row r="32" spans="1:28" x14ac:dyDescent="0.25">
      <c r="A32" s="4">
        <v>1</v>
      </c>
      <c r="B32" s="4">
        <v>76</v>
      </c>
      <c r="C32" s="4">
        <v>7</v>
      </c>
      <c r="D32" s="7" t="s">
        <v>49</v>
      </c>
      <c r="E32" s="4">
        <v>1</v>
      </c>
      <c r="F32" s="4">
        <v>33.700000000000003</v>
      </c>
      <c r="G32" s="4">
        <v>33.700000000000003</v>
      </c>
      <c r="H32" s="7" t="s">
        <v>49</v>
      </c>
      <c r="I32" s="7" t="s">
        <v>49</v>
      </c>
      <c r="J32" s="6">
        <v>2850</v>
      </c>
      <c r="K32" s="6">
        <v>2850</v>
      </c>
      <c r="L32" s="4">
        <v>15.2</v>
      </c>
      <c r="M32" s="4">
        <v>15.2</v>
      </c>
      <c r="N32" s="6">
        <v>2500</v>
      </c>
      <c r="O32" s="6">
        <v>2500</v>
      </c>
      <c r="P32" s="4">
        <v>125</v>
      </c>
      <c r="Q32" s="4">
        <v>125</v>
      </c>
      <c r="R32" s="4">
        <v>1</v>
      </c>
      <c r="S32" s="4">
        <v>80</v>
      </c>
      <c r="T32" s="4">
        <v>80</v>
      </c>
      <c r="U32" s="4">
        <v>50</v>
      </c>
      <c r="V32" s="4">
        <v>50</v>
      </c>
      <c r="W32" s="4">
        <v>3</v>
      </c>
      <c r="X32" s="4">
        <v>257</v>
      </c>
      <c r="Y32" s="4">
        <v>257</v>
      </c>
      <c r="Z32" s="4">
        <v>3</v>
      </c>
      <c r="AA32" s="4">
        <v>1</v>
      </c>
      <c r="AB32" s="4" t="s">
        <v>14</v>
      </c>
    </row>
    <row r="33" spans="1:28" x14ac:dyDescent="0.25">
      <c r="A33" s="4">
        <v>1</v>
      </c>
      <c r="B33" s="4">
        <v>618</v>
      </c>
      <c r="C33" s="4">
        <v>54</v>
      </c>
      <c r="D33" s="7" t="s">
        <v>49</v>
      </c>
      <c r="E33" s="4">
        <v>1</v>
      </c>
      <c r="F33" s="4">
        <v>35</v>
      </c>
      <c r="G33" s="4">
        <v>35</v>
      </c>
      <c r="H33" s="7" t="s">
        <v>49</v>
      </c>
      <c r="I33" s="7" t="s">
        <v>49</v>
      </c>
      <c r="J33" s="6">
        <v>2300</v>
      </c>
      <c r="K33" s="6">
        <v>2300</v>
      </c>
      <c r="L33" s="4">
        <v>11.4</v>
      </c>
      <c r="M33" s="4">
        <v>11.4</v>
      </c>
      <c r="N33" s="6">
        <v>3500</v>
      </c>
      <c r="O33" s="6">
        <v>3500</v>
      </c>
      <c r="P33" s="4">
        <v>117</v>
      </c>
      <c r="Q33" s="4">
        <v>117</v>
      </c>
      <c r="R33" s="4">
        <v>1</v>
      </c>
      <c r="S33" s="4">
        <v>75</v>
      </c>
      <c r="T33" s="4">
        <v>75</v>
      </c>
      <c r="U33" s="4">
        <v>46</v>
      </c>
      <c r="V33" s="4">
        <v>46</v>
      </c>
      <c r="W33" s="4">
        <v>3</v>
      </c>
      <c r="X33" s="6">
        <v>2629</v>
      </c>
      <c r="Y33" s="6">
        <v>2629</v>
      </c>
      <c r="Z33" s="4">
        <v>3</v>
      </c>
      <c r="AA33" s="4">
        <v>1</v>
      </c>
      <c r="AB33" s="4" t="s">
        <v>14</v>
      </c>
    </row>
    <row r="34" spans="1:28" x14ac:dyDescent="0.25">
      <c r="A34" s="4">
        <v>1</v>
      </c>
      <c r="B34" s="6">
        <v>3025</v>
      </c>
      <c r="C34" s="4">
        <v>147</v>
      </c>
      <c r="D34" s="7" t="s">
        <v>49</v>
      </c>
      <c r="E34" s="4">
        <v>1</v>
      </c>
      <c r="F34" s="4">
        <v>33.700000000000003</v>
      </c>
      <c r="G34" s="4">
        <v>33.700000000000003</v>
      </c>
      <c r="H34" s="7" t="s">
        <v>49</v>
      </c>
      <c r="I34" s="7" t="s">
        <v>49</v>
      </c>
      <c r="J34" s="6">
        <v>2850</v>
      </c>
      <c r="K34" s="6">
        <v>2850</v>
      </c>
      <c r="L34" s="4">
        <v>15.2</v>
      </c>
      <c r="M34" s="4">
        <v>15.2</v>
      </c>
      <c r="N34" s="6">
        <v>2500</v>
      </c>
      <c r="O34" s="6">
        <v>2500</v>
      </c>
      <c r="P34" s="4">
        <v>122</v>
      </c>
      <c r="Q34" s="4">
        <v>122</v>
      </c>
      <c r="R34" s="4">
        <v>1</v>
      </c>
      <c r="S34" s="4">
        <v>87</v>
      </c>
      <c r="T34" s="4">
        <v>87</v>
      </c>
      <c r="U34" s="4">
        <v>54</v>
      </c>
      <c r="V34" s="4">
        <v>54</v>
      </c>
      <c r="W34" s="4">
        <v>2</v>
      </c>
      <c r="X34" s="6">
        <v>2675</v>
      </c>
      <c r="Y34" s="6">
        <v>2675</v>
      </c>
      <c r="Z34" s="4">
        <v>3</v>
      </c>
      <c r="AA34" s="4">
        <v>1</v>
      </c>
      <c r="AB34" s="4" t="s">
        <v>14</v>
      </c>
    </row>
    <row r="35" spans="1:28" x14ac:dyDescent="0.25">
      <c r="A35" s="4">
        <v>1</v>
      </c>
      <c r="B35" s="6">
        <v>2565</v>
      </c>
      <c r="C35" s="4">
        <v>220</v>
      </c>
      <c r="D35" s="7" t="s">
        <v>49</v>
      </c>
      <c r="E35" s="4">
        <v>1</v>
      </c>
      <c r="F35" s="4">
        <v>35</v>
      </c>
      <c r="G35" s="4">
        <v>35</v>
      </c>
      <c r="H35" s="7" t="s">
        <v>49</v>
      </c>
      <c r="I35" s="7" t="s">
        <v>49</v>
      </c>
      <c r="J35" s="6">
        <v>2300</v>
      </c>
      <c r="K35" s="6">
        <v>2300</v>
      </c>
      <c r="L35" s="4">
        <v>11.8</v>
      </c>
      <c r="M35" s="4">
        <v>11.8</v>
      </c>
      <c r="N35" s="6">
        <v>7000</v>
      </c>
      <c r="O35" s="6">
        <v>7000</v>
      </c>
      <c r="P35" s="4">
        <v>115</v>
      </c>
      <c r="Q35" s="4">
        <v>115</v>
      </c>
      <c r="R35" s="4">
        <v>1</v>
      </c>
      <c r="S35" s="4">
        <v>75</v>
      </c>
      <c r="T35" s="4">
        <v>75</v>
      </c>
      <c r="U35" s="4">
        <v>54</v>
      </c>
      <c r="V35" s="4">
        <v>54</v>
      </c>
      <c r="W35" s="4">
        <v>2</v>
      </c>
      <c r="X35" s="6">
        <v>21016</v>
      </c>
      <c r="Y35" s="6">
        <v>21016</v>
      </c>
      <c r="Z35" s="4">
        <v>3</v>
      </c>
      <c r="AA35" s="4">
        <v>1</v>
      </c>
      <c r="AB35" s="4" t="s">
        <v>14</v>
      </c>
    </row>
    <row r="36" spans="1:28" x14ac:dyDescent="0.25">
      <c r="A36" s="4">
        <v>1</v>
      </c>
      <c r="B36" s="6">
        <v>2114</v>
      </c>
      <c r="C36" s="4">
        <v>175</v>
      </c>
      <c r="D36" s="7" t="s">
        <v>49</v>
      </c>
      <c r="E36" s="4">
        <v>1</v>
      </c>
      <c r="F36" s="4">
        <v>35</v>
      </c>
      <c r="G36" s="4">
        <v>35</v>
      </c>
      <c r="H36" s="7" t="s">
        <v>49</v>
      </c>
      <c r="I36" s="7" t="s">
        <v>49</v>
      </c>
      <c r="J36" s="6">
        <v>2300</v>
      </c>
      <c r="K36" s="6">
        <v>2300</v>
      </c>
      <c r="L36" s="4">
        <v>11.4</v>
      </c>
      <c r="M36" s="4">
        <v>11.4</v>
      </c>
      <c r="N36" s="6">
        <v>3500</v>
      </c>
      <c r="O36" s="6">
        <v>3500</v>
      </c>
      <c r="P36" s="4">
        <v>118</v>
      </c>
      <c r="Q36" s="4">
        <v>118</v>
      </c>
      <c r="R36" s="4">
        <v>1</v>
      </c>
      <c r="S36" s="4">
        <v>75</v>
      </c>
      <c r="T36" s="4">
        <v>75</v>
      </c>
      <c r="U36" s="4">
        <v>63</v>
      </c>
      <c r="V36" s="4">
        <v>63</v>
      </c>
      <c r="W36" s="4">
        <v>2</v>
      </c>
      <c r="X36" s="6">
        <v>5872</v>
      </c>
      <c r="Y36" s="6">
        <v>5872</v>
      </c>
      <c r="Z36" s="4">
        <v>3</v>
      </c>
      <c r="AA36" s="4">
        <v>1</v>
      </c>
      <c r="AB36" s="4" t="s">
        <v>14</v>
      </c>
    </row>
    <row r="37" spans="1:28" x14ac:dyDescent="0.25">
      <c r="A37" s="4">
        <v>1</v>
      </c>
      <c r="B37" s="6">
        <v>3101</v>
      </c>
      <c r="C37" s="4">
        <v>261</v>
      </c>
      <c r="D37" s="7" t="s">
        <v>49</v>
      </c>
      <c r="E37" s="4">
        <v>1</v>
      </c>
      <c r="F37" s="4">
        <v>33.700000000000003</v>
      </c>
      <c r="G37" s="4">
        <v>33.700000000000003</v>
      </c>
      <c r="H37" s="7" t="s">
        <v>49</v>
      </c>
      <c r="I37" s="7" t="s">
        <v>49</v>
      </c>
      <c r="J37" s="6">
        <v>2850</v>
      </c>
      <c r="K37" s="6">
        <v>2850</v>
      </c>
      <c r="L37" s="4">
        <v>15</v>
      </c>
      <c r="M37" s="4">
        <v>15</v>
      </c>
      <c r="N37" s="4">
        <v>580</v>
      </c>
      <c r="O37" s="4">
        <v>580</v>
      </c>
      <c r="P37" s="4">
        <v>126</v>
      </c>
      <c r="Q37" s="4">
        <v>126</v>
      </c>
      <c r="R37" s="4">
        <v>1</v>
      </c>
      <c r="S37" s="4">
        <v>87</v>
      </c>
      <c r="T37" s="4">
        <v>87</v>
      </c>
      <c r="U37" s="4">
        <v>66</v>
      </c>
      <c r="V37" s="4">
        <v>66</v>
      </c>
      <c r="W37" s="4">
        <v>2</v>
      </c>
      <c r="X37" s="6">
        <v>4399</v>
      </c>
      <c r="Y37" s="6">
        <v>4399</v>
      </c>
      <c r="Z37" s="4">
        <v>3</v>
      </c>
      <c r="AA37" s="4">
        <v>1</v>
      </c>
      <c r="AB37" s="4" t="s">
        <v>14</v>
      </c>
    </row>
    <row r="38" spans="1:28" x14ac:dyDescent="0.25">
      <c r="A38" s="4">
        <v>1</v>
      </c>
      <c r="B38" s="6">
        <v>3565</v>
      </c>
      <c r="C38" s="4">
        <v>297</v>
      </c>
      <c r="D38" s="7" t="s">
        <v>49</v>
      </c>
      <c r="E38" s="4">
        <v>1</v>
      </c>
      <c r="F38" s="4">
        <v>35</v>
      </c>
      <c r="G38" s="4">
        <v>35</v>
      </c>
      <c r="H38" s="7" t="s">
        <v>49</v>
      </c>
      <c r="I38" s="7" t="s">
        <v>49</v>
      </c>
      <c r="J38" s="6">
        <v>2300</v>
      </c>
      <c r="K38" s="6">
        <v>2300</v>
      </c>
      <c r="L38" s="4">
        <v>11</v>
      </c>
      <c r="M38" s="4">
        <v>11</v>
      </c>
      <c r="N38" s="6">
        <v>20000</v>
      </c>
      <c r="O38" s="6">
        <v>20000</v>
      </c>
      <c r="P38" s="4">
        <v>125</v>
      </c>
      <c r="Q38" s="4">
        <v>125</v>
      </c>
      <c r="R38" s="4">
        <v>1</v>
      </c>
      <c r="S38" s="4">
        <v>75</v>
      </c>
      <c r="T38" s="4">
        <v>75</v>
      </c>
      <c r="U38" s="4">
        <v>63</v>
      </c>
      <c r="V38" s="4">
        <v>63</v>
      </c>
      <c r="W38" s="4">
        <v>2</v>
      </c>
      <c r="X38" s="6">
        <v>19920</v>
      </c>
      <c r="Y38" s="6">
        <v>19920</v>
      </c>
      <c r="Z38" s="4">
        <v>3</v>
      </c>
      <c r="AA38" s="4">
        <v>1</v>
      </c>
      <c r="AB38" s="4" t="s">
        <v>14</v>
      </c>
    </row>
    <row r="39" spans="1:28" x14ac:dyDescent="0.25">
      <c r="A39" s="4">
        <v>1</v>
      </c>
      <c r="B39" s="6">
        <v>7795</v>
      </c>
      <c r="C39" s="4">
        <v>640</v>
      </c>
      <c r="D39" s="7" t="s">
        <v>49</v>
      </c>
      <c r="E39" s="4">
        <v>1</v>
      </c>
      <c r="F39" s="4">
        <v>33.5</v>
      </c>
      <c r="G39" s="4">
        <v>33.5</v>
      </c>
      <c r="H39" s="4">
        <v>575</v>
      </c>
      <c r="I39" s="4">
        <v>575</v>
      </c>
      <c r="J39" s="6">
        <v>2000</v>
      </c>
      <c r="K39" s="6">
        <v>2000</v>
      </c>
      <c r="L39" s="4">
        <v>13</v>
      </c>
      <c r="M39" s="4">
        <v>13</v>
      </c>
      <c r="N39" s="4">
        <v>500</v>
      </c>
      <c r="O39" s="4">
        <v>500</v>
      </c>
      <c r="P39" s="4">
        <v>117</v>
      </c>
      <c r="Q39" s="4">
        <v>117</v>
      </c>
      <c r="R39" s="4">
        <v>1</v>
      </c>
      <c r="S39" s="4">
        <v>84.5</v>
      </c>
      <c r="T39" s="4">
        <v>84.5</v>
      </c>
      <c r="U39" s="4">
        <v>40</v>
      </c>
      <c r="V39" s="4">
        <v>40</v>
      </c>
      <c r="W39" s="4">
        <v>1</v>
      </c>
      <c r="X39" s="6">
        <v>15190</v>
      </c>
      <c r="Y39" s="6">
        <v>15190</v>
      </c>
      <c r="Z39" s="4">
        <v>3</v>
      </c>
      <c r="AA39" s="4">
        <v>1</v>
      </c>
      <c r="AB39" s="4" t="s">
        <v>14</v>
      </c>
    </row>
    <row r="40" spans="1:28" x14ac:dyDescent="0.25">
      <c r="A40" s="4">
        <v>1</v>
      </c>
      <c r="B40" s="4">
        <v>341</v>
      </c>
      <c r="C40" s="4">
        <v>32</v>
      </c>
      <c r="D40" s="7" t="s">
        <v>49</v>
      </c>
      <c r="E40" s="4">
        <v>1</v>
      </c>
      <c r="F40" s="4">
        <v>33.5</v>
      </c>
      <c r="G40" s="4">
        <v>33.5</v>
      </c>
      <c r="H40" s="6">
        <v>2500</v>
      </c>
      <c r="I40" s="6">
        <v>2500</v>
      </c>
      <c r="J40" s="6">
        <v>1500</v>
      </c>
      <c r="K40" s="6">
        <v>1500</v>
      </c>
      <c r="L40" s="4">
        <v>12</v>
      </c>
      <c r="M40" s="4">
        <v>12</v>
      </c>
      <c r="N40" s="6">
        <v>1000</v>
      </c>
      <c r="O40" s="6">
        <v>1000</v>
      </c>
      <c r="P40" s="4">
        <v>108</v>
      </c>
      <c r="Q40" s="4">
        <v>108</v>
      </c>
      <c r="R40" s="4">
        <v>1</v>
      </c>
      <c r="S40" s="4">
        <v>85</v>
      </c>
      <c r="T40" s="4">
        <v>85</v>
      </c>
      <c r="U40" s="4">
        <v>48</v>
      </c>
      <c r="V40" s="4">
        <v>48</v>
      </c>
      <c r="W40" s="4">
        <v>2</v>
      </c>
      <c r="X40" s="4">
        <v>470</v>
      </c>
      <c r="Y40" s="4">
        <v>470</v>
      </c>
      <c r="Z40" s="4">
        <v>3</v>
      </c>
      <c r="AA40" s="4">
        <v>1</v>
      </c>
      <c r="AB40" s="4" t="s">
        <v>14</v>
      </c>
    </row>
    <row r="41" spans="1:28" x14ac:dyDescent="0.25">
      <c r="A41" s="4">
        <v>1</v>
      </c>
      <c r="B41" s="4">
        <v>35</v>
      </c>
      <c r="C41" s="4">
        <v>7</v>
      </c>
      <c r="D41" s="7" t="s">
        <v>49</v>
      </c>
      <c r="E41" s="4">
        <v>1</v>
      </c>
      <c r="F41" s="4">
        <v>38.1</v>
      </c>
      <c r="G41" s="4">
        <v>38.1</v>
      </c>
      <c r="H41" s="6">
        <v>1300</v>
      </c>
      <c r="I41" s="6">
        <v>1300</v>
      </c>
      <c r="J41" s="6">
        <v>1746</v>
      </c>
      <c r="K41" s="6">
        <v>1746</v>
      </c>
      <c r="L41" s="4">
        <v>13.6</v>
      </c>
      <c r="M41" s="4">
        <v>13.6</v>
      </c>
      <c r="N41" s="6">
        <v>13000</v>
      </c>
      <c r="O41" s="6">
        <v>13000</v>
      </c>
      <c r="P41" s="4">
        <v>100</v>
      </c>
      <c r="Q41" s="4">
        <v>100</v>
      </c>
      <c r="R41" s="4">
        <v>1</v>
      </c>
      <c r="S41" s="4">
        <v>85</v>
      </c>
      <c r="T41" s="4">
        <v>85</v>
      </c>
      <c r="U41" s="4">
        <v>45</v>
      </c>
      <c r="V41" s="4">
        <v>45</v>
      </c>
      <c r="W41" s="4">
        <v>3</v>
      </c>
      <c r="X41" s="4">
        <v>171</v>
      </c>
      <c r="Y41" s="4">
        <v>171</v>
      </c>
      <c r="Z41" s="4">
        <v>3</v>
      </c>
      <c r="AA41" s="4">
        <v>1</v>
      </c>
      <c r="AB41" s="4" t="s">
        <v>10</v>
      </c>
    </row>
    <row r="42" spans="1:28" x14ac:dyDescent="0.25">
      <c r="A42" s="4">
        <v>1</v>
      </c>
      <c r="B42" s="4">
        <v>411</v>
      </c>
      <c r="C42" s="4">
        <v>36</v>
      </c>
      <c r="D42" s="7" t="s">
        <v>49</v>
      </c>
      <c r="E42" s="4">
        <v>1</v>
      </c>
      <c r="F42" s="4">
        <v>38</v>
      </c>
      <c r="G42" s="4">
        <v>38</v>
      </c>
      <c r="H42" s="6">
        <v>3000</v>
      </c>
      <c r="I42" s="6">
        <v>3000</v>
      </c>
      <c r="J42" s="6">
        <v>1250</v>
      </c>
      <c r="K42" s="6">
        <v>1250</v>
      </c>
      <c r="L42" s="4">
        <v>12</v>
      </c>
      <c r="M42" s="4">
        <v>12</v>
      </c>
      <c r="N42" s="6">
        <v>3000</v>
      </c>
      <c r="O42" s="6">
        <v>3000</v>
      </c>
      <c r="P42" s="4">
        <v>104</v>
      </c>
      <c r="Q42" s="4">
        <v>104</v>
      </c>
      <c r="R42" s="4">
        <v>1</v>
      </c>
      <c r="S42" s="4">
        <v>85</v>
      </c>
      <c r="T42" s="4">
        <v>85</v>
      </c>
      <c r="U42" s="4">
        <v>65</v>
      </c>
      <c r="V42" s="4">
        <v>65</v>
      </c>
      <c r="W42" s="4">
        <v>2</v>
      </c>
      <c r="X42" s="4">
        <v>489</v>
      </c>
      <c r="Y42" s="4">
        <v>375</v>
      </c>
      <c r="Z42" s="4">
        <v>3</v>
      </c>
      <c r="AA42" s="4">
        <v>1</v>
      </c>
      <c r="AB42" s="4" t="s">
        <v>14</v>
      </c>
    </row>
    <row r="43" spans="1:28" x14ac:dyDescent="0.25">
      <c r="A43" s="4">
        <v>1</v>
      </c>
      <c r="B43" s="6">
        <v>2755</v>
      </c>
      <c r="C43" s="4">
        <v>201</v>
      </c>
      <c r="D43" s="7" t="s">
        <v>49</v>
      </c>
      <c r="E43" s="4">
        <v>1</v>
      </c>
      <c r="F43" s="4">
        <v>38.1</v>
      </c>
      <c r="G43" s="4">
        <v>38.1</v>
      </c>
      <c r="H43" s="7" t="s">
        <v>49</v>
      </c>
      <c r="I43" s="7" t="s">
        <v>49</v>
      </c>
      <c r="J43" s="6">
        <v>1200</v>
      </c>
      <c r="K43" s="6">
        <v>1200</v>
      </c>
      <c r="L43" s="4">
        <v>12</v>
      </c>
      <c r="M43" s="4">
        <v>12</v>
      </c>
      <c r="N43" s="4">
        <v>750</v>
      </c>
      <c r="O43" s="4">
        <v>750</v>
      </c>
      <c r="P43" s="4">
        <v>104</v>
      </c>
      <c r="Q43" s="4">
        <v>104</v>
      </c>
      <c r="R43" s="4">
        <v>1</v>
      </c>
      <c r="S43" s="4">
        <v>85</v>
      </c>
      <c r="T43" s="4">
        <v>85</v>
      </c>
      <c r="U43" s="4">
        <v>64</v>
      </c>
      <c r="V43" s="4">
        <v>64</v>
      </c>
      <c r="W43" s="4">
        <v>2</v>
      </c>
      <c r="X43" s="6">
        <v>4806</v>
      </c>
      <c r="Y43" s="6">
        <v>4139</v>
      </c>
      <c r="Z43" s="4">
        <v>3</v>
      </c>
      <c r="AA43" s="4">
        <v>5</v>
      </c>
      <c r="AB43" s="4" t="s">
        <v>14</v>
      </c>
    </row>
    <row r="44" spans="1:28" x14ac:dyDescent="0.25">
      <c r="A44" s="4">
        <v>1</v>
      </c>
      <c r="B44" s="6">
        <v>3218</v>
      </c>
      <c r="C44" s="4">
        <v>250</v>
      </c>
      <c r="D44" s="7" t="s">
        <v>49</v>
      </c>
      <c r="E44" s="4">
        <v>1</v>
      </c>
      <c r="F44" s="4">
        <v>38.1</v>
      </c>
      <c r="G44" s="4">
        <v>38.1</v>
      </c>
      <c r="H44" s="6">
        <v>3000</v>
      </c>
      <c r="I44" s="6">
        <v>3000</v>
      </c>
      <c r="J44" s="4">
        <v>872</v>
      </c>
      <c r="K44" s="4">
        <v>872</v>
      </c>
      <c r="L44" s="4">
        <v>12</v>
      </c>
      <c r="M44" s="4">
        <v>12</v>
      </c>
      <c r="N44" s="6">
        <v>5000</v>
      </c>
      <c r="O44" s="6">
        <v>5000</v>
      </c>
      <c r="P44" s="4">
        <v>104</v>
      </c>
      <c r="Q44" s="4">
        <v>104</v>
      </c>
      <c r="R44" s="4">
        <v>1</v>
      </c>
      <c r="S44" s="4">
        <v>81</v>
      </c>
      <c r="T44" s="4">
        <v>81</v>
      </c>
      <c r="U44" s="4">
        <v>74</v>
      </c>
      <c r="V44" s="4">
        <v>74</v>
      </c>
      <c r="W44" s="4">
        <v>2</v>
      </c>
      <c r="X44" s="6">
        <v>7778</v>
      </c>
      <c r="Y44" s="6">
        <v>7257</v>
      </c>
      <c r="Z44" s="4">
        <v>3</v>
      </c>
      <c r="AA44" s="4">
        <v>1</v>
      </c>
      <c r="AB44" s="4" t="s">
        <v>14</v>
      </c>
    </row>
    <row r="45" spans="1:28" x14ac:dyDescent="0.25">
      <c r="A45" s="4">
        <v>1</v>
      </c>
      <c r="B45" s="6">
        <v>1961</v>
      </c>
      <c r="C45" s="4">
        <v>168</v>
      </c>
      <c r="D45" s="7" t="s">
        <v>49</v>
      </c>
      <c r="E45" s="4">
        <v>1</v>
      </c>
      <c r="F45" s="4">
        <v>38</v>
      </c>
      <c r="G45" s="4">
        <v>38</v>
      </c>
      <c r="H45" s="7" t="s">
        <v>49</v>
      </c>
      <c r="I45" s="7" t="s">
        <v>49</v>
      </c>
      <c r="J45" s="6">
        <v>1250</v>
      </c>
      <c r="K45" s="6">
        <v>1250</v>
      </c>
      <c r="L45" s="4">
        <v>12</v>
      </c>
      <c r="M45" s="4">
        <v>12</v>
      </c>
      <c r="N45" s="6">
        <v>7500</v>
      </c>
      <c r="O45" s="6">
        <v>7500</v>
      </c>
      <c r="P45" s="4">
        <v>106</v>
      </c>
      <c r="Q45" s="4">
        <v>106</v>
      </c>
      <c r="R45" s="4">
        <v>1</v>
      </c>
      <c r="S45" s="4">
        <v>85</v>
      </c>
      <c r="T45" s="4">
        <v>85</v>
      </c>
      <c r="U45" s="4">
        <v>67</v>
      </c>
      <c r="V45" s="4">
        <v>67</v>
      </c>
      <c r="W45" s="4">
        <v>2</v>
      </c>
      <c r="X45" s="6">
        <v>6415</v>
      </c>
      <c r="Y45" s="6">
        <v>6052</v>
      </c>
      <c r="Z45" s="4">
        <v>3</v>
      </c>
      <c r="AA45" s="4">
        <v>1</v>
      </c>
      <c r="AB45" s="4" t="s">
        <v>14</v>
      </c>
    </row>
    <row r="46" spans="1:28" x14ac:dyDescent="0.25">
      <c r="A46" s="4">
        <v>1</v>
      </c>
      <c r="B46" s="6">
        <v>1768</v>
      </c>
      <c r="C46" s="4">
        <v>145</v>
      </c>
      <c r="D46" s="7" t="s">
        <v>49</v>
      </c>
      <c r="E46" s="4">
        <v>1</v>
      </c>
      <c r="F46" s="4">
        <v>38.1</v>
      </c>
      <c r="G46" s="4">
        <v>38.1</v>
      </c>
      <c r="H46" s="4">
        <v>780</v>
      </c>
      <c r="I46" s="4">
        <v>780</v>
      </c>
      <c r="J46" s="6">
        <v>1700</v>
      </c>
      <c r="K46" s="6">
        <v>1700</v>
      </c>
      <c r="L46" s="4">
        <v>12.1</v>
      </c>
      <c r="M46" s="4">
        <v>12.1</v>
      </c>
      <c r="N46" s="6">
        <v>2000</v>
      </c>
      <c r="O46" s="6">
        <v>2000</v>
      </c>
      <c r="P46" s="4">
        <v>111</v>
      </c>
      <c r="Q46" s="4">
        <v>111</v>
      </c>
      <c r="R46" s="4">
        <v>1</v>
      </c>
      <c r="S46" s="4">
        <v>85</v>
      </c>
      <c r="T46" s="4">
        <v>85</v>
      </c>
      <c r="U46" s="4">
        <v>67</v>
      </c>
      <c r="V46" s="4">
        <v>67</v>
      </c>
      <c r="W46" s="4">
        <v>2</v>
      </c>
      <c r="X46" s="6">
        <v>4233</v>
      </c>
      <c r="Y46" s="6">
        <v>3636</v>
      </c>
      <c r="Z46" s="4">
        <v>3</v>
      </c>
      <c r="AA46" s="4">
        <v>1</v>
      </c>
      <c r="AB46" s="4" t="s">
        <v>14</v>
      </c>
    </row>
    <row r="47" spans="1:28" x14ac:dyDescent="0.25">
      <c r="A47" s="4">
        <v>1</v>
      </c>
      <c r="B47" s="6">
        <v>1642</v>
      </c>
      <c r="C47" s="4">
        <v>148</v>
      </c>
      <c r="D47" s="7" t="s">
        <v>49</v>
      </c>
      <c r="E47" s="4">
        <v>1</v>
      </c>
      <c r="F47" s="4">
        <v>38.1</v>
      </c>
      <c r="G47" s="4">
        <v>38.1</v>
      </c>
      <c r="H47" s="6">
        <v>1300</v>
      </c>
      <c r="I47" s="6">
        <v>1300</v>
      </c>
      <c r="J47" s="6">
        <v>1250</v>
      </c>
      <c r="K47" s="6">
        <v>1250</v>
      </c>
      <c r="L47" s="4">
        <v>10</v>
      </c>
      <c r="M47" s="4">
        <v>10</v>
      </c>
      <c r="N47" s="6">
        <v>12000</v>
      </c>
      <c r="O47" s="6">
        <v>12000</v>
      </c>
      <c r="P47" s="4">
        <v>102</v>
      </c>
      <c r="Q47" s="4">
        <v>102</v>
      </c>
      <c r="R47" s="4">
        <v>1</v>
      </c>
      <c r="S47" s="4">
        <v>85</v>
      </c>
      <c r="T47" s="4">
        <v>85</v>
      </c>
      <c r="U47" s="4">
        <v>77</v>
      </c>
      <c r="V47" s="4">
        <v>77</v>
      </c>
      <c r="W47" s="4">
        <v>2</v>
      </c>
      <c r="X47" s="6">
        <v>5316</v>
      </c>
      <c r="Y47" s="6">
        <v>5316</v>
      </c>
      <c r="Z47" s="4">
        <v>3</v>
      </c>
      <c r="AA47" s="4">
        <v>1</v>
      </c>
      <c r="AB47" s="4" t="s">
        <v>14</v>
      </c>
    </row>
    <row r="48" spans="1:28" x14ac:dyDescent="0.25">
      <c r="A48" s="4">
        <v>1</v>
      </c>
      <c r="B48" s="4">
        <v>392</v>
      </c>
      <c r="C48" s="4">
        <v>36</v>
      </c>
      <c r="D48" s="7" t="s">
        <v>49</v>
      </c>
      <c r="E48" s="4">
        <v>1</v>
      </c>
      <c r="F48" s="4">
        <v>38.1</v>
      </c>
      <c r="G48" s="4">
        <v>38.1</v>
      </c>
      <c r="H48" s="7" t="s">
        <v>49</v>
      </c>
      <c r="I48" s="7" t="s">
        <v>49</v>
      </c>
      <c r="J48" s="6">
        <v>1000</v>
      </c>
      <c r="K48" s="6">
        <v>1000</v>
      </c>
      <c r="L48" s="4">
        <v>11.1</v>
      </c>
      <c r="M48" s="4">
        <v>11.1</v>
      </c>
      <c r="N48" s="6">
        <v>10000</v>
      </c>
      <c r="O48" s="6">
        <v>10000</v>
      </c>
      <c r="P48" s="4">
        <v>95</v>
      </c>
      <c r="Q48" s="4">
        <v>95</v>
      </c>
      <c r="R48" s="4">
        <v>1</v>
      </c>
      <c r="S48" s="4">
        <v>85</v>
      </c>
      <c r="T48" s="4">
        <v>85</v>
      </c>
      <c r="U48" s="4">
        <v>72</v>
      </c>
      <c r="V48" s="4">
        <v>72</v>
      </c>
      <c r="W48" s="4">
        <v>2</v>
      </c>
      <c r="X48" s="4">
        <v>963</v>
      </c>
      <c r="Y48" s="4">
        <v>963</v>
      </c>
      <c r="Z48" s="4">
        <v>3</v>
      </c>
      <c r="AA48" s="4">
        <v>1</v>
      </c>
      <c r="AB48" s="4" t="s">
        <v>14</v>
      </c>
    </row>
    <row r="49" spans="1:28" x14ac:dyDescent="0.25">
      <c r="A49" s="4">
        <v>1</v>
      </c>
      <c r="B49" s="6">
        <v>1848</v>
      </c>
      <c r="C49" s="4">
        <v>135</v>
      </c>
      <c r="D49" s="4">
        <v>21</v>
      </c>
      <c r="E49" s="4">
        <v>1</v>
      </c>
      <c r="F49" s="4">
        <v>38.1</v>
      </c>
      <c r="G49" s="4">
        <v>38.1</v>
      </c>
      <c r="H49" s="4">
        <v>780</v>
      </c>
      <c r="I49" s="4">
        <v>780</v>
      </c>
      <c r="J49" s="6">
        <v>1597</v>
      </c>
      <c r="K49" s="6">
        <v>1597</v>
      </c>
      <c r="L49" s="4">
        <v>12</v>
      </c>
      <c r="M49" s="4">
        <v>12</v>
      </c>
      <c r="N49" s="6">
        <v>1000</v>
      </c>
      <c r="O49" s="6">
        <v>1000</v>
      </c>
      <c r="P49" s="4">
        <v>111</v>
      </c>
      <c r="Q49" s="4">
        <v>111</v>
      </c>
      <c r="R49" s="4">
        <v>1</v>
      </c>
      <c r="S49" s="4">
        <v>85</v>
      </c>
      <c r="T49" s="4">
        <v>85</v>
      </c>
      <c r="U49" s="4">
        <v>46</v>
      </c>
      <c r="V49" s="4">
        <v>46</v>
      </c>
      <c r="W49" s="4">
        <v>2</v>
      </c>
      <c r="X49" s="6">
        <v>2100</v>
      </c>
      <c r="Y49" s="6">
        <v>2100</v>
      </c>
      <c r="Z49" s="4">
        <v>3</v>
      </c>
      <c r="AA49" s="4">
        <v>1</v>
      </c>
      <c r="AB49" s="4" t="s">
        <v>14</v>
      </c>
    </row>
    <row r="50" spans="1:28" x14ac:dyDescent="0.25">
      <c r="A50" s="4">
        <v>1</v>
      </c>
      <c r="B50" s="6">
        <v>1380</v>
      </c>
      <c r="C50" s="4">
        <v>144</v>
      </c>
      <c r="D50" s="7" t="s">
        <v>49</v>
      </c>
      <c r="E50" s="4">
        <v>1</v>
      </c>
      <c r="F50" s="4">
        <v>36</v>
      </c>
      <c r="G50" s="4">
        <v>36</v>
      </c>
      <c r="H50" s="6">
        <v>1000</v>
      </c>
      <c r="I50" s="6">
        <v>4000</v>
      </c>
      <c r="J50" s="4">
        <v>760</v>
      </c>
      <c r="K50" s="4">
        <v>760</v>
      </c>
      <c r="L50" s="4">
        <v>9</v>
      </c>
      <c r="M50" s="4">
        <v>11</v>
      </c>
      <c r="N50" s="6">
        <v>5000</v>
      </c>
      <c r="O50" s="6">
        <v>30000</v>
      </c>
      <c r="P50" s="4">
        <v>110</v>
      </c>
      <c r="Q50" s="4">
        <v>110</v>
      </c>
      <c r="R50" s="4">
        <v>1</v>
      </c>
      <c r="S50" s="4">
        <v>85</v>
      </c>
      <c r="T50" s="4">
        <v>85</v>
      </c>
      <c r="U50" s="4">
        <v>82</v>
      </c>
      <c r="V50" s="4">
        <v>82</v>
      </c>
      <c r="W50" s="4">
        <v>2</v>
      </c>
      <c r="X50" s="6">
        <v>6857</v>
      </c>
      <c r="Y50" s="6">
        <v>6857</v>
      </c>
      <c r="Z50" s="4">
        <v>3</v>
      </c>
      <c r="AA50" s="4">
        <v>1</v>
      </c>
      <c r="AB50" s="4" t="s">
        <v>14</v>
      </c>
    </row>
    <row r="51" spans="1:28" x14ac:dyDescent="0.25">
      <c r="A51" s="4">
        <v>1</v>
      </c>
      <c r="B51" s="4">
        <v>867</v>
      </c>
      <c r="C51" s="4">
        <v>82</v>
      </c>
      <c r="D51" s="7" t="s">
        <v>49</v>
      </c>
      <c r="E51" s="4">
        <v>1</v>
      </c>
      <c r="F51" s="4">
        <v>38.1</v>
      </c>
      <c r="G51" s="4">
        <v>38.1</v>
      </c>
      <c r="H51" s="6">
        <v>1400</v>
      </c>
      <c r="I51" s="6">
        <v>1400</v>
      </c>
      <c r="J51" s="6">
        <v>1750</v>
      </c>
      <c r="K51" s="6">
        <v>1750</v>
      </c>
      <c r="L51" s="4">
        <v>13.1</v>
      </c>
      <c r="M51" s="4">
        <v>13.1</v>
      </c>
      <c r="N51" s="4">
        <v>750</v>
      </c>
      <c r="O51" s="4">
        <v>750</v>
      </c>
      <c r="P51" s="4">
        <v>113</v>
      </c>
      <c r="Q51" s="4">
        <v>113</v>
      </c>
      <c r="R51" s="7" t="s">
        <v>49</v>
      </c>
      <c r="S51" s="4">
        <v>85</v>
      </c>
      <c r="T51" s="4">
        <v>85</v>
      </c>
      <c r="U51" s="4">
        <v>57</v>
      </c>
      <c r="V51" s="4">
        <v>57</v>
      </c>
      <c r="W51" s="4">
        <v>3</v>
      </c>
      <c r="X51" s="4">
        <v>842</v>
      </c>
      <c r="Y51" s="4">
        <v>842</v>
      </c>
      <c r="Z51" s="4">
        <v>3</v>
      </c>
      <c r="AA51" s="4">
        <v>1</v>
      </c>
      <c r="AB51" s="4" t="s">
        <v>14</v>
      </c>
    </row>
    <row r="52" spans="1:28" x14ac:dyDescent="0.25">
      <c r="A52" s="4">
        <v>1</v>
      </c>
      <c r="B52" s="4">
        <v>144</v>
      </c>
      <c r="C52" s="4">
        <v>15</v>
      </c>
      <c r="D52" s="7" t="s">
        <v>49</v>
      </c>
      <c r="E52" s="4">
        <v>1</v>
      </c>
      <c r="F52" s="4">
        <v>38.1</v>
      </c>
      <c r="G52" s="4">
        <v>38.1</v>
      </c>
      <c r="H52" s="4">
        <v>675</v>
      </c>
      <c r="I52" s="4">
        <v>675</v>
      </c>
      <c r="J52" s="6">
        <v>1250</v>
      </c>
      <c r="K52" s="6">
        <v>1250</v>
      </c>
      <c r="L52" s="4">
        <v>13.1</v>
      </c>
      <c r="M52" s="4">
        <v>13.1</v>
      </c>
      <c r="N52" s="6">
        <v>1300</v>
      </c>
      <c r="O52" s="6">
        <v>1300</v>
      </c>
      <c r="P52" s="4">
        <v>104</v>
      </c>
      <c r="Q52" s="4">
        <v>104</v>
      </c>
      <c r="R52" s="4">
        <v>1</v>
      </c>
      <c r="S52" s="4">
        <v>85</v>
      </c>
      <c r="T52" s="4">
        <v>85</v>
      </c>
      <c r="U52" s="4">
        <v>65</v>
      </c>
      <c r="V52" s="4">
        <v>65</v>
      </c>
      <c r="W52" s="4">
        <v>3</v>
      </c>
      <c r="X52" s="4">
        <v>120</v>
      </c>
      <c r="Y52" s="4">
        <v>120</v>
      </c>
      <c r="Z52" s="4">
        <v>3</v>
      </c>
      <c r="AA52" s="4">
        <v>1</v>
      </c>
      <c r="AB52" s="4" t="s">
        <v>14</v>
      </c>
    </row>
    <row r="53" spans="1:28" x14ac:dyDescent="0.25">
      <c r="A53" s="4">
        <v>1</v>
      </c>
      <c r="B53" s="6">
        <v>1291</v>
      </c>
      <c r="C53" s="4">
        <v>114</v>
      </c>
      <c r="D53" s="7" t="s">
        <v>49</v>
      </c>
      <c r="E53" s="4">
        <v>1</v>
      </c>
      <c r="F53" s="4">
        <v>38.799999999999997</v>
      </c>
      <c r="G53" s="4">
        <v>38.799999999999997</v>
      </c>
      <c r="H53" s="4">
        <v>675</v>
      </c>
      <c r="I53" s="4">
        <v>675</v>
      </c>
      <c r="J53" s="6">
        <v>1209</v>
      </c>
      <c r="K53" s="6">
        <v>1209</v>
      </c>
      <c r="L53" s="4">
        <v>13.1</v>
      </c>
      <c r="M53" s="4">
        <v>13.1</v>
      </c>
      <c r="N53" s="6">
        <v>5000</v>
      </c>
      <c r="O53" s="6">
        <v>5000</v>
      </c>
      <c r="P53" s="4">
        <v>123</v>
      </c>
      <c r="Q53" s="4">
        <v>123</v>
      </c>
      <c r="R53" s="4">
        <v>1</v>
      </c>
      <c r="S53" s="4">
        <v>85</v>
      </c>
      <c r="T53" s="4">
        <v>85</v>
      </c>
      <c r="U53" s="4">
        <v>61</v>
      </c>
      <c r="V53" s="4">
        <v>61</v>
      </c>
      <c r="W53" s="4">
        <v>2</v>
      </c>
      <c r="X53" s="6">
        <v>3412</v>
      </c>
      <c r="Y53" s="6">
        <v>3412</v>
      </c>
      <c r="Z53" s="4">
        <v>3</v>
      </c>
      <c r="AA53" s="4">
        <v>1</v>
      </c>
      <c r="AB53" s="4" t="s">
        <v>14</v>
      </c>
    </row>
    <row r="54" spans="1:28" x14ac:dyDescent="0.25">
      <c r="A54" s="4">
        <v>1</v>
      </c>
      <c r="B54" s="6">
        <v>1500</v>
      </c>
      <c r="C54" s="4">
        <v>134</v>
      </c>
      <c r="D54" s="7" t="s">
        <v>49</v>
      </c>
      <c r="E54" s="4">
        <v>1</v>
      </c>
      <c r="F54" s="4">
        <v>38.1</v>
      </c>
      <c r="G54" s="4">
        <v>38.1</v>
      </c>
      <c r="H54" s="6">
        <v>1000</v>
      </c>
      <c r="I54" s="6">
        <v>1000</v>
      </c>
      <c r="J54" s="6">
        <v>1400</v>
      </c>
      <c r="K54" s="6">
        <v>1400</v>
      </c>
      <c r="L54" s="4">
        <v>13.1</v>
      </c>
      <c r="M54" s="4">
        <v>13.1</v>
      </c>
      <c r="N54" s="6">
        <v>1000</v>
      </c>
      <c r="O54" s="6">
        <v>1000</v>
      </c>
      <c r="P54" s="4">
        <v>110</v>
      </c>
      <c r="Q54" s="4">
        <v>110</v>
      </c>
      <c r="R54" s="4">
        <v>1</v>
      </c>
      <c r="S54" s="4">
        <v>85</v>
      </c>
      <c r="T54" s="4">
        <v>85</v>
      </c>
      <c r="U54" s="4">
        <v>65</v>
      </c>
      <c r="V54" s="4">
        <v>65</v>
      </c>
      <c r="W54" s="4">
        <v>2</v>
      </c>
      <c r="X54" s="6">
        <v>4224</v>
      </c>
      <c r="Y54" s="6">
        <v>4224</v>
      </c>
      <c r="Z54" s="4">
        <v>3</v>
      </c>
      <c r="AA54" s="4">
        <v>1</v>
      </c>
      <c r="AB54" s="4" t="s">
        <v>14</v>
      </c>
    </row>
    <row r="55" spans="1:28" x14ac:dyDescent="0.25">
      <c r="A55" s="4">
        <v>1</v>
      </c>
      <c r="B55" s="6">
        <v>2323</v>
      </c>
      <c r="C55" s="4">
        <v>197</v>
      </c>
      <c r="D55" s="7" t="s">
        <v>49</v>
      </c>
      <c r="E55" s="4">
        <v>1</v>
      </c>
      <c r="F55" s="4">
        <v>38.1</v>
      </c>
      <c r="G55" s="4">
        <v>38.1</v>
      </c>
      <c r="H55" s="6">
        <v>1000</v>
      </c>
      <c r="I55" s="6">
        <v>1000</v>
      </c>
      <c r="J55" s="6">
        <v>1746</v>
      </c>
      <c r="K55" s="6">
        <v>1746</v>
      </c>
      <c r="L55" s="4">
        <v>13.1</v>
      </c>
      <c r="M55" s="4">
        <v>13.1</v>
      </c>
      <c r="N55" s="6">
        <v>4100</v>
      </c>
      <c r="O55" s="6">
        <v>4100</v>
      </c>
      <c r="P55" s="4">
        <v>110</v>
      </c>
      <c r="Q55" s="4">
        <v>110</v>
      </c>
      <c r="R55" s="4">
        <v>1</v>
      </c>
      <c r="S55" s="4">
        <v>85</v>
      </c>
      <c r="T55" s="4">
        <v>85</v>
      </c>
      <c r="U55" s="4">
        <v>62</v>
      </c>
      <c r="V55" s="4">
        <v>62</v>
      </c>
      <c r="W55" s="4">
        <v>2</v>
      </c>
      <c r="X55" s="6">
        <v>4264</v>
      </c>
      <c r="Y55" s="6">
        <v>3878</v>
      </c>
      <c r="Z55" s="4">
        <v>3</v>
      </c>
      <c r="AA55" s="4">
        <v>1</v>
      </c>
      <c r="AB55" s="4" t="s">
        <v>14</v>
      </c>
    </row>
    <row r="56" spans="1:28" x14ac:dyDescent="0.25">
      <c r="A56" s="4">
        <v>1</v>
      </c>
      <c r="B56" s="6">
        <v>1286</v>
      </c>
      <c r="C56" s="4">
        <v>86</v>
      </c>
      <c r="D56" s="7" t="s">
        <v>49</v>
      </c>
      <c r="E56" s="4">
        <v>1</v>
      </c>
      <c r="F56" s="4">
        <v>38.1</v>
      </c>
      <c r="G56" s="4">
        <v>38.1</v>
      </c>
      <c r="H56" s="6">
        <v>1000</v>
      </c>
      <c r="I56" s="6">
        <v>1000</v>
      </c>
      <c r="J56" s="6">
        <v>1746</v>
      </c>
      <c r="K56" s="6">
        <v>1746</v>
      </c>
      <c r="L56" s="4">
        <v>13.1</v>
      </c>
      <c r="M56" s="4">
        <v>13.1</v>
      </c>
      <c r="N56" s="6">
        <v>1200</v>
      </c>
      <c r="O56" s="6">
        <v>1200</v>
      </c>
      <c r="P56" s="4">
        <v>110</v>
      </c>
      <c r="Q56" s="4">
        <v>110</v>
      </c>
      <c r="R56" s="4">
        <v>1</v>
      </c>
      <c r="S56" s="4">
        <v>85</v>
      </c>
      <c r="T56" s="4">
        <v>85</v>
      </c>
      <c r="U56" s="4">
        <v>76</v>
      </c>
      <c r="V56" s="4">
        <v>76</v>
      </c>
      <c r="W56" s="4">
        <v>2</v>
      </c>
      <c r="X56" s="6">
        <v>1129</v>
      </c>
      <c r="Y56" s="6">
        <v>1129</v>
      </c>
      <c r="Z56" s="4">
        <v>3</v>
      </c>
      <c r="AA56" s="4">
        <v>1</v>
      </c>
      <c r="AB56" s="4" t="s">
        <v>14</v>
      </c>
    </row>
  </sheetData>
  <mergeCells count="8">
    <mergeCell ref="S1:T1"/>
    <mergeCell ref="U1:V1"/>
    <mergeCell ref="F1:G1"/>
    <mergeCell ref="H1:I1"/>
    <mergeCell ref="J1:K1"/>
    <mergeCell ref="L1:M1"/>
    <mergeCell ref="N1:O1"/>
    <mergeCell ref="P1:Q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1FD62-6635-4D47-A06B-A8531A939DB9}">
  <sheetPr codeName="Sheet17"/>
  <dimension ref="A1:AA281"/>
  <sheetViews>
    <sheetView topLeftCell="A221" workbookViewId="0">
      <selection activeCell="AA2" sqref="AA2:AA281"/>
    </sheetView>
  </sheetViews>
  <sheetFormatPr defaultRowHeight="15" x14ac:dyDescent="0.25"/>
  <cols>
    <col min="1" max="1" width="9.140625" style="92"/>
    <col min="2" max="2" width="10.85546875" style="92" customWidth="1"/>
    <col min="3" max="5" width="9.140625" style="92"/>
    <col min="6" max="10" width="9" style="92" customWidth="1"/>
    <col min="11" max="17" width="9.140625" style="92"/>
    <col min="26" max="27" width="9.140625" style="117"/>
  </cols>
  <sheetData>
    <row r="1" spans="1:27" ht="45" x14ac:dyDescent="0.25">
      <c r="A1" s="88" t="s">
        <v>74</v>
      </c>
      <c r="B1" s="88" t="s">
        <v>338</v>
      </c>
      <c r="C1" s="165" t="s">
        <v>35</v>
      </c>
      <c r="D1" s="165"/>
      <c r="E1" s="165" t="s">
        <v>36</v>
      </c>
      <c r="F1" s="165"/>
      <c r="G1" s="165" t="s">
        <v>37</v>
      </c>
      <c r="H1" s="165"/>
      <c r="I1" s="166" t="s">
        <v>38</v>
      </c>
      <c r="J1" s="167"/>
      <c r="K1" s="165" t="s">
        <v>39</v>
      </c>
      <c r="L1" s="165"/>
      <c r="M1" s="166" t="s">
        <v>40</v>
      </c>
      <c r="N1" s="167"/>
      <c r="O1" s="165" t="s">
        <v>43</v>
      </c>
      <c r="P1" s="165"/>
      <c r="Q1" s="88" t="s">
        <v>54</v>
      </c>
      <c r="T1" s="99" t="s">
        <v>342</v>
      </c>
      <c r="U1" s="99" t="s">
        <v>341</v>
      </c>
      <c r="V1" s="99" t="s">
        <v>343</v>
      </c>
      <c r="W1" s="99" t="s">
        <v>344</v>
      </c>
      <c r="X1" s="99" t="s">
        <v>345</v>
      </c>
      <c r="Z1" s="2" t="s">
        <v>349</v>
      </c>
      <c r="AA1" s="2" t="s">
        <v>350</v>
      </c>
    </row>
    <row r="2" spans="1:27" x14ac:dyDescent="0.25">
      <c r="A2" s="5">
        <v>155</v>
      </c>
      <c r="B2" s="89">
        <v>5</v>
      </c>
      <c r="C2" s="5">
        <v>60</v>
      </c>
      <c r="D2" s="5">
        <v>60</v>
      </c>
      <c r="E2" s="89">
        <v>1</v>
      </c>
      <c r="F2" s="89">
        <v>5</v>
      </c>
      <c r="G2" s="6">
        <v>1000</v>
      </c>
      <c r="H2" s="6">
        <v>1800</v>
      </c>
      <c r="I2" s="89">
        <v>28</v>
      </c>
      <c r="J2" s="89">
        <v>30</v>
      </c>
      <c r="K2" s="89">
        <v>2</v>
      </c>
      <c r="L2" s="89">
        <v>50</v>
      </c>
      <c r="M2" s="5">
        <v>110</v>
      </c>
      <c r="N2" s="5">
        <v>110</v>
      </c>
      <c r="O2" s="5">
        <v>45</v>
      </c>
      <c r="P2" s="5">
        <v>45</v>
      </c>
      <c r="Q2" s="89">
        <v>1</v>
      </c>
      <c r="T2">
        <f>AVERAGE(C2:D2)</f>
        <v>60</v>
      </c>
      <c r="U2" s="100">
        <f>AVERAGE(G2:H2)</f>
        <v>1400</v>
      </c>
      <c r="V2">
        <f>AVERAGE(I2:J2)</f>
        <v>29</v>
      </c>
      <c r="W2">
        <f>AVERAGE(M2:N2)</f>
        <v>110</v>
      </c>
      <c r="X2">
        <f>AVERAGE(O2:P2)</f>
        <v>45</v>
      </c>
      <c r="Z2" s="117">
        <f>AVERAGE(E2:F2)</f>
        <v>3</v>
      </c>
      <c r="AA2" s="117">
        <f>AVERAGE(K2:L2)</f>
        <v>26</v>
      </c>
    </row>
    <row r="3" spans="1:27" x14ac:dyDescent="0.25">
      <c r="A3" s="5">
        <v>540</v>
      </c>
      <c r="B3" s="89">
        <v>1</v>
      </c>
      <c r="C3" s="5">
        <v>32</v>
      </c>
      <c r="D3" s="5">
        <v>32</v>
      </c>
      <c r="E3" s="89">
        <v>200</v>
      </c>
      <c r="F3" s="6">
        <v>2500</v>
      </c>
      <c r="G3" s="89">
        <v>825</v>
      </c>
      <c r="H3" s="6">
        <v>1650</v>
      </c>
      <c r="I3" s="89">
        <v>12</v>
      </c>
      <c r="J3" s="89">
        <v>13</v>
      </c>
      <c r="K3" s="6">
        <v>2000</v>
      </c>
      <c r="L3" s="6">
        <v>10000</v>
      </c>
      <c r="M3" s="89">
        <v>84</v>
      </c>
      <c r="N3" s="89">
        <v>98</v>
      </c>
      <c r="O3" s="5">
        <v>60</v>
      </c>
      <c r="P3" s="5">
        <v>60</v>
      </c>
      <c r="Q3" s="89">
        <v>1</v>
      </c>
      <c r="T3" s="92">
        <f t="shared" ref="T3:T66" si="0">AVERAGE(C3:D3)</f>
        <v>32</v>
      </c>
      <c r="U3" s="100">
        <f t="shared" ref="U3:U66" si="1">AVERAGE(G3:H3)</f>
        <v>1237.5</v>
      </c>
      <c r="V3" s="92">
        <f t="shared" ref="V3:V66" si="2">AVERAGE(I3:J3)</f>
        <v>12.5</v>
      </c>
      <c r="W3" s="92">
        <f t="shared" ref="W3:W66" si="3">AVERAGE(M3:N3)</f>
        <v>91</v>
      </c>
      <c r="X3" s="92">
        <f t="shared" ref="X3:X66" si="4">AVERAGE(O3:P3)</f>
        <v>60</v>
      </c>
      <c r="Z3" s="117">
        <f t="shared" ref="Z3:Z66" si="5">AVERAGE(E3:F3)</f>
        <v>1350</v>
      </c>
      <c r="AA3" s="117">
        <f t="shared" ref="AA3:AA66" si="6">AVERAGE(K3:L3)</f>
        <v>6000</v>
      </c>
    </row>
    <row r="4" spans="1:27" x14ac:dyDescent="0.25">
      <c r="A4" s="5">
        <v>290</v>
      </c>
      <c r="B4" s="89">
        <v>1</v>
      </c>
      <c r="C4" s="5">
        <v>34</v>
      </c>
      <c r="D4" s="5">
        <v>34</v>
      </c>
      <c r="E4" s="89">
        <v>800</v>
      </c>
      <c r="F4" s="6">
        <v>1000</v>
      </c>
      <c r="G4" s="89">
        <v>650</v>
      </c>
      <c r="H4" s="89">
        <v>1000</v>
      </c>
      <c r="I4" s="89">
        <v>9</v>
      </c>
      <c r="J4" s="89">
        <v>10</v>
      </c>
      <c r="K4" s="6">
        <v>11500</v>
      </c>
      <c r="L4" s="6">
        <v>28000</v>
      </c>
      <c r="M4" s="5">
        <v>84</v>
      </c>
      <c r="N4" s="5">
        <v>84</v>
      </c>
      <c r="O4" s="5">
        <v>55</v>
      </c>
      <c r="P4" s="5">
        <v>55</v>
      </c>
      <c r="Q4" s="89">
        <v>1</v>
      </c>
      <c r="T4" s="92">
        <f t="shared" si="0"/>
        <v>34</v>
      </c>
      <c r="U4" s="100">
        <f t="shared" si="1"/>
        <v>825</v>
      </c>
      <c r="V4" s="92">
        <f t="shared" si="2"/>
        <v>9.5</v>
      </c>
      <c r="W4" s="92">
        <f t="shared" si="3"/>
        <v>84</v>
      </c>
      <c r="X4" s="92">
        <f t="shared" si="4"/>
        <v>55</v>
      </c>
      <c r="Z4" s="117">
        <f t="shared" si="5"/>
        <v>900</v>
      </c>
      <c r="AA4" s="117">
        <f t="shared" si="6"/>
        <v>19750</v>
      </c>
    </row>
    <row r="5" spans="1:27" x14ac:dyDescent="0.25">
      <c r="A5" s="5">
        <v>600</v>
      </c>
      <c r="B5" s="89">
        <v>1</v>
      </c>
      <c r="C5" s="5">
        <v>36</v>
      </c>
      <c r="D5" s="5">
        <v>36</v>
      </c>
      <c r="E5" s="6">
        <v>1000</v>
      </c>
      <c r="F5" s="6">
        <v>3000</v>
      </c>
      <c r="G5" s="6">
        <v>1000</v>
      </c>
      <c r="H5" s="6">
        <v>1000</v>
      </c>
      <c r="I5" s="89">
        <v>11</v>
      </c>
      <c r="J5" s="89">
        <v>14</v>
      </c>
      <c r="K5" s="6">
        <v>1000</v>
      </c>
      <c r="L5" s="6">
        <v>2000</v>
      </c>
      <c r="M5" s="89">
        <v>95</v>
      </c>
      <c r="N5" s="89">
        <v>105</v>
      </c>
      <c r="O5" s="5">
        <v>65</v>
      </c>
      <c r="P5" s="5">
        <v>65</v>
      </c>
      <c r="Q5" s="89">
        <v>1</v>
      </c>
      <c r="T5" s="92">
        <f t="shared" si="0"/>
        <v>36</v>
      </c>
      <c r="U5" s="100">
        <f t="shared" si="1"/>
        <v>1000</v>
      </c>
      <c r="V5" s="92">
        <f t="shared" si="2"/>
        <v>12.5</v>
      </c>
      <c r="W5" s="92">
        <f t="shared" si="3"/>
        <v>100</v>
      </c>
      <c r="X5" s="92">
        <f t="shared" si="4"/>
        <v>65</v>
      </c>
      <c r="Z5" s="117">
        <f t="shared" si="5"/>
        <v>2000</v>
      </c>
      <c r="AA5" s="117">
        <f t="shared" si="6"/>
        <v>1500</v>
      </c>
    </row>
    <row r="6" spans="1:27" x14ac:dyDescent="0.25">
      <c r="A6" s="5">
        <v>170</v>
      </c>
      <c r="B6" s="89">
        <v>6</v>
      </c>
      <c r="C6" s="5">
        <v>40</v>
      </c>
      <c r="D6" s="5">
        <v>40</v>
      </c>
      <c r="E6" s="6">
        <v>1000</v>
      </c>
      <c r="F6" s="6">
        <v>3000</v>
      </c>
      <c r="G6" s="5">
        <v>200</v>
      </c>
      <c r="H6" s="5">
        <v>200</v>
      </c>
      <c r="I6" s="5">
        <v>13</v>
      </c>
      <c r="J6" s="89">
        <v>13</v>
      </c>
      <c r="K6" s="6">
        <v>1500</v>
      </c>
      <c r="L6" s="6">
        <v>4000</v>
      </c>
      <c r="M6" s="5">
        <v>82</v>
      </c>
      <c r="N6" s="5">
        <v>82</v>
      </c>
      <c r="O6" s="5">
        <v>60</v>
      </c>
      <c r="P6" s="5">
        <v>60</v>
      </c>
      <c r="Q6" s="89">
        <v>1</v>
      </c>
      <c r="T6" s="92">
        <f t="shared" si="0"/>
        <v>40</v>
      </c>
      <c r="U6" s="100">
        <f t="shared" si="1"/>
        <v>200</v>
      </c>
      <c r="V6" s="92">
        <f t="shared" si="2"/>
        <v>13</v>
      </c>
      <c r="W6" s="92">
        <f t="shared" si="3"/>
        <v>82</v>
      </c>
      <c r="X6" s="92">
        <f t="shared" si="4"/>
        <v>60</v>
      </c>
      <c r="Z6" s="117">
        <f t="shared" si="5"/>
        <v>2000</v>
      </c>
      <c r="AA6" s="117">
        <f t="shared" si="6"/>
        <v>2750</v>
      </c>
    </row>
    <row r="7" spans="1:27" x14ac:dyDescent="0.25">
      <c r="A7" s="5">
        <v>160</v>
      </c>
      <c r="B7" s="89">
        <v>1</v>
      </c>
      <c r="C7" s="5">
        <v>36</v>
      </c>
      <c r="D7" s="5">
        <v>36</v>
      </c>
      <c r="E7" s="6">
        <v>1000</v>
      </c>
      <c r="F7" s="6">
        <v>2000</v>
      </c>
      <c r="G7" s="5">
        <v>600</v>
      </c>
      <c r="H7" s="5">
        <v>600</v>
      </c>
      <c r="I7" s="89">
        <v>10</v>
      </c>
      <c r="J7" s="89">
        <v>12</v>
      </c>
      <c r="K7" s="6">
        <v>13000</v>
      </c>
      <c r="L7" s="6">
        <v>51000</v>
      </c>
      <c r="M7" s="5">
        <v>83</v>
      </c>
      <c r="N7" s="5">
        <v>83</v>
      </c>
      <c r="O7" s="5">
        <v>60</v>
      </c>
      <c r="P7" s="5">
        <v>60</v>
      </c>
      <c r="Q7" s="89">
        <v>1</v>
      </c>
      <c r="T7" s="92">
        <f t="shared" si="0"/>
        <v>36</v>
      </c>
      <c r="U7" s="100">
        <f t="shared" si="1"/>
        <v>600</v>
      </c>
      <c r="V7" s="92">
        <f t="shared" si="2"/>
        <v>11</v>
      </c>
      <c r="W7" s="92">
        <f t="shared" si="3"/>
        <v>83</v>
      </c>
      <c r="X7" s="92">
        <f t="shared" si="4"/>
        <v>60</v>
      </c>
      <c r="Z7" s="117">
        <f t="shared" si="5"/>
        <v>1500</v>
      </c>
      <c r="AA7" s="117">
        <f t="shared" si="6"/>
        <v>32000</v>
      </c>
    </row>
    <row r="8" spans="1:27" x14ac:dyDescent="0.25">
      <c r="A8" s="6">
        <v>1600</v>
      </c>
      <c r="B8" s="89">
        <v>1</v>
      </c>
      <c r="C8" s="5">
        <v>30</v>
      </c>
      <c r="D8" s="5">
        <v>30</v>
      </c>
      <c r="E8" s="6">
        <v>1000</v>
      </c>
      <c r="F8" s="6">
        <v>4000</v>
      </c>
      <c r="G8" s="89">
        <v>500</v>
      </c>
      <c r="H8" s="6">
        <v>1500</v>
      </c>
      <c r="I8" s="5">
        <v>12</v>
      </c>
      <c r="J8" s="5">
        <v>12</v>
      </c>
      <c r="K8" s="90">
        <v>4000</v>
      </c>
      <c r="L8" s="90">
        <v>4000</v>
      </c>
      <c r="M8" s="89">
        <v>91</v>
      </c>
      <c r="N8" s="89">
        <v>110</v>
      </c>
      <c r="O8" s="89">
        <v>60</v>
      </c>
      <c r="P8" s="89">
        <v>75</v>
      </c>
      <c r="Q8" s="89">
        <v>1</v>
      </c>
      <c r="T8" s="92">
        <f t="shared" si="0"/>
        <v>30</v>
      </c>
      <c r="U8" s="100">
        <f t="shared" si="1"/>
        <v>1000</v>
      </c>
      <c r="V8" s="92">
        <f t="shared" si="2"/>
        <v>12</v>
      </c>
      <c r="W8" s="92">
        <f t="shared" si="3"/>
        <v>100.5</v>
      </c>
      <c r="X8" s="92">
        <f t="shared" si="4"/>
        <v>67.5</v>
      </c>
      <c r="Z8" s="117">
        <f t="shared" si="5"/>
        <v>2500</v>
      </c>
      <c r="AA8" s="117">
        <f t="shared" si="6"/>
        <v>4000</v>
      </c>
    </row>
    <row r="9" spans="1:27" x14ac:dyDescent="0.25">
      <c r="A9" s="6">
        <v>1230</v>
      </c>
      <c r="B9" s="89">
        <v>1</v>
      </c>
      <c r="C9" s="89">
        <v>25</v>
      </c>
      <c r="D9" s="89">
        <v>32</v>
      </c>
      <c r="E9" s="89">
        <v>700</v>
      </c>
      <c r="F9" s="6">
        <v>4000</v>
      </c>
      <c r="G9" s="89">
        <v>800</v>
      </c>
      <c r="H9" s="6">
        <v>1500</v>
      </c>
      <c r="I9" s="5">
        <v>13</v>
      </c>
      <c r="J9" s="5">
        <v>13</v>
      </c>
      <c r="K9" s="6">
        <v>1500</v>
      </c>
      <c r="L9" s="6">
        <v>5000</v>
      </c>
      <c r="M9" s="89">
        <v>85</v>
      </c>
      <c r="N9" s="89">
        <v>100</v>
      </c>
      <c r="O9" s="89">
        <v>50</v>
      </c>
      <c r="P9" s="89">
        <v>75</v>
      </c>
      <c r="Q9" s="89">
        <v>1</v>
      </c>
      <c r="T9" s="92">
        <f t="shared" si="0"/>
        <v>28.5</v>
      </c>
      <c r="U9" s="100">
        <f t="shared" si="1"/>
        <v>1150</v>
      </c>
      <c r="V9" s="92">
        <f t="shared" si="2"/>
        <v>13</v>
      </c>
      <c r="W9" s="92">
        <f t="shared" si="3"/>
        <v>92.5</v>
      </c>
      <c r="X9" s="92">
        <f t="shared" si="4"/>
        <v>62.5</v>
      </c>
      <c r="Z9" s="117">
        <f t="shared" si="5"/>
        <v>2350</v>
      </c>
      <c r="AA9" s="117">
        <f t="shared" si="6"/>
        <v>3250</v>
      </c>
    </row>
    <row r="10" spans="1:27" x14ac:dyDescent="0.25">
      <c r="A10" s="5">
        <v>15</v>
      </c>
      <c r="B10" s="89">
        <v>1</v>
      </c>
      <c r="C10" s="5">
        <v>30</v>
      </c>
      <c r="D10" s="5">
        <v>30</v>
      </c>
      <c r="E10" s="6">
        <v>4500</v>
      </c>
      <c r="F10" s="6">
        <v>4500</v>
      </c>
      <c r="G10" s="6">
        <v>1300</v>
      </c>
      <c r="H10" s="6">
        <v>1300</v>
      </c>
      <c r="I10" s="5">
        <v>13</v>
      </c>
      <c r="J10" s="5">
        <v>13</v>
      </c>
      <c r="K10" s="6">
        <v>4000</v>
      </c>
      <c r="L10" s="6">
        <v>4000</v>
      </c>
      <c r="M10" s="5">
        <v>90</v>
      </c>
      <c r="N10" s="5">
        <v>90</v>
      </c>
      <c r="O10" s="5">
        <v>60</v>
      </c>
      <c r="P10" s="5">
        <v>60</v>
      </c>
      <c r="Q10" s="89">
        <v>1</v>
      </c>
      <c r="T10" s="92">
        <f t="shared" si="0"/>
        <v>30</v>
      </c>
      <c r="U10" s="100">
        <f t="shared" si="1"/>
        <v>1300</v>
      </c>
      <c r="V10" s="92">
        <f t="shared" si="2"/>
        <v>13</v>
      </c>
      <c r="W10" s="92">
        <f t="shared" si="3"/>
        <v>90</v>
      </c>
      <c r="X10" s="92">
        <f t="shared" si="4"/>
        <v>60</v>
      </c>
      <c r="Z10" s="117">
        <f t="shared" si="5"/>
        <v>4500</v>
      </c>
      <c r="AA10" s="117">
        <f t="shared" si="6"/>
        <v>4000</v>
      </c>
    </row>
    <row r="11" spans="1:27" x14ac:dyDescent="0.25">
      <c r="A11" s="5">
        <v>50</v>
      </c>
      <c r="B11" s="89">
        <v>1</v>
      </c>
      <c r="C11" s="5">
        <v>30</v>
      </c>
      <c r="D11" s="5">
        <v>30</v>
      </c>
      <c r="E11" s="6">
        <v>3000</v>
      </c>
      <c r="F11" s="6">
        <v>3000</v>
      </c>
      <c r="G11" s="6">
        <v>1100</v>
      </c>
      <c r="H11" s="6">
        <v>1100</v>
      </c>
      <c r="I11" s="5">
        <v>11</v>
      </c>
      <c r="J11" s="5">
        <v>11</v>
      </c>
      <c r="K11" s="6">
        <v>10000</v>
      </c>
      <c r="L11" s="6">
        <v>10000</v>
      </c>
      <c r="M11" s="5">
        <v>130</v>
      </c>
      <c r="N11" s="5">
        <v>130</v>
      </c>
      <c r="O11" s="5">
        <v>75</v>
      </c>
      <c r="P11" s="5">
        <v>75</v>
      </c>
      <c r="Q11" s="89">
        <v>1</v>
      </c>
      <c r="T11" s="92">
        <f t="shared" si="0"/>
        <v>30</v>
      </c>
      <c r="U11" s="100">
        <f t="shared" si="1"/>
        <v>1100</v>
      </c>
      <c r="V11" s="92">
        <f t="shared" si="2"/>
        <v>11</v>
      </c>
      <c r="W11" s="92">
        <f t="shared" si="3"/>
        <v>130</v>
      </c>
      <c r="X11" s="92">
        <f t="shared" si="4"/>
        <v>75</v>
      </c>
      <c r="Z11" s="117">
        <f t="shared" si="5"/>
        <v>3000</v>
      </c>
      <c r="AA11" s="117">
        <f t="shared" si="6"/>
        <v>10000</v>
      </c>
    </row>
    <row r="12" spans="1:27" x14ac:dyDescent="0.25">
      <c r="A12" s="5">
        <v>73</v>
      </c>
      <c r="B12" s="89">
        <v>1</v>
      </c>
      <c r="C12" s="5">
        <v>30</v>
      </c>
      <c r="D12" s="5">
        <v>30</v>
      </c>
      <c r="E12" s="5">
        <v>300</v>
      </c>
      <c r="F12" s="5">
        <v>300</v>
      </c>
      <c r="G12" s="6">
        <v>1100</v>
      </c>
      <c r="H12" s="6">
        <v>1100</v>
      </c>
      <c r="I12" s="5">
        <v>13</v>
      </c>
      <c r="J12" s="5">
        <v>13</v>
      </c>
      <c r="K12" s="6">
        <v>3500</v>
      </c>
      <c r="L12" s="6">
        <v>3500</v>
      </c>
      <c r="M12" s="5">
        <v>104</v>
      </c>
      <c r="N12" s="5">
        <v>104</v>
      </c>
      <c r="O12" s="5">
        <v>65</v>
      </c>
      <c r="P12" s="5">
        <v>65</v>
      </c>
      <c r="Q12" s="89">
        <v>1</v>
      </c>
      <c r="T12" s="92">
        <f t="shared" si="0"/>
        <v>30</v>
      </c>
      <c r="U12" s="100">
        <f t="shared" si="1"/>
        <v>1100</v>
      </c>
      <c r="V12" s="92">
        <f t="shared" si="2"/>
        <v>13</v>
      </c>
      <c r="W12" s="92">
        <f t="shared" si="3"/>
        <v>104</v>
      </c>
      <c r="X12" s="92">
        <f t="shared" si="4"/>
        <v>65</v>
      </c>
      <c r="Z12" s="117">
        <f t="shared" si="5"/>
        <v>300</v>
      </c>
      <c r="AA12" s="117">
        <f t="shared" si="6"/>
        <v>3500</v>
      </c>
    </row>
    <row r="13" spans="1:27" x14ac:dyDescent="0.25">
      <c r="A13" s="5">
        <v>48</v>
      </c>
      <c r="B13" s="83">
        <v>5</v>
      </c>
      <c r="C13" s="5">
        <v>65</v>
      </c>
      <c r="D13" s="5">
        <v>65</v>
      </c>
      <c r="E13" s="5">
        <v>5</v>
      </c>
      <c r="F13" s="5">
        <v>5</v>
      </c>
      <c r="G13" s="93">
        <v>800</v>
      </c>
      <c r="H13" s="6">
        <v>1100</v>
      </c>
      <c r="I13" s="5">
        <v>12.5</v>
      </c>
      <c r="J13" s="5">
        <v>12.5</v>
      </c>
      <c r="K13" s="6">
        <v>1000</v>
      </c>
      <c r="L13" s="6">
        <v>1000</v>
      </c>
      <c r="M13" s="5">
        <v>90</v>
      </c>
      <c r="N13" s="5">
        <v>90</v>
      </c>
      <c r="O13" s="5">
        <v>75</v>
      </c>
      <c r="P13" s="5">
        <v>75</v>
      </c>
      <c r="Q13" s="89">
        <v>1</v>
      </c>
      <c r="T13" s="92">
        <f t="shared" si="0"/>
        <v>65</v>
      </c>
      <c r="U13" s="100">
        <f t="shared" si="1"/>
        <v>950</v>
      </c>
      <c r="V13" s="92">
        <f t="shared" si="2"/>
        <v>12.5</v>
      </c>
      <c r="W13" s="92">
        <f t="shared" si="3"/>
        <v>90</v>
      </c>
      <c r="X13" s="92">
        <f t="shared" si="4"/>
        <v>75</v>
      </c>
      <c r="Z13" s="117">
        <f t="shared" si="5"/>
        <v>5</v>
      </c>
      <c r="AA13" s="117">
        <f t="shared" si="6"/>
        <v>1000</v>
      </c>
    </row>
    <row r="14" spans="1:27" x14ac:dyDescent="0.25">
      <c r="A14" s="5">
        <v>510</v>
      </c>
      <c r="B14" s="89">
        <v>1</v>
      </c>
      <c r="C14" s="5">
        <v>31</v>
      </c>
      <c r="D14" s="5">
        <v>31</v>
      </c>
      <c r="E14" s="89">
        <v>300</v>
      </c>
      <c r="F14" s="6">
        <v>6000</v>
      </c>
      <c r="G14" s="6">
        <v>1000</v>
      </c>
      <c r="H14" s="6">
        <v>1000</v>
      </c>
      <c r="I14" s="89">
        <v>11</v>
      </c>
      <c r="J14" s="89">
        <v>14</v>
      </c>
      <c r="K14" s="6">
        <v>6000</v>
      </c>
      <c r="L14" s="6">
        <v>6000</v>
      </c>
      <c r="M14" s="5">
        <v>90</v>
      </c>
      <c r="N14" s="5">
        <v>90</v>
      </c>
      <c r="O14" s="5">
        <v>60</v>
      </c>
      <c r="P14" s="5">
        <v>60</v>
      </c>
      <c r="Q14" s="89">
        <v>1</v>
      </c>
      <c r="T14" s="92">
        <f t="shared" si="0"/>
        <v>31</v>
      </c>
      <c r="U14" s="100">
        <f t="shared" si="1"/>
        <v>1000</v>
      </c>
      <c r="V14" s="92">
        <f t="shared" si="2"/>
        <v>12.5</v>
      </c>
      <c r="W14" s="92">
        <f t="shared" si="3"/>
        <v>90</v>
      </c>
      <c r="X14" s="92">
        <f t="shared" si="4"/>
        <v>60</v>
      </c>
      <c r="Z14" s="117">
        <f t="shared" si="5"/>
        <v>3150</v>
      </c>
      <c r="AA14" s="117">
        <f t="shared" si="6"/>
        <v>6000</v>
      </c>
    </row>
    <row r="15" spans="1:27" x14ac:dyDescent="0.25">
      <c r="A15" s="5">
        <v>125</v>
      </c>
      <c r="B15" s="89">
        <v>1</v>
      </c>
      <c r="C15" s="5">
        <v>34.5</v>
      </c>
      <c r="D15" s="5">
        <v>34.5</v>
      </c>
      <c r="E15" s="6">
        <v>2000</v>
      </c>
      <c r="F15" s="6">
        <v>2000</v>
      </c>
      <c r="G15" s="6">
        <v>2300</v>
      </c>
      <c r="H15" s="6">
        <v>2300</v>
      </c>
      <c r="I15" s="5">
        <v>12</v>
      </c>
      <c r="J15" s="5">
        <v>12</v>
      </c>
      <c r="K15" s="6">
        <v>1000</v>
      </c>
      <c r="L15" s="6">
        <v>1000</v>
      </c>
      <c r="M15" s="5">
        <v>130</v>
      </c>
      <c r="N15" s="5">
        <v>130</v>
      </c>
      <c r="O15" s="5">
        <v>55</v>
      </c>
      <c r="P15" s="5">
        <v>55</v>
      </c>
      <c r="Q15" s="89">
        <v>1</v>
      </c>
      <c r="T15" s="92">
        <f t="shared" si="0"/>
        <v>34.5</v>
      </c>
      <c r="U15" s="100">
        <f t="shared" si="1"/>
        <v>2300</v>
      </c>
      <c r="V15" s="92">
        <f t="shared" si="2"/>
        <v>12</v>
      </c>
      <c r="W15" s="92">
        <f t="shared" si="3"/>
        <v>130</v>
      </c>
      <c r="X15" s="92">
        <f t="shared" si="4"/>
        <v>55</v>
      </c>
      <c r="Z15" s="117">
        <f t="shared" si="5"/>
        <v>2000</v>
      </c>
      <c r="AA15" s="117">
        <f t="shared" si="6"/>
        <v>1000</v>
      </c>
    </row>
    <row r="16" spans="1:27" x14ac:dyDescent="0.25">
      <c r="A16" s="5">
        <v>560</v>
      </c>
      <c r="B16" s="89">
        <v>1</v>
      </c>
      <c r="C16" s="5">
        <v>32.5</v>
      </c>
      <c r="D16" s="5">
        <v>32.5</v>
      </c>
      <c r="E16" s="6">
        <v>2260</v>
      </c>
      <c r="F16" s="6">
        <v>2260</v>
      </c>
      <c r="G16" s="6">
        <v>2100</v>
      </c>
      <c r="H16" s="6">
        <v>2100</v>
      </c>
      <c r="I16" s="5">
        <v>11</v>
      </c>
      <c r="J16" s="5">
        <v>11</v>
      </c>
      <c r="K16" s="6">
        <v>3000</v>
      </c>
      <c r="L16" s="6">
        <v>3000</v>
      </c>
      <c r="M16" s="5">
        <v>125</v>
      </c>
      <c r="N16" s="5">
        <v>125</v>
      </c>
      <c r="O16" s="5">
        <v>55</v>
      </c>
      <c r="P16" s="5">
        <v>55</v>
      </c>
      <c r="Q16" s="89">
        <v>1</v>
      </c>
      <c r="T16" s="92">
        <f t="shared" si="0"/>
        <v>32.5</v>
      </c>
      <c r="U16" s="100">
        <f t="shared" si="1"/>
        <v>2100</v>
      </c>
      <c r="V16" s="92">
        <f t="shared" si="2"/>
        <v>11</v>
      </c>
      <c r="W16" s="92">
        <f t="shared" si="3"/>
        <v>125</v>
      </c>
      <c r="X16" s="92">
        <f t="shared" si="4"/>
        <v>55</v>
      </c>
      <c r="Z16" s="117">
        <f t="shared" si="5"/>
        <v>2260</v>
      </c>
      <c r="AA16" s="117">
        <f t="shared" si="6"/>
        <v>3000</v>
      </c>
    </row>
    <row r="17" spans="1:27" x14ac:dyDescent="0.25">
      <c r="A17" s="5">
        <v>15</v>
      </c>
      <c r="B17" s="89">
        <v>1</v>
      </c>
      <c r="C17" s="5">
        <v>30</v>
      </c>
      <c r="D17" s="5">
        <v>30</v>
      </c>
      <c r="E17" s="6">
        <v>3500</v>
      </c>
      <c r="F17" s="6">
        <v>3500</v>
      </c>
      <c r="G17" s="5">
        <v>800</v>
      </c>
      <c r="H17" s="5">
        <v>800</v>
      </c>
      <c r="I17" s="5">
        <v>10</v>
      </c>
      <c r="J17" s="5">
        <v>10</v>
      </c>
      <c r="K17" s="6">
        <v>10000</v>
      </c>
      <c r="L17" s="6">
        <v>10000</v>
      </c>
      <c r="M17" s="5">
        <v>90</v>
      </c>
      <c r="N17" s="5">
        <v>90</v>
      </c>
      <c r="O17" s="5">
        <v>60</v>
      </c>
      <c r="P17" s="5">
        <v>60</v>
      </c>
      <c r="Q17" s="89">
        <v>1</v>
      </c>
      <c r="T17" s="92">
        <f t="shared" si="0"/>
        <v>30</v>
      </c>
      <c r="U17" s="100">
        <f t="shared" si="1"/>
        <v>800</v>
      </c>
      <c r="V17" s="92">
        <f t="shared" si="2"/>
        <v>10</v>
      </c>
      <c r="W17" s="92">
        <f t="shared" si="3"/>
        <v>90</v>
      </c>
      <c r="X17" s="92">
        <f t="shared" si="4"/>
        <v>60</v>
      </c>
      <c r="Z17" s="117">
        <f t="shared" si="5"/>
        <v>3500</v>
      </c>
      <c r="AA17" s="117">
        <f t="shared" si="6"/>
        <v>10000</v>
      </c>
    </row>
    <row r="18" spans="1:27" x14ac:dyDescent="0.25">
      <c r="A18" s="5">
        <v>160</v>
      </c>
      <c r="B18" s="89">
        <v>1</v>
      </c>
      <c r="C18" s="5">
        <v>30</v>
      </c>
      <c r="D18" s="5">
        <v>30</v>
      </c>
      <c r="E18" s="6">
        <v>3000</v>
      </c>
      <c r="F18" s="6">
        <v>3000</v>
      </c>
      <c r="G18" s="6">
        <v>1300</v>
      </c>
      <c r="H18" s="6">
        <v>1300</v>
      </c>
      <c r="I18" s="5">
        <v>14</v>
      </c>
      <c r="J18" s="5">
        <v>14</v>
      </c>
      <c r="K18" s="6">
        <v>4000</v>
      </c>
      <c r="L18" s="6">
        <v>4000</v>
      </c>
      <c r="M18" s="5">
        <v>85</v>
      </c>
      <c r="N18" s="5">
        <v>85</v>
      </c>
      <c r="O18" s="5">
        <v>70</v>
      </c>
      <c r="P18" s="5">
        <v>70</v>
      </c>
      <c r="Q18" s="89">
        <v>1</v>
      </c>
      <c r="T18" s="92">
        <f t="shared" si="0"/>
        <v>30</v>
      </c>
      <c r="U18" s="100">
        <f t="shared" si="1"/>
        <v>1300</v>
      </c>
      <c r="V18" s="92">
        <f t="shared" si="2"/>
        <v>14</v>
      </c>
      <c r="W18" s="92">
        <f t="shared" si="3"/>
        <v>85</v>
      </c>
      <c r="X18" s="92">
        <f t="shared" si="4"/>
        <v>70</v>
      </c>
      <c r="Z18" s="117">
        <f t="shared" si="5"/>
        <v>3000</v>
      </c>
      <c r="AA18" s="117">
        <f t="shared" si="6"/>
        <v>4000</v>
      </c>
    </row>
    <row r="19" spans="1:27" x14ac:dyDescent="0.25">
      <c r="A19" s="5">
        <v>600</v>
      </c>
      <c r="B19" s="89">
        <v>1</v>
      </c>
      <c r="C19" s="5">
        <v>30</v>
      </c>
      <c r="D19" s="5">
        <v>30</v>
      </c>
      <c r="E19" s="6">
        <v>2000</v>
      </c>
      <c r="F19" s="6">
        <v>2000</v>
      </c>
      <c r="G19" s="6">
        <v>1000</v>
      </c>
      <c r="H19" s="6">
        <v>1000</v>
      </c>
      <c r="I19" s="5">
        <v>13</v>
      </c>
      <c r="J19" s="5">
        <v>13</v>
      </c>
      <c r="K19" s="6">
        <v>8000</v>
      </c>
      <c r="L19" s="6">
        <v>8000</v>
      </c>
      <c r="M19" s="5">
        <v>80</v>
      </c>
      <c r="N19" s="5">
        <v>80</v>
      </c>
      <c r="O19" s="5">
        <v>70</v>
      </c>
      <c r="P19" s="5">
        <v>70</v>
      </c>
      <c r="Q19" s="89">
        <v>1</v>
      </c>
      <c r="T19" s="92">
        <f t="shared" si="0"/>
        <v>30</v>
      </c>
      <c r="U19" s="100">
        <f t="shared" si="1"/>
        <v>1000</v>
      </c>
      <c r="V19" s="92">
        <f t="shared" si="2"/>
        <v>13</v>
      </c>
      <c r="W19" s="92">
        <f t="shared" si="3"/>
        <v>80</v>
      </c>
      <c r="X19" s="92">
        <f t="shared" si="4"/>
        <v>70</v>
      </c>
      <c r="Z19" s="117">
        <f t="shared" si="5"/>
        <v>2000</v>
      </c>
      <c r="AA19" s="117">
        <f t="shared" si="6"/>
        <v>8000</v>
      </c>
    </row>
    <row r="20" spans="1:27" x14ac:dyDescent="0.25">
      <c r="A20" s="5">
        <v>120</v>
      </c>
      <c r="B20" s="89">
        <v>1</v>
      </c>
      <c r="C20" s="5">
        <v>27</v>
      </c>
      <c r="D20" s="5">
        <v>27</v>
      </c>
      <c r="E20" s="6">
        <v>1500</v>
      </c>
      <c r="F20" s="6">
        <v>1500</v>
      </c>
      <c r="G20" s="6">
        <v>1800</v>
      </c>
      <c r="H20" s="6">
        <v>1800</v>
      </c>
      <c r="I20" s="5">
        <v>13</v>
      </c>
      <c r="J20" s="5">
        <v>13</v>
      </c>
      <c r="K20" s="6">
        <v>10000</v>
      </c>
      <c r="L20" s="6">
        <v>10000</v>
      </c>
      <c r="M20" s="5">
        <v>90</v>
      </c>
      <c r="N20" s="5">
        <v>90</v>
      </c>
      <c r="O20" s="5">
        <v>60</v>
      </c>
      <c r="P20" s="5">
        <v>60</v>
      </c>
      <c r="Q20" s="89">
        <v>1</v>
      </c>
      <c r="T20" s="92">
        <f t="shared" si="0"/>
        <v>27</v>
      </c>
      <c r="U20" s="100">
        <f t="shared" si="1"/>
        <v>1800</v>
      </c>
      <c r="V20" s="92">
        <f t="shared" si="2"/>
        <v>13</v>
      </c>
      <c r="W20" s="92">
        <f t="shared" si="3"/>
        <v>90</v>
      </c>
      <c r="X20" s="92">
        <f t="shared" si="4"/>
        <v>60</v>
      </c>
      <c r="Z20" s="117">
        <f t="shared" si="5"/>
        <v>1500</v>
      </c>
      <c r="AA20" s="117">
        <f t="shared" si="6"/>
        <v>10000</v>
      </c>
    </row>
    <row r="21" spans="1:27" x14ac:dyDescent="0.25">
      <c r="A21" s="5">
        <v>200</v>
      </c>
      <c r="B21" s="89">
        <v>1</v>
      </c>
      <c r="C21" s="5">
        <v>33</v>
      </c>
      <c r="D21" s="5">
        <v>33</v>
      </c>
      <c r="E21" s="6">
        <v>4000</v>
      </c>
      <c r="F21" s="6">
        <v>4000</v>
      </c>
      <c r="G21" s="6">
        <v>1200</v>
      </c>
      <c r="H21" s="6">
        <v>1200</v>
      </c>
      <c r="I21" s="5">
        <v>13</v>
      </c>
      <c r="J21" s="5">
        <v>13</v>
      </c>
      <c r="K21" s="6">
        <v>2800</v>
      </c>
      <c r="L21" s="6">
        <v>2800</v>
      </c>
      <c r="M21" s="5">
        <v>110</v>
      </c>
      <c r="N21" s="5">
        <v>110</v>
      </c>
      <c r="O21" s="5">
        <v>50</v>
      </c>
      <c r="P21" s="5">
        <v>50</v>
      </c>
      <c r="Q21" s="89">
        <v>1</v>
      </c>
      <c r="T21" s="92">
        <f t="shared" si="0"/>
        <v>33</v>
      </c>
      <c r="U21" s="100">
        <f t="shared" si="1"/>
        <v>1200</v>
      </c>
      <c r="V21" s="92">
        <f t="shared" si="2"/>
        <v>13</v>
      </c>
      <c r="W21" s="92">
        <f t="shared" si="3"/>
        <v>110</v>
      </c>
      <c r="X21" s="92">
        <f t="shared" si="4"/>
        <v>50</v>
      </c>
      <c r="Z21" s="117">
        <f t="shared" si="5"/>
        <v>4000</v>
      </c>
      <c r="AA21" s="117">
        <f t="shared" si="6"/>
        <v>2800</v>
      </c>
    </row>
    <row r="22" spans="1:27" x14ac:dyDescent="0.25">
      <c r="A22" s="5">
        <v>380</v>
      </c>
      <c r="B22" s="83">
        <v>1</v>
      </c>
      <c r="C22" s="5">
        <v>58</v>
      </c>
      <c r="D22" s="5">
        <v>58</v>
      </c>
      <c r="E22" s="5">
        <v>5</v>
      </c>
      <c r="F22" s="5">
        <v>5</v>
      </c>
      <c r="G22" s="6">
        <v>1500</v>
      </c>
      <c r="H22" s="6">
        <v>1500</v>
      </c>
      <c r="I22" s="5">
        <v>13</v>
      </c>
      <c r="J22" s="5">
        <v>13</v>
      </c>
      <c r="K22" s="90">
        <v>300</v>
      </c>
      <c r="L22" s="90">
        <v>300</v>
      </c>
      <c r="M22" s="5">
        <v>110</v>
      </c>
      <c r="N22" s="5">
        <v>110</v>
      </c>
      <c r="O22" s="89">
        <v>20</v>
      </c>
      <c r="P22" s="89">
        <v>60</v>
      </c>
      <c r="Q22" s="89">
        <v>1</v>
      </c>
      <c r="T22" s="92">
        <f t="shared" si="0"/>
        <v>58</v>
      </c>
      <c r="U22" s="100">
        <f t="shared" si="1"/>
        <v>1500</v>
      </c>
      <c r="V22" s="92">
        <f t="shared" si="2"/>
        <v>13</v>
      </c>
      <c r="W22" s="92">
        <f t="shared" si="3"/>
        <v>110</v>
      </c>
      <c r="X22" s="92">
        <f t="shared" si="4"/>
        <v>40</v>
      </c>
      <c r="Z22" s="117">
        <f t="shared" si="5"/>
        <v>5</v>
      </c>
      <c r="AA22" s="117">
        <f t="shared" si="6"/>
        <v>300</v>
      </c>
    </row>
    <row r="23" spans="1:27" x14ac:dyDescent="0.25">
      <c r="A23" s="5">
        <v>552</v>
      </c>
      <c r="B23" s="89">
        <v>1</v>
      </c>
      <c r="C23" s="5">
        <v>34.799999999999997</v>
      </c>
      <c r="D23" s="5">
        <v>34.799999999999997</v>
      </c>
      <c r="E23" s="6">
        <v>2700</v>
      </c>
      <c r="F23" s="6">
        <v>2700</v>
      </c>
      <c r="G23" s="6">
        <v>1200</v>
      </c>
      <c r="H23" s="6">
        <v>1200</v>
      </c>
      <c r="I23" s="5">
        <v>12</v>
      </c>
      <c r="J23" s="5">
        <v>12</v>
      </c>
      <c r="K23" s="6">
        <v>5200</v>
      </c>
      <c r="L23" s="6">
        <v>5200</v>
      </c>
      <c r="M23" s="5">
        <v>100</v>
      </c>
      <c r="N23" s="5">
        <v>100</v>
      </c>
      <c r="O23" s="5">
        <v>53</v>
      </c>
      <c r="P23" s="5">
        <v>53</v>
      </c>
      <c r="Q23" s="89">
        <v>1</v>
      </c>
      <c r="T23" s="92">
        <f t="shared" si="0"/>
        <v>34.799999999999997</v>
      </c>
      <c r="U23" s="100">
        <f t="shared" si="1"/>
        <v>1200</v>
      </c>
      <c r="V23" s="92">
        <f t="shared" si="2"/>
        <v>12</v>
      </c>
      <c r="W23" s="92">
        <f t="shared" si="3"/>
        <v>100</v>
      </c>
      <c r="X23" s="92">
        <f t="shared" si="4"/>
        <v>53</v>
      </c>
      <c r="Z23" s="117">
        <f t="shared" si="5"/>
        <v>2700</v>
      </c>
      <c r="AA23" s="117">
        <f t="shared" si="6"/>
        <v>5200</v>
      </c>
    </row>
    <row r="24" spans="1:27" x14ac:dyDescent="0.25">
      <c r="A24" s="6">
        <v>1214</v>
      </c>
      <c r="B24" s="89">
        <v>6</v>
      </c>
      <c r="C24" s="5">
        <v>30</v>
      </c>
      <c r="D24" s="5">
        <v>30</v>
      </c>
      <c r="E24" s="6">
        <v>3000</v>
      </c>
      <c r="F24" s="6">
        <v>3000</v>
      </c>
      <c r="G24" s="6">
        <v>1500</v>
      </c>
      <c r="H24" s="6">
        <v>1500</v>
      </c>
      <c r="I24" s="5">
        <v>12</v>
      </c>
      <c r="J24" s="5">
        <v>12</v>
      </c>
      <c r="K24" s="6">
        <v>4000</v>
      </c>
      <c r="L24" s="6">
        <v>4000</v>
      </c>
      <c r="M24" s="5">
        <v>100</v>
      </c>
      <c r="N24" s="5">
        <v>100</v>
      </c>
      <c r="O24" s="5">
        <v>60</v>
      </c>
      <c r="P24" s="5">
        <v>60</v>
      </c>
      <c r="Q24" s="89">
        <v>1</v>
      </c>
      <c r="T24" s="92">
        <f t="shared" si="0"/>
        <v>30</v>
      </c>
      <c r="U24" s="100">
        <f t="shared" si="1"/>
        <v>1500</v>
      </c>
      <c r="V24" s="92">
        <f t="shared" si="2"/>
        <v>12</v>
      </c>
      <c r="W24" s="92">
        <f t="shared" si="3"/>
        <v>100</v>
      </c>
      <c r="X24" s="92">
        <f t="shared" si="4"/>
        <v>60</v>
      </c>
      <c r="Z24" s="117">
        <f t="shared" si="5"/>
        <v>3000</v>
      </c>
      <c r="AA24" s="117">
        <f t="shared" si="6"/>
        <v>4000</v>
      </c>
    </row>
    <row r="25" spans="1:27" x14ac:dyDescent="0.25">
      <c r="A25" s="5">
        <v>80</v>
      </c>
      <c r="B25" s="89">
        <v>6</v>
      </c>
      <c r="C25" s="5">
        <v>31</v>
      </c>
      <c r="D25" s="5">
        <v>31</v>
      </c>
      <c r="E25" s="6">
        <v>1300</v>
      </c>
      <c r="F25" s="6">
        <v>1300</v>
      </c>
      <c r="G25" s="6">
        <v>1500</v>
      </c>
      <c r="H25" s="6">
        <v>1500</v>
      </c>
      <c r="I25" s="5">
        <v>11</v>
      </c>
      <c r="J25" s="5">
        <v>11</v>
      </c>
      <c r="K25" s="6">
        <v>5000</v>
      </c>
      <c r="L25" s="6">
        <v>5000</v>
      </c>
      <c r="M25" s="5">
        <v>100</v>
      </c>
      <c r="N25" s="5">
        <v>100</v>
      </c>
      <c r="O25" s="5">
        <v>50</v>
      </c>
      <c r="P25" s="5">
        <v>50</v>
      </c>
      <c r="Q25" s="89">
        <v>1</v>
      </c>
      <c r="T25" s="92">
        <f t="shared" si="0"/>
        <v>31</v>
      </c>
      <c r="U25" s="100">
        <f t="shared" si="1"/>
        <v>1500</v>
      </c>
      <c r="V25" s="92">
        <f t="shared" si="2"/>
        <v>11</v>
      </c>
      <c r="W25" s="92">
        <f t="shared" si="3"/>
        <v>100</v>
      </c>
      <c r="X25" s="92">
        <f t="shared" si="4"/>
        <v>50</v>
      </c>
      <c r="Z25" s="117">
        <f t="shared" si="5"/>
        <v>1300</v>
      </c>
      <c r="AA25" s="117">
        <f t="shared" si="6"/>
        <v>5000</v>
      </c>
    </row>
    <row r="26" spans="1:27" x14ac:dyDescent="0.25">
      <c r="A26" s="6">
        <v>1200</v>
      </c>
      <c r="B26" s="89">
        <v>6</v>
      </c>
      <c r="C26" s="5">
        <v>30</v>
      </c>
      <c r="D26" s="5">
        <v>30</v>
      </c>
      <c r="E26" s="6">
        <v>2250</v>
      </c>
      <c r="F26" s="6">
        <v>2250</v>
      </c>
      <c r="G26" s="6">
        <v>1500</v>
      </c>
      <c r="H26" s="6">
        <v>1500</v>
      </c>
      <c r="I26" s="5">
        <v>12</v>
      </c>
      <c r="J26" s="5">
        <v>12</v>
      </c>
      <c r="K26" s="6">
        <v>5000</v>
      </c>
      <c r="L26" s="6">
        <v>5000</v>
      </c>
      <c r="M26" s="5">
        <v>100</v>
      </c>
      <c r="N26" s="5">
        <v>100</v>
      </c>
      <c r="O26" s="5">
        <v>60</v>
      </c>
      <c r="P26" s="5">
        <v>60</v>
      </c>
      <c r="Q26" s="89">
        <v>1</v>
      </c>
      <c r="T26" s="92">
        <f t="shared" si="0"/>
        <v>30</v>
      </c>
      <c r="U26" s="100">
        <f t="shared" si="1"/>
        <v>1500</v>
      </c>
      <c r="V26" s="92">
        <f t="shared" si="2"/>
        <v>12</v>
      </c>
      <c r="W26" s="92">
        <f t="shared" si="3"/>
        <v>100</v>
      </c>
      <c r="X26" s="92">
        <f t="shared" si="4"/>
        <v>60</v>
      </c>
      <c r="Z26" s="117">
        <f t="shared" si="5"/>
        <v>2250</v>
      </c>
      <c r="AA26" s="117">
        <f t="shared" si="6"/>
        <v>5000</v>
      </c>
    </row>
    <row r="27" spans="1:27" x14ac:dyDescent="0.25">
      <c r="A27" s="6">
        <v>1291</v>
      </c>
      <c r="B27" s="89">
        <v>1</v>
      </c>
      <c r="C27" s="5">
        <v>34</v>
      </c>
      <c r="D27" s="5">
        <v>34</v>
      </c>
      <c r="E27" s="6">
        <v>1510</v>
      </c>
      <c r="F27" s="6">
        <v>1510</v>
      </c>
      <c r="G27" s="6">
        <v>1640</v>
      </c>
      <c r="H27" s="6">
        <v>1640</v>
      </c>
      <c r="I27" s="5">
        <v>14</v>
      </c>
      <c r="J27" s="5">
        <v>14</v>
      </c>
      <c r="K27" s="6">
        <v>3720</v>
      </c>
      <c r="L27" s="6">
        <v>3720</v>
      </c>
      <c r="M27" s="5">
        <v>100</v>
      </c>
      <c r="N27" s="5">
        <v>100</v>
      </c>
      <c r="O27" s="5">
        <v>44</v>
      </c>
      <c r="P27" s="5">
        <v>44</v>
      </c>
      <c r="Q27" s="89">
        <v>1</v>
      </c>
      <c r="T27" s="92">
        <f t="shared" si="0"/>
        <v>34</v>
      </c>
      <c r="U27" s="100">
        <f t="shared" si="1"/>
        <v>1640</v>
      </c>
      <c r="V27" s="92">
        <f t="shared" si="2"/>
        <v>14</v>
      </c>
      <c r="W27" s="92">
        <f t="shared" si="3"/>
        <v>100</v>
      </c>
      <c r="X27" s="92">
        <f t="shared" si="4"/>
        <v>44</v>
      </c>
      <c r="Z27" s="117">
        <f t="shared" si="5"/>
        <v>1510</v>
      </c>
      <c r="AA27" s="117">
        <f t="shared" si="6"/>
        <v>3720</v>
      </c>
    </row>
    <row r="28" spans="1:27" x14ac:dyDescent="0.25">
      <c r="A28" s="6">
        <v>9660</v>
      </c>
      <c r="B28" s="89">
        <v>1</v>
      </c>
      <c r="C28" s="5">
        <v>32</v>
      </c>
      <c r="D28" s="5">
        <v>32</v>
      </c>
      <c r="E28" s="6">
        <v>2000</v>
      </c>
      <c r="F28" s="6">
        <v>2000</v>
      </c>
      <c r="G28" s="6">
        <v>1000</v>
      </c>
      <c r="H28" s="6">
        <v>1000</v>
      </c>
      <c r="I28" s="5">
        <v>13</v>
      </c>
      <c r="J28" s="5">
        <v>13</v>
      </c>
      <c r="K28" s="6">
        <v>4000</v>
      </c>
      <c r="L28" s="6">
        <v>4000</v>
      </c>
      <c r="M28" s="5">
        <v>90</v>
      </c>
      <c r="N28" s="5">
        <v>90</v>
      </c>
      <c r="O28" s="5">
        <v>50</v>
      </c>
      <c r="P28" s="5">
        <v>50</v>
      </c>
      <c r="Q28" s="89">
        <v>1</v>
      </c>
      <c r="T28" s="92">
        <f t="shared" si="0"/>
        <v>32</v>
      </c>
      <c r="U28" s="100">
        <f t="shared" si="1"/>
        <v>1000</v>
      </c>
      <c r="V28" s="92">
        <f t="shared" si="2"/>
        <v>13</v>
      </c>
      <c r="W28" s="92">
        <f t="shared" si="3"/>
        <v>90</v>
      </c>
      <c r="X28" s="92">
        <f t="shared" si="4"/>
        <v>50</v>
      </c>
      <c r="Z28" s="117">
        <f t="shared" si="5"/>
        <v>2000</v>
      </c>
      <c r="AA28" s="117">
        <f t="shared" si="6"/>
        <v>4000</v>
      </c>
    </row>
    <row r="29" spans="1:27" x14ac:dyDescent="0.25">
      <c r="A29" s="5">
        <v>125</v>
      </c>
      <c r="B29" s="89">
        <v>1</v>
      </c>
      <c r="C29" s="5">
        <v>34</v>
      </c>
      <c r="D29" s="5">
        <v>34</v>
      </c>
      <c r="E29" s="6">
        <v>6700</v>
      </c>
      <c r="F29" s="6">
        <v>6700</v>
      </c>
      <c r="G29" s="6">
        <v>1900</v>
      </c>
      <c r="H29" s="6">
        <v>1900</v>
      </c>
      <c r="I29" s="5">
        <v>12</v>
      </c>
      <c r="J29" s="5">
        <v>12</v>
      </c>
      <c r="K29" s="6">
        <v>1200</v>
      </c>
      <c r="L29" s="6">
        <v>1200</v>
      </c>
      <c r="M29" s="5">
        <v>135</v>
      </c>
      <c r="N29" s="5">
        <v>135</v>
      </c>
      <c r="O29" s="5">
        <v>46</v>
      </c>
      <c r="P29" s="5">
        <v>46</v>
      </c>
      <c r="Q29" s="89">
        <v>1</v>
      </c>
      <c r="T29" s="92">
        <f t="shared" si="0"/>
        <v>34</v>
      </c>
      <c r="U29" s="100">
        <f t="shared" si="1"/>
        <v>1900</v>
      </c>
      <c r="V29" s="92">
        <f t="shared" si="2"/>
        <v>12</v>
      </c>
      <c r="W29" s="92">
        <f t="shared" si="3"/>
        <v>135</v>
      </c>
      <c r="X29" s="92">
        <f t="shared" si="4"/>
        <v>46</v>
      </c>
      <c r="Z29" s="117">
        <f t="shared" si="5"/>
        <v>6700</v>
      </c>
      <c r="AA29" s="117">
        <f t="shared" si="6"/>
        <v>1200</v>
      </c>
    </row>
    <row r="30" spans="1:27" x14ac:dyDescent="0.25">
      <c r="A30" s="5">
        <v>30</v>
      </c>
      <c r="B30" s="89">
        <v>1</v>
      </c>
      <c r="C30" s="5">
        <v>22</v>
      </c>
      <c r="D30" s="5">
        <v>22</v>
      </c>
      <c r="E30" s="5">
        <v>100</v>
      </c>
      <c r="F30" s="5">
        <v>100</v>
      </c>
      <c r="G30" s="5">
        <v>800</v>
      </c>
      <c r="H30" s="5">
        <v>800</v>
      </c>
      <c r="I30" s="5">
        <v>20</v>
      </c>
      <c r="J30" s="5">
        <v>20</v>
      </c>
      <c r="K30" s="5">
        <v>20</v>
      </c>
      <c r="L30" s="5">
        <v>20</v>
      </c>
      <c r="M30" s="5">
        <v>54</v>
      </c>
      <c r="N30" s="5">
        <v>54</v>
      </c>
      <c r="O30" s="5">
        <v>85</v>
      </c>
      <c r="P30" s="5">
        <v>85</v>
      </c>
      <c r="Q30" s="89">
        <v>1</v>
      </c>
      <c r="T30" s="92">
        <f t="shared" si="0"/>
        <v>22</v>
      </c>
      <c r="U30" s="100">
        <f t="shared" si="1"/>
        <v>800</v>
      </c>
      <c r="V30" s="92">
        <f t="shared" si="2"/>
        <v>20</v>
      </c>
      <c r="W30" s="92">
        <f t="shared" si="3"/>
        <v>54</v>
      </c>
      <c r="X30" s="92">
        <f t="shared" si="4"/>
        <v>85</v>
      </c>
      <c r="Z30" s="117">
        <f t="shared" si="5"/>
        <v>100</v>
      </c>
      <c r="AA30" s="117">
        <f t="shared" si="6"/>
        <v>20</v>
      </c>
    </row>
    <row r="31" spans="1:27" x14ac:dyDescent="0.25">
      <c r="A31" s="5">
        <v>90</v>
      </c>
      <c r="B31" s="89">
        <v>1</v>
      </c>
      <c r="C31" s="5">
        <v>38</v>
      </c>
      <c r="D31" s="5">
        <v>38</v>
      </c>
      <c r="E31" s="6">
        <v>2000</v>
      </c>
      <c r="F31" s="6">
        <v>2000</v>
      </c>
      <c r="G31" s="6">
        <v>1250</v>
      </c>
      <c r="H31" s="6">
        <v>1250</v>
      </c>
      <c r="I31" s="5">
        <v>13</v>
      </c>
      <c r="J31" s="5">
        <v>13</v>
      </c>
      <c r="K31" s="5">
        <v>450</v>
      </c>
      <c r="L31" s="5">
        <v>450</v>
      </c>
      <c r="M31" s="5">
        <v>95</v>
      </c>
      <c r="N31" s="5">
        <v>95</v>
      </c>
      <c r="O31" s="90">
        <v>60</v>
      </c>
      <c r="P31" s="90">
        <v>60</v>
      </c>
      <c r="Q31" s="89">
        <v>1</v>
      </c>
      <c r="T31" s="92">
        <f t="shared" si="0"/>
        <v>38</v>
      </c>
      <c r="U31" s="100">
        <f t="shared" si="1"/>
        <v>1250</v>
      </c>
      <c r="V31" s="92">
        <f t="shared" si="2"/>
        <v>13</v>
      </c>
      <c r="W31" s="92">
        <f t="shared" si="3"/>
        <v>95</v>
      </c>
      <c r="X31" s="92">
        <f t="shared" si="4"/>
        <v>60</v>
      </c>
      <c r="Z31" s="117">
        <f t="shared" si="5"/>
        <v>2000</v>
      </c>
      <c r="AA31" s="117">
        <f t="shared" si="6"/>
        <v>450</v>
      </c>
    </row>
    <row r="32" spans="1:27" x14ac:dyDescent="0.25">
      <c r="A32" s="5">
        <v>30</v>
      </c>
      <c r="B32" s="89">
        <v>1</v>
      </c>
      <c r="C32" s="5">
        <v>30</v>
      </c>
      <c r="D32" s="5">
        <v>30</v>
      </c>
      <c r="E32" s="6">
        <v>2800</v>
      </c>
      <c r="F32" s="6">
        <v>2800</v>
      </c>
      <c r="G32" s="6">
        <v>1000</v>
      </c>
      <c r="H32" s="6">
        <v>1000</v>
      </c>
      <c r="I32" s="5">
        <v>14</v>
      </c>
      <c r="J32" s="5">
        <v>14</v>
      </c>
      <c r="K32" s="6">
        <v>2000</v>
      </c>
      <c r="L32" s="6">
        <v>2000</v>
      </c>
      <c r="M32" s="5">
        <v>90</v>
      </c>
      <c r="N32" s="5">
        <v>90</v>
      </c>
      <c r="O32" s="5">
        <v>50</v>
      </c>
      <c r="P32" s="5">
        <v>50</v>
      </c>
      <c r="Q32" s="89">
        <v>1</v>
      </c>
      <c r="T32" s="92">
        <f t="shared" si="0"/>
        <v>30</v>
      </c>
      <c r="U32" s="100">
        <f t="shared" si="1"/>
        <v>1000</v>
      </c>
      <c r="V32" s="92">
        <f t="shared" si="2"/>
        <v>14</v>
      </c>
      <c r="W32" s="92">
        <f t="shared" si="3"/>
        <v>90</v>
      </c>
      <c r="X32" s="92">
        <f t="shared" si="4"/>
        <v>50</v>
      </c>
      <c r="Z32" s="117">
        <f t="shared" si="5"/>
        <v>2800</v>
      </c>
      <c r="AA32" s="117">
        <f t="shared" si="6"/>
        <v>2000</v>
      </c>
    </row>
    <row r="33" spans="1:27" x14ac:dyDescent="0.25">
      <c r="A33" s="6">
        <v>3380</v>
      </c>
      <c r="B33" s="89">
        <v>1</v>
      </c>
      <c r="C33" s="5">
        <v>30</v>
      </c>
      <c r="D33" s="5">
        <v>30</v>
      </c>
      <c r="E33" s="6">
        <v>2000</v>
      </c>
      <c r="F33" s="6">
        <v>2000</v>
      </c>
      <c r="G33" s="6">
        <v>1800</v>
      </c>
      <c r="H33" s="6">
        <v>1800</v>
      </c>
      <c r="I33" s="5">
        <v>14.8</v>
      </c>
      <c r="J33" s="5">
        <v>14.8</v>
      </c>
      <c r="K33" s="6">
        <v>1525</v>
      </c>
      <c r="L33" s="6">
        <v>1525</v>
      </c>
      <c r="M33" s="5">
        <v>95</v>
      </c>
      <c r="N33" s="5">
        <v>95</v>
      </c>
      <c r="O33" s="5">
        <v>45</v>
      </c>
      <c r="P33" s="5">
        <v>45</v>
      </c>
      <c r="Q33" s="89">
        <v>1</v>
      </c>
      <c r="T33" s="92">
        <f t="shared" si="0"/>
        <v>30</v>
      </c>
      <c r="U33" s="100">
        <f t="shared" si="1"/>
        <v>1800</v>
      </c>
      <c r="V33" s="92">
        <f t="shared" si="2"/>
        <v>14.8</v>
      </c>
      <c r="W33" s="92">
        <f t="shared" si="3"/>
        <v>95</v>
      </c>
      <c r="X33" s="92">
        <f t="shared" si="4"/>
        <v>45</v>
      </c>
      <c r="Z33" s="117">
        <f t="shared" si="5"/>
        <v>2000</v>
      </c>
      <c r="AA33" s="117">
        <f t="shared" si="6"/>
        <v>1525</v>
      </c>
    </row>
    <row r="34" spans="1:27" x14ac:dyDescent="0.25">
      <c r="A34" s="5">
        <v>300</v>
      </c>
      <c r="B34" s="89">
        <v>1</v>
      </c>
      <c r="C34" s="5">
        <v>32</v>
      </c>
      <c r="D34" s="5">
        <v>32</v>
      </c>
      <c r="E34" s="6">
        <v>1500</v>
      </c>
      <c r="F34" s="6">
        <v>1500</v>
      </c>
      <c r="G34" s="6">
        <v>1200</v>
      </c>
      <c r="H34" s="6">
        <v>1200</v>
      </c>
      <c r="I34" s="5">
        <v>14</v>
      </c>
      <c r="J34" s="5">
        <v>14</v>
      </c>
      <c r="K34" s="6">
        <v>1400</v>
      </c>
      <c r="L34" s="6">
        <v>1400</v>
      </c>
      <c r="M34" s="5">
        <v>80</v>
      </c>
      <c r="N34" s="5">
        <v>80</v>
      </c>
      <c r="O34" s="5">
        <v>50</v>
      </c>
      <c r="P34" s="5">
        <v>50</v>
      </c>
      <c r="Q34" s="89">
        <v>1</v>
      </c>
      <c r="T34" s="92">
        <f t="shared" si="0"/>
        <v>32</v>
      </c>
      <c r="U34" s="100">
        <f t="shared" si="1"/>
        <v>1200</v>
      </c>
      <c r="V34" s="92">
        <f t="shared" si="2"/>
        <v>14</v>
      </c>
      <c r="W34" s="92">
        <f t="shared" si="3"/>
        <v>80</v>
      </c>
      <c r="X34" s="92">
        <f t="shared" si="4"/>
        <v>50</v>
      </c>
      <c r="Z34" s="117">
        <f t="shared" si="5"/>
        <v>1500</v>
      </c>
      <c r="AA34" s="117">
        <f t="shared" si="6"/>
        <v>1400</v>
      </c>
    </row>
    <row r="35" spans="1:27" x14ac:dyDescent="0.25">
      <c r="A35" s="5">
        <v>324</v>
      </c>
      <c r="B35" s="89">
        <v>6</v>
      </c>
      <c r="C35" s="5">
        <v>40.299999999999997</v>
      </c>
      <c r="D35" s="5">
        <v>40.299999999999997</v>
      </c>
      <c r="E35" s="6">
        <v>3048</v>
      </c>
      <c r="F35" s="6">
        <v>3048</v>
      </c>
      <c r="G35" s="5">
        <v>175</v>
      </c>
      <c r="H35" s="5">
        <v>175</v>
      </c>
      <c r="I35" s="5">
        <v>12.7</v>
      </c>
      <c r="J35" s="5">
        <v>12.7</v>
      </c>
      <c r="K35" s="6">
        <v>2200</v>
      </c>
      <c r="L35" s="6">
        <v>2200</v>
      </c>
      <c r="M35" s="5">
        <v>75</v>
      </c>
      <c r="N35" s="5">
        <v>75</v>
      </c>
      <c r="O35" s="5">
        <v>55</v>
      </c>
      <c r="P35" s="5">
        <v>55</v>
      </c>
      <c r="Q35" s="89">
        <v>1</v>
      </c>
      <c r="T35" s="92">
        <f t="shared" si="0"/>
        <v>40.299999999999997</v>
      </c>
      <c r="U35" s="100">
        <f t="shared" si="1"/>
        <v>175</v>
      </c>
      <c r="V35" s="92">
        <f t="shared" si="2"/>
        <v>12.7</v>
      </c>
      <c r="W35" s="92">
        <f t="shared" si="3"/>
        <v>75</v>
      </c>
      <c r="X35" s="92">
        <f t="shared" si="4"/>
        <v>55</v>
      </c>
      <c r="Z35" s="117">
        <f t="shared" si="5"/>
        <v>3048</v>
      </c>
      <c r="AA35" s="117">
        <f t="shared" si="6"/>
        <v>2200</v>
      </c>
    </row>
    <row r="36" spans="1:27" x14ac:dyDescent="0.25">
      <c r="A36" s="5">
        <v>30</v>
      </c>
      <c r="B36" s="89">
        <v>6</v>
      </c>
      <c r="C36" s="5">
        <v>39.200000000000003</v>
      </c>
      <c r="D36" s="5">
        <v>39.200000000000003</v>
      </c>
      <c r="E36" s="5">
        <v>955</v>
      </c>
      <c r="F36" s="5">
        <v>955</v>
      </c>
      <c r="G36" s="5">
        <v>300</v>
      </c>
      <c r="H36" s="5">
        <v>300</v>
      </c>
      <c r="I36" s="5">
        <v>13.9</v>
      </c>
      <c r="J36" s="5">
        <v>13.9</v>
      </c>
      <c r="K36" s="6">
        <v>1000</v>
      </c>
      <c r="L36" s="6">
        <v>1000</v>
      </c>
      <c r="M36" s="5">
        <v>80</v>
      </c>
      <c r="N36" s="5">
        <v>80</v>
      </c>
      <c r="O36" s="5">
        <v>48</v>
      </c>
      <c r="P36" s="5">
        <v>48</v>
      </c>
      <c r="Q36" s="89">
        <v>1</v>
      </c>
      <c r="T36" s="92">
        <f t="shared" si="0"/>
        <v>39.200000000000003</v>
      </c>
      <c r="U36" s="100">
        <f t="shared" si="1"/>
        <v>300</v>
      </c>
      <c r="V36" s="92">
        <f t="shared" si="2"/>
        <v>13.9</v>
      </c>
      <c r="W36" s="92">
        <f t="shared" si="3"/>
        <v>80</v>
      </c>
      <c r="X36" s="92">
        <f t="shared" si="4"/>
        <v>48</v>
      </c>
      <c r="Z36" s="117">
        <f t="shared" si="5"/>
        <v>955</v>
      </c>
      <c r="AA36" s="117">
        <f t="shared" si="6"/>
        <v>1000</v>
      </c>
    </row>
    <row r="37" spans="1:27" x14ac:dyDescent="0.25">
      <c r="A37" s="5">
        <v>90</v>
      </c>
      <c r="B37" s="89">
        <v>1</v>
      </c>
      <c r="C37" s="5">
        <v>34</v>
      </c>
      <c r="D37" s="5">
        <v>34</v>
      </c>
      <c r="E37" s="89">
        <v>200</v>
      </c>
      <c r="F37" s="6">
        <v>1500</v>
      </c>
      <c r="G37" s="89">
        <v>900</v>
      </c>
      <c r="H37" s="6">
        <v>1400</v>
      </c>
      <c r="I37" s="89">
        <v>15</v>
      </c>
      <c r="J37" s="89">
        <v>16</v>
      </c>
      <c r="K37" s="5">
        <v>345</v>
      </c>
      <c r="L37" s="5">
        <v>345</v>
      </c>
      <c r="M37" s="5">
        <v>100</v>
      </c>
      <c r="N37" s="5">
        <v>100</v>
      </c>
      <c r="O37" s="5">
        <v>80</v>
      </c>
      <c r="P37" s="5">
        <v>80</v>
      </c>
      <c r="Q37" s="89">
        <v>1</v>
      </c>
      <c r="T37" s="92">
        <f t="shared" si="0"/>
        <v>34</v>
      </c>
      <c r="U37" s="100">
        <f t="shared" si="1"/>
        <v>1150</v>
      </c>
      <c r="V37" s="92">
        <f t="shared" si="2"/>
        <v>15.5</v>
      </c>
      <c r="W37" s="92">
        <f t="shared" si="3"/>
        <v>100</v>
      </c>
      <c r="X37" s="92">
        <f t="shared" si="4"/>
        <v>80</v>
      </c>
      <c r="Z37" s="117">
        <f t="shared" si="5"/>
        <v>850</v>
      </c>
      <c r="AA37" s="117">
        <f t="shared" si="6"/>
        <v>345</v>
      </c>
    </row>
    <row r="38" spans="1:27" x14ac:dyDescent="0.25">
      <c r="A38" s="5">
        <v>320</v>
      </c>
      <c r="B38" s="89">
        <v>6</v>
      </c>
      <c r="C38" s="5">
        <v>37</v>
      </c>
      <c r="D38" s="5">
        <v>37</v>
      </c>
      <c r="E38" s="6">
        <v>1000</v>
      </c>
      <c r="F38" s="6">
        <v>10000</v>
      </c>
      <c r="G38" s="6">
        <v>1100</v>
      </c>
      <c r="H38" s="6">
        <v>1700</v>
      </c>
      <c r="I38" s="5">
        <v>12</v>
      </c>
      <c r="J38" s="5">
        <v>12</v>
      </c>
      <c r="K38" s="6">
        <v>3000</v>
      </c>
      <c r="L38" s="6">
        <v>3000</v>
      </c>
      <c r="M38" s="5">
        <v>100</v>
      </c>
      <c r="N38" s="5">
        <v>100</v>
      </c>
      <c r="O38" s="5">
        <v>65</v>
      </c>
      <c r="P38" s="5">
        <v>65</v>
      </c>
      <c r="Q38" s="89">
        <v>1</v>
      </c>
      <c r="T38" s="92">
        <f t="shared" si="0"/>
        <v>37</v>
      </c>
      <c r="U38" s="100">
        <f t="shared" si="1"/>
        <v>1400</v>
      </c>
      <c r="V38" s="92">
        <f t="shared" si="2"/>
        <v>12</v>
      </c>
      <c r="W38" s="92">
        <f t="shared" si="3"/>
        <v>100</v>
      </c>
      <c r="X38" s="92">
        <f t="shared" si="4"/>
        <v>65</v>
      </c>
      <c r="Z38" s="117">
        <f t="shared" si="5"/>
        <v>5500</v>
      </c>
      <c r="AA38" s="117">
        <f t="shared" si="6"/>
        <v>3000</v>
      </c>
    </row>
    <row r="39" spans="1:27" x14ac:dyDescent="0.25">
      <c r="A39" s="5">
        <v>160</v>
      </c>
      <c r="B39" s="89">
        <v>1</v>
      </c>
      <c r="C39" s="5">
        <v>30</v>
      </c>
      <c r="D39" s="5">
        <v>30</v>
      </c>
      <c r="E39" s="6">
        <v>1000</v>
      </c>
      <c r="F39" s="6">
        <v>1000</v>
      </c>
      <c r="G39" s="6">
        <v>2000</v>
      </c>
      <c r="H39" s="6">
        <v>2000</v>
      </c>
      <c r="I39" s="5">
        <v>13</v>
      </c>
      <c r="J39" s="5">
        <v>13</v>
      </c>
      <c r="K39" s="90">
        <v>1000</v>
      </c>
      <c r="L39" s="90">
        <v>2000</v>
      </c>
      <c r="M39" s="5">
        <v>80</v>
      </c>
      <c r="N39" s="5">
        <v>80</v>
      </c>
      <c r="O39" s="5">
        <v>70</v>
      </c>
      <c r="P39" s="5">
        <v>70</v>
      </c>
      <c r="Q39" s="89">
        <v>1</v>
      </c>
      <c r="T39" s="92">
        <f t="shared" si="0"/>
        <v>30</v>
      </c>
      <c r="U39" s="100">
        <f t="shared" si="1"/>
        <v>2000</v>
      </c>
      <c r="V39" s="92">
        <f t="shared" si="2"/>
        <v>13</v>
      </c>
      <c r="W39" s="92">
        <f t="shared" si="3"/>
        <v>80</v>
      </c>
      <c r="X39" s="92">
        <f t="shared" si="4"/>
        <v>70</v>
      </c>
      <c r="Z39" s="117">
        <f t="shared" si="5"/>
        <v>1000</v>
      </c>
      <c r="AA39" s="117">
        <f t="shared" si="6"/>
        <v>1500</v>
      </c>
    </row>
    <row r="40" spans="1:27" x14ac:dyDescent="0.25">
      <c r="A40" s="5">
        <v>44</v>
      </c>
      <c r="B40" s="89">
        <v>6</v>
      </c>
      <c r="C40" s="5">
        <v>31</v>
      </c>
      <c r="D40" s="5">
        <v>31</v>
      </c>
      <c r="E40" s="6">
        <v>1000</v>
      </c>
      <c r="F40" s="6">
        <v>1000</v>
      </c>
      <c r="G40" s="6">
        <v>2300</v>
      </c>
      <c r="H40" s="6">
        <v>2300</v>
      </c>
      <c r="I40" s="5">
        <v>13</v>
      </c>
      <c r="J40" s="5">
        <v>13</v>
      </c>
      <c r="K40" s="5">
        <v>300</v>
      </c>
      <c r="L40" s="5">
        <v>300</v>
      </c>
      <c r="M40" s="5">
        <v>125</v>
      </c>
      <c r="N40" s="5">
        <v>125</v>
      </c>
      <c r="O40" s="5">
        <v>58</v>
      </c>
      <c r="P40" s="5">
        <v>58</v>
      </c>
      <c r="Q40" s="89">
        <v>1</v>
      </c>
      <c r="T40" s="92">
        <f t="shared" si="0"/>
        <v>31</v>
      </c>
      <c r="U40" s="100">
        <f t="shared" si="1"/>
        <v>2300</v>
      </c>
      <c r="V40" s="92">
        <f t="shared" si="2"/>
        <v>13</v>
      </c>
      <c r="W40" s="92">
        <f t="shared" si="3"/>
        <v>125</v>
      </c>
      <c r="X40" s="92">
        <f t="shared" si="4"/>
        <v>58</v>
      </c>
      <c r="Z40" s="117">
        <f t="shared" si="5"/>
        <v>1000</v>
      </c>
      <c r="AA40" s="117">
        <f t="shared" si="6"/>
        <v>300</v>
      </c>
    </row>
    <row r="41" spans="1:27" x14ac:dyDescent="0.25">
      <c r="A41" s="5">
        <v>700</v>
      </c>
      <c r="B41" s="89">
        <v>1</v>
      </c>
      <c r="C41" s="5">
        <v>32</v>
      </c>
      <c r="D41" s="5">
        <v>32</v>
      </c>
      <c r="E41" s="6">
        <v>2000</v>
      </c>
      <c r="F41" s="6">
        <v>2000</v>
      </c>
      <c r="G41" s="6">
        <v>2100</v>
      </c>
      <c r="H41" s="6">
        <v>2100</v>
      </c>
      <c r="I41" s="5">
        <v>12</v>
      </c>
      <c r="J41" s="5">
        <v>12</v>
      </c>
      <c r="K41" s="5">
        <v>900</v>
      </c>
      <c r="L41" s="5">
        <v>900</v>
      </c>
      <c r="M41" s="5">
        <v>135</v>
      </c>
      <c r="N41" s="5">
        <v>135</v>
      </c>
      <c r="O41" s="5">
        <v>15</v>
      </c>
      <c r="P41" s="5">
        <v>15</v>
      </c>
      <c r="Q41" s="89">
        <v>2</v>
      </c>
      <c r="T41" s="92">
        <f t="shared" si="0"/>
        <v>32</v>
      </c>
      <c r="U41" s="100">
        <f t="shared" si="1"/>
        <v>2100</v>
      </c>
      <c r="V41" s="92">
        <f t="shared" si="2"/>
        <v>12</v>
      </c>
      <c r="W41" s="92">
        <f t="shared" si="3"/>
        <v>135</v>
      </c>
      <c r="X41" s="92">
        <f t="shared" si="4"/>
        <v>15</v>
      </c>
      <c r="Z41" s="117">
        <f t="shared" si="5"/>
        <v>2000</v>
      </c>
      <c r="AA41" s="117">
        <f t="shared" si="6"/>
        <v>900</v>
      </c>
    </row>
    <row r="42" spans="1:27" x14ac:dyDescent="0.25">
      <c r="A42" s="5">
        <v>780</v>
      </c>
      <c r="B42" s="89">
        <v>1</v>
      </c>
      <c r="C42" s="5">
        <v>34</v>
      </c>
      <c r="D42" s="5">
        <v>34</v>
      </c>
      <c r="E42" s="6">
        <v>1500</v>
      </c>
      <c r="F42" s="6">
        <v>1500</v>
      </c>
      <c r="G42" s="6">
        <v>1350</v>
      </c>
      <c r="H42" s="6">
        <v>1351</v>
      </c>
      <c r="I42" s="5">
        <v>14</v>
      </c>
      <c r="J42" s="5">
        <v>14</v>
      </c>
      <c r="K42" s="6">
        <v>3350</v>
      </c>
      <c r="L42" s="6">
        <v>3350</v>
      </c>
      <c r="M42" s="5">
        <v>100</v>
      </c>
      <c r="N42" s="5">
        <v>100</v>
      </c>
      <c r="O42" s="5">
        <v>48</v>
      </c>
      <c r="P42" s="5">
        <v>48</v>
      </c>
      <c r="Q42" s="89">
        <v>2</v>
      </c>
      <c r="T42" s="92">
        <f t="shared" si="0"/>
        <v>34</v>
      </c>
      <c r="U42" s="100">
        <f t="shared" si="1"/>
        <v>1350.5</v>
      </c>
      <c r="V42" s="92">
        <f t="shared" si="2"/>
        <v>14</v>
      </c>
      <c r="W42" s="92">
        <f t="shared" si="3"/>
        <v>100</v>
      </c>
      <c r="X42" s="92">
        <f t="shared" si="4"/>
        <v>48</v>
      </c>
      <c r="Z42" s="117">
        <f t="shared" si="5"/>
        <v>1500</v>
      </c>
      <c r="AA42" s="117">
        <f t="shared" si="6"/>
        <v>3350</v>
      </c>
    </row>
    <row r="43" spans="1:27" x14ac:dyDescent="0.25">
      <c r="A43" s="5">
        <v>200</v>
      </c>
      <c r="B43" s="89">
        <v>1</v>
      </c>
      <c r="C43" s="5">
        <v>32</v>
      </c>
      <c r="D43" s="5">
        <v>32</v>
      </c>
      <c r="E43" s="5">
        <v>650</v>
      </c>
      <c r="F43" s="5">
        <v>650</v>
      </c>
      <c r="G43" s="5">
        <v>400</v>
      </c>
      <c r="H43" s="5">
        <v>401</v>
      </c>
      <c r="I43" s="5">
        <v>19</v>
      </c>
      <c r="J43" s="5">
        <v>19</v>
      </c>
      <c r="K43" s="5">
        <v>660</v>
      </c>
      <c r="L43" s="5">
        <v>660</v>
      </c>
      <c r="M43" s="90">
        <v>70</v>
      </c>
      <c r="N43" s="90">
        <v>80</v>
      </c>
      <c r="O43" s="5">
        <v>94</v>
      </c>
      <c r="P43" s="5">
        <v>94</v>
      </c>
      <c r="Q43" s="89">
        <v>3</v>
      </c>
      <c r="T43" s="92">
        <f t="shared" si="0"/>
        <v>32</v>
      </c>
      <c r="U43" s="100">
        <f t="shared" si="1"/>
        <v>400.5</v>
      </c>
      <c r="V43" s="92">
        <f t="shared" si="2"/>
        <v>19</v>
      </c>
      <c r="W43" s="92">
        <f t="shared" si="3"/>
        <v>75</v>
      </c>
      <c r="X43" s="92">
        <f t="shared" si="4"/>
        <v>94</v>
      </c>
      <c r="Z43" s="117">
        <f t="shared" si="5"/>
        <v>650</v>
      </c>
      <c r="AA43" s="117">
        <f t="shared" si="6"/>
        <v>660</v>
      </c>
    </row>
    <row r="44" spans="1:27" x14ac:dyDescent="0.25">
      <c r="A44" s="6">
        <v>8960</v>
      </c>
      <c r="B44" s="89">
        <v>3</v>
      </c>
      <c r="C44" s="5">
        <v>17</v>
      </c>
      <c r="D44" s="5">
        <v>17</v>
      </c>
      <c r="E44" s="5">
        <v>15</v>
      </c>
      <c r="F44" s="5">
        <v>15</v>
      </c>
      <c r="G44" s="6">
        <v>9500</v>
      </c>
      <c r="H44" s="6">
        <v>9500</v>
      </c>
      <c r="I44" s="5">
        <v>38</v>
      </c>
      <c r="J44" s="5">
        <v>38</v>
      </c>
      <c r="K44" s="5">
        <v>2</v>
      </c>
      <c r="L44" s="5">
        <v>2</v>
      </c>
      <c r="M44" s="5">
        <v>230</v>
      </c>
      <c r="N44" s="5">
        <v>230</v>
      </c>
      <c r="O44" s="5">
        <v>52</v>
      </c>
      <c r="P44" s="5">
        <v>52</v>
      </c>
      <c r="Q44" s="89">
        <v>3</v>
      </c>
      <c r="T44" s="92">
        <f t="shared" si="0"/>
        <v>17</v>
      </c>
      <c r="U44" s="100">
        <f t="shared" si="1"/>
        <v>9500</v>
      </c>
      <c r="V44" s="92">
        <f t="shared" si="2"/>
        <v>38</v>
      </c>
      <c r="W44" s="92">
        <f t="shared" si="3"/>
        <v>230</v>
      </c>
      <c r="X44" s="92">
        <f t="shared" si="4"/>
        <v>52</v>
      </c>
      <c r="Z44" s="117">
        <f t="shared" si="5"/>
        <v>15</v>
      </c>
      <c r="AA44" s="117">
        <f t="shared" si="6"/>
        <v>2</v>
      </c>
    </row>
    <row r="45" spans="1:27" x14ac:dyDescent="0.25">
      <c r="A45" s="6">
        <v>14335</v>
      </c>
      <c r="B45" s="89">
        <v>3</v>
      </c>
      <c r="C45" s="5">
        <v>17</v>
      </c>
      <c r="D45" s="5">
        <v>17</v>
      </c>
      <c r="E45" s="5">
        <v>10</v>
      </c>
      <c r="F45" s="5">
        <v>10</v>
      </c>
      <c r="G45" s="6">
        <v>9500</v>
      </c>
      <c r="H45" s="6">
        <v>9500</v>
      </c>
      <c r="I45" s="5">
        <v>33</v>
      </c>
      <c r="J45" s="5">
        <v>33</v>
      </c>
      <c r="K45" s="5">
        <v>2</v>
      </c>
      <c r="L45" s="5">
        <v>2</v>
      </c>
      <c r="M45" s="5">
        <v>215</v>
      </c>
      <c r="N45" s="5">
        <v>215</v>
      </c>
      <c r="O45" s="5">
        <v>50</v>
      </c>
      <c r="P45" s="5">
        <v>50</v>
      </c>
      <c r="Q45" s="89">
        <v>3</v>
      </c>
      <c r="T45" s="92">
        <f t="shared" si="0"/>
        <v>17</v>
      </c>
      <c r="U45" s="100">
        <f t="shared" si="1"/>
        <v>9500</v>
      </c>
      <c r="V45" s="92">
        <f t="shared" si="2"/>
        <v>33</v>
      </c>
      <c r="W45" s="92">
        <f t="shared" si="3"/>
        <v>215</v>
      </c>
      <c r="X45" s="92">
        <f t="shared" si="4"/>
        <v>50</v>
      </c>
      <c r="Z45" s="117">
        <f t="shared" si="5"/>
        <v>10</v>
      </c>
      <c r="AA45" s="117">
        <f t="shared" si="6"/>
        <v>2</v>
      </c>
    </row>
    <row r="46" spans="1:27" x14ac:dyDescent="0.25">
      <c r="A46" s="6">
        <v>11500</v>
      </c>
      <c r="B46" s="89">
        <v>3</v>
      </c>
      <c r="C46" s="5">
        <v>17</v>
      </c>
      <c r="D46" s="5">
        <v>17</v>
      </c>
      <c r="E46" s="5">
        <v>10</v>
      </c>
      <c r="F46" s="5">
        <v>10</v>
      </c>
      <c r="G46" s="6">
        <v>9200</v>
      </c>
      <c r="H46" s="6">
        <v>9200</v>
      </c>
      <c r="I46" s="5">
        <v>33</v>
      </c>
      <c r="J46" s="5">
        <v>33</v>
      </c>
      <c r="K46" s="5">
        <v>2</v>
      </c>
      <c r="L46" s="5">
        <v>2</v>
      </c>
      <c r="M46" s="5">
        <v>220</v>
      </c>
      <c r="N46" s="5">
        <v>220</v>
      </c>
      <c r="O46" s="5">
        <v>50</v>
      </c>
      <c r="P46" s="5">
        <v>50</v>
      </c>
      <c r="Q46" s="89">
        <v>3</v>
      </c>
      <c r="T46" s="92">
        <f t="shared" si="0"/>
        <v>17</v>
      </c>
      <c r="U46" s="100">
        <f t="shared" si="1"/>
        <v>9200</v>
      </c>
      <c r="V46" s="92">
        <f t="shared" si="2"/>
        <v>33</v>
      </c>
      <c r="W46" s="92">
        <f t="shared" si="3"/>
        <v>220</v>
      </c>
      <c r="X46" s="92">
        <f t="shared" si="4"/>
        <v>50</v>
      </c>
      <c r="Z46" s="117">
        <f t="shared" si="5"/>
        <v>10</v>
      </c>
      <c r="AA46" s="117">
        <f t="shared" si="6"/>
        <v>2</v>
      </c>
    </row>
    <row r="47" spans="1:27" x14ac:dyDescent="0.25">
      <c r="A47" s="6">
        <v>51200</v>
      </c>
      <c r="B47" s="89">
        <v>3</v>
      </c>
      <c r="C47" s="5">
        <v>18</v>
      </c>
      <c r="D47" s="5">
        <v>18</v>
      </c>
      <c r="E47" s="5">
        <v>10</v>
      </c>
      <c r="F47" s="5">
        <v>10</v>
      </c>
      <c r="G47" s="6">
        <v>9000</v>
      </c>
      <c r="H47" s="6">
        <v>9000</v>
      </c>
      <c r="I47" s="5">
        <v>33</v>
      </c>
      <c r="J47" s="5">
        <v>33</v>
      </c>
      <c r="K47" s="5">
        <v>2</v>
      </c>
      <c r="L47" s="5">
        <v>2</v>
      </c>
      <c r="M47" s="5">
        <v>215</v>
      </c>
      <c r="N47" s="5">
        <v>215</v>
      </c>
      <c r="O47" s="5">
        <v>55</v>
      </c>
      <c r="P47" s="5">
        <v>55</v>
      </c>
      <c r="Q47" s="89">
        <v>3</v>
      </c>
      <c r="T47" s="92">
        <f t="shared" si="0"/>
        <v>18</v>
      </c>
      <c r="U47" s="100">
        <f t="shared" si="1"/>
        <v>9000</v>
      </c>
      <c r="V47" s="92">
        <f t="shared" si="2"/>
        <v>33</v>
      </c>
      <c r="W47" s="92">
        <f t="shared" si="3"/>
        <v>215</v>
      </c>
      <c r="X47" s="92">
        <f t="shared" si="4"/>
        <v>55</v>
      </c>
      <c r="Z47" s="117">
        <f t="shared" si="5"/>
        <v>10</v>
      </c>
      <c r="AA47" s="117">
        <f t="shared" si="6"/>
        <v>2</v>
      </c>
    </row>
    <row r="48" spans="1:27" x14ac:dyDescent="0.25">
      <c r="A48" s="6">
        <v>7800</v>
      </c>
      <c r="B48" s="89">
        <v>3</v>
      </c>
      <c r="C48" s="5">
        <v>17</v>
      </c>
      <c r="D48" s="5">
        <v>17</v>
      </c>
      <c r="E48" s="5">
        <v>10</v>
      </c>
      <c r="F48" s="5">
        <v>10</v>
      </c>
      <c r="G48" s="6">
        <v>9000</v>
      </c>
      <c r="H48" s="6">
        <v>9000</v>
      </c>
      <c r="I48" s="5">
        <v>33</v>
      </c>
      <c r="J48" s="5">
        <v>33</v>
      </c>
      <c r="K48" s="5">
        <v>2</v>
      </c>
      <c r="L48" s="5">
        <v>2</v>
      </c>
      <c r="M48" s="5">
        <v>215</v>
      </c>
      <c r="N48" s="5">
        <v>215</v>
      </c>
      <c r="O48" s="5">
        <v>55</v>
      </c>
      <c r="P48" s="5">
        <v>55</v>
      </c>
      <c r="Q48" s="89">
        <v>3</v>
      </c>
      <c r="T48" s="92">
        <f t="shared" si="0"/>
        <v>17</v>
      </c>
      <c r="U48" s="100">
        <f t="shared" si="1"/>
        <v>9000</v>
      </c>
      <c r="V48" s="92">
        <f t="shared" si="2"/>
        <v>33</v>
      </c>
      <c r="W48" s="92">
        <f t="shared" si="3"/>
        <v>215</v>
      </c>
      <c r="X48" s="92">
        <f t="shared" si="4"/>
        <v>55</v>
      </c>
      <c r="Z48" s="117">
        <f t="shared" si="5"/>
        <v>10</v>
      </c>
      <c r="AA48" s="117">
        <f t="shared" si="6"/>
        <v>2</v>
      </c>
    </row>
    <row r="49" spans="1:27" x14ac:dyDescent="0.25">
      <c r="A49" s="6">
        <v>7680</v>
      </c>
      <c r="B49" s="89">
        <v>3</v>
      </c>
      <c r="C49" s="5">
        <v>20</v>
      </c>
      <c r="D49" s="5">
        <v>20</v>
      </c>
      <c r="E49" s="5">
        <v>10</v>
      </c>
      <c r="F49" s="5">
        <v>10</v>
      </c>
      <c r="G49" s="6">
        <v>8450</v>
      </c>
      <c r="H49" s="6">
        <v>8450</v>
      </c>
      <c r="I49" s="5">
        <v>31</v>
      </c>
      <c r="J49" s="5">
        <v>31</v>
      </c>
      <c r="K49" s="5">
        <v>2</v>
      </c>
      <c r="L49" s="5">
        <v>2</v>
      </c>
      <c r="M49" s="5">
        <v>215</v>
      </c>
      <c r="N49" s="5">
        <v>215</v>
      </c>
      <c r="O49" s="5">
        <v>55</v>
      </c>
      <c r="P49" s="5">
        <v>55</v>
      </c>
      <c r="Q49" s="89">
        <v>3</v>
      </c>
      <c r="T49" s="92">
        <f t="shared" si="0"/>
        <v>20</v>
      </c>
      <c r="U49" s="100">
        <f t="shared" si="1"/>
        <v>8450</v>
      </c>
      <c r="V49" s="92">
        <f t="shared" si="2"/>
        <v>31</v>
      </c>
      <c r="W49" s="92">
        <f t="shared" si="3"/>
        <v>215</v>
      </c>
      <c r="X49" s="92">
        <f t="shared" si="4"/>
        <v>55</v>
      </c>
      <c r="Z49" s="117">
        <f t="shared" si="5"/>
        <v>10</v>
      </c>
      <c r="AA49" s="117">
        <f t="shared" si="6"/>
        <v>2</v>
      </c>
    </row>
    <row r="50" spans="1:27" x14ac:dyDescent="0.25">
      <c r="A50" s="6">
        <v>4640</v>
      </c>
      <c r="B50" s="89">
        <v>3</v>
      </c>
      <c r="C50" s="5">
        <v>20</v>
      </c>
      <c r="D50" s="5">
        <v>20</v>
      </c>
      <c r="E50" s="5">
        <v>10</v>
      </c>
      <c r="F50" s="5">
        <v>10</v>
      </c>
      <c r="G50" s="6">
        <v>8450</v>
      </c>
      <c r="H50" s="6">
        <v>8450</v>
      </c>
      <c r="I50" s="5">
        <v>32</v>
      </c>
      <c r="J50" s="5">
        <v>32</v>
      </c>
      <c r="K50" s="5">
        <v>2</v>
      </c>
      <c r="L50" s="5">
        <v>2</v>
      </c>
      <c r="M50" s="5">
        <v>215</v>
      </c>
      <c r="N50" s="5">
        <v>215</v>
      </c>
      <c r="O50" s="5">
        <v>55</v>
      </c>
      <c r="P50" s="5">
        <v>55</v>
      </c>
      <c r="Q50" s="89">
        <v>3</v>
      </c>
      <c r="T50" s="92">
        <f t="shared" si="0"/>
        <v>20</v>
      </c>
      <c r="U50" s="100">
        <f t="shared" si="1"/>
        <v>8450</v>
      </c>
      <c r="V50" s="92">
        <f t="shared" si="2"/>
        <v>32</v>
      </c>
      <c r="W50" s="92">
        <f t="shared" si="3"/>
        <v>215</v>
      </c>
      <c r="X50" s="92">
        <f t="shared" si="4"/>
        <v>55</v>
      </c>
      <c r="Z50" s="117">
        <f t="shared" si="5"/>
        <v>10</v>
      </c>
      <c r="AA50" s="117">
        <f t="shared" si="6"/>
        <v>2</v>
      </c>
    </row>
    <row r="51" spans="1:27" x14ac:dyDescent="0.25">
      <c r="A51" s="6">
        <v>20800</v>
      </c>
      <c r="B51" s="89">
        <v>3</v>
      </c>
      <c r="C51" s="5">
        <v>20</v>
      </c>
      <c r="D51" s="5">
        <v>20</v>
      </c>
      <c r="E51" s="5">
        <v>10</v>
      </c>
      <c r="F51" s="5">
        <v>10</v>
      </c>
      <c r="G51" s="6">
        <v>8450</v>
      </c>
      <c r="H51" s="6">
        <v>8450</v>
      </c>
      <c r="I51" s="5">
        <v>31</v>
      </c>
      <c r="J51" s="5">
        <v>31</v>
      </c>
      <c r="K51" s="5">
        <v>2</v>
      </c>
      <c r="L51" s="5">
        <v>2</v>
      </c>
      <c r="M51" s="5">
        <v>215</v>
      </c>
      <c r="N51" s="5">
        <v>215</v>
      </c>
      <c r="O51" s="5">
        <v>55</v>
      </c>
      <c r="P51" s="5">
        <v>55</v>
      </c>
      <c r="Q51" s="89">
        <v>3</v>
      </c>
      <c r="T51" s="92">
        <f t="shared" si="0"/>
        <v>20</v>
      </c>
      <c r="U51" s="100">
        <f t="shared" si="1"/>
        <v>8450</v>
      </c>
      <c r="V51" s="92">
        <f t="shared" si="2"/>
        <v>31</v>
      </c>
      <c r="W51" s="92">
        <f t="shared" si="3"/>
        <v>215</v>
      </c>
      <c r="X51" s="92">
        <f t="shared" si="4"/>
        <v>55</v>
      </c>
      <c r="Z51" s="117">
        <f t="shared" si="5"/>
        <v>10</v>
      </c>
      <c r="AA51" s="117">
        <f t="shared" si="6"/>
        <v>2</v>
      </c>
    </row>
    <row r="52" spans="1:27" x14ac:dyDescent="0.25">
      <c r="A52" s="6">
        <v>2924</v>
      </c>
      <c r="B52" s="89">
        <v>3</v>
      </c>
      <c r="C52" s="5">
        <v>17</v>
      </c>
      <c r="D52" s="5">
        <v>17</v>
      </c>
      <c r="E52" s="5">
        <v>10</v>
      </c>
      <c r="F52" s="5">
        <v>10</v>
      </c>
      <c r="G52" s="6">
        <v>8800</v>
      </c>
      <c r="H52" s="6">
        <v>8800</v>
      </c>
      <c r="I52" s="5">
        <v>33</v>
      </c>
      <c r="J52" s="5">
        <v>33</v>
      </c>
      <c r="K52" s="5">
        <v>1.44</v>
      </c>
      <c r="L52" s="5">
        <v>1.44</v>
      </c>
      <c r="M52" s="5">
        <v>200</v>
      </c>
      <c r="N52" s="5">
        <v>200</v>
      </c>
      <c r="O52" s="5">
        <v>75</v>
      </c>
      <c r="P52" s="5">
        <v>75</v>
      </c>
      <c r="Q52" s="89">
        <v>3</v>
      </c>
      <c r="T52" s="92">
        <f t="shared" si="0"/>
        <v>17</v>
      </c>
      <c r="U52" s="100">
        <f t="shared" si="1"/>
        <v>8800</v>
      </c>
      <c r="V52" s="92">
        <f t="shared" si="2"/>
        <v>33</v>
      </c>
      <c r="W52" s="92">
        <f t="shared" si="3"/>
        <v>200</v>
      </c>
      <c r="X52" s="92">
        <f t="shared" si="4"/>
        <v>75</v>
      </c>
      <c r="Z52" s="117">
        <f t="shared" si="5"/>
        <v>10</v>
      </c>
      <c r="AA52" s="117">
        <f t="shared" si="6"/>
        <v>1.44</v>
      </c>
    </row>
    <row r="53" spans="1:27" x14ac:dyDescent="0.25">
      <c r="A53" s="6">
        <v>10010</v>
      </c>
      <c r="B53" s="89">
        <v>3</v>
      </c>
      <c r="C53" s="5">
        <v>17</v>
      </c>
      <c r="D53" s="5">
        <v>17</v>
      </c>
      <c r="E53" s="5">
        <v>10</v>
      </c>
      <c r="F53" s="5">
        <v>10</v>
      </c>
      <c r="G53" s="6">
        <v>8800</v>
      </c>
      <c r="H53" s="6">
        <v>8800</v>
      </c>
      <c r="I53" s="5">
        <v>33</v>
      </c>
      <c r="J53" s="5">
        <v>33</v>
      </c>
      <c r="K53" s="5">
        <v>1.44</v>
      </c>
      <c r="L53" s="5">
        <v>1.44</v>
      </c>
      <c r="M53" s="5">
        <v>200</v>
      </c>
      <c r="N53" s="5">
        <v>200</v>
      </c>
      <c r="O53" s="5">
        <v>85</v>
      </c>
      <c r="P53" s="5">
        <v>85</v>
      </c>
      <c r="Q53" s="89">
        <v>3</v>
      </c>
      <c r="T53" s="92">
        <f t="shared" si="0"/>
        <v>17</v>
      </c>
      <c r="U53" s="100">
        <f t="shared" si="1"/>
        <v>8800</v>
      </c>
      <c r="V53" s="92">
        <f t="shared" si="2"/>
        <v>33</v>
      </c>
      <c r="W53" s="92">
        <f t="shared" si="3"/>
        <v>200</v>
      </c>
      <c r="X53" s="92">
        <f t="shared" si="4"/>
        <v>85</v>
      </c>
      <c r="Z53" s="117">
        <f t="shared" si="5"/>
        <v>10</v>
      </c>
      <c r="AA53" s="117">
        <f t="shared" si="6"/>
        <v>1.44</v>
      </c>
    </row>
    <row r="54" spans="1:27" x14ac:dyDescent="0.25">
      <c r="A54" s="6">
        <v>10400</v>
      </c>
      <c r="B54" s="89">
        <v>3</v>
      </c>
      <c r="C54" s="5">
        <v>17</v>
      </c>
      <c r="D54" s="5">
        <v>17</v>
      </c>
      <c r="E54" s="5">
        <v>10</v>
      </c>
      <c r="F54" s="5">
        <v>10</v>
      </c>
      <c r="G54" s="6">
        <v>8300</v>
      </c>
      <c r="H54" s="6">
        <v>8300</v>
      </c>
      <c r="I54" s="5">
        <v>33</v>
      </c>
      <c r="J54" s="5">
        <v>33</v>
      </c>
      <c r="K54" s="5">
        <v>1.44</v>
      </c>
      <c r="L54" s="5">
        <v>1.44</v>
      </c>
      <c r="M54" s="5">
        <v>200</v>
      </c>
      <c r="N54" s="5">
        <v>200</v>
      </c>
      <c r="O54" s="5">
        <v>83</v>
      </c>
      <c r="P54" s="5">
        <v>83</v>
      </c>
      <c r="Q54" s="89">
        <v>3</v>
      </c>
      <c r="T54" s="92">
        <f t="shared" si="0"/>
        <v>17</v>
      </c>
      <c r="U54" s="100">
        <f t="shared" si="1"/>
        <v>8300</v>
      </c>
      <c r="V54" s="92">
        <f t="shared" si="2"/>
        <v>33</v>
      </c>
      <c r="W54" s="92">
        <f t="shared" si="3"/>
        <v>200</v>
      </c>
      <c r="X54" s="92">
        <f t="shared" si="4"/>
        <v>83</v>
      </c>
      <c r="Z54" s="117">
        <f t="shared" si="5"/>
        <v>10</v>
      </c>
      <c r="AA54" s="117">
        <f t="shared" si="6"/>
        <v>1.44</v>
      </c>
    </row>
    <row r="55" spans="1:27" x14ac:dyDescent="0.25">
      <c r="A55" s="89">
        <v>570</v>
      </c>
      <c r="B55" s="29">
        <v>8</v>
      </c>
      <c r="C55" s="89">
        <v>17</v>
      </c>
      <c r="D55" s="89">
        <v>17</v>
      </c>
      <c r="E55" s="89">
        <v>25</v>
      </c>
      <c r="F55" s="89">
        <v>25</v>
      </c>
      <c r="G55" s="89">
        <v>1750</v>
      </c>
      <c r="H55" s="89">
        <v>1750</v>
      </c>
      <c r="I55" s="89">
        <v>39</v>
      </c>
      <c r="J55" s="89">
        <v>39</v>
      </c>
      <c r="K55" s="89">
        <v>0.6</v>
      </c>
      <c r="L55" s="89">
        <v>0.6</v>
      </c>
      <c r="M55" s="89">
        <v>105</v>
      </c>
      <c r="N55" s="89">
        <v>105</v>
      </c>
      <c r="O55" s="89">
        <v>32</v>
      </c>
      <c r="P55" s="89">
        <v>32</v>
      </c>
      <c r="Q55" s="62">
        <v>1</v>
      </c>
      <c r="T55" s="92">
        <f t="shared" si="0"/>
        <v>17</v>
      </c>
      <c r="U55" s="100">
        <f t="shared" si="1"/>
        <v>1750</v>
      </c>
      <c r="V55" s="92">
        <f t="shared" si="2"/>
        <v>39</v>
      </c>
      <c r="W55" s="92">
        <f t="shared" si="3"/>
        <v>105</v>
      </c>
      <c r="X55" s="92">
        <f t="shared" si="4"/>
        <v>32</v>
      </c>
      <c r="Z55" s="117">
        <f t="shared" si="5"/>
        <v>25</v>
      </c>
      <c r="AA55" s="117">
        <f t="shared" si="6"/>
        <v>0.6</v>
      </c>
    </row>
    <row r="56" spans="1:27" x14ac:dyDescent="0.25">
      <c r="A56" s="89">
        <v>2000</v>
      </c>
      <c r="B56" s="29">
        <v>8</v>
      </c>
      <c r="C56" s="89">
        <v>18</v>
      </c>
      <c r="D56" s="89">
        <v>18</v>
      </c>
      <c r="E56" s="89">
        <v>30</v>
      </c>
      <c r="F56" s="89">
        <v>30</v>
      </c>
      <c r="G56" s="89">
        <v>2200</v>
      </c>
      <c r="H56" s="89">
        <v>2200</v>
      </c>
      <c r="I56" s="89">
        <v>39</v>
      </c>
      <c r="J56" s="89">
        <v>39</v>
      </c>
      <c r="K56" s="89">
        <v>0.6</v>
      </c>
      <c r="L56" s="89">
        <v>0.6</v>
      </c>
      <c r="M56" s="89">
        <v>112</v>
      </c>
      <c r="N56" s="89">
        <v>112</v>
      </c>
      <c r="O56" s="89">
        <v>32</v>
      </c>
      <c r="P56" s="89">
        <v>32</v>
      </c>
      <c r="Q56" s="21">
        <v>1</v>
      </c>
      <c r="T56" s="92">
        <f t="shared" si="0"/>
        <v>18</v>
      </c>
      <c r="U56" s="100">
        <f t="shared" si="1"/>
        <v>2200</v>
      </c>
      <c r="V56" s="92">
        <f t="shared" si="2"/>
        <v>39</v>
      </c>
      <c r="W56" s="92">
        <f t="shared" si="3"/>
        <v>112</v>
      </c>
      <c r="X56" s="92">
        <f t="shared" si="4"/>
        <v>32</v>
      </c>
      <c r="Z56" s="117">
        <f t="shared" si="5"/>
        <v>30</v>
      </c>
      <c r="AA56" s="117">
        <f t="shared" si="6"/>
        <v>0.6</v>
      </c>
    </row>
    <row r="57" spans="1:27" x14ac:dyDescent="0.25">
      <c r="A57" s="89">
        <v>6800</v>
      </c>
      <c r="B57" s="29">
        <v>1</v>
      </c>
      <c r="C57" s="89">
        <v>18</v>
      </c>
      <c r="D57" s="89">
        <v>18</v>
      </c>
      <c r="E57" s="89">
        <v>75</v>
      </c>
      <c r="F57" s="89">
        <v>75</v>
      </c>
      <c r="G57" s="89">
        <v>1900</v>
      </c>
      <c r="H57" s="89">
        <v>1900</v>
      </c>
      <c r="I57" s="89">
        <v>37</v>
      </c>
      <c r="J57" s="89">
        <v>37</v>
      </c>
      <c r="K57" s="89">
        <v>0.6</v>
      </c>
      <c r="L57" s="89">
        <v>0.6</v>
      </c>
      <c r="M57" s="89">
        <v>105</v>
      </c>
      <c r="N57" s="89">
        <v>105</v>
      </c>
      <c r="O57" s="89">
        <v>39</v>
      </c>
      <c r="P57" s="89">
        <v>39</v>
      </c>
      <c r="Q57" s="62">
        <v>1</v>
      </c>
      <c r="T57" s="92">
        <f t="shared" si="0"/>
        <v>18</v>
      </c>
      <c r="U57" s="100">
        <f t="shared" si="1"/>
        <v>1900</v>
      </c>
      <c r="V57" s="92">
        <f t="shared" si="2"/>
        <v>37</v>
      </c>
      <c r="W57" s="92">
        <f t="shared" si="3"/>
        <v>105</v>
      </c>
      <c r="X57" s="92">
        <f t="shared" si="4"/>
        <v>39</v>
      </c>
      <c r="Z57" s="117">
        <f t="shared" si="5"/>
        <v>75</v>
      </c>
      <c r="AA57" s="117">
        <f t="shared" si="6"/>
        <v>0.6</v>
      </c>
    </row>
    <row r="58" spans="1:27" x14ac:dyDescent="0.25">
      <c r="A58" s="89">
        <v>600</v>
      </c>
      <c r="B58" s="29">
        <v>8</v>
      </c>
      <c r="C58" s="89">
        <v>17</v>
      </c>
      <c r="D58" s="89">
        <v>17</v>
      </c>
      <c r="E58" s="89">
        <v>30</v>
      </c>
      <c r="F58" s="89">
        <v>30</v>
      </c>
      <c r="G58" s="89">
        <v>1600</v>
      </c>
      <c r="H58" s="89">
        <v>1600</v>
      </c>
      <c r="I58" s="89">
        <v>35</v>
      </c>
      <c r="J58" s="89">
        <v>35</v>
      </c>
      <c r="K58" s="89">
        <v>0.6</v>
      </c>
      <c r="L58" s="89">
        <v>0.6</v>
      </c>
      <c r="M58" s="89">
        <v>99</v>
      </c>
      <c r="N58" s="89">
        <v>99</v>
      </c>
      <c r="O58" s="89">
        <v>32</v>
      </c>
      <c r="P58" s="89">
        <v>32</v>
      </c>
      <c r="Q58" s="21">
        <v>1</v>
      </c>
      <c r="T58" s="92">
        <f t="shared" si="0"/>
        <v>17</v>
      </c>
      <c r="U58" s="100">
        <f t="shared" si="1"/>
        <v>1600</v>
      </c>
      <c r="V58" s="92">
        <f t="shared" si="2"/>
        <v>35</v>
      </c>
      <c r="W58" s="92">
        <f t="shared" si="3"/>
        <v>99</v>
      </c>
      <c r="X58" s="92">
        <f t="shared" si="4"/>
        <v>32</v>
      </c>
      <c r="Z58" s="117">
        <f t="shared" si="5"/>
        <v>30</v>
      </c>
      <c r="AA58" s="117">
        <f t="shared" si="6"/>
        <v>0.6</v>
      </c>
    </row>
    <row r="59" spans="1:27" x14ac:dyDescent="0.25">
      <c r="A59" s="89">
        <v>26</v>
      </c>
      <c r="B59" s="29">
        <v>1</v>
      </c>
      <c r="C59" s="89">
        <v>10</v>
      </c>
      <c r="D59" s="89">
        <v>10</v>
      </c>
      <c r="E59" s="89">
        <v>16</v>
      </c>
      <c r="F59" s="89">
        <v>16</v>
      </c>
      <c r="G59" s="89">
        <v>9000</v>
      </c>
      <c r="H59" s="89">
        <v>9000</v>
      </c>
      <c r="I59" s="89">
        <v>30</v>
      </c>
      <c r="J59" s="89">
        <v>30</v>
      </c>
      <c r="K59" s="89">
        <v>0.2</v>
      </c>
      <c r="L59" s="89">
        <v>0.2</v>
      </c>
      <c r="M59" s="89">
        <v>200</v>
      </c>
      <c r="N59" s="89">
        <v>200</v>
      </c>
      <c r="O59" s="86">
        <v>60</v>
      </c>
      <c r="P59" s="86">
        <v>60</v>
      </c>
      <c r="Q59" s="62">
        <v>1</v>
      </c>
      <c r="T59" s="92">
        <f t="shared" si="0"/>
        <v>10</v>
      </c>
      <c r="U59" s="100">
        <f t="shared" si="1"/>
        <v>9000</v>
      </c>
      <c r="V59" s="92">
        <f t="shared" si="2"/>
        <v>30</v>
      </c>
      <c r="W59" s="92">
        <f t="shared" si="3"/>
        <v>200</v>
      </c>
      <c r="X59" s="92">
        <f t="shared" si="4"/>
        <v>60</v>
      </c>
      <c r="Z59" s="117">
        <f t="shared" si="5"/>
        <v>16</v>
      </c>
      <c r="AA59" s="117">
        <f t="shared" si="6"/>
        <v>0.2</v>
      </c>
    </row>
    <row r="60" spans="1:27" x14ac:dyDescent="0.25">
      <c r="A60" s="89">
        <v>5338</v>
      </c>
      <c r="B60" s="29">
        <v>3</v>
      </c>
      <c r="C60" s="89">
        <v>14.1</v>
      </c>
      <c r="D60" s="89">
        <v>14.1</v>
      </c>
      <c r="E60" s="89">
        <v>4</v>
      </c>
      <c r="F60" s="89">
        <v>4</v>
      </c>
      <c r="G60" s="89">
        <v>4789</v>
      </c>
      <c r="H60" s="89">
        <v>4789</v>
      </c>
      <c r="I60" s="89">
        <v>34</v>
      </c>
      <c r="J60" s="89">
        <v>34</v>
      </c>
      <c r="K60" s="86">
        <v>1</v>
      </c>
      <c r="L60" s="86">
        <v>3</v>
      </c>
      <c r="M60" s="89">
        <v>104</v>
      </c>
      <c r="N60" s="89">
        <v>104</v>
      </c>
      <c r="O60" s="86">
        <v>60</v>
      </c>
      <c r="P60" s="86">
        <v>60</v>
      </c>
      <c r="Q60" s="21">
        <v>1</v>
      </c>
      <c r="T60" s="92">
        <f t="shared" si="0"/>
        <v>14.1</v>
      </c>
      <c r="U60" s="100">
        <f t="shared" si="1"/>
        <v>4789</v>
      </c>
      <c r="V60" s="92">
        <f t="shared" si="2"/>
        <v>34</v>
      </c>
      <c r="W60" s="92">
        <f t="shared" si="3"/>
        <v>104</v>
      </c>
      <c r="X60" s="92">
        <f t="shared" si="4"/>
        <v>60</v>
      </c>
      <c r="Z60" s="117">
        <f t="shared" si="5"/>
        <v>4</v>
      </c>
      <c r="AA60" s="117">
        <f t="shared" si="6"/>
        <v>2</v>
      </c>
    </row>
    <row r="61" spans="1:27" x14ac:dyDescent="0.25">
      <c r="A61" s="89">
        <v>2550</v>
      </c>
      <c r="B61" s="29">
        <v>3</v>
      </c>
      <c r="C61" s="89">
        <v>12.4</v>
      </c>
      <c r="D61" s="89">
        <v>12.4</v>
      </c>
      <c r="E61" s="89">
        <v>28</v>
      </c>
      <c r="F61" s="89">
        <v>28</v>
      </c>
      <c r="G61" s="89">
        <v>8500</v>
      </c>
      <c r="H61" s="89">
        <v>8500</v>
      </c>
      <c r="I61" s="89">
        <v>42</v>
      </c>
      <c r="J61" s="89">
        <v>42</v>
      </c>
      <c r="K61" s="94">
        <v>0.5</v>
      </c>
      <c r="L61" s="94">
        <v>0.5</v>
      </c>
      <c r="M61" s="89">
        <v>126</v>
      </c>
      <c r="N61" s="89">
        <v>126</v>
      </c>
      <c r="O61" s="86">
        <v>60</v>
      </c>
      <c r="P61" s="86">
        <v>60</v>
      </c>
      <c r="Q61" s="62">
        <v>1</v>
      </c>
      <c r="T61" s="92">
        <f t="shared" si="0"/>
        <v>12.4</v>
      </c>
      <c r="U61" s="100">
        <f t="shared" si="1"/>
        <v>8500</v>
      </c>
      <c r="V61" s="92">
        <f t="shared" si="2"/>
        <v>42</v>
      </c>
      <c r="W61" s="92">
        <f t="shared" si="3"/>
        <v>126</v>
      </c>
      <c r="X61" s="92">
        <f t="shared" si="4"/>
        <v>60</v>
      </c>
      <c r="Z61" s="117">
        <f t="shared" si="5"/>
        <v>28</v>
      </c>
      <c r="AA61" s="117">
        <f t="shared" si="6"/>
        <v>0.5</v>
      </c>
    </row>
    <row r="62" spans="1:27" x14ac:dyDescent="0.25">
      <c r="A62" s="89">
        <v>8559</v>
      </c>
      <c r="B62" s="29">
        <v>3</v>
      </c>
      <c r="C62" s="89">
        <v>10</v>
      </c>
      <c r="D62" s="89">
        <v>10</v>
      </c>
      <c r="E62" s="89">
        <v>3</v>
      </c>
      <c r="F62" s="89">
        <v>3</v>
      </c>
      <c r="G62" s="89">
        <v>5000</v>
      </c>
      <c r="H62" s="89">
        <v>5000</v>
      </c>
      <c r="I62" s="89">
        <v>32</v>
      </c>
      <c r="J62" s="89">
        <v>32</v>
      </c>
      <c r="K62" s="89">
        <v>1.6</v>
      </c>
      <c r="L62" s="89">
        <v>1.6</v>
      </c>
      <c r="M62" s="89">
        <v>107</v>
      </c>
      <c r="N62" s="89">
        <v>107</v>
      </c>
      <c r="O62" s="89">
        <v>45</v>
      </c>
      <c r="P62" s="89">
        <v>45</v>
      </c>
      <c r="Q62" s="21">
        <v>1</v>
      </c>
      <c r="T62" s="92">
        <f t="shared" si="0"/>
        <v>10</v>
      </c>
      <c r="U62" s="100">
        <f t="shared" si="1"/>
        <v>5000</v>
      </c>
      <c r="V62" s="92">
        <f t="shared" si="2"/>
        <v>32</v>
      </c>
      <c r="W62" s="92">
        <f t="shared" si="3"/>
        <v>107</v>
      </c>
      <c r="X62" s="92">
        <f t="shared" si="4"/>
        <v>45</v>
      </c>
      <c r="Z62" s="117">
        <f t="shared" si="5"/>
        <v>3</v>
      </c>
      <c r="AA62" s="117">
        <f t="shared" si="6"/>
        <v>1.6</v>
      </c>
    </row>
    <row r="63" spans="1:27" x14ac:dyDescent="0.25">
      <c r="A63" s="89">
        <v>4032</v>
      </c>
      <c r="B63" s="29">
        <v>8</v>
      </c>
      <c r="C63" s="89">
        <v>16</v>
      </c>
      <c r="D63" s="89">
        <v>16</v>
      </c>
      <c r="E63" s="89">
        <v>10</v>
      </c>
      <c r="F63" s="89">
        <v>40</v>
      </c>
      <c r="G63" s="89">
        <v>6200</v>
      </c>
      <c r="H63" s="89">
        <v>6200</v>
      </c>
      <c r="I63" s="89">
        <v>40</v>
      </c>
      <c r="J63" s="89">
        <v>40</v>
      </c>
      <c r="K63" s="89">
        <v>1.3</v>
      </c>
      <c r="L63" s="89">
        <v>1.3</v>
      </c>
      <c r="M63" s="89">
        <v>145</v>
      </c>
      <c r="N63" s="89">
        <v>145</v>
      </c>
      <c r="O63" s="89">
        <v>75</v>
      </c>
      <c r="P63" s="89">
        <v>75</v>
      </c>
      <c r="Q63" s="62">
        <v>1</v>
      </c>
      <c r="T63" s="92">
        <f t="shared" si="0"/>
        <v>16</v>
      </c>
      <c r="U63" s="100">
        <f t="shared" si="1"/>
        <v>6200</v>
      </c>
      <c r="V63" s="92">
        <f t="shared" si="2"/>
        <v>40</v>
      </c>
      <c r="W63" s="92">
        <f t="shared" si="3"/>
        <v>145</v>
      </c>
      <c r="X63" s="92">
        <f t="shared" si="4"/>
        <v>75</v>
      </c>
      <c r="Z63" s="117">
        <f t="shared" si="5"/>
        <v>25</v>
      </c>
      <c r="AA63" s="117">
        <f t="shared" si="6"/>
        <v>1.3</v>
      </c>
    </row>
    <row r="64" spans="1:27" x14ac:dyDescent="0.25">
      <c r="A64" s="89">
        <v>3396</v>
      </c>
      <c r="B64" s="29">
        <v>8</v>
      </c>
      <c r="C64" s="89">
        <v>16</v>
      </c>
      <c r="D64" s="89">
        <v>16</v>
      </c>
      <c r="E64" s="89">
        <v>10</v>
      </c>
      <c r="F64" s="89">
        <v>40</v>
      </c>
      <c r="G64" s="89">
        <v>6200</v>
      </c>
      <c r="H64" s="89">
        <v>6200</v>
      </c>
      <c r="I64" s="89">
        <v>40</v>
      </c>
      <c r="J64" s="89">
        <v>40</v>
      </c>
      <c r="K64" s="89">
        <v>1.3</v>
      </c>
      <c r="L64" s="89">
        <v>1.3</v>
      </c>
      <c r="M64" s="89">
        <v>145</v>
      </c>
      <c r="N64" s="89">
        <v>145</v>
      </c>
      <c r="O64" s="89">
        <v>75</v>
      </c>
      <c r="P64" s="89">
        <v>75</v>
      </c>
      <c r="Q64" s="21">
        <v>1</v>
      </c>
      <c r="T64" s="92">
        <f t="shared" si="0"/>
        <v>16</v>
      </c>
      <c r="U64" s="100">
        <f t="shared" si="1"/>
        <v>6200</v>
      </c>
      <c r="V64" s="92">
        <f t="shared" si="2"/>
        <v>40</v>
      </c>
      <c r="W64" s="92">
        <f t="shared" si="3"/>
        <v>145</v>
      </c>
      <c r="X64" s="92">
        <f t="shared" si="4"/>
        <v>75</v>
      </c>
      <c r="Z64" s="117">
        <f t="shared" si="5"/>
        <v>25</v>
      </c>
      <c r="AA64" s="117">
        <f t="shared" si="6"/>
        <v>1.3</v>
      </c>
    </row>
    <row r="65" spans="1:27" x14ac:dyDescent="0.25">
      <c r="A65" s="89">
        <v>7724</v>
      </c>
      <c r="B65" s="29">
        <v>8</v>
      </c>
      <c r="C65" s="89">
        <v>16</v>
      </c>
      <c r="D65" s="89">
        <v>16</v>
      </c>
      <c r="E65" s="89">
        <v>10</v>
      </c>
      <c r="F65" s="89">
        <v>40</v>
      </c>
      <c r="G65" s="89">
        <v>6200</v>
      </c>
      <c r="H65" s="89">
        <v>6200</v>
      </c>
      <c r="I65" s="89">
        <v>40</v>
      </c>
      <c r="J65" s="89">
        <v>40</v>
      </c>
      <c r="K65" s="89">
        <v>1.3</v>
      </c>
      <c r="L65" s="89">
        <v>1.3</v>
      </c>
      <c r="M65" s="89">
        <v>145</v>
      </c>
      <c r="N65" s="89">
        <v>145</v>
      </c>
      <c r="O65" s="89">
        <v>75</v>
      </c>
      <c r="P65" s="89">
        <v>75</v>
      </c>
      <c r="Q65" s="62">
        <v>1</v>
      </c>
      <c r="T65" s="92">
        <f t="shared" si="0"/>
        <v>16</v>
      </c>
      <c r="U65" s="100">
        <f t="shared" si="1"/>
        <v>6200</v>
      </c>
      <c r="V65" s="92">
        <f t="shared" si="2"/>
        <v>40</v>
      </c>
      <c r="W65" s="92">
        <f t="shared" si="3"/>
        <v>145</v>
      </c>
      <c r="X65" s="92">
        <f t="shared" si="4"/>
        <v>75</v>
      </c>
      <c r="Z65" s="117">
        <f t="shared" si="5"/>
        <v>25</v>
      </c>
      <c r="AA65" s="117">
        <f t="shared" si="6"/>
        <v>1.3</v>
      </c>
    </row>
    <row r="66" spans="1:27" x14ac:dyDescent="0.25">
      <c r="A66" s="89">
        <v>5415</v>
      </c>
      <c r="B66" s="29">
        <v>8</v>
      </c>
      <c r="C66" s="89">
        <v>16</v>
      </c>
      <c r="D66" s="89">
        <v>16</v>
      </c>
      <c r="E66" s="89">
        <v>10</v>
      </c>
      <c r="F66" s="89">
        <v>40</v>
      </c>
      <c r="G66" s="89">
        <v>6200</v>
      </c>
      <c r="H66" s="89">
        <v>6200</v>
      </c>
      <c r="I66" s="89">
        <v>40</v>
      </c>
      <c r="J66" s="89">
        <v>40</v>
      </c>
      <c r="K66" s="89">
        <v>1.3</v>
      </c>
      <c r="L66" s="89">
        <v>1.3</v>
      </c>
      <c r="M66" s="89">
        <v>145</v>
      </c>
      <c r="N66" s="89">
        <v>145</v>
      </c>
      <c r="O66" s="89">
        <v>75</v>
      </c>
      <c r="P66" s="89">
        <v>75</v>
      </c>
      <c r="Q66" s="21">
        <v>1</v>
      </c>
      <c r="T66" s="92">
        <f t="shared" si="0"/>
        <v>16</v>
      </c>
      <c r="U66" s="100">
        <f t="shared" si="1"/>
        <v>6200</v>
      </c>
      <c r="V66" s="92">
        <f t="shared" si="2"/>
        <v>40</v>
      </c>
      <c r="W66" s="92">
        <f t="shared" si="3"/>
        <v>145</v>
      </c>
      <c r="X66" s="92">
        <f t="shared" si="4"/>
        <v>75</v>
      </c>
      <c r="Z66" s="117">
        <f t="shared" si="5"/>
        <v>25</v>
      </c>
      <c r="AA66" s="117">
        <f t="shared" si="6"/>
        <v>1.3</v>
      </c>
    </row>
    <row r="67" spans="1:27" x14ac:dyDescent="0.25">
      <c r="A67" s="89">
        <v>410</v>
      </c>
      <c r="B67" s="29">
        <v>1</v>
      </c>
      <c r="C67" s="89">
        <v>26</v>
      </c>
      <c r="D67" s="89">
        <v>26</v>
      </c>
      <c r="E67" s="89">
        <v>280</v>
      </c>
      <c r="F67" s="89">
        <v>280</v>
      </c>
      <c r="G67" s="89">
        <v>2228</v>
      </c>
      <c r="H67" s="89">
        <v>2228</v>
      </c>
      <c r="I67" s="89">
        <v>27</v>
      </c>
      <c r="J67" s="89">
        <v>27</v>
      </c>
      <c r="K67" s="89">
        <v>2.4</v>
      </c>
      <c r="L67" s="89">
        <v>2.4</v>
      </c>
      <c r="M67" s="89">
        <v>84</v>
      </c>
      <c r="N67" s="89">
        <v>84</v>
      </c>
      <c r="O67" s="89">
        <v>77</v>
      </c>
      <c r="P67" s="89">
        <v>77</v>
      </c>
      <c r="Q67" s="21">
        <v>1</v>
      </c>
      <c r="T67" s="92">
        <f t="shared" ref="T67:T130" si="7">AVERAGE(C67:D67)</f>
        <v>26</v>
      </c>
      <c r="U67" s="100">
        <f t="shared" ref="U67:U130" si="8">AVERAGE(G67:H67)</f>
        <v>2228</v>
      </c>
      <c r="V67" s="92">
        <f t="shared" ref="V67:V130" si="9">AVERAGE(I67:J67)</f>
        <v>27</v>
      </c>
      <c r="W67" s="92">
        <f t="shared" ref="W67:W130" si="10">AVERAGE(M67:N67)</f>
        <v>84</v>
      </c>
      <c r="X67" s="92">
        <f t="shared" ref="X67:X130" si="11">AVERAGE(O67:P67)</f>
        <v>77</v>
      </c>
      <c r="Z67" s="117">
        <f t="shared" ref="Z67:Z130" si="12">AVERAGE(E67:F67)</f>
        <v>280</v>
      </c>
      <c r="AA67" s="117">
        <f t="shared" ref="AA67:AA130" si="13">AVERAGE(K67:L67)</f>
        <v>2.4</v>
      </c>
    </row>
    <row r="68" spans="1:27" x14ac:dyDescent="0.25">
      <c r="A68" s="89">
        <v>2320</v>
      </c>
      <c r="B68" s="29">
        <v>1</v>
      </c>
      <c r="C68" s="89">
        <v>15</v>
      </c>
      <c r="D68" s="89">
        <v>15</v>
      </c>
      <c r="E68" s="89">
        <v>63</v>
      </c>
      <c r="F68" s="89">
        <v>63</v>
      </c>
      <c r="G68" s="89">
        <v>7260</v>
      </c>
      <c r="H68" s="89">
        <v>7260</v>
      </c>
      <c r="I68" s="89">
        <v>39</v>
      </c>
      <c r="J68" s="89">
        <v>39</v>
      </c>
      <c r="K68" s="89">
        <v>2.2000000000000002</v>
      </c>
      <c r="L68" s="89">
        <v>2.2000000000000002</v>
      </c>
      <c r="M68" s="89">
        <v>152</v>
      </c>
      <c r="N68" s="89">
        <v>152</v>
      </c>
      <c r="O68" s="89">
        <v>52</v>
      </c>
      <c r="P68" s="89">
        <v>52</v>
      </c>
      <c r="Q68" s="1">
        <v>1</v>
      </c>
      <c r="T68" s="92">
        <f t="shared" si="7"/>
        <v>15</v>
      </c>
      <c r="U68" s="100">
        <f t="shared" si="8"/>
        <v>7260</v>
      </c>
      <c r="V68" s="92">
        <f t="shared" si="9"/>
        <v>39</v>
      </c>
      <c r="W68" s="92">
        <f t="shared" si="10"/>
        <v>152</v>
      </c>
      <c r="X68" s="92">
        <f t="shared" si="11"/>
        <v>52</v>
      </c>
      <c r="Z68" s="117">
        <f t="shared" si="12"/>
        <v>63</v>
      </c>
      <c r="AA68" s="117">
        <f t="shared" si="13"/>
        <v>2.2000000000000002</v>
      </c>
    </row>
    <row r="69" spans="1:27" x14ac:dyDescent="0.25">
      <c r="A69" s="89">
        <v>10300</v>
      </c>
      <c r="B69" s="29">
        <v>1</v>
      </c>
      <c r="C69" s="89">
        <v>14</v>
      </c>
      <c r="D69" s="89">
        <v>14</v>
      </c>
      <c r="E69" s="89">
        <v>48</v>
      </c>
      <c r="F69" s="89">
        <v>48</v>
      </c>
      <c r="G69" s="89">
        <v>7940</v>
      </c>
      <c r="H69" s="89">
        <v>7940</v>
      </c>
      <c r="I69" s="89">
        <v>38</v>
      </c>
      <c r="J69" s="89">
        <v>38</v>
      </c>
      <c r="K69" s="89">
        <v>1</v>
      </c>
      <c r="L69" s="89">
        <v>1</v>
      </c>
      <c r="M69" s="89">
        <v>170</v>
      </c>
      <c r="N69" s="89">
        <v>170</v>
      </c>
      <c r="O69" s="89">
        <v>60</v>
      </c>
      <c r="P69" s="89">
        <v>60</v>
      </c>
      <c r="Q69" s="62">
        <v>1</v>
      </c>
      <c r="T69" s="92">
        <f t="shared" si="7"/>
        <v>14</v>
      </c>
      <c r="U69" s="100">
        <f t="shared" si="8"/>
        <v>7940</v>
      </c>
      <c r="V69" s="92">
        <f t="shared" si="9"/>
        <v>38</v>
      </c>
      <c r="W69" s="92">
        <f t="shared" si="10"/>
        <v>170</v>
      </c>
      <c r="X69" s="92">
        <f t="shared" si="11"/>
        <v>60</v>
      </c>
      <c r="Z69" s="117">
        <f t="shared" si="12"/>
        <v>48</v>
      </c>
      <c r="AA69" s="117">
        <f t="shared" si="13"/>
        <v>1</v>
      </c>
    </row>
    <row r="70" spans="1:27" x14ac:dyDescent="0.25">
      <c r="A70" s="89">
        <v>18000</v>
      </c>
      <c r="B70" s="29">
        <v>1</v>
      </c>
      <c r="C70" s="89">
        <v>12</v>
      </c>
      <c r="D70" s="89">
        <v>12</v>
      </c>
      <c r="E70" s="89">
        <v>10</v>
      </c>
      <c r="F70" s="89">
        <v>10</v>
      </c>
      <c r="G70" s="89">
        <v>6000</v>
      </c>
      <c r="H70" s="89">
        <v>6000</v>
      </c>
      <c r="I70" s="89">
        <v>35</v>
      </c>
      <c r="J70" s="89">
        <v>35</v>
      </c>
      <c r="K70" s="89">
        <v>1.7</v>
      </c>
      <c r="L70" s="89">
        <v>1.7</v>
      </c>
      <c r="M70" s="89">
        <v>160</v>
      </c>
      <c r="N70" s="89">
        <v>160</v>
      </c>
      <c r="O70" s="89">
        <v>38</v>
      </c>
      <c r="P70" s="89">
        <v>38</v>
      </c>
      <c r="Q70" s="62">
        <v>1</v>
      </c>
      <c r="T70" s="92">
        <f t="shared" si="7"/>
        <v>12</v>
      </c>
      <c r="U70" s="100">
        <f t="shared" si="8"/>
        <v>6000</v>
      </c>
      <c r="V70" s="92">
        <f t="shared" si="9"/>
        <v>35</v>
      </c>
      <c r="W70" s="92">
        <f t="shared" si="10"/>
        <v>160</v>
      </c>
      <c r="X70" s="92">
        <f t="shared" si="11"/>
        <v>38</v>
      </c>
      <c r="Z70" s="117">
        <f t="shared" si="12"/>
        <v>10</v>
      </c>
      <c r="AA70" s="117">
        <f t="shared" si="13"/>
        <v>1.7</v>
      </c>
    </row>
    <row r="71" spans="1:27" x14ac:dyDescent="0.25">
      <c r="A71" s="89">
        <v>3600</v>
      </c>
      <c r="B71" s="29">
        <v>3</v>
      </c>
      <c r="C71" s="89">
        <v>9</v>
      </c>
      <c r="D71" s="89">
        <v>9</v>
      </c>
      <c r="E71" s="89">
        <v>4</v>
      </c>
      <c r="F71" s="89">
        <v>4</v>
      </c>
      <c r="G71" s="89">
        <v>4700</v>
      </c>
      <c r="H71" s="89">
        <v>4700</v>
      </c>
      <c r="I71" s="89">
        <v>32</v>
      </c>
      <c r="J71" s="89">
        <v>32</v>
      </c>
      <c r="K71" s="89">
        <v>2.2999999999999998</v>
      </c>
      <c r="L71" s="89">
        <v>2.2999999999999998</v>
      </c>
      <c r="M71" s="89">
        <v>104</v>
      </c>
      <c r="N71" s="89">
        <v>104</v>
      </c>
      <c r="O71" s="89">
        <v>36</v>
      </c>
      <c r="P71" s="89">
        <v>36</v>
      </c>
      <c r="Q71" s="21">
        <v>1</v>
      </c>
      <c r="T71" s="92">
        <f t="shared" si="7"/>
        <v>9</v>
      </c>
      <c r="U71" s="100">
        <f t="shared" si="8"/>
        <v>4700</v>
      </c>
      <c r="V71" s="92">
        <f t="shared" si="9"/>
        <v>32</v>
      </c>
      <c r="W71" s="92">
        <f t="shared" si="10"/>
        <v>104</v>
      </c>
      <c r="X71" s="92">
        <f t="shared" si="11"/>
        <v>36</v>
      </c>
      <c r="Z71" s="117">
        <f t="shared" si="12"/>
        <v>4</v>
      </c>
      <c r="AA71" s="117">
        <f t="shared" si="13"/>
        <v>2.2999999999999998</v>
      </c>
    </row>
    <row r="72" spans="1:27" x14ac:dyDescent="0.25">
      <c r="A72" s="89">
        <v>5500</v>
      </c>
      <c r="B72" s="29">
        <v>3</v>
      </c>
      <c r="C72" s="89">
        <v>11</v>
      </c>
      <c r="D72" s="89">
        <v>11</v>
      </c>
      <c r="E72" s="89">
        <v>6</v>
      </c>
      <c r="F72" s="89">
        <v>6</v>
      </c>
      <c r="G72" s="89">
        <v>4950</v>
      </c>
      <c r="H72" s="89">
        <v>4950</v>
      </c>
      <c r="I72" s="89">
        <v>33</v>
      </c>
      <c r="J72" s="89">
        <v>33</v>
      </c>
      <c r="K72" s="89">
        <v>1.4</v>
      </c>
      <c r="L72" s="89">
        <v>1.4</v>
      </c>
      <c r="M72" s="89">
        <v>105</v>
      </c>
      <c r="N72" s="89">
        <v>105</v>
      </c>
      <c r="O72" s="89">
        <v>41</v>
      </c>
      <c r="P72" s="89">
        <v>41</v>
      </c>
      <c r="Q72" s="21">
        <v>1</v>
      </c>
      <c r="T72" s="92">
        <f t="shared" si="7"/>
        <v>11</v>
      </c>
      <c r="U72" s="100">
        <f t="shared" si="8"/>
        <v>4950</v>
      </c>
      <c r="V72" s="92">
        <f t="shared" si="9"/>
        <v>33</v>
      </c>
      <c r="W72" s="92">
        <f t="shared" si="10"/>
        <v>105</v>
      </c>
      <c r="X72" s="92">
        <f t="shared" si="11"/>
        <v>41</v>
      </c>
      <c r="Z72" s="117">
        <f t="shared" si="12"/>
        <v>6</v>
      </c>
      <c r="AA72" s="117">
        <f t="shared" si="13"/>
        <v>1.4</v>
      </c>
    </row>
    <row r="73" spans="1:27" x14ac:dyDescent="0.25">
      <c r="A73" s="89">
        <v>1084</v>
      </c>
      <c r="B73" s="29">
        <v>3</v>
      </c>
      <c r="C73" s="89">
        <v>12</v>
      </c>
      <c r="D73" s="89">
        <v>12</v>
      </c>
      <c r="E73" s="89">
        <v>22</v>
      </c>
      <c r="F73" s="89">
        <v>22</v>
      </c>
      <c r="G73" s="89">
        <v>4550</v>
      </c>
      <c r="H73" s="89">
        <v>4550</v>
      </c>
      <c r="I73" s="89">
        <v>38</v>
      </c>
      <c r="J73" s="89">
        <v>38</v>
      </c>
      <c r="K73" s="89">
        <v>1</v>
      </c>
      <c r="L73" s="89">
        <v>1</v>
      </c>
      <c r="M73" s="89">
        <v>101</v>
      </c>
      <c r="N73" s="89">
        <v>101</v>
      </c>
      <c r="O73" s="89">
        <v>36</v>
      </c>
      <c r="P73" s="89">
        <v>36</v>
      </c>
      <c r="Q73" s="1">
        <v>1</v>
      </c>
      <c r="T73" s="92">
        <f t="shared" si="7"/>
        <v>12</v>
      </c>
      <c r="U73" s="100">
        <f t="shared" si="8"/>
        <v>4550</v>
      </c>
      <c r="V73" s="92">
        <f t="shared" si="9"/>
        <v>38</v>
      </c>
      <c r="W73" s="92">
        <f t="shared" si="10"/>
        <v>101</v>
      </c>
      <c r="X73" s="92">
        <f t="shared" si="11"/>
        <v>36</v>
      </c>
      <c r="Z73" s="117">
        <f t="shared" si="12"/>
        <v>22</v>
      </c>
      <c r="AA73" s="117">
        <f t="shared" si="13"/>
        <v>1</v>
      </c>
    </row>
    <row r="74" spans="1:27" x14ac:dyDescent="0.25">
      <c r="A74" s="89">
        <v>6183</v>
      </c>
      <c r="B74" s="34">
        <v>35</v>
      </c>
      <c r="C74" s="89">
        <v>13.5</v>
      </c>
      <c r="D74" s="89">
        <v>13.5</v>
      </c>
      <c r="E74" s="89">
        <v>9</v>
      </c>
      <c r="F74" s="89">
        <v>9</v>
      </c>
      <c r="G74" s="89">
        <v>8000</v>
      </c>
      <c r="H74" s="89">
        <v>8000</v>
      </c>
      <c r="I74" s="89">
        <v>40</v>
      </c>
      <c r="J74" s="89">
        <v>40</v>
      </c>
      <c r="K74" s="89">
        <v>0.4</v>
      </c>
      <c r="L74" s="89">
        <v>0.4</v>
      </c>
      <c r="M74" s="89">
        <v>122</v>
      </c>
      <c r="N74" s="89">
        <v>122</v>
      </c>
      <c r="O74" s="89">
        <v>35</v>
      </c>
      <c r="P74" s="89">
        <v>35</v>
      </c>
      <c r="Q74" s="62">
        <v>1</v>
      </c>
      <c r="T74" s="92">
        <f t="shared" si="7"/>
        <v>13.5</v>
      </c>
      <c r="U74" s="100">
        <f t="shared" si="8"/>
        <v>8000</v>
      </c>
      <c r="V74" s="92">
        <f t="shared" si="9"/>
        <v>40</v>
      </c>
      <c r="W74" s="92">
        <f t="shared" si="10"/>
        <v>122</v>
      </c>
      <c r="X74" s="92">
        <f t="shared" si="11"/>
        <v>35</v>
      </c>
      <c r="Z74" s="117">
        <f t="shared" si="12"/>
        <v>9</v>
      </c>
      <c r="AA74" s="117">
        <f t="shared" si="13"/>
        <v>0.4</v>
      </c>
    </row>
    <row r="75" spans="1:27" x14ac:dyDescent="0.25">
      <c r="A75" s="89">
        <v>160</v>
      </c>
      <c r="B75" s="29">
        <v>3</v>
      </c>
      <c r="C75" s="89">
        <v>11.5</v>
      </c>
      <c r="D75" s="89">
        <v>11.5</v>
      </c>
      <c r="E75" s="89">
        <v>4</v>
      </c>
      <c r="F75" s="89">
        <v>4</v>
      </c>
      <c r="G75" s="89">
        <v>6500</v>
      </c>
      <c r="H75" s="89">
        <v>6500</v>
      </c>
      <c r="I75" s="89">
        <v>40</v>
      </c>
      <c r="J75" s="89">
        <v>40</v>
      </c>
      <c r="K75" s="89">
        <v>0.5</v>
      </c>
      <c r="L75" s="89">
        <v>0.5</v>
      </c>
      <c r="M75" s="89">
        <v>113</v>
      </c>
      <c r="N75" s="89">
        <v>113</v>
      </c>
      <c r="O75" s="89">
        <v>30</v>
      </c>
      <c r="P75" s="89">
        <v>30</v>
      </c>
      <c r="Q75" s="21">
        <v>1</v>
      </c>
      <c r="T75" s="92">
        <f t="shared" si="7"/>
        <v>11.5</v>
      </c>
      <c r="U75" s="100">
        <f t="shared" si="8"/>
        <v>6500</v>
      </c>
      <c r="V75" s="92">
        <f t="shared" si="9"/>
        <v>40</v>
      </c>
      <c r="W75" s="92">
        <f t="shared" si="10"/>
        <v>113</v>
      </c>
      <c r="X75" s="92">
        <f t="shared" si="11"/>
        <v>30</v>
      </c>
      <c r="Z75" s="117">
        <f t="shared" si="12"/>
        <v>4</v>
      </c>
      <c r="AA75" s="117">
        <f t="shared" si="13"/>
        <v>0.5</v>
      </c>
    </row>
    <row r="76" spans="1:27" x14ac:dyDescent="0.25">
      <c r="A76" s="89">
        <v>700</v>
      </c>
      <c r="B76" s="29">
        <v>23</v>
      </c>
      <c r="C76" s="89">
        <v>10.4</v>
      </c>
      <c r="D76" s="89">
        <v>10.4</v>
      </c>
      <c r="E76" s="89">
        <v>170</v>
      </c>
      <c r="F76" s="89">
        <v>170</v>
      </c>
      <c r="G76" s="89">
        <v>6700</v>
      </c>
      <c r="H76" s="89">
        <v>6700</v>
      </c>
      <c r="I76" s="89">
        <v>44</v>
      </c>
      <c r="J76" s="89">
        <v>44</v>
      </c>
      <c r="K76" s="89">
        <v>0.4</v>
      </c>
      <c r="L76" s="89">
        <v>0.4</v>
      </c>
      <c r="M76" s="89">
        <v>139</v>
      </c>
      <c r="N76" s="89">
        <v>139</v>
      </c>
      <c r="O76" s="89">
        <v>35</v>
      </c>
      <c r="P76" s="89">
        <v>35</v>
      </c>
      <c r="Q76" s="62">
        <v>1</v>
      </c>
      <c r="T76" s="92">
        <f t="shared" si="7"/>
        <v>10.4</v>
      </c>
      <c r="U76" s="100">
        <f t="shared" si="8"/>
        <v>6700</v>
      </c>
      <c r="V76" s="92">
        <f t="shared" si="9"/>
        <v>44</v>
      </c>
      <c r="W76" s="92">
        <f t="shared" si="10"/>
        <v>139</v>
      </c>
      <c r="X76" s="92">
        <f t="shared" si="11"/>
        <v>35</v>
      </c>
      <c r="Z76" s="117">
        <f t="shared" si="12"/>
        <v>170</v>
      </c>
      <c r="AA76" s="117">
        <f t="shared" si="13"/>
        <v>0.4</v>
      </c>
    </row>
    <row r="77" spans="1:27" x14ac:dyDescent="0.25">
      <c r="A77" s="89">
        <v>4900</v>
      </c>
      <c r="B77" s="29">
        <v>3</v>
      </c>
      <c r="C77" s="89">
        <v>11.7</v>
      </c>
      <c r="D77" s="89">
        <v>11.7</v>
      </c>
      <c r="E77" s="89">
        <v>11</v>
      </c>
      <c r="F77" s="89">
        <v>11</v>
      </c>
      <c r="G77" s="89">
        <v>4500</v>
      </c>
      <c r="H77" s="89">
        <v>4500</v>
      </c>
      <c r="I77" s="89">
        <v>38</v>
      </c>
      <c r="J77" s="89">
        <v>38</v>
      </c>
      <c r="K77" s="89">
        <v>0.1</v>
      </c>
      <c r="L77" s="89">
        <v>0.1</v>
      </c>
      <c r="M77" s="89">
        <v>101</v>
      </c>
      <c r="N77" s="89">
        <v>101</v>
      </c>
      <c r="O77" s="89">
        <v>70</v>
      </c>
      <c r="P77" s="89">
        <v>70</v>
      </c>
      <c r="Q77" s="21">
        <v>1</v>
      </c>
      <c r="T77" s="92">
        <f t="shared" si="7"/>
        <v>11.7</v>
      </c>
      <c r="U77" s="100">
        <f t="shared" si="8"/>
        <v>4500</v>
      </c>
      <c r="V77" s="92">
        <f t="shared" si="9"/>
        <v>38</v>
      </c>
      <c r="W77" s="92">
        <f t="shared" si="10"/>
        <v>101</v>
      </c>
      <c r="X77" s="92">
        <f t="shared" si="11"/>
        <v>70</v>
      </c>
      <c r="Z77" s="117">
        <f t="shared" si="12"/>
        <v>11</v>
      </c>
      <c r="AA77" s="117">
        <f t="shared" si="13"/>
        <v>0.1</v>
      </c>
    </row>
    <row r="78" spans="1:27" x14ac:dyDescent="0.25">
      <c r="A78" s="89">
        <v>4900</v>
      </c>
      <c r="B78" s="29">
        <v>3</v>
      </c>
      <c r="C78" s="89">
        <v>11.7</v>
      </c>
      <c r="D78" s="89">
        <v>11.7</v>
      </c>
      <c r="E78" s="89">
        <v>11</v>
      </c>
      <c r="F78" s="89">
        <v>11</v>
      </c>
      <c r="G78" s="89">
        <v>4500</v>
      </c>
      <c r="H78" s="89">
        <v>4500</v>
      </c>
      <c r="I78" s="89">
        <v>38</v>
      </c>
      <c r="J78" s="89">
        <v>38</v>
      </c>
      <c r="K78" s="89">
        <v>0.1</v>
      </c>
      <c r="L78" s="89">
        <v>0.1</v>
      </c>
      <c r="M78" s="89">
        <v>101</v>
      </c>
      <c r="N78" s="89">
        <v>101</v>
      </c>
      <c r="O78" s="89">
        <v>70</v>
      </c>
      <c r="P78" s="89">
        <v>70</v>
      </c>
      <c r="Q78" s="62">
        <v>1</v>
      </c>
      <c r="T78" s="92">
        <f t="shared" si="7"/>
        <v>11.7</v>
      </c>
      <c r="U78" s="100">
        <f t="shared" si="8"/>
        <v>4500</v>
      </c>
      <c r="V78" s="92">
        <f t="shared" si="9"/>
        <v>38</v>
      </c>
      <c r="W78" s="92">
        <f t="shared" si="10"/>
        <v>101</v>
      </c>
      <c r="X78" s="92">
        <f t="shared" si="11"/>
        <v>70</v>
      </c>
      <c r="Z78" s="117">
        <f t="shared" si="12"/>
        <v>11</v>
      </c>
      <c r="AA78" s="117">
        <f t="shared" si="13"/>
        <v>0.1</v>
      </c>
    </row>
    <row r="79" spans="1:27" x14ac:dyDescent="0.25">
      <c r="A79" s="89">
        <v>60</v>
      </c>
      <c r="B79" s="29">
        <v>23</v>
      </c>
      <c r="C79" s="89">
        <v>8</v>
      </c>
      <c r="D79" s="89">
        <v>8</v>
      </c>
      <c r="E79" s="89">
        <v>0.1</v>
      </c>
      <c r="F79" s="89">
        <v>100</v>
      </c>
      <c r="G79" s="89">
        <v>5450</v>
      </c>
      <c r="H79" s="89">
        <v>5450</v>
      </c>
      <c r="I79" s="89">
        <v>43</v>
      </c>
      <c r="J79" s="89">
        <v>43</v>
      </c>
      <c r="K79" s="89">
        <v>0.8</v>
      </c>
      <c r="L79" s="89">
        <v>0.8</v>
      </c>
      <c r="M79" s="89">
        <v>103</v>
      </c>
      <c r="N79" s="89">
        <v>103</v>
      </c>
      <c r="O79" s="89">
        <v>54</v>
      </c>
      <c r="P79" s="89">
        <v>54</v>
      </c>
      <c r="Q79" s="21">
        <v>1</v>
      </c>
      <c r="T79" s="92">
        <f t="shared" si="7"/>
        <v>8</v>
      </c>
      <c r="U79" s="100">
        <f t="shared" si="8"/>
        <v>5450</v>
      </c>
      <c r="V79" s="92">
        <f t="shared" si="9"/>
        <v>43</v>
      </c>
      <c r="W79" s="92">
        <f t="shared" si="10"/>
        <v>103</v>
      </c>
      <c r="X79" s="92">
        <f t="shared" si="11"/>
        <v>54</v>
      </c>
      <c r="Z79" s="117">
        <f t="shared" si="12"/>
        <v>50.05</v>
      </c>
      <c r="AA79" s="117">
        <f t="shared" si="13"/>
        <v>0.8</v>
      </c>
    </row>
    <row r="80" spans="1:27" x14ac:dyDescent="0.25">
      <c r="A80" s="89">
        <v>285</v>
      </c>
      <c r="B80" s="29">
        <v>23</v>
      </c>
      <c r="C80" s="89">
        <v>8</v>
      </c>
      <c r="D80" s="89">
        <v>8</v>
      </c>
      <c r="E80" s="89">
        <v>0.1</v>
      </c>
      <c r="F80" s="89">
        <v>100</v>
      </c>
      <c r="G80" s="89">
        <v>5450</v>
      </c>
      <c r="H80" s="89">
        <v>5450</v>
      </c>
      <c r="I80" s="89">
        <v>42</v>
      </c>
      <c r="J80" s="89">
        <v>42</v>
      </c>
      <c r="K80" s="89">
        <v>0.8</v>
      </c>
      <c r="L80" s="89">
        <v>0.8</v>
      </c>
      <c r="M80" s="89">
        <v>103</v>
      </c>
      <c r="N80" s="89">
        <v>103</v>
      </c>
      <c r="O80" s="89">
        <v>47</v>
      </c>
      <c r="P80" s="89">
        <v>47</v>
      </c>
      <c r="Q80" s="21">
        <v>1</v>
      </c>
      <c r="T80" s="92">
        <f t="shared" si="7"/>
        <v>8</v>
      </c>
      <c r="U80" s="100">
        <f t="shared" si="8"/>
        <v>5450</v>
      </c>
      <c r="V80" s="92">
        <f t="shared" si="9"/>
        <v>42</v>
      </c>
      <c r="W80" s="92">
        <f t="shared" si="10"/>
        <v>103</v>
      </c>
      <c r="X80" s="92">
        <f t="shared" si="11"/>
        <v>47</v>
      </c>
      <c r="Z80" s="117">
        <f t="shared" si="12"/>
        <v>50.05</v>
      </c>
      <c r="AA80" s="117">
        <f t="shared" si="13"/>
        <v>0.8</v>
      </c>
    </row>
    <row r="81" spans="1:27" x14ac:dyDescent="0.25">
      <c r="A81" s="89">
        <v>85</v>
      </c>
      <c r="B81" s="29">
        <v>23</v>
      </c>
      <c r="C81" s="89">
        <v>5</v>
      </c>
      <c r="D81" s="89">
        <v>5</v>
      </c>
      <c r="E81" s="89">
        <v>0.1</v>
      </c>
      <c r="F81" s="89">
        <v>100</v>
      </c>
      <c r="G81" s="89">
        <v>5500</v>
      </c>
      <c r="H81" s="89">
        <v>5500</v>
      </c>
      <c r="I81" s="89">
        <v>43</v>
      </c>
      <c r="J81" s="89">
        <v>43</v>
      </c>
      <c r="K81" s="89">
        <v>0.8</v>
      </c>
      <c r="L81" s="89">
        <v>0.8</v>
      </c>
      <c r="M81" s="89">
        <v>100</v>
      </c>
      <c r="N81" s="89">
        <v>100</v>
      </c>
      <c r="O81" s="89">
        <v>51</v>
      </c>
      <c r="P81" s="89">
        <v>51</v>
      </c>
      <c r="Q81" s="1">
        <v>1</v>
      </c>
      <c r="T81" s="92">
        <f t="shared" si="7"/>
        <v>5</v>
      </c>
      <c r="U81" s="100">
        <f t="shared" si="8"/>
        <v>5500</v>
      </c>
      <c r="V81" s="92">
        <f t="shared" si="9"/>
        <v>43</v>
      </c>
      <c r="W81" s="92">
        <f t="shared" si="10"/>
        <v>100</v>
      </c>
      <c r="X81" s="92">
        <f t="shared" si="11"/>
        <v>51</v>
      </c>
      <c r="Z81" s="117">
        <f t="shared" si="12"/>
        <v>50.05</v>
      </c>
      <c r="AA81" s="117">
        <f t="shared" si="13"/>
        <v>0.8</v>
      </c>
    </row>
    <row r="82" spans="1:27" x14ac:dyDescent="0.25">
      <c r="A82" s="89">
        <v>70</v>
      </c>
      <c r="B82" s="29">
        <v>23</v>
      </c>
      <c r="C82" s="89">
        <v>7</v>
      </c>
      <c r="D82" s="89">
        <v>7</v>
      </c>
      <c r="E82" s="89">
        <v>0.1</v>
      </c>
      <c r="F82" s="89">
        <v>100</v>
      </c>
      <c r="G82" s="89">
        <v>5500</v>
      </c>
      <c r="H82" s="89">
        <v>5500</v>
      </c>
      <c r="I82" s="89">
        <v>41</v>
      </c>
      <c r="J82" s="89">
        <v>41</v>
      </c>
      <c r="K82" s="89">
        <v>0.8</v>
      </c>
      <c r="L82" s="89">
        <v>0.8</v>
      </c>
      <c r="M82" s="89">
        <v>101</v>
      </c>
      <c r="N82" s="89">
        <v>101</v>
      </c>
      <c r="O82" s="89">
        <v>51</v>
      </c>
      <c r="P82" s="89">
        <v>51</v>
      </c>
      <c r="Q82" s="21">
        <v>1</v>
      </c>
      <c r="T82" s="92">
        <f t="shared" si="7"/>
        <v>7</v>
      </c>
      <c r="U82" s="100">
        <f t="shared" si="8"/>
        <v>5500</v>
      </c>
      <c r="V82" s="92">
        <f t="shared" si="9"/>
        <v>41</v>
      </c>
      <c r="W82" s="92">
        <f t="shared" si="10"/>
        <v>101</v>
      </c>
      <c r="X82" s="92">
        <f t="shared" si="11"/>
        <v>51</v>
      </c>
      <c r="Z82" s="117">
        <f t="shared" si="12"/>
        <v>50.05</v>
      </c>
      <c r="AA82" s="117">
        <f t="shared" si="13"/>
        <v>0.8</v>
      </c>
    </row>
    <row r="83" spans="1:27" x14ac:dyDescent="0.25">
      <c r="A83" s="89">
        <v>190</v>
      </c>
      <c r="B83" s="29">
        <v>23</v>
      </c>
      <c r="C83" s="89">
        <v>7</v>
      </c>
      <c r="D83" s="89">
        <v>7</v>
      </c>
      <c r="E83" s="89">
        <v>0.1</v>
      </c>
      <c r="F83" s="89">
        <v>100</v>
      </c>
      <c r="G83" s="89">
        <v>5600</v>
      </c>
      <c r="H83" s="89">
        <v>5600</v>
      </c>
      <c r="I83" s="89">
        <v>42</v>
      </c>
      <c r="J83" s="89">
        <v>42</v>
      </c>
      <c r="K83" s="89">
        <v>0.8</v>
      </c>
      <c r="L83" s="89">
        <v>0.8</v>
      </c>
      <c r="M83" s="89">
        <v>102</v>
      </c>
      <c r="N83" s="89">
        <v>102</v>
      </c>
      <c r="O83" s="89">
        <v>52</v>
      </c>
      <c r="P83" s="89">
        <v>52</v>
      </c>
      <c r="Q83" s="1">
        <v>1</v>
      </c>
      <c r="T83" s="92">
        <f t="shared" si="7"/>
        <v>7</v>
      </c>
      <c r="U83" s="100">
        <f t="shared" si="8"/>
        <v>5600</v>
      </c>
      <c r="V83" s="92">
        <f t="shared" si="9"/>
        <v>42</v>
      </c>
      <c r="W83" s="92">
        <f t="shared" si="10"/>
        <v>102</v>
      </c>
      <c r="X83" s="92">
        <f t="shared" si="11"/>
        <v>52</v>
      </c>
      <c r="Z83" s="117">
        <f t="shared" si="12"/>
        <v>50.05</v>
      </c>
      <c r="AA83" s="117">
        <f t="shared" si="13"/>
        <v>0.8</v>
      </c>
    </row>
    <row r="84" spans="1:27" x14ac:dyDescent="0.25">
      <c r="A84" s="89">
        <v>120</v>
      </c>
      <c r="B84" s="29">
        <v>23</v>
      </c>
      <c r="C84" s="89">
        <v>11</v>
      </c>
      <c r="D84" s="89">
        <v>11</v>
      </c>
      <c r="E84" s="89">
        <v>0.1</v>
      </c>
      <c r="F84" s="89">
        <v>100</v>
      </c>
      <c r="G84" s="89">
        <v>5500</v>
      </c>
      <c r="H84" s="89">
        <v>5500</v>
      </c>
      <c r="I84" s="89">
        <v>42</v>
      </c>
      <c r="J84" s="89">
        <v>42</v>
      </c>
      <c r="K84" s="89">
        <v>0.8</v>
      </c>
      <c r="L84" s="89">
        <v>0.8</v>
      </c>
      <c r="M84" s="89">
        <v>101</v>
      </c>
      <c r="N84" s="89">
        <v>101</v>
      </c>
      <c r="O84" s="89">
        <v>50</v>
      </c>
      <c r="P84" s="89">
        <v>50</v>
      </c>
      <c r="Q84" s="62">
        <v>1</v>
      </c>
      <c r="T84" s="92">
        <f t="shared" si="7"/>
        <v>11</v>
      </c>
      <c r="U84" s="100">
        <f t="shared" si="8"/>
        <v>5500</v>
      </c>
      <c r="V84" s="92">
        <f t="shared" si="9"/>
        <v>42</v>
      </c>
      <c r="W84" s="92">
        <f t="shared" si="10"/>
        <v>101</v>
      </c>
      <c r="X84" s="92">
        <f t="shared" si="11"/>
        <v>50</v>
      </c>
      <c r="Z84" s="117">
        <f t="shared" si="12"/>
        <v>50.05</v>
      </c>
      <c r="AA84" s="117">
        <f t="shared" si="13"/>
        <v>0.8</v>
      </c>
    </row>
    <row r="85" spans="1:27" x14ac:dyDescent="0.25">
      <c r="A85" s="89">
        <v>6200</v>
      </c>
      <c r="B85" s="29">
        <v>1</v>
      </c>
      <c r="C85" s="89">
        <v>23</v>
      </c>
      <c r="D85" s="89">
        <v>23</v>
      </c>
      <c r="E85" s="89">
        <v>90</v>
      </c>
      <c r="F85" s="89">
        <v>90</v>
      </c>
      <c r="G85" s="89">
        <v>10750</v>
      </c>
      <c r="H85" s="89">
        <v>10750</v>
      </c>
      <c r="I85" s="89">
        <v>40</v>
      </c>
      <c r="J85" s="89">
        <v>40</v>
      </c>
      <c r="K85" s="94">
        <v>0.2</v>
      </c>
      <c r="L85" s="94">
        <v>0.7</v>
      </c>
      <c r="M85" s="89">
        <v>250</v>
      </c>
      <c r="N85" s="89">
        <v>250</v>
      </c>
      <c r="O85" s="89">
        <v>44</v>
      </c>
      <c r="P85" s="89">
        <v>44</v>
      </c>
      <c r="Q85" s="63">
        <v>1</v>
      </c>
      <c r="T85" s="92">
        <f t="shared" si="7"/>
        <v>23</v>
      </c>
      <c r="U85" s="100">
        <f t="shared" si="8"/>
        <v>10750</v>
      </c>
      <c r="V85" s="92">
        <f t="shared" si="9"/>
        <v>40</v>
      </c>
      <c r="W85" s="92">
        <f t="shared" si="10"/>
        <v>250</v>
      </c>
      <c r="X85" s="92">
        <f t="shared" si="11"/>
        <v>44</v>
      </c>
      <c r="Z85" s="117">
        <f t="shared" si="12"/>
        <v>90</v>
      </c>
      <c r="AA85" s="117">
        <f t="shared" si="13"/>
        <v>0.44999999999999996</v>
      </c>
    </row>
    <row r="86" spans="1:27" x14ac:dyDescent="0.25">
      <c r="A86" s="89">
        <v>840</v>
      </c>
      <c r="B86" s="29">
        <v>1</v>
      </c>
      <c r="C86" s="89">
        <v>23.4</v>
      </c>
      <c r="D86" s="89">
        <v>23.4</v>
      </c>
      <c r="E86" s="89">
        <v>65</v>
      </c>
      <c r="F86" s="89">
        <v>65</v>
      </c>
      <c r="G86" s="89">
        <v>10400</v>
      </c>
      <c r="H86" s="89">
        <v>10400</v>
      </c>
      <c r="I86" s="89">
        <v>39</v>
      </c>
      <c r="J86" s="89">
        <v>39</v>
      </c>
      <c r="K86" s="94">
        <v>0.2</v>
      </c>
      <c r="L86" s="94">
        <v>0.7</v>
      </c>
      <c r="M86" s="89">
        <v>242</v>
      </c>
      <c r="N86" s="89">
        <v>242</v>
      </c>
      <c r="O86" s="89">
        <v>27.4</v>
      </c>
      <c r="P86" s="89">
        <v>27.4</v>
      </c>
      <c r="Q86" s="89">
        <v>1</v>
      </c>
      <c r="T86" s="92">
        <f t="shared" si="7"/>
        <v>23.4</v>
      </c>
      <c r="U86" s="100">
        <f t="shared" si="8"/>
        <v>10400</v>
      </c>
      <c r="V86" s="92">
        <f t="shared" si="9"/>
        <v>39</v>
      </c>
      <c r="W86" s="92">
        <f t="shared" si="10"/>
        <v>242</v>
      </c>
      <c r="X86" s="92">
        <f t="shared" si="11"/>
        <v>27.4</v>
      </c>
      <c r="Z86" s="117">
        <f t="shared" si="12"/>
        <v>65</v>
      </c>
      <c r="AA86" s="117">
        <f t="shared" si="13"/>
        <v>0.44999999999999996</v>
      </c>
    </row>
    <row r="87" spans="1:27" x14ac:dyDescent="0.25">
      <c r="A87" s="89">
        <v>8240</v>
      </c>
      <c r="B87" s="29">
        <v>1</v>
      </c>
      <c r="C87" s="89">
        <v>26</v>
      </c>
      <c r="D87" s="89">
        <v>26</v>
      </c>
      <c r="E87" s="89">
        <v>75</v>
      </c>
      <c r="F87" s="89">
        <v>75</v>
      </c>
      <c r="G87" s="89">
        <v>10550</v>
      </c>
      <c r="H87" s="89">
        <v>10550</v>
      </c>
      <c r="I87" s="89">
        <v>40</v>
      </c>
      <c r="J87" s="89">
        <v>40</v>
      </c>
      <c r="K87" s="94">
        <v>0.2</v>
      </c>
      <c r="L87" s="94">
        <v>0.7</v>
      </c>
      <c r="M87" s="89">
        <v>248</v>
      </c>
      <c r="N87" s="89">
        <v>248</v>
      </c>
      <c r="O87" s="89">
        <v>44</v>
      </c>
      <c r="P87" s="89">
        <v>44</v>
      </c>
      <c r="Q87" s="63">
        <v>1</v>
      </c>
      <c r="T87" s="92">
        <f t="shared" si="7"/>
        <v>26</v>
      </c>
      <c r="U87" s="100">
        <f t="shared" si="8"/>
        <v>10550</v>
      </c>
      <c r="V87" s="92">
        <f t="shared" si="9"/>
        <v>40</v>
      </c>
      <c r="W87" s="92">
        <f t="shared" si="10"/>
        <v>248</v>
      </c>
      <c r="X87" s="92">
        <f t="shared" si="11"/>
        <v>44</v>
      </c>
      <c r="Z87" s="117">
        <f t="shared" si="12"/>
        <v>75</v>
      </c>
      <c r="AA87" s="117">
        <f t="shared" si="13"/>
        <v>0.44999999999999996</v>
      </c>
    </row>
    <row r="88" spans="1:27" x14ac:dyDescent="0.25">
      <c r="A88" s="89">
        <v>880</v>
      </c>
      <c r="B88" s="29">
        <v>1</v>
      </c>
      <c r="C88" s="89">
        <v>26</v>
      </c>
      <c r="D88" s="89">
        <v>26</v>
      </c>
      <c r="E88" s="89">
        <v>75</v>
      </c>
      <c r="F88" s="89">
        <v>75</v>
      </c>
      <c r="G88" s="89">
        <v>10550</v>
      </c>
      <c r="H88" s="89">
        <v>10550</v>
      </c>
      <c r="I88" s="89">
        <v>40</v>
      </c>
      <c r="J88" s="89">
        <v>40</v>
      </c>
      <c r="K88" s="94">
        <v>0.2</v>
      </c>
      <c r="L88" s="94">
        <v>0.7</v>
      </c>
      <c r="M88" s="89">
        <v>248</v>
      </c>
      <c r="N88" s="89">
        <v>248</v>
      </c>
      <c r="O88" s="89">
        <v>52</v>
      </c>
      <c r="P88" s="89">
        <v>52</v>
      </c>
      <c r="Q88" s="89">
        <v>1</v>
      </c>
      <c r="T88" s="92">
        <f t="shared" si="7"/>
        <v>26</v>
      </c>
      <c r="U88" s="100">
        <f t="shared" si="8"/>
        <v>10550</v>
      </c>
      <c r="V88" s="92">
        <f t="shared" si="9"/>
        <v>40</v>
      </c>
      <c r="W88" s="92">
        <f t="shared" si="10"/>
        <v>248</v>
      </c>
      <c r="X88" s="92">
        <f t="shared" si="11"/>
        <v>52</v>
      </c>
      <c r="Z88" s="117">
        <f t="shared" si="12"/>
        <v>75</v>
      </c>
      <c r="AA88" s="117">
        <f t="shared" si="13"/>
        <v>0.44999999999999996</v>
      </c>
    </row>
    <row r="89" spans="1:27" x14ac:dyDescent="0.25">
      <c r="A89" s="89">
        <v>12600</v>
      </c>
      <c r="B89" s="29">
        <v>1</v>
      </c>
      <c r="C89" s="89">
        <v>26</v>
      </c>
      <c r="D89" s="89">
        <v>26</v>
      </c>
      <c r="E89" s="89">
        <v>90</v>
      </c>
      <c r="F89" s="89">
        <v>90</v>
      </c>
      <c r="G89" s="89">
        <v>10900</v>
      </c>
      <c r="H89" s="89">
        <v>10900</v>
      </c>
      <c r="I89" s="89">
        <v>40</v>
      </c>
      <c r="J89" s="89">
        <v>40</v>
      </c>
      <c r="K89" s="94">
        <v>0.2</v>
      </c>
      <c r="L89" s="94">
        <v>0.7</v>
      </c>
      <c r="M89" s="89">
        <v>250</v>
      </c>
      <c r="N89" s="89">
        <v>250</v>
      </c>
      <c r="O89" s="89">
        <v>52</v>
      </c>
      <c r="P89" s="89">
        <v>52</v>
      </c>
      <c r="Q89" s="1">
        <v>1</v>
      </c>
      <c r="T89" s="92">
        <f t="shared" si="7"/>
        <v>26</v>
      </c>
      <c r="U89" s="100">
        <f t="shared" si="8"/>
        <v>10900</v>
      </c>
      <c r="V89" s="92">
        <f t="shared" si="9"/>
        <v>40</v>
      </c>
      <c r="W89" s="92">
        <f t="shared" si="10"/>
        <v>250</v>
      </c>
      <c r="X89" s="92">
        <f t="shared" si="11"/>
        <v>52</v>
      </c>
      <c r="Z89" s="117">
        <f t="shared" si="12"/>
        <v>90</v>
      </c>
      <c r="AA89" s="117">
        <f t="shared" si="13"/>
        <v>0.44999999999999996</v>
      </c>
    </row>
    <row r="90" spans="1:27" x14ac:dyDescent="0.25">
      <c r="A90" s="89">
        <v>4100</v>
      </c>
      <c r="B90" s="29">
        <v>1</v>
      </c>
      <c r="C90" s="89">
        <v>23</v>
      </c>
      <c r="D90" s="89">
        <v>23</v>
      </c>
      <c r="E90" s="89">
        <v>90</v>
      </c>
      <c r="F90" s="89">
        <v>90</v>
      </c>
      <c r="G90" s="89">
        <v>11000</v>
      </c>
      <c r="H90" s="89">
        <v>11000</v>
      </c>
      <c r="I90" s="89">
        <v>41</v>
      </c>
      <c r="J90" s="89">
        <v>41</v>
      </c>
      <c r="K90" s="94">
        <v>0.2</v>
      </c>
      <c r="L90" s="94">
        <v>0.7</v>
      </c>
      <c r="M90" s="89">
        <v>250</v>
      </c>
      <c r="N90" s="89">
        <v>250</v>
      </c>
      <c r="O90" s="89">
        <v>50</v>
      </c>
      <c r="P90" s="89">
        <v>50</v>
      </c>
      <c r="Q90" s="62">
        <v>1</v>
      </c>
      <c r="T90" s="92">
        <f t="shared" si="7"/>
        <v>23</v>
      </c>
      <c r="U90" s="100">
        <f t="shared" si="8"/>
        <v>11000</v>
      </c>
      <c r="V90" s="92">
        <f t="shared" si="9"/>
        <v>41</v>
      </c>
      <c r="W90" s="92">
        <f t="shared" si="10"/>
        <v>250</v>
      </c>
      <c r="X90" s="92">
        <f t="shared" si="11"/>
        <v>50</v>
      </c>
      <c r="Z90" s="117">
        <f t="shared" si="12"/>
        <v>90</v>
      </c>
      <c r="AA90" s="117">
        <f t="shared" si="13"/>
        <v>0.44999999999999996</v>
      </c>
    </row>
    <row r="91" spans="1:27" x14ac:dyDescent="0.25">
      <c r="A91" s="89">
        <v>10800</v>
      </c>
      <c r="B91" s="29">
        <v>1</v>
      </c>
      <c r="C91" s="89">
        <v>25.5</v>
      </c>
      <c r="D91" s="89">
        <v>25.5</v>
      </c>
      <c r="E91" s="89">
        <v>60</v>
      </c>
      <c r="F91" s="89">
        <v>60</v>
      </c>
      <c r="G91" s="89">
        <v>10300</v>
      </c>
      <c r="H91" s="89">
        <v>10300</v>
      </c>
      <c r="I91" s="89">
        <v>40</v>
      </c>
      <c r="J91" s="89">
        <v>40</v>
      </c>
      <c r="K91" s="94">
        <v>0.2</v>
      </c>
      <c r="L91" s="94">
        <v>0.7</v>
      </c>
      <c r="M91" s="89">
        <v>250</v>
      </c>
      <c r="N91" s="89">
        <v>250</v>
      </c>
      <c r="O91" s="89">
        <v>47</v>
      </c>
      <c r="P91" s="89">
        <v>47</v>
      </c>
      <c r="Q91" s="63">
        <v>1</v>
      </c>
      <c r="T91" s="92">
        <f t="shared" si="7"/>
        <v>25.5</v>
      </c>
      <c r="U91" s="100">
        <f t="shared" si="8"/>
        <v>10300</v>
      </c>
      <c r="V91" s="92">
        <f t="shared" si="9"/>
        <v>40</v>
      </c>
      <c r="W91" s="92">
        <f t="shared" si="10"/>
        <v>250</v>
      </c>
      <c r="X91" s="92">
        <f t="shared" si="11"/>
        <v>47</v>
      </c>
      <c r="Z91" s="117">
        <f t="shared" si="12"/>
        <v>60</v>
      </c>
      <c r="AA91" s="117">
        <f t="shared" si="13"/>
        <v>0.44999999999999996</v>
      </c>
    </row>
    <row r="92" spans="1:27" x14ac:dyDescent="0.25">
      <c r="A92" s="89">
        <v>280</v>
      </c>
      <c r="B92" s="29">
        <v>1</v>
      </c>
      <c r="C92" s="89">
        <v>18</v>
      </c>
      <c r="D92" s="89">
        <v>18</v>
      </c>
      <c r="E92" s="89">
        <v>40</v>
      </c>
      <c r="F92" s="89">
        <v>40</v>
      </c>
      <c r="G92" s="89">
        <v>11550</v>
      </c>
      <c r="H92" s="89">
        <v>11550</v>
      </c>
      <c r="I92" s="89">
        <v>38</v>
      </c>
      <c r="J92" s="89">
        <v>38</v>
      </c>
      <c r="K92" s="94">
        <v>0.2</v>
      </c>
      <c r="L92" s="94">
        <v>0.7</v>
      </c>
      <c r="M92" s="89">
        <v>244</v>
      </c>
      <c r="N92" s="89">
        <v>244</v>
      </c>
      <c r="O92" s="89">
        <v>55</v>
      </c>
      <c r="P92" s="89">
        <v>55</v>
      </c>
      <c r="Q92" s="89">
        <v>1</v>
      </c>
      <c r="T92" s="92">
        <f t="shared" si="7"/>
        <v>18</v>
      </c>
      <c r="U92" s="100">
        <f t="shared" si="8"/>
        <v>11550</v>
      </c>
      <c r="V92" s="92">
        <f t="shared" si="9"/>
        <v>38</v>
      </c>
      <c r="W92" s="92">
        <f t="shared" si="10"/>
        <v>244</v>
      </c>
      <c r="X92" s="92">
        <f t="shared" si="11"/>
        <v>55</v>
      </c>
      <c r="Z92" s="117">
        <f t="shared" si="12"/>
        <v>40</v>
      </c>
      <c r="AA92" s="117">
        <f t="shared" si="13"/>
        <v>0.44999999999999996</v>
      </c>
    </row>
    <row r="93" spans="1:27" x14ac:dyDescent="0.25">
      <c r="A93" s="89">
        <v>200</v>
      </c>
      <c r="B93" s="29">
        <v>1</v>
      </c>
      <c r="C93" s="89">
        <v>12</v>
      </c>
      <c r="D93" s="89">
        <v>12</v>
      </c>
      <c r="E93" s="89">
        <v>200</v>
      </c>
      <c r="F93" s="89">
        <v>200</v>
      </c>
      <c r="G93" s="89">
        <v>11600</v>
      </c>
      <c r="H93" s="89">
        <v>11600</v>
      </c>
      <c r="I93" s="89">
        <v>42</v>
      </c>
      <c r="J93" s="89">
        <v>42</v>
      </c>
      <c r="K93" s="94">
        <v>0.2</v>
      </c>
      <c r="L93" s="94">
        <v>0.7</v>
      </c>
      <c r="M93" s="89">
        <v>250</v>
      </c>
      <c r="N93" s="89">
        <v>250</v>
      </c>
      <c r="O93" s="89">
        <v>64</v>
      </c>
      <c r="P93" s="89">
        <v>64</v>
      </c>
      <c r="Q93" s="1">
        <v>1</v>
      </c>
      <c r="T93" s="92">
        <f t="shared" si="7"/>
        <v>12</v>
      </c>
      <c r="U93" s="100">
        <f t="shared" si="8"/>
        <v>11600</v>
      </c>
      <c r="V93" s="92">
        <f t="shared" si="9"/>
        <v>42</v>
      </c>
      <c r="W93" s="92">
        <f t="shared" si="10"/>
        <v>250</v>
      </c>
      <c r="X93" s="92">
        <f t="shared" si="11"/>
        <v>64</v>
      </c>
      <c r="Z93" s="117">
        <f t="shared" si="12"/>
        <v>200</v>
      </c>
      <c r="AA93" s="117">
        <f t="shared" si="13"/>
        <v>0.44999999999999996</v>
      </c>
    </row>
    <row r="94" spans="1:27" x14ac:dyDescent="0.25">
      <c r="A94" s="89">
        <v>1800</v>
      </c>
      <c r="B94" s="29">
        <v>1</v>
      </c>
      <c r="C94" s="89">
        <v>17</v>
      </c>
      <c r="D94" s="89">
        <v>17</v>
      </c>
      <c r="E94" s="89">
        <v>171</v>
      </c>
      <c r="F94" s="89">
        <v>171</v>
      </c>
      <c r="G94" s="89">
        <v>11500</v>
      </c>
      <c r="H94" s="89">
        <v>11500</v>
      </c>
      <c r="I94" s="89">
        <v>45</v>
      </c>
      <c r="J94" s="89">
        <v>45</v>
      </c>
      <c r="K94" s="94">
        <v>0.2</v>
      </c>
      <c r="L94" s="94">
        <v>0.7</v>
      </c>
      <c r="M94" s="89">
        <v>228</v>
      </c>
      <c r="N94" s="89">
        <v>228</v>
      </c>
      <c r="O94" s="89">
        <v>55</v>
      </c>
      <c r="P94" s="89">
        <v>55</v>
      </c>
      <c r="Q94" s="62">
        <v>1</v>
      </c>
      <c r="T94" s="92">
        <f t="shared" si="7"/>
        <v>17</v>
      </c>
      <c r="U94" s="100">
        <f t="shared" si="8"/>
        <v>11500</v>
      </c>
      <c r="V94" s="92">
        <f t="shared" si="9"/>
        <v>45</v>
      </c>
      <c r="W94" s="92">
        <f t="shared" si="10"/>
        <v>228</v>
      </c>
      <c r="X94" s="92">
        <f t="shared" si="11"/>
        <v>55</v>
      </c>
      <c r="Z94" s="117">
        <f t="shared" si="12"/>
        <v>171</v>
      </c>
      <c r="AA94" s="117">
        <f t="shared" si="13"/>
        <v>0.44999999999999996</v>
      </c>
    </row>
    <row r="95" spans="1:27" x14ac:dyDescent="0.25">
      <c r="A95" s="89">
        <v>2600</v>
      </c>
      <c r="B95" s="29">
        <v>1</v>
      </c>
      <c r="C95" s="89">
        <v>17</v>
      </c>
      <c r="D95" s="89">
        <v>17</v>
      </c>
      <c r="E95" s="89">
        <v>273</v>
      </c>
      <c r="F95" s="89">
        <v>273</v>
      </c>
      <c r="G95" s="89">
        <v>11950</v>
      </c>
      <c r="H95" s="89">
        <v>11950</v>
      </c>
      <c r="I95" s="89">
        <v>43</v>
      </c>
      <c r="J95" s="89">
        <v>43</v>
      </c>
      <c r="K95" s="94">
        <v>0.2</v>
      </c>
      <c r="L95" s="94">
        <v>0.7</v>
      </c>
      <c r="M95" s="89">
        <v>234</v>
      </c>
      <c r="N95" s="89">
        <v>234</v>
      </c>
      <c r="O95" s="89">
        <v>50</v>
      </c>
      <c r="P95" s="89">
        <v>50</v>
      </c>
      <c r="Q95" s="63">
        <v>1</v>
      </c>
      <c r="T95" s="92">
        <f t="shared" si="7"/>
        <v>17</v>
      </c>
      <c r="U95" s="100">
        <f t="shared" si="8"/>
        <v>11950</v>
      </c>
      <c r="V95" s="92">
        <f t="shared" si="9"/>
        <v>43</v>
      </c>
      <c r="W95" s="92">
        <f t="shared" si="10"/>
        <v>234</v>
      </c>
      <c r="X95" s="92">
        <f t="shared" si="11"/>
        <v>50</v>
      </c>
      <c r="Z95" s="117">
        <f t="shared" si="12"/>
        <v>273</v>
      </c>
      <c r="AA95" s="117">
        <f t="shared" si="13"/>
        <v>0.44999999999999996</v>
      </c>
    </row>
    <row r="96" spans="1:27" x14ac:dyDescent="0.25">
      <c r="A96" s="89">
        <v>7754</v>
      </c>
      <c r="B96" s="29">
        <v>1</v>
      </c>
      <c r="C96" s="89">
        <v>23</v>
      </c>
      <c r="D96" s="89">
        <v>23</v>
      </c>
      <c r="E96" s="89">
        <v>100</v>
      </c>
      <c r="F96" s="89">
        <v>100</v>
      </c>
      <c r="G96" s="89">
        <v>10300</v>
      </c>
      <c r="H96" s="89">
        <v>10300</v>
      </c>
      <c r="I96" s="89">
        <v>39</v>
      </c>
      <c r="J96" s="89">
        <v>39</v>
      </c>
      <c r="K96" s="94">
        <v>0.2</v>
      </c>
      <c r="L96" s="94">
        <v>0.7</v>
      </c>
      <c r="M96" s="89">
        <v>260</v>
      </c>
      <c r="N96" s="89">
        <v>260</v>
      </c>
      <c r="O96" s="89">
        <v>32</v>
      </c>
      <c r="P96" s="89">
        <v>32</v>
      </c>
      <c r="Q96" s="89">
        <v>1</v>
      </c>
      <c r="T96" s="92">
        <f t="shared" si="7"/>
        <v>23</v>
      </c>
      <c r="U96" s="100">
        <f t="shared" si="8"/>
        <v>10300</v>
      </c>
      <c r="V96" s="92">
        <f t="shared" si="9"/>
        <v>39</v>
      </c>
      <c r="W96" s="92">
        <f t="shared" si="10"/>
        <v>260</v>
      </c>
      <c r="X96" s="92">
        <f t="shared" si="11"/>
        <v>32</v>
      </c>
      <c r="Z96" s="117">
        <f t="shared" si="12"/>
        <v>100</v>
      </c>
      <c r="AA96" s="117">
        <f t="shared" si="13"/>
        <v>0.44999999999999996</v>
      </c>
    </row>
    <row r="97" spans="1:27" x14ac:dyDescent="0.25">
      <c r="A97" s="89">
        <v>3500</v>
      </c>
      <c r="B97" s="29">
        <v>1</v>
      </c>
      <c r="C97" s="89">
        <v>20</v>
      </c>
      <c r="D97" s="89">
        <v>20</v>
      </c>
      <c r="E97" s="89">
        <v>30</v>
      </c>
      <c r="F97" s="89">
        <v>30</v>
      </c>
      <c r="G97" s="89">
        <v>10100</v>
      </c>
      <c r="H97" s="89">
        <v>10100</v>
      </c>
      <c r="I97" s="89">
        <v>40</v>
      </c>
      <c r="J97" s="89">
        <v>40</v>
      </c>
      <c r="K97" s="94">
        <v>0.2</v>
      </c>
      <c r="L97" s="94">
        <v>0.7</v>
      </c>
      <c r="M97" s="89">
        <v>212</v>
      </c>
      <c r="N97" s="89">
        <v>212</v>
      </c>
      <c r="O97" s="89">
        <v>32</v>
      </c>
      <c r="P97" s="89">
        <v>32</v>
      </c>
      <c r="Q97" s="1">
        <v>1</v>
      </c>
      <c r="T97" s="92">
        <f t="shared" si="7"/>
        <v>20</v>
      </c>
      <c r="U97" s="100">
        <f t="shared" si="8"/>
        <v>10100</v>
      </c>
      <c r="V97" s="92">
        <f t="shared" si="9"/>
        <v>40</v>
      </c>
      <c r="W97" s="92">
        <f t="shared" si="10"/>
        <v>212</v>
      </c>
      <c r="X97" s="92">
        <f t="shared" si="11"/>
        <v>32</v>
      </c>
      <c r="Z97" s="117">
        <f t="shared" si="12"/>
        <v>30</v>
      </c>
      <c r="AA97" s="117">
        <f t="shared" si="13"/>
        <v>0.44999999999999996</v>
      </c>
    </row>
    <row r="98" spans="1:27" x14ac:dyDescent="0.25">
      <c r="A98" s="89">
        <v>980</v>
      </c>
      <c r="B98" s="29">
        <v>3</v>
      </c>
      <c r="C98" s="89">
        <v>10</v>
      </c>
      <c r="D98" s="89">
        <v>10</v>
      </c>
      <c r="E98" s="89">
        <v>10</v>
      </c>
      <c r="F98" s="89">
        <v>10</v>
      </c>
      <c r="G98" s="89">
        <v>11100</v>
      </c>
      <c r="H98" s="89">
        <v>11100</v>
      </c>
      <c r="I98" s="89">
        <v>40</v>
      </c>
      <c r="J98" s="89">
        <v>40</v>
      </c>
      <c r="K98" s="89">
        <v>0.6</v>
      </c>
      <c r="L98" s="89">
        <v>0.6</v>
      </c>
      <c r="M98" s="89">
        <v>232</v>
      </c>
      <c r="N98" s="89">
        <v>232</v>
      </c>
      <c r="O98" s="89">
        <v>60</v>
      </c>
      <c r="P98" s="89">
        <v>60</v>
      </c>
      <c r="Q98" s="89">
        <v>1</v>
      </c>
      <c r="T98" s="92">
        <f t="shared" si="7"/>
        <v>10</v>
      </c>
      <c r="U98" s="100">
        <f t="shared" si="8"/>
        <v>11100</v>
      </c>
      <c r="V98" s="92">
        <f t="shared" si="9"/>
        <v>40</v>
      </c>
      <c r="W98" s="92">
        <f t="shared" si="10"/>
        <v>232</v>
      </c>
      <c r="X98" s="92">
        <f t="shared" si="11"/>
        <v>60</v>
      </c>
      <c r="Z98" s="117">
        <f t="shared" si="12"/>
        <v>10</v>
      </c>
      <c r="AA98" s="117">
        <f t="shared" si="13"/>
        <v>0.6</v>
      </c>
    </row>
    <row r="99" spans="1:27" x14ac:dyDescent="0.25">
      <c r="A99" s="89">
        <v>1020</v>
      </c>
      <c r="B99" s="29">
        <v>3</v>
      </c>
      <c r="C99" s="89">
        <v>10</v>
      </c>
      <c r="D99" s="89">
        <v>10</v>
      </c>
      <c r="E99" s="89">
        <v>4</v>
      </c>
      <c r="F99" s="89">
        <v>4</v>
      </c>
      <c r="G99" s="89">
        <v>4000</v>
      </c>
      <c r="H99" s="89">
        <v>4000</v>
      </c>
      <c r="I99" s="89">
        <v>34</v>
      </c>
      <c r="J99" s="89">
        <v>34</v>
      </c>
      <c r="K99" s="89">
        <v>2</v>
      </c>
      <c r="L99" s="89">
        <v>2</v>
      </c>
      <c r="M99" s="89">
        <v>86</v>
      </c>
      <c r="N99" s="89">
        <v>86</v>
      </c>
      <c r="O99" s="89">
        <v>55</v>
      </c>
      <c r="P99" s="89">
        <v>55</v>
      </c>
      <c r="Q99" s="1">
        <v>1</v>
      </c>
      <c r="T99" s="92">
        <f t="shared" si="7"/>
        <v>10</v>
      </c>
      <c r="U99" s="100">
        <f t="shared" si="8"/>
        <v>4000</v>
      </c>
      <c r="V99" s="92">
        <f t="shared" si="9"/>
        <v>34</v>
      </c>
      <c r="W99" s="92">
        <f t="shared" si="10"/>
        <v>86</v>
      </c>
      <c r="X99" s="92">
        <f t="shared" si="11"/>
        <v>55</v>
      </c>
      <c r="Z99" s="117">
        <f t="shared" si="12"/>
        <v>4</v>
      </c>
      <c r="AA99" s="117">
        <f t="shared" si="13"/>
        <v>2</v>
      </c>
    </row>
    <row r="100" spans="1:27" x14ac:dyDescent="0.25">
      <c r="A100" s="89">
        <v>8500</v>
      </c>
      <c r="B100" s="29">
        <v>3</v>
      </c>
      <c r="C100" s="89">
        <v>9</v>
      </c>
      <c r="D100" s="89">
        <v>9</v>
      </c>
      <c r="E100" s="89">
        <v>20</v>
      </c>
      <c r="F100" s="89">
        <v>20</v>
      </c>
      <c r="G100" s="89">
        <v>4300</v>
      </c>
      <c r="H100" s="89">
        <v>4300</v>
      </c>
      <c r="I100" s="89">
        <v>29</v>
      </c>
      <c r="J100" s="89">
        <v>29</v>
      </c>
      <c r="K100" s="89">
        <v>6</v>
      </c>
      <c r="L100" s="89">
        <v>6</v>
      </c>
      <c r="M100" s="89">
        <v>97</v>
      </c>
      <c r="N100" s="89">
        <v>97</v>
      </c>
      <c r="O100" s="86">
        <v>60</v>
      </c>
      <c r="P100" s="86">
        <v>60</v>
      </c>
      <c r="Q100" s="62">
        <v>1</v>
      </c>
      <c r="T100" s="92">
        <f t="shared" si="7"/>
        <v>9</v>
      </c>
      <c r="U100" s="100">
        <f t="shared" si="8"/>
        <v>4300</v>
      </c>
      <c r="V100" s="92">
        <f t="shared" si="9"/>
        <v>29</v>
      </c>
      <c r="W100" s="92">
        <f t="shared" si="10"/>
        <v>97</v>
      </c>
      <c r="X100" s="92">
        <f t="shared" si="11"/>
        <v>60</v>
      </c>
      <c r="Z100" s="117">
        <f t="shared" si="12"/>
        <v>20</v>
      </c>
      <c r="AA100" s="117">
        <f t="shared" si="13"/>
        <v>6</v>
      </c>
    </row>
    <row r="101" spans="1:27" x14ac:dyDescent="0.25">
      <c r="A101" s="89">
        <v>809</v>
      </c>
      <c r="B101" s="29">
        <v>5</v>
      </c>
      <c r="C101" s="89">
        <v>21.9</v>
      </c>
      <c r="D101" s="89">
        <v>21.9</v>
      </c>
      <c r="E101" s="89">
        <v>3</v>
      </c>
      <c r="F101" s="89">
        <v>3</v>
      </c>
      <c r="G101" s="89">
        <v>5300</v>
      </c>
      <c r="H101" s="89">
        <v>5300</v>
      </c>
      <c r="I101" s="89">
        <v>42</v>
      </c>
      <c r="J101" s="89">
        <v>42</v>
      </c>
      <c r="K101" s="89">
        <v>0.5</v>
      </c>
      <c r="L101" s="89">
        <v>0.5</v>
      </c>
      <c r="M101" s="89">
        <v>105</v>
      </c>
      <c r="N101" s="89">
        <v>105</v>
      </c>
      <c r="O101" s="89">
        <v>45</v>
      </c>
      <c r="P101" s="89">
        <v>45</v>
      </c>
      <c r="Q101" s="63">
        <v>1</v>
      </c>
      <c r="T101" s="92">
        <f t="shared" si="7"/>
        <v>21.9</v>
      </c>
      <c r="U101" s="100">
        <f t="shared" si="8"/>
        <v>5300</v>
      </c>
      <c r="V101" s="92">
        <f t="shared" si="9"/>
        <v>42</v>
      </c>
      <c r="W101" s="92">
        <f t="shared" si="10"/>
        <v>105</v>
      </c>
      <c r="X101" s="92">
        <f t="shared" si="11"/>
        <v>45</v>
      </c>
      <c r="Z101" s="117">
        <f t="shared" si="12"/>
        <v>3</v>
      </c>
      <c r="AA101" s="117">
        <f t="shared" si="13"/>
        <v>0.5</v>
      </c>
    </row>
    <row r="102" spans="1:27" x14ac:dyDescent="0.25">
      <c r="A102" s="89">
        <v>1120</v>
      </c>
      <c r="B102" s="29">
        <v>3</v>
      </c>
      <c r="C102" s="89">
        <v>10.5</v>
      </c>
      <c r="D102" s="89">
        <v>10.5</v>
      </c>
      <c r="E102" s="89">
        <v>4</v>
      </c>
      <c r="F102" s="89">
        <v>4</v>
      </c>
      <c r="G102" s="89">
        <v>5500</v>
      </c>
      <c r="H102" s="89">
        <v>5500</v>
      </c>
      <c r="I102" s="89">
        <v>32</v>
      </c>
      <c r="J102" s="89">
        <v>32</v>
      </c>
      <c r="K102" s="89">
        <v>1.4</v>
      </c>
      <c r="L102" s="89">
        <v>1.4</v>
      </c>
      <c r="M102" s="89">
        <v>104</v>
      </c>
      <c r="N102" s="89">
        <v>104</v>
      </c>
      <c r="O102" s="89">
        <v>60.7</v>
      </c>
      <c r="P102" s="89">
        <v>60.7</v>
      </c>
      <c r="Q102" s="89">
        <v>1</v>
      </c>
      <c r="T102" s="92">
        <f t="shared" si="7"/>
        <v>10.5</v>
      </c>
      <c r="U102" s="100">
        <f t="shared" si="8"/>
        <v>5500</v>
      </c>
      <c r="V102" s="92">
        <f t="shared" si="9"/>
        <v>32</v>
      </c>
      <c r="W102" s="92">
        <f t="shared" si="10"/>
        <v>104</v>
      </c>
      <c r="X102" s="92">
        <f t="shared" si="11"/>
        <v>60.7</v>
      </c>
      <c r="Z102" s="117">
        <f t="shared" si="12"/>
        <v>4</v>
      </c>
      <c r="AA102" s="117">
        <f t="shared" si="13"/>
        <v>1.4</v>
      </c>
    </row>
    <row r="103" spans="1:27" x14ac:dyDescent="0.25">
      <c r="A103" s="89">
        <v>340</v>
      </c>
      <c r="B103" s="29">
        <v>3</v>
      </c>
      <c r="C103" s="89">
        <v>10</v>
      </c>
      <c r="D103" s="89">
        <v>10</v>
      </c>
      <c r="E103" s="89">
        <v>4</v>
      </c>
      <c r="F103" s="89">
        <v>4</v>
      </c>
      <c r="G103" s="89">
        <v>5500</v>
      </c>
      <c r="H103" s="89">
        <v>5500</v>
      </c>
      <c r="I103" s="89">
        <v>32</v>
      </c>
      <c r="J103" s="89">
        <v>32</v>
      </c>
      <c r="K103" s="89">
        <v>1.4</v>
      </c>
      <c r="L103" s="89">
        <v>1.4</v>
      </c>
      <c r="M103" s="89">
        <v>105</v>
      </c>
      <c r="N103" s="89">
        <v>105</v>
      </c>
      <c r="O103" s="89">
        <v>45</v>
      </c>
      <c r="P103" s="89">
        <v>45</v>
      </c>
      <c r="Q103" s="1">
        <v>1</v>
      </c>
      <c r="T103" s="92">
        <f t="shared" si="7"/>
        <v>10</v>
      </c>
      <c r="U103" s="100">
        <f t="shared" si="8"/>
        <v>5500</v>
      </c>
      <c r="V103" s="92">
        <f t="shared" si="9"/>
        <v>32</v>
      </c>
      <c r="W103" s="92">
        <f t="shared" si="10"/>
        <v>105</v>
      </c>
      <c r="X103" s="92">
        <f t="shared" si="11"/>
        <v>45</v>
      </c>
      <c r="Z103" s="117">
        <f t="shared" si="12"/>
        <v>4</v>
      </c>
      <c r="AA103" s="117">
        <f t="shared" si="13"/>
        <v>1.4</v>
      </c>
    </row>
    <row r="104" spans="1:27" x14ac:dyDescent="0.25">
      <c r="A104" s="89">
        <v>400</v>
      </c>
      <c r="B104" s="29">
        <v>5</v>
      </c>
      <c r="C104" s="89">
        <v>23.7</v>
      </c>
      <c r="D104" s="89">
        <v>23.7</v>
      </c>
      <c r="E104" s="89">
        <v>5</v>
      </c>
      <c r="F104" s="89">
        <v>5</v>
      </c>
      <c r="G104" s="89">
        <v>5500</v>
      </c>
      <c r="H104" s="89">
        <v>5500</v>
      </c>
      <c r="I104" s="89">
        <v>42</v>
      </c>
      <c r="J104" s="89">
        <v>42</v>
      </c>
      <c r="K104" s="89">
        <v>0.5</v>
      </c>
      <c r="L104" s="89">
        <v>0.5</v>
      </c>
      <c r="M104" s="89">
        <v>105</v>
      </c>
      <c r="N104" s="89">
        <v>105</v>
      </c>
      <c r="O104" s="89">
        <v>55</v>
      </c>
      <c r="P104" s="89">
        <v>55</v>
      </c>
      <c r="Q104" s="63">
        <v>1</v>
      </c>
      <c r="T104" s="92">
        <f t="shared" si="7"/>
        <v>23.7</v>
      </c>
      <c r="U104" s="100">
        <f t="shared" si="8"/>
        <v>5500</v>
      </c>
      <c r="V104" s="92">
        <f t="shared" si="9"/>
        <v>42</v>
      </c>
      <c r="W104" s="92">
        <f t="shared" si="10"/>
        <v>105</v>
      </c>
      <c r="X104" s="92">
        <f t="shared" si="11"/>
        <v>55</v>
      </c>
      <c r="Z104" s="117">
        <f t="shared" si="12"/>
        <v>5</v>
      </c>
      <c r="AA104" s="117">
        <f t="shared" si="13"/>
        <v>0.5</v>
      </c>
    </row>
    <row r="105" spans="1:27" x14ac:dyDescent="0.25">
      <c r="A105" s="89">
        <v>4392</v>
      </c>
      <c r="B105" s="29">
        <v>1</v>
      </c>
      <c r="C105" s="89">
        <v>19.5</v>
      </c>
      <c r="D105" s="89">
        <v>19.5</v>
      </c>
      <c r="E105" s="89">
        <v>32</v>
      </c>
      <c r="F105" s="89">
        <v>32</v>
      </c>
      <c r="G105" s="89">
        <v>4900</v>
      </c>
      <c r="H105" s="89">
        <v>4900</v>
      </c>
      <c r="I105" s="89">
        <v>36</v>
      </c>
      <c r="J105" s="89">
        <v>36</v>
      </c>
      <c r="K105" s="89">
        <v>1.5</v>
      </c>
      <c r="L105" s="89">
        <v>1.5</v>
      </c>
      <c r="M105" s="89">
        <v>105</v>
      </c>
      <c r="N105" s="89">
        <v>105</v>
      </c>
      <c r="O105" s="89">
        <v>50</v>
      </c>
      <c r="P105" s="89">
        <v>50</v>
      </c>
      <c r="Q105" s="89">
        <v>1</v>
      </c>
      <c r="T105" s="92">
        <f t="shared" si="7"/>
        <v>19.5</v>
      </c>
      <c r="U105" s="100">
        <f t="shared" si="8"/>
        <v>4900</v>
      </c>
      <c r="V105" s="92">
        <f t="shared" si="9"/>
        <v>36</v>
      </c>
      <c r="W105" s="92">
        <f t="shared" si="10"/>
        <v>105</v>
      </c>
      <c r="X105" s="92">
        <f t="shared" si="11"/>
        <v>50</v>
      </c>
      <c r="Z105" s="117">
        <f t="shared" si="12"/>
        <v>32</v>
      </c>
      <c r="AA105" s="117">
        <f t="shared" si="13"/>
        <v>1.5</v>
      </c>
    </row>
    <row r="106" spans="1:27" x14ac:dyDescent="0.25">
      <c r="A106" s="89">
        <v>15699</v>
      </c>
      <c r="B106" s="29">
        <v>3</v>
      </c>
      <c r="C106" s="89">
        <v>12</v>
      </c>
      <c r="D106" s="89">
        <v>12</v>
      </c>
      <c r="E106" s="89">
        <v>1.3</v>
      </c>
      <c r="F106" s="89">
        <v>123</v>
      </c>
      <c r="G106" s="89">
        <v>5300</v>
      </c>
      <c r="H106" s="89">
        <v>5300</v>
      </c>
      <c r="I106" s="89">
        <v>35</v>
      </c>
      <c r="J106" s="89">
        <v>35</v>
      </c>
      <c r="K106" s="89">
        <v>1.1000000000000001</v>
      </c>
      <c r="L106" s="89">
        <v>1.1000000000000001</v>
      </c>
      <c r="M106" s="89">
        <v>104</v>
      </c>
      <c r="N106" s="89">
        <v>104</v>
      </c>
      <c r="O106" s="89">
        <v>84</v>
      </c>
      <c r="P106" s="89">
        <v>84</v>
      </c>
      <c r="Q106" s="62">
        <v>1</v>
      </c>
      <c r="T106" s="92">
        <f t="shared" si="7"/>
        <v>12</v>
      </c>
      <c r="U106" s="100">
        <f t="shared" si="8"/>
        <v>5300</v>
      </c>
      <c r="V106" s="92">
        <f t="shared" si="9"/>
        <v>35</v>
      </c>
      <c r="W106" s="92">
        <f t="shared" si="10"/>
        <v>104</v>
      </c>
      <c r="X106" s="92">
        <f t="shared" si="11"/>
        <v>84</v>
      </c>
      <c r="Z106" s="117">
        <f t="shared" si="12"/>
        <v>62.15</v>
      </c>
      <c r="AA106" s="117">
        <f t="shared" si="13"/>
        <v>1.1000000000000001</v>
      </c>
    </row>
    <row r="107" spans="1:27" x14ac:dyDescent="0.25">
      <c r="A107" s="89">
        <v>500</v>
      </c>
      <c r="B107" s="29">
        <v>3</v>
      </c>
      <c r="C107" s="89">
        <v>12</v>
      </c>
      <c r="D107" s="89">
        <v>12</v>
      </c>
      <c r="E107" s="89">
        <v>1.3</v>
      </c>
      <c r="F107" s="89">
        <v>123</v>
      </c>
      <c r="G107" s="89">
        <v>5300</v>
      </c>
      <c r="H107" s="89">
        <v>5300</v>
      </c>
      <c r="I107" s="89">
        <v>35</v>
      </c>
      <c r="J107" s="89">
        <v>35</v>
      </c>
      <c r="K107" s="89">
        <v>1.1000000000000001</v>
      </c>
      <c r="L107" s="89">
        <v>1.1000000000000001</v>
      </c>
      <c r="M107" s="89">
        <v>104</v>
      </c>
      <c r="N107" s="89">
        <v>104</v>
      </c>
      <c r="O107" s="89">
        <v>30</v>
      </c>
      <c r="P107" s="89">
        <v>30</v>
      </c>
      <c r="Q107" s="63">
        <v>1</v>
      </c>
      <c r="T107" s="92">
        <f t="shared" si="7"/>
        <v>12</v>
      </c>
      <c r="U107" s="100">
        <f t="shared" si="8"/>
        <v>5300</v>
      </c>
      <c r="V107" s="92">
        <f t="shared" si="9"/>
        <v>35</v>
      </c>
      <c r="W107" s="92">
        <f t="shared" si="10"/>
        <v>104</v>
      </c>
      <c r="X107" s="92">
        <f t="shared" si="11"/>
        <v>30</v>
      </c>
      <c r="Z107" s="117">
        <f t="shared" si="12"/>
        <v>62.15</v>
      </c>
      <c r="AA107" s="117">
        <f t="shared" si="13"/>
        <v>1.1000000000000001</v>
      </c>
    </row>
    <row r="108" spans="1:27" x14ac:dyDescent="0.25">
      <c r="A108" s="89">
        <v>480</v>
      </c>
      <c r="B108" s="29">
        <v>3</v>
      </c>
      <c r="C108" s="89">
        <v>12</v>
      </c>
      <c r="D108" s="89">
        <v>12</v>
      </c>
      <c r="E108" s="89">
        <v>1.3</v>
      </c>
      <c r="F108" s="89">
        <v>123</v>
      </c>
      <c r="G108" s="89">
        <v>5300</v>
      </c>
      <c r="H108" s="89">
        <v>5300</v>
      </c>
      <c r="I108" s="89">
        <v>35</v>
      </c>
      <c r="J108" s="89">
        <v>35</v>
      </c>
      <c r="K108" s="89">
        <v>1.1000000000000001</v>
      </c>
      <c r="L108" s="89">
        <v>1.1000000000000001</v>
      </c>
      <c r="M108" s="89">
        <v>104</v>
      </c>
      <c r="N108" s="89">
        <v>104</v>
      </c>
      <c r="O108" s="89">
        <v>30</v>
      </c>
      <c r="P108" s="89">
        <v>30</v>
      </c>
      <c r="Q108" s="89">
        <v>1</v>
      </c>
      <c r="T108" s="92">
        <f t="shared" si="7"/>
        <v>12</v>
      </c>
      <c r="U108" s="100">
        <f t="shared" si="8"/>
        <v>5300</v>
      </c>
      <c r="V108" s="92">
        <f t="shared" si="9"/>
        <v>35</v>
      </c>
      <c r="W108" s="92">
        <f t="shared" si="10"/>
        <v>104</v>
      </c>
      <c r="X108" s="92">
        <f t="shared" si="11"/>
        <v>30</v>
      </c>
      <c r="Z108" s="117">
        <f t="shared" si="12"/>
        <v>62.15</v>
      </c>
      <c r="AA108" s="117">
        <f t="shared" si="13"/>
        <v>1.1000000000000001</v>
      </c>
    </row>
    <row r="109" spans="1:27" x14ac:dyDescent="0.25">
      <c r="A109" s="14">
        <v>2320</v>
      </c>
      <c r="B109" s="14">
        <v>3</v>
      </c>
      <c r="C109" s="14">
        <v>12</v>
      </c>
      <c r="D109" s="14">
        <v>12</v>
      </c>
      <c r="E109" s="14">
        <v>1.3</v>
      </c>
      <c r="F109" s="14">
        <v>123</v>
      </c>
      <c r="G109" s="14">
        <v>5500</v>
      </c>
      <c r="H109" s="14">
        <v>5500</v>
      </c>
      <c r="I109" s="14">
        <v>35</v>
      </c>
      <c r="J109" s="14">
        <v>35</v>
      </c>
      <c r="K109" s="14">
        <v>1.1000000000000001</v>
      </c>
      <c r="L109" s="14">
        <v>1.1000000000000001</v>
      </c>
      <c r="M109" s="14">
        <v>104</v>
      </c>
      <c r="N109" s="14">
        <v>104</v>
      </c>
      <c r="O109" s="14">
        <v>30</v>
      </c>
      <c r="P109" s="14">
        <v>30</v>
      </c>
      <c r="Q109" s="14">
        <v>4</v>
      </c>
      <c r="T109" s="92">
        <f t="shared" si="7"/>
        <v>12</v>
      </c>
      <c r="U109" s="100">
        <f t="shared" si="8"/>
        <v>5500</v>
      </c>
      <c r="V109" s="92">
        <f t="shared" si="9"/>
        <v>35</v>
      </c>
      <c r="W109" s="92">
        <f t="shared" si="10"/>
        <v>104</v>
      </c>
      <c r="X109" s="92">
        <f t="shared" si="11"/>
        <v>30</v>
      </c>
      <c r="Z109" s="117">
        <f t="shared" si="12"/>
        <v>62.15</v>
      </c>
      <c r="AA109" s="117">
        <f t="shared" si="13"/>
        <v>1.1000000000000001</v>
      </c>
    </row>
    <row r="110" spans="1:27" x14ac:dyDescent="0.25">
      <c r="A110" s="14">
        <v>49900</v>
      </c>
      <c r="B110" s="14">
        <v>2</v>
      </c>
      <c r="C110" s="14">
        <v>4</v>
      </c>
      <c r="D110" s="14">
        <v>4</v>
      </c>
      <c r="E110" s="14">
        <v>19</v>
      </c>
      <c r="F110" s="14">
        <v>19</v>
      </c>
      <c r="G110" s="14">
        <v>6700</v>
      </c>
      <c r="H110" s="14">
        <v>6700</v>
      </c>
      <c r="I110" s="14">
        <v>39</v>
      </c>
      <c r="J110" s="14">
        <v>39</v>
      </c>
      <c r="K110" s="14">
        <v>0.7</v>
      </c>
      <c r="L110" s="14">
        <v>0.7</v>
      </c>
      <c r="M110" s="14">
        <v>135</v>
      </c>
      <c r="N110" s="14">
        <v>135</v>
      </c>
      <c r="O110" s="14">
        <v>78</v>
      </c>
      <c r="P110" s="14">
        <v>78</v>
      </c>
      <c r="Q110" s="14">
        <v>4</v>
      </c>
      <c r="T110" s="92">
        <f t="shared" si="7"/>
        <v>4</v>
      </c>
      <c r="U110" s="100">
        <f t="shared" si="8"/>
        <v>6700</v>
      </c>
      <c r="V110" s="92">
        <f t="shared" si="9"/>
        <v>39</v>
      </c>
      <c r="W110" s="92">
        <f t="shared" si="10"/>
        <v>135</v>
      </c>
      <c r="X110" s="92">
        <f t="shared" si="11"/>
        <v>78</v>
      </c>
      <c r="Z110" s="117">
        <f t="shared" si="12"/>
        <v>19</v>
      </c>
      <c r="AA110" s="117">
        <f t="shared" si="13"/>
        <v>0.7</v>
      </c>
    </row>
    <row r="111" spans="1:27" x14ac:dyDescent="0.25">
      <c r="A111" s="14">
        <v>5000</v>
      </c>
      <c r="B111" s="14">
        <v>2</v>
      </c>
      <c r="C111" s="14">
        <v>17</v>
      </c>
      <c r="D111" s="14">
        <v>17</v>
      </c>
      <c r="E111" s="14">
        <v>75</v>
      </c>
      <c r="F111" s="14">
        <v>75</v>
      </c>
      <c r="G111" s="14">
        <v>4950</v>
      </c>
      <c r="H111" s="14">
        <v>4950</v>
      </c>
      <c r="I111" s="14">
        <v>38</v>
      </c>
      <c r="J111" s="14">
        <v>38</v>
      </c>
      <c r="K111" s="14">
        <v>2.2000000000000002</v>
      </c>
      <c r="L111" s="14">
        <v>2.2000000000000002</v>
      </c>
      <c r="M111" s="14">
        <v>117</v>
      </c>
      <c r="N111" s="14">
        <v>117</v>
      </c>
      <c r="O111" s="14">
        <v>70</v>
      </c>
      <c r="P111" s="14">
        <v>70</v>
      </c>
      <c r="Q111" s="14">
        <v>4</v>
      </c>
      <c r="T111" s="92">
        <f t="shared" si="7"/>
        <v>17</v>
      </c>
      <c r="U111" s="100">
        <f t="shared" si="8"/>
        <v>4950</v>
      </c>
      <c r="V111" s="92">
        <f t="shared" si="9"/>
        <v>38</v>
      </c>
      <c r="W111" s="92">
        <f t="shared" si="10"/>
        <v>117</v>
      </c>
      <c r="X111" s="92">
        <f t="shared" si="11"/>
        <v>70</v>
      </c>
      <c r="Z111" s="117">
        <f t="shared" si="12"/>
        <v>75</v>
      </c>
      <c r="AA111" s="117">
        <f t="shared" si="13"/>
        <v>2.2000000000000002</v>
      </c>
    </row>
    <row r="112" spans="1:27" x14ac:dyDescent="0.25">
      <c r="A112" s="14">
        <v>21205</v>
      </c>
      <c r="B112" s="14">
        <v>7</v>
      </c>
      <c r="C112" s="14">
        <v>12</v>
      </c>
      <c r="D112" s="14">
        <v>12</v>
      </c>
      <c r="E112" s="14">
        <v>32</v>
      </c>
      <c r="F112" s="14">
        <v>32</v>
      </c>
      <c r="G112" s="14">
        <v>4100</v>
      </c>
      <c r="H112" s="14">
        <v>4100</v>
      </c>
      <c r="I112" s="14">
        <v>35</v>
      </c>
      <c r="J112" s="14">
        <v>35</v>
      </c>
      <c r="K112" s="14">
        <v>1.3</v>
      </c>
      <c r="L112" s="14">
        <v>1.3</v>
      </c>
      <c r="M112" s="14">
        <v>95</v>
      </c>
      <c r="N112" s="14">
        <v>95</v>
      </c>
      <c r="O112" s="14">
        <v>80</v>
      </c>
      <c r="P112" s="14">
        <v>80</v>
      </c>
      <c r="Q112" s="14">
        <v>4</v>
      </c>
      <c r="T112" s="92">
        <f t="shared" si="7"/>
        <v>12</v>
      </c>
      <c r="U112" s="100">
        <f t="shared" si="8"/>
        <v>4100</v>
      </c>
      <c r="V112" s="92">
        <f t="shared" si="9"/>
        <v>35</v>
      </c>
      <c r="W112" s="92">
        <f t="shared" si="10"/>
        <v>95</v>
      </c>
      <c r="X112" s="92">
        <f t="shared" si="11"/>
        <v>80</v>
      </c>
      <c r="Z112" s="117">
        <f t="shared" si="12"/>
        <v>32</v>
      </c>
      <c r="AA112" s="117">
        <f t="shared" si="13"/>
        <v>1.3</v>
      </c>
    </row>
    <row r="113" spans="1:27" x14ac:dyDescent="0.25">
      <c r="A113" s="14">
        <v>1345</v>
      </c>
      <c r="B113" s="14">
        <v>1</v>
      </c>
      <c r="C113" s="14">
        <v>9.9</v>
      </c>
      <c r="D113" s="14">
        <v>9.9</v>
      </c>
      <c r="E113" s="14">
        <v>31</v>
      </c>
      <c r="F113" s="14">
        <v>31</v>
      </c>
      <c r="G113" s="14">
        <v>5000</v>
      </c>
      <c r="H113" s="14">
        <v>5000</v>
      </c>
      <c r="I113" s="14">
        <v>35</v>
      </c>
      <c r="J113" s="14">
        <v>35</v>
      </c>
      <c r="K113" s="14">
        <v>1.3</v>
      </c>
      <c r="L113" s="14">
        <v>1.3</v>
      </c>
      <c r="M113" s="14">
        <v>178</v>
      </c>
      <c r="N113" s="14">
        <v>178</v>
      </c>
      <c r="O113" s="87">
        <v>60</v>
      </c>
      <c r="P113" s="87">
        <v>60</v>
      </c>
      <c r="Q113" s="14">
        <v>4</v>
      </c>
      <c r="T113" s="92">
        <f t="shared" si="7"/>
        <v>9.9</v>
      </c>
      <c r="U113" s="100">
        <f t="shared" si="8"/>
        <v>5000</v>
      </c>
      <c r="V113" s="92">
        <f t="shared" si="9"/>
        <v>35</v>
      </c>
      <c r="W113" s="92">
        <f t="shared" si="10"/>
        <v>178</v>
      </c>
      <c r="X113" s="92">
        <f t="shared" si="11"/>
        <v>60</v>
      </c>
      <c r="Z113" s="117">
        <f t="shared" si="12"/>
        <v>31</v>
      </c>
      <c r="AA113" s="117">
        <f t="shared" si="13"/>
        <v>1.3</v>
      </c>
    </row>
    <row r="114" spans="1:27" x14ac:dyDescent="0.25">
      <c r="A114" s="14">
        <v>790</v>
      </c>
      <c r="B114" s="14">
        <v>123</v>
      </c>
      <c r="C114" s="14">
        <v>10.3</v>
      </c>
      <c r="D114" s="14">
        <v>10.3</v>
      </c>
      <c r="E114" s="14">
        <v>4</v>
      </c>
      <c r="F114" s="14">
        <v>4</v>
      </c>
      <c r="G114" s="14">
        <v>5400</v>
      </c>
      <c r="H114" s="14">
        <v>5400</v>
      </c>
      <c r="I114" s="14">
        <v>35</v>
      </c>
      <c r="J114" s="14">
        <v>35</v>
      </c>
      <c r="K114" s="14">
        <v>1.4</v>
      </c>
      <c r="L114" s="14">
        <v>1.4</v>
      </c>
      <c r="M114" s="14">
        <v>181</v>
      </c>
      <c r="N114" s="14">
        <v>181</v>
      </c>
      <c r="O114" s="87">
        <v>60</v>
      </c>
      <c r="P114" s="87">
        <v>60</v>
      </c>
      <c r="Q114" s="14">
        <v>4</v>
      </c>
      <c r="T114" s="92">
        <f t="shared" si="7"/>
        <v>10.3</v>
      </c>
      <c r="U114" s="100">
        <f t="shared" si="8"/>
        <v>5400</v>
      </c>
      <c r="V114" s="92">
        <f t="shared" si="9"/>
        <v>35</v>
      </c>
      <c r="W114" s="92">
        <f t="shared" si="10"/>
        <v>181</v>
      </c>
      <c r="X114" s="92">
        <f t="shared" si="11"/>
        <v>60</v>
      </c>
      <c r="Z114" s="117">
        <f t="shared" si="12"/>
        <v>4</v>
      </c>
      <c r="AA114" s="117">
        <f t="shared" si="13"/>
        <v>1.4</v>
      </c>
    </row>
    <row r="115" spans="1:27" x14ac:dyDescent="0.25">
      <c r="A115" s="14">
        <v>120</v>
      </c>
      <c r="B115" s="14">
        <v>1</v>
      </c>
      <c r="C115" s="14">
        <v>7</v>
      </c>
      <c r="D115" s="14">
        <v>7</v>
      </c>
      <c r="E115" s="14">
        <v>10</v>
      </c>
      <c r="F115" s="14">
        <v>10</v>
      </c>
      <c r="G115" s="14">
        <v>7000</v>
      </c>
      <c r="H115" s="14">
        <v>7000</v>
      </c>
      <c r="I115" s="14">
        <v>35</v>
      </c>
      <c r="J115" s="14">
        <v>35</v>
      </c>
      <c r="K115" s="87">
        <v>1</v>
      </c>
      <c r="L115" s="95">
        <v>1.5</v>
      </c>
      <c r="M115" s="87">
        <v>150</v>
      </c>
      <c r="N115" s="87">
        <v>180</v>
      </c>
      <c r="O115" s="87">
        <v>60</v>
      </c>
      <c r="P115" s="87">
        <v>60</v>
      </c>
      <c r="Q115" s="14">
        <v>4</v>
      </c>
      <c r="T115" s="92">
        <f t="shared" si="7"/>
        <v>7</v>
      </c>
      <c r="U115" s="100">
        <f t="shared" si="8"/>
        <v>7000</v>
      </c>
      <c r="V115" s="92">
        <f t="shared" si="9"/>
        <v>35</v>
      </c>
      <c r="W115" s="92">
        <f t="shared" si="10"/>
        <v>165</v>
      </c>
      <c r="X115" s="92">
        <f t="shared" si="11"/>
        <v>60</v>
      </c>
      <c r="Z115" s="117">
        <f t="shared" si="12"/>
        <v>10</v>
      </c>
      <c r="AA115" s="117">
        <f t="shared" si="13"/>
        <v>1.25</v>
      </c>
    </row>
    <row r="116" spans="1:27" x14ac:dyDescent="0.25">
      <c r="A116" s="14">
        <v>1400</v>
      </c>
      <c r="B116" s="14">
        <v>1</v>
      </c>
      <c r="C116" s="14">
        <v>10</v>
      </c>
      <c r="D116" s="14">
        <v>10</v>
      </c>
      <c r="E116" s="14">
        <v>20</v>
      </c>
      <c r="F116" s="14">
        <v>20</v>
      </c>
      <c r="G116" s="14">
        <v>6000</v>
      </c>
      <c r="H116" s="14">
        <v>6000</v>
      </c>
      <c r="I116" s="14">
        <v>35</v>
      </c>
      <c r="J116" s="14">
        <v>35</v>
      </c>
      <c r="K116" s="14">
        <v>1.2</v>
      </c>
      <c r="L116" s="14">
        <v>1.2</v>
      </c>
      <c r="M116" s="14">
        <v>163</v>
      </c>
      <c r="N116" s="14">
        <v>163</v>
      </c>
      <c r="O116" s="87">
        <v>60</v>
      </c>
      <c r="P116" s="87">
        <v>60</v>
      </c>
      <c r="Q116" s="14">
        <v>4</v>
      </c>
      <c r="T116" s="92">
        <f t="shared" si="7"/>
        <v>10</v>
      </c>
      <c r="U116" s="100">
        <f t="shared" si="8"/>
        <v>6000</v>
      </c>
      <c r="V116" s="92">
        <f t="shared" si="9"/>
        <v>35</v>
      </c>
      <c r="W116" s="92">
        <f t="shared" si="10"/>
        <v>163</v>
      </c>
      <c r="X116" s="92">
        <f t="shared" si="11"/>
        <v>60</v>
      </c>
      <c r="Z116" s="117">
        <f t="shared" si="12"/>
        <v>20</v>
      </c>
      <c r="AA116" s="117">
        <f t="shared" si="13"/>
        <v>1.2</v>
      </c>
    </row>
    <row r="117" spans="1:27" x14ac:dyDescent="0.25">
      <c r="A117" s="14">
        <v>810</v>
      </c>
      <c r="B117" s="14">
        <v>123</v>
      </c>
      <c r="C117" s="14">
        <v>10</v>
      </c>
      <c r="D117" s="14">
        <v>10</v>
      </c>
      <c r="E117" s="14">
        <v>5</v>
      </c>
      <c r="F117" s="14">
        <v>5</v>
      </c>
      <c r="G117" s="14">
        <v>6400</v>
      </c>
      <c r="H117" s="14">
        <v>6400</v>
      </c>
      <c r="I117" s="14">
        <v>35</v>
      </c>
      <c r="J117" s="14">
        <v>35</v>
      </c>
      <c r="K117" s="14">
        <v>1</v>
      </c>
      <c r="L117" s="14">
        <v>1</v>
      </c>
      <c r="M117" s="14">
        <v>170</v>
      </c>
      <c r="N117" s="14">
        <v>170</v>
      </c>
      <c r="O117" s="87">
        <v>60</v>
      </c>
      <c r="P117" s="87">
        <v>60</v>
      </c>
      <c r="Q117" s="14">
        <v>4</v>
      </c>
      <c r="T117" s="92">
        <f t="shared" si="7"/>
        <v>10</v>
      </c>
      <c r="U117" s="100">
        <f t="shared" si="8"/>
        <v>6400</v>
      </c>
      <c r="V117" s="92">
        <f t="shared" si="9"/>
        <v>35</v>
      </c>
      <c r="W117" s="92">
        <f t="shared" si="10"/>
        <v>170</v>
      </c>
      <c r="X117" s="92">
        <f t="shared" si="11"/>
        <v>60</v>
      </c>
      <c r="Z117" s="117">
        <f t="shared" si="12"/>
        <v>5</v>
      </c>
      <c r="AA117" s="117">
        <f t="shared" si="13"/>
        <v>1</v>
      </c>
    </row>
    <row r="118" spans="1:27" x14ac:dyDescent="0.25">
      <c r="A118" s="14">
        <v>3400</v>
      </c>
      <c r="B118" s="14">
        <v>1</v>
      </c>
      <c r="C118" s="14">
        <v>13</v>
      </c>
      <c r="D118" s="14">
        <v>13</v>
      </c>
      <c r="E118" s="14">
        <v>44</v>
      </c>
      <c r="F118" s="14">
        <v>44</v>
      </c>
      <c r="G118" s="14">
        <v>9400</v>
      </c>
      <c r="H118" s="14">
        <v>9400</v>
      </c>
      <c r="I118" s="14">
        <v>38</v>
      </c>
      <c r="J118" s="14">
        <v>38</v>
      </c>
      <c r="K118" s="14">
        <v>1.2</v>
      </c>
      <c r="L118" s="14">
        <v>1.2</v>
      </c>
      <c r="M118" s="14">
        <v>148</v>
      </c>
      <c r="N118" s="14">
        <v>148</v>
      </c>
      <c r="O118" s="87">
        <v>60</v>
      </c>
      <c r="P118" s="87">
        <v>60</v>
      </c>
      <c r="Q118" s="14">
        <v>4</v>
      </c>
      <c r="T118" s="92">
        <f t="shared" si="7"/>
        <v>13</v>
      </c>
      <c r="U118" s="100">
        <f t="shared" si="8"/>
        <v>9400</v>
      </c>
      <c r="V118" s="92">
        <f t="shared" si="9"/>
        <v>38</v>
      </c>
      <c r="W118" s="92">
        <f t="shared" si="10"/>
        <v>148</v>
      </c>
      <c r="X118" s="92">
        <f t="shared" si="11"/>
        <v>60</v>
      </c>
      <c r="Z118" s="117">
        <f t="shared" si="12"/>
        <v>44</v>
      </c>
      <c r="AA118" s="117">
        <f t="shared" si="13"/>
        <v>1.2</v>
      </c>
    </row>
    <row r="119" spans="1:27" x14ac:dyDescent="0.25">
      <c r="A119" s="14">
        <v>700</v>
      </c>
      <c r="B119" s="14">
        <v>1</v>
      </c>
      <c r="C119" s="14">
        <v>14</v>
      </c>
      <c r="D119" s="14">
        <v>14</v>
      </c>
      <c r="E119" s="14">
        <v>50</v>
      </c>
      <c r="F119" s="14">
        <v>50</v>
      </c>
      <c r="G119" s="14">
        <v>9400</v>
      </c>
      <c r="H119" s="14">
        <v>9400</v>
      </c>
      <c r="I119" s="14">
        <v>38</v>
      </c>
      <c r="J119" s="14">
        <v>38</v>
      </c>
      <c r="K119" s="14">
        <v>1</v>
      </c>
      <c r="L119" s="14">
        <v>1</v>
      </c>
      <c r="M119" s="14">
        <v>150</v>
      </c>
      <c r="N119" s="14">
        <v>150</v>
      </c>
      <c r="O119" s="87">
        <v>60</v>
      </c>
      <c r="P119" s="87">
        <v>60</v>
      </c>
      <c r="Q119" s="14">
        <v>4</v>
      </c>
      <c r="T119" s="92">
        <f t="shared" si="7"/>
        <v>14</v>
      </c>
      <c r="U119" s="100">
        <f t="shared" si="8"/>
        <v>9400</v>
      </c>
      <c r="V119" s="92">
        <f t="shared" si="9"/>
        <v>38</v>
      </c>
      <c r="W119" s="92">
        <f t="shared" si="10"/>
        <v>150</v>
      </c>
      <c r="X119" s="92">
        <f t="shared" si="11"/>
        <v>60</v>
      </c>
      <c r="Z119" s="117">
        <f t="shared" si="12"/>
        <v>50</v>
      </c>
      <c r="AA119" s="117">
        <f t="shared" si="13"/>
        <v>1</v>
      </c>
    </row>
    <row r="120" spans="1:27" x14ac:dyDescent="0.25">
      <c r="A120" s="14">
        <v>4437</v>
      </c>
      <c r="B120" s="14">
        <v>3</v>
      </c>
      <c r="C120" s="14">
        <v>7</v>
      </c>
      <c r="D120" s="14">
        <v>7</v>
      </c>
      <c r="E120" s="14">
        <v>4</v>
      </c>
      <c r="F120" s="14">
        <v>4</v>
      </c>
      <c r="G120" s="14">
        <v>5800</v>
      </c>
      <c r="H120" s="14">
        <v>5800</v>
      </c>
      <c r="I120" s="14">
        <v>30</v>
      </c>
      <c r="J120" s="14">
        <v>30</v>
      </c>
      <c r="K120" s="14">
        <v>3</v>
      </c>
      <c r="L120" s="14">
        <v>3</v>
      </c>
      <c r="M120" s="14">
        <v>109</v>
      </c>
      <c r="N120" s="14">
        <v>109</v>
      </c>
      <c r="O120" s="14">
        <v>50</v>
      </c>
      <c r="P120" s="14">
        <v>50</v>
      </c>
      <c r="Q120" s="14">
        <v>4</v>
      </c>
      <c r="T120" s="92">
        <f t="shared" si="7"/>
        <v>7</v>
      </c>
      <c r="U120" s="100">
        <f t="shared" si="8"/>
        <v>5800</v>
      </c>
      <c r="V120" s="92">
        <f t="shared" si="9"/>
        <v>30</v>
      </c>
      <c r="W120" s="92">
        <f t="shared" si="10"/>
        <v>109</v>
      </c>
      <c r="X120" s="92">
        <f t="shared" si="11"/>
        <v>50</v>
      </c>
      <c r="Z120" s="117">
        <f t="shared" si="12"/>
        <v>4</v>
      </c>
      <c r="AA120" s="117">
        <f t="shared" si="13"/>
        <v>3</v>
      </c>
    </row>
    <row r="121" spans="1:27" x14ac:dyDescent="0.25">
      <c r="A121" s="14">
        <v>2870</v>
      </c>
      <c r="B121" s="14">
        <v>3</v>
      </c>
      <c r="C121" s="14">
        <v>14</v>
      </c>
      <c r="D121" s="14">
        <v>14</v>
      </c>
      <c r="E121" s="14">
        <v>5</v>
      </c>
      <c r="F121" s="14">
        <v>5</v>
      </c>
      <c r="G121" s="14">
        <v>4800</v>
      </c>
      <c r="H121" s="14">
        <v>4800</v>
      </c>
      <c r="I121" s="14">
        <v>32</v>
      </c>
      <c r="J121" s="14">
        <v>32</v>
      </c>
      <c r="K121" s="14">
        <v>2.2999999999999998</v>
      </c>
      <c r="L121" s="14">
        <v>2.2999999999999998</v>
      </c>
      <c r="M121" s="14">
        <v>102</v>
      </c>
      <c r="N121" s="14">
        <v>102</v>
      </c>
      <c r="O121" s="14">
        <v>50</v>
      </c>
      <c r="P121" s="14">
        <v>50</v>
      </c>
      <c r="Q121" s="14">
        <v>4</v>
      </c>
      <c r="T121" s="92">
        <f t="shared" si="7"/>
        <v>14</v>
      </c>
      <c r="U121" s="100">
        <f t="shared" si="8"/>
        <v>4800</v>
      </c>
      <c r="V121" s="92">
        <f t="shared" si="9"/>
        <v>32</v>
      </c>
      <c r="W121" s="92">
        <f t="shared" si="10"/>
        <v>102</v>
      </c>
      <c r="X121" s="92">
        <f t="shared" si="11"/>
        <v>50</v>
      </c>
      <c r="Z121" s="117">
        <f t="shared" si="12"/>
        <v>5</v>
      </c>
      <c r="AA121" s="117">
        <f t="shared" si="13"/>
        <v>2.2999999999999998</v>
      </c>
    </row>
    <row r="122" spans="1:27" x14ac:dyDescent="0.25">
      <c r="A122" s="14">
        <v>2684</v>
      </c>
      <c r="B122" s="14">
        <v>2</v>
      </c>
      <c r="C122" s="14">
        <v>13</v>
      </c>
      <c r="D122" s="14">
        <v>13</v>
      </c>
      <c r="E122" s="14">
        <v>6</v>
      </c>
      <c r="F122" s="14">
        <v>6</v>
      </c>
      <c r="G122" s="14">
        <v>6800</v>
      </c>
      <c r="H122" s="14">
        <v>6800</v>
      </c>
      <c r="I122" s="14">
        <v>40</v>
      </c>
      <c r="J122" s="14">
        <v>40</v>
      </c>
      <c r="K122" s="14">
        <v>0.7</v>
      </c>
      <c r="L122" s="14">
        <v>0.7</v>
      </c>
      <c r="M122" s="14">
        <v>130</v>
      </c>
      <c r="N122" s="14">
        <v>130</v>
      </c>
      <c r="O122" s="14">
        <v>46</v>
      </c>
      <c r="P122" s="14">
        <v>46</v>
      </c>
      <c r="Q122" s="14">
        <v>4</v>
      </c>
      <c r="T122" s="92">
        <f t="shared" si="7"/>
        <v>13</v>
      </c>
      <c r="U122" s="100">
        <f t="shared" si="8"/>
        <v>6800</v>
      </c>
      <c r="V122" s="92">
        <f t="shared" si="9"/>
        <v>40</v>
      </c>
      <c r="W122" s="92">
        <f t="shared" si="10"/>
        <v>130</v>
      </c>
      <c r="X122" s="92">
        <f t="shared" si="11"/>
        <v>46</v>
      </c>
      <c r="Z122" s="117">
        <f t="shared" si="12"/>
        <v>6</v>
      </c>
      <c r="AA122" s="117">
        <f t="shared" si="13"/>
        <v>0.7</v>
      </c>
    </row>
    <row r="123" spans="1:27" x14ac:dyDescent="0.25">
      <c r="A123" s="14">
        <v>1143</v>
      </c>
      <c r="B123" s="14">
        <v>3</v>
      </c>
      <c r="C123" s="14">
        <v>10</v>
      </c>
      <c r="D123" s="14">
        <v>10</v>
      </c>
      <c r="E123" s="14">
        <v>3</v>
      </c>
      <c r="F123" s="14">
        <v>3</v>
      </c>
      <c r="G123" s="14">
        <v>5400</v>
      </c>
      <c r="H123" s="14">
        <v>5400</v>
      </c>
      <c r="I123" s="14">
        <v>30</v>
      </c>
      <c r="J123" s="14">
        <v>30</v>
      </c>
      <c r="K123" s="14">
        <v>3</v>
      </c>
      <c r="L123" s="14">
        <v>3</v>
      </c>
      <c r="M123" s="14">
        <v>101</v>
      </c>
      <c r="N123" s="14">
        <v>101</v>
      </c>
      <c r="O123" s="14">
        <v>55</v>
      </c>
      <c r="P123" s="14">
        <v>55</v>
      </c>
      <c r="Q123" s="14">
        <v>4</v>
      </c>
      <c r="T123" s="92">
        <f t="shared" si="7"/>
        <v>10</v>
      </c>
      <c r="U123" s="100">
        <f t="shared" si="8"/>
        <v>5400</v>
      </c>
      <c r="V123" s="92">
        <f t="shared" si="9"/>
        <v>30</v>
      </c>
      <c r="W123" s="92">
        <f t="shared" si="10"/>
        <v>101</v>
      </c>
      <c r="X123" s="92">
        <f t="shared" si="11"/>
        <v>55</v>
      </c>
      <c r="Z123" s="117">
        <f t="shared" si="12"/>
        <v>3</v>
      </c>
      <c r="AA123" s="117">
        <f t="shared" si="13"/>
        <v>3</v>
      </c>
    </row>
    <row r="124" spans="1:27" x14ac:dyDescent="0.25">
      <c r="A124" s="14">
        <v>1179</v>
      </c>
      <c r="B124" s="14">
        <v>3</v>
      </c>
      <c r="C124" s="14">
        <v>12</v>
      </c>
      <c r="D124" s="14">
        <v>12</v>
      </c>
      <c r="E124" s="14">
        <v>2</v>
      </c>
      <c r="F124" s="14">
        <v>2</v>
      </c>
      <c r="G124" s="14">
        <v>4900</v>
      </c>
      <c r="H124" s="14">
        <v>4900</v>
      </c>
      <c r="I124" s="14">
        <v>34</v>
      </c>
      <c r="J124" s="14">
        <v>34</v>
      </c>
      <c r="K124" s="14">
        <v>1.4</v>
      </c>
      <c r="L124" s="14">
        <v>1.4</v>
      </c>
      <c r="M124" s="14">
        <v>108</v>
      </c>
      <c r="N124" s="14">
        <v>108</v>
      </c>
      <c r="O124" s="14">
        <v>45</v>
      </c>
      <c r="P124" s="14">
        <v>45</v>
      </c>
      <c r="Q124" s="14">
        <v>4</v>
      </c>
      <c r="T124" s="92">
        <f t="shared" si="7"/>
        <v>12</v>
      </c>
      <c r="U124" s="100">
        <f t="shared" si="8"/>
        <v>4900</v>
      </c>
      <c r="V124" s="92">
        <f t="shared" si="9"/>
        <v>34</v>
      </c>
      <c r="W124" s="92">
        <f t="shared" si="10"/>
        <v>108</v>
      </c>
      <c r="X124" s="92">
        <f t="shared" si="11"/>
        <v>45</v>
      </c>
      <c r="Z124" s="117">
        <f t="shared" si="12"/>
        <v>2</v>
      </c>
      <c r="AA124" s="117">
        <f t="shared" si="13"/>
        <v>1.4</v>
      </c>
    </row>
    <row r="125" spans="1:27" x14ac:dyDescent="0.25">
      <c r="A125" s="14">
        <v>1155</v>
      </c>
      <c r="B125" s="14">
        <v>5</v>
      </c>
      <c r="C125" s="14">
        <v>22</v>
      </c>
      <c r="D125" s="14">
        <v>22</v>
      </c>
      <c r="E125" s="14">
        <v>5</v>
      </c>
      <c r="F125" s="14">
        <v>5</v>
      </c>
      <c r="G125" s="14">
        <v>5300</v>
      </c>
      <c r="H125" s="14">
        <v>5300</v>
      </c>
      <c r="I125" s="14">
        <v>44</v>
      </c>
      <c r="J125" s="14">
        <v>44</v>
      </c>
      <c r="K125" s="14">
        <v>0.4</v>
      </c>
      <c r="L125" s="14">
        <v>0.4</v>
      </c>
      <c r="M125" s="14">
        <v>104</v>
      </c>
      <c r="N125" s="14">
        <v>104</v>
      </c>
      <c r="O125" s="14">
        <v>49</v>
      </c>
      <c r="P125" s="14">
        <v>49</v>
      </c>
      <c r="Q125" s="14">
        <v>4</v>
      </c>
      <c r="T125" s="92">
        <f t="shared" si="7"/>
        <v>22</v>
      </c>
      <c r="U125" s="100">
        <f t="shared" si="8"/>
        <v>5300</v>
      </c>
      <c r="V125" s="92">
        <f t="shared" si="9"/>
        <v>44</v>
      </c>
      <c r="W125" s="92">
        <f t="shared" si="10"/>
        <v>104</v>
      </c>
      <c r="X125" s="92">
        <f t="shared" si="11"/>
        <v>49</v>
      </c>
      <c r="Z125" s="117">
        <f t="shared" si="12"/>
        <v>5</v>
      </c>
      <c r="AA125" s="117">
        <f t="shared" si="13"/>
        <v>0.4</v>
      </c>
    </row>
    <row r="126" spans="1:27" x14ac:dyDescent="0.25">
      <c r="A126" s="14">
        <v>1280</v>
      </c>
      <c r="B126" s="14">
        <v>5</v>
      </c>
      <c r="C126" s="14">
        <v>22</v>
      </c>
      <c r="D126" s="14">
        <v>22</v>
      </c>
      <c r="E126" s="14">
        <v>5</v>
      </c>
      <c r="F126" s="14">
        <v>5</v>
      </c>
      <c r="G126" s="14">
        <v>7500</v>
      </c>
      <c r="H126" s="14">
        <v>7500</v>
      </c>
      <c r="I126" s="14">
        <v>40</v>
      </c>
      <c r="J126" s="14">
        <v>40</v>
      </c>
      <c r="K126" s="14">
        <v>0.5</v>
      </c>
      <c r="L126" s="14">
        <v>0.5</v>
      </c>
      <c r="M126" s="14">
        <v>123</v>
      </c>
      <c r="N126" s="14">
        <v>123</v>
      </c>
      <c r="O126" s="14">
        <v>38</v>
      </c>
      <c r="P126" s="14">
        <v>38</v>
      </c>
      <c r="Q126" s="14">
        <v>4</v>
      </c>
      <c r="T126" s="92">
        <f t="shared" si="7"/>
        <v>22</v>
      </c>
      <c r="U126" s="100">
        <f t="shared" si="8"/>
        <v>7500</v>
      </c>
      <c r="V126" s="92">
        <f t="shared" si="9"/>
        <v>40</v>
      </c>
      <c r="W126" s="92">
        <f t="shared" si="10"/>
        <v>123</v>
      </c>
      <c r="X126" s="92">
        <f t="shared" si="11"/>
        <v>38</v>
      </c>
      <c r="Z126" s="117">
        <f t="shared" si="12"/>
        <v>5</v>
      </c>
      <c r="AA126" s="117">
        <f t="shared" si="13"/>
        <v>0.5</v>
      </c>
    </row>
    <row r="127" spans="1:27" x14ac:dyDescent="0.25">
      <c r="A127" s="14">
        <v>3300</v>
      </c>
      <c r="B127" s="14">
        <v>3</v>
      </c>
      <c r="C127" s="14">
        <v>15</v>
      </c>
      <c r="D127" s="14">
        <v>15</v>
      </c>
      <c r="E127" s="14">
        <v>15</v>
      </c>
      <c r="F127" s="14">
        <v>15</v>
      </c>
      <c r="G127" s="14">
        <v>4200</v>
      </c>
      <c r="H127" s="14">
        <v>4200</v>
      </c>
      <c r="I127" s="14">
        <v>35</v>
      </c>
      <c r="J127" s="14">
        <v>35</v>
      </c>
      <c r="K127" s="14">
        <v>0.9</v>
      </c>
      <c r="L127" s="14">
        <v>0.9</v>
      </c>
      <c r="M127" s="14">
        <v>102</v>
      </c>
      <c r="N127" s="14">
        <v>102</v>
      </c>
      <c r="O127" s="14">
        <v>35</v>
      </c>
      <c r="P127" s="14">
        <v>35</v>
      </c>
      <c r="Q127" s="14">
        <v>4</v>
      </c>
      <c r="T127" s="92">
        <f t="shared" si="7"/>
        <v>15</v>
      </c>
      <c r="U127" s="100">
        <f t="shared" si="8"/>
        <v>4200</v>
      </c>
      <c r="V127" s="92">
        <f t="shared" si="9"/>
        <v>35</v>
      </c>
      <c r="W127" s="92">
        <f t="shared" si="10"/>
        <v>102</v>
      </c>
      <c r="X127" s="92">
        <f t="shared" si="11"/>
        <v>35</v>
      </c>
      <c r="Z127" s="117">
        <f t="shared" si="12"/>
        <v>15</v>
      </c>
      <c r="AA127" s="117">
        <f t="shared" si="13"/>
        <v>0.9</v>
      </c>
    </row>
    <row r="128" spans="1:27" x14ac:dyDescent="0.25">
      <c r="A128" s="14">
        <v>2090</v>
      </c>
      <c r="B128" s="14">
        <v>5</v>
      </c>
      <c r="C128" s="14">
        <v>21</v>
      </c>
      <c r="D128" s="14">
        <v>21</v>
      </c>
      <c r="E128" s="14">
        <v>4</v>
      </c>
      <c r="F128" s="14">
        <v>4</v>
      </c>
      <c r="G128" s="14">
        <v>5200</v>
      </c>
      <c r="H128" s="14">
        <v>5200</v>
      </c>
      <c r="I128" s="14">
        <v>43</v>
      </c>
      <c r="J128" s="14">
        <v>43</v>
      </c>
      <c r="K128" s="14">
        <v>0.6</v>
      </c>
      <c r="L128" s="14">
        <v>0.6</v>
      </c>
      <c r="M128" s="14">
        <v>104</v>
      </c>
      <c r="N128" s="14">
        <v>104</v>
      </c>
      <c r="O128" s="14">
        <v>43</v>
      </c>
      <c r="P128" s="14">
        <v>43</v>
      </c>
      <c r="Q128" s="14">
        <v>4</v>
      </c>
      <c r="T128" s="92">
        <f t="shared" si="7"/>
        <v>21</v>
      </c>
      <c r="U128" s="100">
        <f t="shared" si="8"/>
        <v>5200</v>
      </c>
      <c r="V128" s="92">
        <f t="shared" si="9"/>
        <v>43</v>
      </c>
      <c r="W128" s="92">
        <f t="shared" si="10"/>
        <v>104</v>
      </c>
      <c r="X128" s="92">
        <f t="shared" si="11"/>
        <v>43</v>
      </c>
      <c r="Z128" s="117">
        <f t="shared" si="12"/>
        <v>4</v>
      </c>
      <c r="AA128" s="117">
        <f t="shared" si="13"/>
        <v>0.6</v>
      </c>
    </row>
    <row r="129" spans="1:27" x14ac:dyDescent="0.25">
      <c r="A129" s="14">
        <v>12000</v>
      </c>
      <c r="B129" s="14">
        <v>2</v>
      </c>
      <c r="C129" s="14">
        <v>20</v>
      </c>
      <c r="D129" s="14">
        <v>20</v>
      </c>
      <c r="E129" s="14">
        <v>12</v>
      </c>
      <c r="F129" s="14">
        <v>12</v>
      </c>
      <c r="G129" s="14">
        <v>6300</v>
      </c>
      <c r="H129" s="14">
        <v>6300</v>
      </c>
      <c r="I129" s="14">
        <v>39</v>
      </c>
      <c r="J129" s="14">
        <v>39</v>
      </c>
      <c r="K129" s="14">
        <v>1</v>
      </c>
      <c r="L129" s="14">
        <v>1</v>
      </c>
      <c r="M129" s="14">
        <v>125</v>
      </c>
      <c r="N129" s="14">
        <v>125</v>
      </c>
      <c r="O129" s="14">
        <v>89</v>
      </c>
      <c r="P129" s="14">
        <v>89</v>
      </c>
      <c r="Q129" s="14">
        <v>4</v>
      </c>
      <c r="T129" s="92">
        <f t="shared" si="7"/>
        <v>20</v>
      </c>
      <c r="U129" s="100">
        <f t="shared" si="8"/>
        <v>6300</v>
      </c>
      <c r="V129" s="92">
        <f t="shared" si="9"/>
        <v>39</v>
      </c>
      <c r="W129" s="92">
        <f t="shared" si="10"/>
        <v>125</v>
      </c>
      <c r="X129" s="92">
        <f t="shared" si="11"/>
        <v>89</v>
      </c>
      <c r="Z129" s="117">
        <f t="shared" si="12"/>
        <v>12</v>
      </c>
      <c r="AA129" s="117">
        <f t="shared" si="13"/>
        <v>1</v>
      </c>
    </row>
    <row r="130" spans="1:27" x14ac:dyDescent="0.25">
      <c r="A130" s="14">
        <v>1400</v>
      </c>
      <c r="B130" s="14">
        <v>2</v>
      </c>
      <c r="C130" s="14">
        <v>10</v>
      </c>
      <c r="D130" s="14">
        <v>10</v>
      </c>
      <c r="E130" s="14">
        <v>70</v>
      </c>
      <c r="F130" s="14">
        <v>70</v>
      </c>
      <c r="G130" s="14">
        <v>6600</v>
      </c>
      <c r="H130" s="14">
        <v>6600</v>
      </c>
      <c r="I130" s="14">
        <v>43</v>
      </c>
      <c r="J130" s="14">
        <v>43</v>
      </c>
      <c r="K130" s="14">
        <v>0.4</v>
      </c>
      <c r="L130" s="14">
        <v>0.4</v>
      </c>
      <c r="M130" s="14">
        <v>125</v>
      </c>
      <c r="N130" s="14">
        <v>125</v>
      </c>
      <c r="O130" s="14">
        <v>39</v>
      </c>
      <c r="P130" s="14">
        <v>39</v>
      </c>
      <c r="Q130" s="14">
        <v>4</v>
      </c>
      <c r="T130" s="92">
        <f t="shared" si="7"/>
        <v>10</v>
      </c>
      <c r="U130" s="100">
        <f t="shared" si="8"/>
        <v>6600</v>
      </c>
      <c r="V130" s="92">
        <f t="shared" si="9"/>
        <v>43</v>
      </c>
      <c r="W130" s="92">
        <f t="shared" si="10"/>
        <v>125</v>
      </c>
      <c r="X130" s="92">
        <f t="shared" si="11"/>
        <v>39</v>
      </c>
      <c r="Z130" s="117">
        <f t="shared" si="12"/>
        <v>70</v>
      </c>
      <c r="AA130" s="117">
        <f t="shared" si="13"/>
        <v>0.4</v>
      </c>
    </row>
    <row r="131" spans="1:27" x14ac:dyDescent="0.25">
      <c r="A131" s="14">
        <v>246</v>
      </c>
      <c r="B131" s="14">
        <v>32</v>
      </c>
      <c r="C131" s="14">
        <v>10</v>
      </c>
      <c r="D131" s="14">
        <v>10</v>
      </c>
      <c r="E131" s="14">
        <v>5</v>
      </c>
      <c r="F131" s="14">
        <v>5</v>
      </c>
      <c r="G131" s="14">
        <v>4950</v>
      </c>
      <c r="H131" s="14">
        <v>4950</v>
      </c>
      <c r="I131" s="14">
        <v>31</v>
      </c>
      <c r="J131" s="14">
        <v>31</v>
      </c>
      <c r="K131" s="14">
        <v>1.8</v>
      </c>
      <c r="L131" s="14">
        <v>1.8</v>
      </c>
      <c r="M131" s="14">
        <v>105</v>
      </c>
      <c r="N131" s="14">
        <v>105</v>
      </c>
      <c r="O131" s="14">
        <v>40</v>
      </c>
      <c r="P131" s="14">
        <v>40</v>
      </c>
      <c r="Q131" s="14">
        <v>4</v>
      </c>
      <c r="T131" s="92">
        <f t="shared" ref="T131:T194" si="14">AVERAGE(C131:D131)</f>
        <v>10</v>
      </c>
      <c r="U131" s="100">
        <f t="shared" ref="U131:U194" si="15">AVERAGE(G131:H131)</f>
        <v>4950</v>
      </c>
      <c r="V131" s="92">
        <f t="shared" ref="V131:V194" si="16">AVERAGE(I131:J131)</f>
        <v>31</v>
      </c>
      <c r="W131" s="92">
        <f t="shared" ref="W131:W194" si="17">AVERAGE(M131:N131)</f>
        <v>105</v>
      </c>
      <c r="X131" s="92">
        <f t="shared" ref="X131:X194" si="18">AVERAGE(O131:P131)</f>
        <v>40</v>
      </c>
      <c r="Z131" s="117">
        <f t="shared" ref="Z131:Z194" si="19">AVERAGE(E131:F131)</f>
        <v>5</v>
      </c>
      <c r="AA131" s="117">
        <f t="shared" ref="AA131:AA194" si="20">AVERAGE(K131:L131)</f>
        <v>1.8</v>
      </c>
    </row>
    <row r="132" spans="1:27" x14ac:dyDescent="0.25">
      <c r="A132" s="14">
        <v>6412</v>
      </c>
      <c r="B132" s="14">
        <v>3</v>
      </c>
      <c r="C132" s="14">
        <v>10</v>
      </c>
      <c r="D132" s="14">
        <v>10</v>
      </c>
      <c r="E132" s="14">
        <v>2</v>
      </c>
      <c r="F132" s="14">
        <v>2</v>
      </c>
      <c r="G132" s="14">
        <v>4900</v>
      </c>
      <c r="H132" s="14">
        <v>4900</v>
      </c>
      <c r="I132" s="14">
        <v>31</v>
      </c>
      <c r="J132" s="14">
        <v>31</v>
      </c>
      <c r="K132" s="14">
        <v>1.8</v>
      </c>
      <c r="L132" s="14">
        <v>1.8</v>
      </c>
      <c r="M132" s="14">
        <v>105</v>
      </c>
      <c r="N132" s="14">
        <v>105</v>
      </c>
      <c r="O132" s="14">
        <v>48</v>
      </c>
      <c r="P132" s="14">
        <v>48</v>
      </c>
      <c r="Q132" s="14">
        <v>4</v>
      </c>
      <c r="T132" s="92">
        <f t="shared" si="14"/>
        <v>10</v>
      </c>
      <c r="U132" s="100">
        <f t="shared" si="15"/>
        <v>4900</v>
      </c>
      <c r="V132" s="92">
        <f t="shared" si="16"/>
        <v>31</v>
      </c>
      <c r="W132" s="92">
        <f t="shared" si="17"/>
        <v>105</v>
      </c>
      <c r="X132" s="92">
        <f t="shared" si="18"/>
        <v>48</v>
      </c>
      <c r="Z132" s="117">
        <f t="shared" si="19"/>
        <v>2</v>
      </c>
      <c r="AA132" s="117">
        <f t="shared" si="20"/>
        <v>1.8</v>
      </c>
    </row>
    <row r="133" spans="1:27" x14ac:dyDescent="0.25">
      <c r="A133" s="14">
        <v>1600</v>
      </c>
      <c r="B133" s="14">
        <v>32</v>
      </c>
      <c r="C133" s="14">
        <v>12</v>
      </c>
      <c r="D133" s="14">
        <v>12</v>
      </c>
      <c r="E133" s="14">
        <v>8</v>
      </c>
      <c r="F133" s="14">
        <v>8</v>
      </c>
      <c r="G133" s="14">
        <v>4950</v>
      </c>
      <c r="H133" s="14">
        <v>4950</v>
      </c>
      <c r="I133" s="14">
        <v>31</v>
      </c>
      <c r="J133" s="14">
        <v>31</v>
      </c>
      <c r="K133" s="14">
        <v>1.8</v>
      </c>
      <c r="L133" s="14">
        <v>1.8</v>
      </c>
      <c r="M133" s="14">
        <v>105</v>
      </c>
      <c r="N133" s="14">
        <v>105</v>
      </c>
      <c r="O133" s="14">
        <v>38</v>
      </c>
      <c r="P133" s="14">
        <v>38</v>
      </c>
      <c r="Q133" s="14">
        <v>4</v>
      </c>
      <c r="T133" s="92">
        <f t="shared" si="14"/>
        <v>12</v>
      </c>
      <c r="U133" s="100">
        <f t="shared" si="15"/>
        <v>4950</v>
      </c>
      <c r="V133" s="92">
        <f t="shared" si="16"/>
        <v>31</v>
      </c>
      <c r="W133" s="92">
        <f t="shared" si="17"/>
        <v>105</v>
      </c>
      <c r="X133" s="92">
        <f t="shared" si="18"/>
        <v>38</v>
      </c>
      <c r="Z133" s="117">
        <f t="shared" si="19"/>
        <v>8</v>
      </c>
      <c r="AA133" s="117">
        <f t="shared" si="20"/>
        <v>1.8</v>
      </c>
    </row>
    <row r="134" spans="1:27" x14ac:dyDescent="0.25">
      <c r="A134" s="14">
        <v>1240</v>
      </c>
      <c r="B134" s="14">
        <v>3</v>
      </c>
      <c r="C134" s="14">
        <v>10</v>
      </c>
      <c r="D134" s="14">
        <v>10</v>
      </c>
      <c r="E134" s="14">
        <v>4</v>
      </c>
      <c r="F134" s="14">
        <v>4</v>
      </c>
      <c r="G134" s="14">
        <v>5000</v>
      </c>
      <c r="H134" s="14">
        <v>5000</v>
      </c>
      <c r="I134" s="14">
        <v>31</v>
      </c>
      <c r="J134" s="14">
        <v>31</v>
      </c>
      <c r="K134" s="14">
        <v>1.6</v>
      </c>
      <c r="L134" s="14">
        <v>1.6</v>
      </c>
      <c r="M134" s="14">
        <v>108</v>
      </c>
      <c r="N134" s="14">
        <v>108</v>
      </c>
      <c r="O134" s="14">
        <v>47</v>
      </c>
      <c r="P134" s="14">
        <v>47</v>
      </c>
      <c r="Q134" s="14">
        <v>4</v>
      </c>
      <c r="T134" s="92">
        <f t="shared" si="14"/>
        <v>10</v>
      </c>
      <c r="U134" s="100">
        <f t="shared" si="15"/>
        <v>5000</v>
      </c>
      <c r="V134" s="92">
        <f t="shared" si="16"/>
        <v>31</v>
      </c>
      <c r="W134" s="92">
        <f t="shared" si="17"/>
        <v>108</v>
      </c>
      <c r="X134" s="92">
        <f t="shared" si="18"/>
        <v>47</v>
      </c>
      <c r="Z134" s="117">
        <f t="shared" si="19"/>
        <v>4</v>
      </c>
      <c r="AA134" s="117">
        <f t="shared" si="20"/>
        <v>1.6</v>
      </c>
    </row>
    <row r="135" spans="1:27" x14ac:dyDescent="0.25">
      <c r="A135" s="14">
        <v>1048</v>
      </c>
      <c r="B135" s="14">
        <v>3</v>
      </c>
      <c r="C135" s="14">
        <v>10</v>
      </c>
      <c r="D135" s="14">
        <v>10</v>
      </c>
      <c r="E135" s="14">
        <v>2</v>
      </c>
      <c r="F135" s="14">
        <v>2</v>
      </c>
      <c r="G135" s="14">
        <v>4950</v>
      </c>
      <c r="H135" s="14">
        <v>4950</v>
      </c>
      <c r="I135" s="14">
        <v>32</v>
      </c>
      <c r="J135" s="14">
        <v>32</v>
      </c>
      <c r="K135" s="14">
        <v>2</v>
      </c>
      <c r="L135" s="14">
        <v>2</v>
      </c>
      <c r="M135" s="14">
        <v>105</v>
      </c>
      <c r="N135" s="14">
        <v>105</v>
      </c>
      <c r="O135" s="14">
        <v>47</v>
      </c>
      <c r="P135" s="14">
        <v>47</v>
      </c>
      <c r="Q135" s="14">
        <v>4</v>
      </c>
      <c r="T135" s="92">
        <f t="shared" si="14"/>
        <v>10</v>
      </c>
      <c r="U135" s="100">
        <f t="shared" si="15"/>
        <v>4950</v>
      </c>
      <c r="V135" s="92">
        <f t="shared" si="16"/>
        <v>32</v>
      </c>
      <c r="W135" s="92">
        <f t="shared" si="17"/>
        <v>105</v>
      </c>
      <c r="X135" s="92">
        <f t="shared" si="18"/>
        <v>47</v>
      </c>
      <c r="Z135" s="117">
        <f t="shared" si="19"/>
        <v>2</v>
      </c>
      <c r="AA135" s="117">
        <f t="shared" si="20"/>
        <v>2</v>
      </c>
    </row>
    <row r="136" spans="1:27" x14ac:dyDescent="0.25">
      <c r="A136" s="14">
        <v>5700</v>
      </c>
      <c r="B136" s="14">
        <v>32</v>
      </c>
      <c r="C136" s="14">
        <v>12</v>
      </c>
      <c r="D136" s="14">
        <v>12</v>
      </c>
      <c r="E136" s="14">
        <v>5</v>
      </c>
      <c r="F136" s="14">
        <v>5</v>
      </c>
      <c r="G136" s="14">
        <v>4950</v>
      </c>
      <c r="H136" s="14">
        <v>4950</v>
      </c>
      <c r="I136" s="14">
        <v>31</v>
      </c>
      <c r="J136" s="14">
        <v>31</v>
      </c>
      <c r="K136" s="14">
        <v>1.8</v>
      </c>
      <c r="L136" s="14">
        <v>1.8</v>
      </c>
      <c r="M136" s="14">
        <v>105</v>
      </c>
      <c r="N136" s="14">
        <v>105</v>
      </c>
      <c r="O136" s="14">
        <v>40</v>
      </c>
      <c r="P136" s="14">
        <v>40</v>
      </c>
      <c r="Q136" s="14">
        <v>4</v>
      </c>
      <c r="T136" s="92">
        <f t="shared" si="14"/>
        <v>12</v>
      </c>
      <c r="U136" s="100">
        <f t="shared" si="15"/>
        <v>4950</v>
      </c>
      <c r="V136" s="92">
        <f t="shared" si="16"/>
        <v>31</v>
      </c>
      <c r="W136" s="92">
        <f t="shared" si="17"/>
        <v>105</v>
      </c>
      <c r="X136" s="92">
        <f t="shared" si="18"/>
        <v>40</v>
      </c>
      <c r="Z136" s="117">
        <f t="shared" si="19"/>
        <v>5</v>
      </c>
      <c r="AA136" s="117">
        <f t="shared" si="20"/>
        <v>1.8</v>
      </c>
    </row>
    <row r="137" spans="1:27" x14ac:dyDescent="0.25">
      <c r="A137" s="14">
        <v>177</v>
      </c>
      <c r="B137" s="14">
        <v>3</v>
      </c>
      <c r="C137" s="14">
        <v>10</v>
      </c>
      <c r="D137" s="14">
        <v>10</v>
      </c>
      <c r="E137" s="14">
        <v>4</v>
      </c>
      <c r="F137" s="14">
        <v>4</v>
      </c>
      <c r="G137" s="14">
        <v>5000</v>
      </c>
      <c r="H137" s="14">
        <v>5000</v>
      </c>
      <c r="I137" s="14">
        <v>31</v>
      </c>
      <c r="J137" s="14">
        <v>31</v>
      </c>
      <c r="K137" s="14">
        <v>1.6</v>
      </c>
      <c r="L137" s="14">
        <v>1.6</v>
      </c>
      <c r="M137" s="14">
        <v>108</v>
      </c>
      <c r="N137" s="14">
        <v>108</v>
      </c>
      <c r="O137" s="14">
        <v>47</v>
      </c>
      <c r="P137" s="14">
        <v>47</v>
      </c>
      <c r="Q137" s="14">
        <v>4</v>
      </c>
      <c r="T137" s="92">
        <f t="shared" si="14"/>
        <v>10</v>
      </c>
      <c r="U137" s="100">
        <f t="shared" si="15"/>
        <v>5000</v>
      </c>
      <c r="V137" s="92">
        <f t="shared" si="16"/>
        <v>31</v>
      </c>
      <c r="W137" s="92">
        <f t="shared" si="17"/>
        <v>108</v>
      </c>
      <c r="X137" s="92">
        <f t="shared" si="18"/>
        <v>47</v>
      </c>
      <c r="Z137" s="117">
        <f t="shared" si="19"/>
        <v>4</v>
      </c>
      <c r="AA137" s="117">
        <f t="shared" si="20"/>
        <v>1.6</v>
      </c>
    </row>
    <row r="138" spans="1:27" x14ac:dyDescent="0.25">
      <c r="A138" s="14">
        <v>1561</v>
      </c>
      <c r="B138" s="14">
        <v>3</v>
      </c>
      <c r="C138" s="14">
        <v>9</v>
      </c>
      <c r="D138" s="14">
        <v>9</v>
      </c>
      <c r="E138" s="14">
        <v>4</v>
      </c>
      <c r="F138" s="14">
        <v>4</v>
      </c>
      <c r="G138" s="14">
        <v>4900</v>
      </c>
      <c r="H138" s="14">
        <v>4900</v>
      </c>
      <c r="I138" s="14">
        <v>32</v>
      </c>
      <c r="J138" s="14">
        <v>32</v>
      </c>
      <c r="K138" s="14">
        <v>2</v>
      </c>
      <c r="L138" s="14">
        <v>2</v>
      </c>
      <c r="M138" s="14">
        <v>105</v>
      </c>
      <c r="N138" s="14">
        <v>105</v>
      </c>
      <c r="O138" s="14">
        <v>42</v>
      </c>
      <c r="P138" s="14">
        <v>42</v>
      </c>
      <c r="Q138" s="14">
        <v>4</v>
      </c>
      <c r="T138" s="92">
        <f t="shared" si="14"/>
        <v>9</v>
      </c>
      <c r="U138" s="100">
        <f t="shared" si="15"/>
        <v>4900</v>
      </c>
      <c r="V138" s="92">
        <f t="shared" si="16"/>
        <v>32</v>
      </c>
      <c r="W138" s="92">
        <f t="shared" si="17"/>
        <v>105</v>
      </c>
      <c r="X138" s="92">
        <f t="shared" si="18"/>
        <v>42</v>
      </c>
      <c r="Z138" s="117">
        <f t="shared" si="19"/>
        <v>4</v>
      </c>
      <c r="AA138" s="117">
        <f t="shared" si="20"/>
        <v>2</v>
      </c>
    </row>
    <row r="139" spans="1:27" x14ac:dyDescent="0.25">
      <c r="A139" s="14">
        <v>1160</v>
      </c>
      <c r="B139" s="14">
        <v>3</v>
      </c>
      <c r="C139" s="14">
        <v>11</v>
      </c>
      <c r="D139" s="14">
        <v>11</v>
      </c>
      <c r="E139" s="14">
        <v>4</v>
      </c>
      <c r="F139" s="14">
        <v>4</v>
      </c>
      <c r="G139" s="14">
        <v>4900</v>
      </c>
      <c r="H139" s="14">
        <v>4900</v>
      </c>
      <c r="I139" s="14">
        <v>34</v>
      </c>
      <c r="J139" s="14">
        <v>34</v>
      </c>
      <c r="K139" s="14">
        <v>2.2999999999999998</v>
      </c>
      <c r="L139" s="14">
        <v>2.2999999999999998</v>
      </c>
      <c r="M139" s="14">
        <v>98</v>
      </c>
      <c r="N139" s="14">
        <v>98</v>
      </c>
      <c r="O139" s="14">
        <v>50</v>
      </c>
      <c r="P139" s="14">
        <v>50</v>
      </c>
      <c r="Q139" s="14">
        <v>4</v>
      </c>
      <c r="T139" s="92">
        <f t="shared" si="14"/>
        <v>11</v>
      </c>
      <c r="U139" s="100">
        <f t="shared" si="15"/>
        <v>4900</v>
      </c>
      <c r="V139" s="92">
        <f t="shared" si="16"/>
        <v>34</v>
      </c>
      <c r="W139" s="92">
        <f t="shared" si="17"/>
        <v>98</v>
      </c>
      <c r="X139" s="92">
        <f t="shared" si="18"/>
        <v>50</v>
      </c>
      <c r="Z139" s="117">
        <f t="shared" si="19"/>
        <v>4</v>
      </c>
      <c r="AA139" s="117">
        <f t="shared" si="20"/>
        <v>2.2999999999999998</v>
      </c>
    </row>
    <row r="140" spans="1:27" x14ac:dyDescent="0.25">
      <c r="A140" s="14">
        <v>1700</v>
      </c>
      <c r="B140" s="14">
        <v>3</v>
      </c>
      <c r="C140" s="14">
        <v>7</v>
      </c>
      <c r="D140" s="14">
        <v>7</v>
      </c>
      <c r="E140" s="14">
        <v>2</v>
      </c>
      <c r="F140" s="14">
        <v>2</v>
      </c>
      <c r="G140" s="14">
        <v>7850</v>
      </c>
      <c r="H140" s="14">
        <v>7850</v>
      </c>
      <c r="I140" s="14">
        <v>28</v>
      </c>
      <c r="J140" s="14">
        <v>28</v>
      </c>
      <c r="K140" s="14">
        <v>1.9</v>
      </c>
      <c r="L140" s="14">
        <v>1.9</v>
      </c>
      <c r="M140" s="14">
        <v>134</v>
      </c>
      <c r="N140" s="14">
        <v>134</v>
      </c>
      <c r="O140" s="14">
        <v>75</v>
      </c>
      <c r="P140" s="14">
        <v>75</v>
      </c>
      <c r="Q140" s="14">
        <v>4</v>
      </c>
      <c r="T140" s="92">
        <f t="shared" si="14"/>
        <v>7</v>
      </c>
      <c r="U140" s="100">
        <f t="shared" si="15"/>
        <v>7850</v>
      </c>
      <c r="V140" s="92">
        <f t="shared" si="16"/>
        <v>28</v>
      </c>
      <c r="W140" s="92">
        <f t="shared" si="17"/>
        <v>134</v>
      </c>
      <c r="X140" s="92">
        <f t="shared" si="18"/>
        <v>75</v>
      </c>
      <c r="Z140" s="117">
        <f t="shared" si="19"/>
        <v>2</v>
      </c>
      <c r="AA140" s="117">
        <f t="shared" si="20"/>
        <v>1.9</v>
      </c>
    </row>
    <row r="141" spans="1:27" x14ac:dyDescent="0.25">
      <c r="A141" s="14">
        <v>2154</v>
      </c>
      <c r="B141" s="14">
        <v>3</v>
      </c>
      <c r="C141" s="14">
        <v>11</v>
      </c>
      <c r="D141" s="14">
        <v>11</v>
      </c>
      <c r="E141" s="14">
        <v>8</v>
      </c>
      <c r="F141" s="14">
        <v>8</v>
      </c>
      <c r="G141" s="14">
        <v>5250</v>
      </c>
      <c r="H141" s="14">
        <v>5250</v>
      </c>
      <c r="I141" s="14">
        <v>34</v>
      </c>
      <c r="J141" s="14">
        <v>34</v>
      </c>
      <c r="K141" s="14">
        <v>1.2</v>
      </c>
      <c r="L141" s="14">
        <v>1.2</v>
      </c>
      <c r="M141" s="14">
        <v>105</v>
      </c>
      <c r="N141" s="14">
        <v>105</v>
      </c>
      <c r="O141" s="14">
        <v>55</v>
      </c>
      <c r="P141" s="14">
        <v>55</v>
      </c>
      <c r="Q141" s="14">
        <v>4</v>
      </c>
      <c r="T141" s="92">
        <f t="shared" si="14"/>
        <v>11</v>
      </c>
      <c r="U141" s="100">
        <f t="shared" si="15"/>
        <v>5250</v>
      </c>
      <c r="V141" s="92">
        <f t="shared" si="16"/>
        <v>34</v>
      </c>
      <c r="W141" s="92">
        <f t="shared" si="17"/>
        <v>105</v>
      </c>
      <c r="X141" s="92">
        <f t="shared" si="18"/>
        <v>55</v>
      </c>
      <c r="Z141" s="117">
        <f t="shared" si="19"/>
        <v>8</v>
      </c>
      <c r="AA141" s="117">
        <f t="shared" si="20"/>
        <v>1.2</v>
      </c>
    </row>
    <row r="142" spans="1:27" x14ac:dyDescent="0.25">
      <c r="A142" s="14">
        <v>27848</v>
      </c>
      <c r="B142" s="14">
        <v>3</v>
      </c>
      <c r="C142" s="14">
        <v>12</v>
      </c>
      <c r="D142" s="14">
        <v>12</v>
      </c>
      <c r="E142" s="14">
        <v>8</v>
      </c>
      <c r="F142" s="14">
        <v>8</v>
      </c>
      <c r="G142" s="14">
        <v>5200</v>
      </c>
      <c r="H142" s="14">
        <v>5200</v>
      </c>
      <c r="I142" s="14">
        <v>33</v>
      </c>
      <c r="J142" s="14">
        <v>33</v>
      </c>
      <c r="K142" s="14">
        <v>1.2</v>
      </c>
      <c r="L142" s="14">
        <v>1.2</v>
      </c>
      <c r="M142" s="14">
        <v>105</v>
      </c>
      <c r="N142" s="14">
        <v>105</v>
      </c>
      <c r="O142" s="14">
        <v>51</v>
      </c>
      <c r="P142" s="14">
        <v>51</v>
      </c>
      <c r="Q142" s="14">
        <v>4</v>
      </c>
      <c r="T142" s="92">
        <f t="shared" si="14"/>
        <v>12</v>
      </c>
      <c r="U142" s="100">
        <f t="shared" si="15"/>
        <v>5200</v>
      </c>
      <c r="V142" s="92">
        <f t="shared" si="16"/>
        <v>33</v>
      </c>
      <c r="W142" s="92">
        <f t="shared" si="17"/>
        <v>105</v>
      </c>
      <c r="X142" s="92">
        <f t="shared" si="18"/>
        <v>51</v>
      </c>
      <c r="Z142" s="117">
        <f t="shared" si="19"/>
        <v>8</v>
      </c>
      <c r="AA142" s="117">
        <f t="shared" si="20"/>
        <v>1.2</v>
      </c>
    </row>
    <row r="143" spans="1:27" x14ac:dyDescent="0.25">
      <c r="A143" s="14">
        <v>7800</v>
      </c>
      <c r="B143" s="14">
        <v>32</v>
      </c>
      <c r="C143" s="14">
        <v>10</v>
      </c>
      <c r="D143" s="14">
        <v>10</v>
      </c>
      <c r="E143" s="14">
        <v>5</v>
      </c>
      <c r="F143" s="14">
        <v>5</v>
      </c>
      <c r="G143" s="14">
        <v>5100</v>
      </c>
      <c r="H143" s="14">
        <v>5100</v>
      </c>
      <c r="I143" s="14">
        <v>34</v>
      </c>
      <c r="J143" s="14">
        <v>34</v>
      </c>
      <c r="K143" s="14">
        <v>1.3</v>
      </c>
      <c r="L143" s="14">
        <v>1.3</v>
      </c>
      <c r="M143" s="14">
        <v>110</v>
      </c>
      <c r="N143" s="14">
        <v>110</v>
      </c>
      <c r="O143" s="14">
        <v>49</v>
      </c>
      <c r="P143" s="14">
        <v>49</v>
      </c>
      <c r="Q143" s="14">
        <v>4</v>
      </c>
      <c r="T143" s="92">
        <f t="shared" si="14"/>
        <v>10</v>
      </c>
      <c r="U143" s="100">
        <f t="shared" si="15"/>
        <v>5100</v>
      </c>
      <c r="V143" s="92">
        <f t="shared" si="16"/>
        <v>34</v>
      </c>
      <c r="W143" s="92">
        <f t="shared" si="17"/>
        <v>110</v>
      </c>
      <c r="X143" s="92">
        <f t="shared" si="18"/>
        <v>49</v>
      </c>
      <c r="Z143" s="117">
        <f t="shared" si="19"/>
        <v>5</v>
      </c>
      <c r="AA143" s="117">
        <f t="shared" si="20"/>
        <v>1.3</v>
      </c>
    </row>
    <row r="144" spans="1:27" x14ac:dyDescent="0.25">
      <c r="A144" s="14">
        <v>8020</v>
      </c>
      <c r="B144" s="14">
        <v>3</v>
      </c>
      <c r="C144" s="14">
        <v>9</v>
      </c>
      <c r="D144" s="14">
        <v>9</v>
      </c>
      <c r="E144" s="14">
        <v>2</v>
      </c>
      <c r="F144" s="14">
        <v>2</v>
      </c>
      <c r="G144" s="14">
        <v>5100</v>
      </c>
      <c r="H144" s="14">
        <v>5100</v>
      </c>
      <c r="I144" s="14">
        <v>32</v>
      </c>
      <c r="J144" s="14">
        <v>32</v>
      </c>
      <c r="K144" s="14">
        <v>1.2</v>
      </c>
      <c r="L144" s="14">
        <v>1.2</v>
      </c>
      <c r="M144" s="14">
        <v>105</v>
      </c>
      <c r="N144" s="14">
        <v>105</v>
      </c>
      <c r="O144" s="14">
        <v>56</v>
      </c>
      <c r="P144" s="14">
        <v>56</v>
      </c>
      <c r="Q144" s="14">
        <v>4</v>
      </c>
      <c r="T144" s="92">
        <f t="shared" si="14"/>
        <v>9</v>
      </c>
      <c r="U144" s="100">
        <f t="shared" si="15"/>
        <v>5100</v>
      </c>
      <c r="V144" s="92">
        <f t="shared" si="16"/>
        <v>32</v>
      </c>
      <c r="W144" s="92">
        <f t="shared" si="17"/>
        <v>105</v>
      </c>
      <c r="X144" s="92">
        <f t="shared" si="18"/>
        <v>56</v>
      </c>
      <c r="Z144" s="117">
        <f t="shared" si="19"/>
        <v>2</v>
      </c>
      <c r="AA144" s="117">
        <f t="shared" si="20"/>
        <v>1.2</v>
      </c>
    </row>
    <row r="145" spans="1:27" x14ac:dyDescent="0.25">
      <c r="A145" s="14">
        <v>1184</v>
      </c>
      <c r="B145" s="14">
        <v>3</v>
      </c>
      <c r="C145" s="14">
        <v>10</v>
      </c>
      <c r="D145" s="14">
        <v>10</v>
      </c>
      <c r="E145" s="14">
        <v>2</v>
      </c>
      <c r="F145" s="14">
        <v>2</v>
      </c>
      <c r="G145" s="14">
        <v>4850</v>
      </c>
      <c r="H145" s="14">
        <v>4850</v>
      </c>
      <c r="I145" s="14">
        <v>32</v>
      </c>
      <c r="J145" s="14">
        <v>32</v>
      </c>
      <c r="K145" s="14">
        <v>1.4</v>
      </c>
      <c r="L145" s="14">
        <v>1.4</v>
      </c>
      <c r="M145" s="14">
        <v>108</v>
      </c>
      <c r="N145" s="14">
        <v>108</v>
      </c>
      <c r="O145" s="14">
        <v>30</v>
      </c>
      <c r="P145" s="14">
        <v>30</v>
      </c>
      <c r="Q145" s="14">
        <v>4</v>
      </c>
      <c r="T145" s="92">
        <f t="shared" si="14"/>
        <v>10</v>
      </c>
      <c r="U145" s="100">
        <f t="shared" si="15"/>
        <v>4850</v>
      </c>
      <c r="V145" s="92">
        <f t="shared" si="16"/>
        <v>32</v>
      </c>
      <c r="W145" s="92">
        <f t="shared" si="17"/>
        <v>108</v>
      </c>
      <c r="X145" s="92">
        <f t="shared" si="18"/>
        <v>30</v>
      </c>
      <c r="Z145" s="117">
        <f t="shared" si="19"/>
        <v>2</v>
      </c>
      <c r="AA145" s="117">
        <f t="shared" si="20"/>
        <v>1.4</v>
      </c>
    </row>
    <row r="146" spans="1:27" x14ac:dyDescent="0.25">
      <c r="A146" s="14">
        <v>11000</v>
      </c>
      <c r="B146" s="14">
        <v>2</v>
      </c>
      <c r="C146" s="14">
        <v>12</v>
      </c>
      <c r="D146" s="14">
        <v>12</v>
      </c>
      <c r="E146" s="14">
        <v>5</v>
      </c>
      <c r="F146" s="14">
        <v>5</v>
      </c>
      <c r="G146" s="14">
        <v>5700</v>
      </c>
      <c r="H146" s="14">
        <v>5700</v>
      </c>
      <c r="I146" s="14">
        <v>42</v>
      </c>
      <c r="J146" s="14">
        <v>42</v>
      </c>
      <c r="K146" s="14">
        <v>0.6</v>
      </c>
      <c r="L146" s="14">
        <v>0.6</v>
      </c>
      <c r="M146" s="14">
        <v>129</v>
      </c>
      <c r="N146" s="14">
        <v>129</v>
      </c>
      <c r="O146" s="14">
        <v>80</v>
      </c>
      <c r="P146" s="14">
        <v>80</v>
      </c>
      <c r="Q146" s="14">
        <v>4</v>
      </c>
      <c r="T146" s="92">
        <f t="shared" si="14"/>
        <v>12</v>
      </c>
      <c r="U146" s="100">
        <f t="shared" si="15"/>
        <v>5700</v>
      </c>
      <c r="V146" s="92">
        <f t="shared" si="16"/>
        <v>42</v>
      </c>
      <c r="W146" s="92">
        <f t="shared" si="17"/>
        <v>129</v>
      </c>
      <c r="X146" s="92">
        <f t="shared" si="18"/>
        <v>80</v>
      </c>
      <c r="Z146" s="117">
        <f t="shared" si="19"/>
        <v>5</v>
      </c>
      <c r="AA146" s="117">
        <f t="shared" si="20"/>
        <v>0.6</v>
      </c>
    </row>
    <row r="147" spans="1:27" x14ac:dyDescent="0.25">
      <c r="A147" s="14">
        <v>13000</v>
      </c>
      <c r="B147" s="14">
        <v>2</v>
      </c>
      <c r="C147" s="14">
        <v>14</v>
      </c>
      <c r="D147" s="14">
        <v>14</v>
      </c>
      <c r="E147" s="14">
        <v>5</v>
      </c>
      <c r="F147" s="14">
        <v>5</v>
      </c>
      <c r="G147" s="14">
        <v>5600</v>
      </c>
      <c r="H147" s="14">
        <v>5600</v>
      </c>
      <c r="I147" s="14">
        <v>41</v>
      </c>
      <c r="J147" s="14">
        <v>41</v>
      </c>
      <c r="K147" s="14">
        <v>0.6</v>
      </c>
      <c r="L147" s="14">
        <v>0.6</v>
      </c>
      <c r="M147" s="14">
        <v>125</v>
      </c>
      <c r="N147" s="14">
        <v>125</v>
      </c>
      <c r="O147" s="14">
        <v>80</v>
      </c>
      <c r="P147" s="14">
        <v>80</v>
      </c>
      <c r="Q147" s="14">
        <v>4</v>
      </c>
      <c r="T147" s="92">
        <f t="shared" si="14"/>
        <v>14</v>
      </c>
      <c r="U147" s="100">
        <f t="shared" si="15"/>
        <v>5600</v>
      </c>
      <c r="V147" s="92">
        <f t="shared" si="16"/>
        <v>41</v>
      </c>
      <c r="W147" s="92">
        <f t="shared" si="17"/>
        <v>125</v>
      </c>
      <c r="X147" s="92">
        <f t="shared" si="18"/>
        <v>80</v>
      </c>
      <c r="Z147" s="117">
        <f t="shared" si="19"/>
        <v>5</v>
      </c>
      <c r="AA147" s="117">
        <f t="shared" si="20"/>
        <v>0.6</v>
      </c>
    </row>
    <row r="148" spans="1:27" x14ac:dyDescent="0.25">
      <c r="A148" s="14">
        <v>1400</v>
      </c>
      <c r="B148" s="14">
        <v>2</v>
      </c>
      <c r="C148" s="14">
        <v>9.1999999999999993</v>
      </c>
      <c r="D148" s="14">
        <v>9.1999999999999993</v>
      </c>
      <c r="E148" s="14">
        <v>100</v>
      </c>
      <c r="F148" s="14">
        <v>100</v>
      </c>
      <c r="G148" s="14">
        <v>9800</v>
      </c>
      <c r="H148" s="14">
        <v>9800</v>
      </c>
      <c r="I148" s="14">
        <v>43.5</v>
      </c>
      <c r="J148" s="14">
        <v>43.5</v>
      </c>
      <c r="K148" s="14">
        <v>0.5</v>
      </c>
      <c r="L148" s="14">
        <v>0.5</v>
      </c>
      <c r="M148" s="14">
        <v>151</v>
      </c>
      <c r="N148" s="14">
        <v>151</v>
      </c>
      <c r="O148" s="14">
        <v>35</v>
      </c>
      <c r="P148" s="14">
        <v>35</v>
      </c>
      <c r="Q148" s="14">
        <v>4</v>
      </c>
      <c r="T148" s="92">
        <f t="shared" si="14"/>
        <v>9.1999999999999993</v>
      </c>
      <c r="U148" s="100">
        <f t="shared" si="15"/>
        <v>9800</v>
      </c>
      <c r="V148" s="92">
        <f t="shared" si="16"/>
        <v>43.5</v>
      </c>
      <c r="W148" s="92">
        <f t="shared" si="17"/>
        <v>151</v>
      </c>
      <c r="X148" s="92">
        <f t="shared" si="18"/>
        <v>35</v>
      </c>
      <c r="Z148" s="117">
        <f t="shared" si="19"/>
        <v>100</v>
      </c>
      <c r="AA148" s="117">
        <f t="shared" si="20"/>
        <v>0.5</v>
      </c>
    </row>
    <row r="149" spans="1:27" x14ac:dyDescent="0.25">
      <c r="A149" s="14">
        <v>16300</v>
      </c>
      <c r="B149" s="14">
        <v>8</v>
      </c>
      <c r="C149" s="14">
        <v>16</v>
      </c>
      <c r="D149" s="14">
        <v>16</v>
      </c>
      <c r="E149" s="14">
        <v>37</v>
      </c>
      <c r="F149" s="14">
        <v>37</v>
      </c>
      <c r="G149" s="14">
        <v>2600</v>
      </c>
      <c r="H149" s="14">
        <v>2600</v>
      </c>
      <c r="I149" s="14">
        <v>36</v>
      </c>
      <c r="J149" s="14">
        <v>36</v>
      </c>
      <c r="K149" s="14">
        <v>1.6</v>
      </c>
      <c r="L149" s="14">
        <v>1.6</v>
      </c>
      <c r="M149" s="14">
        <v>83</v>
      </c>
      <c r="N149" s="14">
        <v>83</v>
      </c>
      <c r="O149" s="14">
        <v>26.5</v>
      </c>
      <c r="P149" s="14">
        <v>26.5</v>
      </c>
      <c r="Q149" s="14">
        <v>4</v>
      </c>
      <c r="T149" s="92">
        <f t="shared" si="14"/>
        <v>16</v>
      </c>
      <c r="U149" s="100">
        <f t="shared" si="15"/>
        <v>2600</v>
      </c>
      <c r="V149" s="92">
        <f t="shared" si="16"/>
        <v>36</v>
      </c>
      <c r="W149" s="92">
        <f t="shared" si="17"/>
        <v>83</v>
      </c>
      <c r="X149" s="92">
        <f t="shared" si="18"/>
        <v>26.5</v>
      </c>
      <c r="Z149" s="117">
        <f t="shared" si="19"/>
        <v>37</v>
      </c>
      <c r="AA149" s="117">
        <f t="shared" si="20"/>
        <v>1.6</v>
      </c>
    </row>
    <row r="150" spans="1:27" x14ac:dyDescent="0.25">
      <c r="A150" s="14">
        <v>2084</v>
      </c>
      <c r="B150" s="14">
        <v>5</v>
      </c>
      <c r="C150" s="14">
        <v>22</v>
      </c>
      <c r="D150" s="14">
        <v>22</v>
      </c>
      <c r="E150" s="14">
        <v>4</v>
      </c>
      <c r="F150" s="14">
        <v>4</v>
      </c>
      <c r="G150" s="14">
        <v>5500</v>
      </c>
      <c r="H150" s="14">
        <v>5500</v>
      </c>
      <c r="I150" s="14">
        <v>40</v>
      </c>
      <c r="J150" s="14">
        <v>40</v>
      </c>
      <c r="K150" s="14">
        <v>0.5</v>
      </c>
      <c r="L150" s="14">
        <v>0.5</v>
      </c>
      <c r="M150" s="14">
        <v>101</v>
      </c>
      <c r="N150" s="14">
        <v>101</v>
      </c>
      <c r="O150" s="87">
        <v>60</v>
      </c>
      <c r="P150" s="87">
        <v>60</v>
      </c>
      <c r="Q150" s="14">
        <v>4</v>
      </c>
      <c r="T150" s="92">
        <f t="shared" si="14"/>
        <v>22</v>
      </c>
      <c r="U150" s="100">
        <f t="shared" si="15"/>
        <v>5500</v>
      </c>
      <c r="V150" s="92">
        <f t="shared" si="16"/>
        <v>40</v>
      </c>
      <c r="W150" s="92">
        <f t="shared" si="17"/>
        <v>101</v>
      </c>
      <c r="X150" s="92">
        <f t="shared" si="18"/>
        <v>60</v>
      </c>
      <c r="Z150" s="117">
        <f t="shared" si="19"/>
        <v>4</v>
      </c>
      <c r="AA150" s="117">
        <f t="shared" si="20"/>
        <v>0.5</v>
      </c>
    </row>
    <row r="151" spans="1:27" x14ac:dyDescent="0.25">
      <c r="A151" s="14">
        <v>1923</v>
      </c>
      <c r="B151" s="14">
        <v>3</v>
      </c>
      <c r="C151" s="14">
        <v>8.6</v>
      </c>
      <c r="D151" s="14">
        <v>8.6</v>
      </c>
      <c r="E151" s="14">
        <v>2</v>
      </c>
      <c r="F151" s="14">
        <v>2</v>
      </c>
      <c r="G151" s="14">
        <v>4500</v>
      </c>
      <c r="H151" s="14">
        <v>4500</v>
      </c>
      <c r="I151" s="14">
        <v>33</v>
      </c>
      <c r="J151" s="14">
        <v>33</v>
      </c>
      <c r="K151" s="14">
        <v>1</v>
      </c>
      <c r="L151" s="14">
        <v>1</v>
      </c>
      <c r="M151" s="14">
        <v>106</v>
      </c>
      <c r="N151" s="14">
        <v>106</v>
      </c>
      <c r="O151" s="87">
        <v>60</v>
      </c>
      <c r="P151" s="87">
        <v>60</v>
      </c>
      <c r="Q151" s="14">
        <v>4</v>
      </c>
      <c r="T151" s="92">
        <f t="shared" si="14"/>
        <v>8.6</v>
      </c>
      <c r="U151" s="100">
        <f t="shared" si="15"/>
        <v>4500</v>
      </c>
      <c r="V151" s="92">
        <f t="shared" si="16"/>
        <v>33</v>
      </c>
      <c r="W151" s="92">
        <f t="shared" si="17"/>
        <v>106</v>
      </c>
      <c r="X151" s="92">
        <f t="shared" si="18"/>
        <v>60</v>
      </c>
      <c r="Z151" s="117">
        <f t="shared" si="19"/>
        <v>2</v>
      </c>
      <c r="AA151" s="117">
        <f t="shared" si="20"/>
        <v>1</v>
      </c>
    </row>
    <row r="152" spans="1:27" x14ac:dyDescent="0.25">
      <c r="A152" s="14">
        <v>640</v>
      </c>
      <c r="B152" s="14">
        <v>3</v>
      </c>
      <c r="C152" s="14">
        <v>13</v>
      </c>
      <c r="D152" s="14">
        <v>13</v>
      </c>
      <c r="E152" s="14">
        <v>6</v>
      </c>
      <c r="F152" s="14">
        <v>6</v>
      </c>
      <c r="G152" s="14">
        <v>5100</v>
      </c>
      <c r="H152" s="14">
        <v>5100</v>
      </c>
      <c r="I152" s="14">
        <v>33</v>
      </c>
      <c r="J152" s="14">
        <v>33</v>
      </c>
      <c r="K152" s="14">
        <v>1</v>
      </c>
      <c r="L152" s="14">
        <v>1</v>
      </c>
      <c r="M152" s="14">
        <v>110</v>
      </c>
      <c r="N152" s="14">
        <v>110</v>
      </c>
      <c r="O152" s="14">
        <v>54.4</v>
      </c>
      <c r="P152" s="14">
        <v>54.4</v>
      </c>
      <c r="Q152" s="14">
        <v>4</v>
      </c>
      <c r="T152" s="92">
        <f t="shared" si="14"/>
        <v>13</v>
      </c>
      <c r="U152" s="100">
        <f t="shared" si="15"/>
        <v>5100</v>
      </c>
      <c r="V152" s="92">
        <f t="shared" si="16"/>
        <v>33</v>
      </c>
      <c r="W152" s="92">
        <f t="shared" si="17"/>
        <v>110</v>
      </c>
      <c r="X152" s="92">
        <f t="shared" si="18"/>
        <v>54.4</v>
      </c>
      <c r="Z152" s="117">
        <f t="shared" si="19"/>
        <v>6</v>
      </c>
      <c r="AA152" s="117">
        <f t="shared" si="20"/>
        <v>1</v>
      </c>
    </row>
    <row r="153" spans="1:27" x14ac:dyDescent="0.25">
      <c r="A153" s="14">
        <v>5</v>
      </c>
      <c r="B153" s="14">
        <v>1</v>
      </c>
      <c r="C153" s="14">
        <v>17</v>
      </c>
      <c r="D153" s="14">
        <v>17</v>
      </c>
      <c r="E153" s="14">
        <v>30</v>
      </c>
      <c r="F153" s="14">
        <v>30</v>
      </c>
      <c r="G153" s="14">
        <v>1150</v>
      </c>
      <c r="H153" s="14">
        <v>1150</v>
      </c>
      <c r="I153" s="14">
        <v>35</v>
      </c>
      <c r="J153" s="14">
        <v>35</v>
      </c>
      <c r="K153" s="14">
        <v>0.6</v>
      </c>
      <c r="L153" s="14">
        <v>0.6</v>
      </c>
      <c r="M153" s="14">
        <v>99</v>
      </c>
      <c r="N153" s="14">
        <v>99</v>
      </c>
      <c r="O153" s="14">
        <v>32</v>
      </c>
      <c r="P153" s="14">
        <v>32</v>
      </c>
      <c r="Q153" s="14">
        <v>5</v>
      </c>
      <c r="T153" s="92">
        <f t="shared" si="14"/>
        <v>17</v>
      </c>
      <c r="U153" s="100">
        <f t="shared" si="15"/>
        <v>1150</v>
      </c>
      <c r="V153" s="92">
        <f t="shared" si="16"/>
        <v>35</v>
      </c>
      <c r="W153" s="92">
        <f t="shared" si="17"/>
        <v>99</v>
      </c>
      <c r="X153" s="92">
        <f t="shared" si="18"/>
        <v>32</v>
      </c>
      <c r="Z153" s="117">
        <f t="shared" si="19"/>
        <v>30</v>
      </c>
      <c r="AA153" s="117">
        <f t="shared" si="20"/>
        <v>0.6</v>
      </c>
    </row>
    <row r="154" spans="1:27" x14ac:dyDescent="0.25">
      <c r="A154" s="14">
        <v>2100</v>
      </c>
      <c r="B154" s="14">
        <v>1</v>
      </c>
      <c r="C154" s="14">
        <v>27</v>
      </c>
      <c r="D154" s="14">
        <v>27</v>
      </c>
      <c r="E154" s="14">
        <v>250</v>
      </c>
      <c r="F154" s="14">
        <v>250</v>
      </c>
      <c r="G154" s="14">
        <v>5050</v>
      </c>
      <c r="H154" s="14">
        <v>5050</v>
      </c>
      <c r="I154" s="14">
        <v>22</v>
      </c>
      <c r="J154" s="14">
        <v>22</v>
      </c>
      <c r="K154" s="95">
        <v>17.399999999999999</v>
      </c>
      <c r="L154" s="95">
        <v>17.399999999999999</v>
      </c>
      <c r="M154" s="14">
        <v>152</v>
      </c>
      <c r="N154" s="14">
        <v>152</v>
      </c>
      <c r="O154" s="14">
        <v>42</v>
      </c>
      <c r="P154" s="14">
        <v>42</v>
      </c>
      <c r="Q154" s="14">
        <v>5</v>
      </c>
      <c r="T154" s="92">
        <f t="shared" si="14"/>
        <v>27</v>
      </c>
      <c r="U154" s="100">
        <f t="shared" si="15"/>
        <v>5050</v>
      </c>
      <c r="V154" s="92">
        <f t="shared" si="16"/>
        <v>22</v>
      </c>
      <c r="W154" s="92">
        <f t="shared" si="17"/>
        <v>152</v>
      </c>
      <c r="X154" s="92">
        <f t="shared" si="18"/>
        <v>42</v>
      </c>
      <c r="Z154" s="117">
        <f t="shared" si="19"/>
        <v>250</v>
      </c>
      <c r="AA154" s="117">
        <f t="shared" si="20"/>
        <v>17.399999999999999</v>
      </c>
    </row>
    <row r="155" spans="1:27" x14ac:dyDescent="0.25">
      <c r="A155" s="14">
        <v>180</v>
      </c>
      <c r="B155" s="14">
        <v>1</v>
      </c>
      <c r="C155" s="14">
        <v>27</v>
      </c>
      <c r="D155" s="14">
        <v>27</v>
      </c>
      <c r="E155" s="14">
        <v>107</v>
      </c>
      <c r="F155" s="14">
        <v>107</v>
      </c>
      <c r="G155" s="14">
        <v>8500</v>
      </c>
      <c r="H155" s="14">
        <v>8500</v>
      </c>
      <c r="I155" s="14">
        <v>11</v>
      </c>
      <c r="J155" s="14">
        <v>11</v>
      </c>
      <c r="K155" s="87">
        <v>1</v>
      </c>
      <c r="L155" s="87">
        <v>10</v>
      </c>
      <c r="M155" s="14">
        <v>198</v>
      </c>
      <c r="N155" s="14">
        <v>198</v>
      </c>
      <c r="O155" s="14">
        <v>86</v>
      </c>
      <c r="P155" s="14">
        <v>86</v>
      </c>
      <c r="Q155" s="14">
        <v>5</v>
      </c>
      <c r="T155" s="92">
        <f t="shared" si="14"/>
        <v>27</v>
      </c>
      <c r="U155" s="100">
        <f t="shared" si="15"/>
        <v>8500</v>
      </c>
      <c r="V155" s="92">
        <f t="shared" si="16"/>
        <v>11</v>
      </c>
      <c r="W155" s="92">
        <f t="shared" si="17"/>
        <v>198</v>
      </c>
      <c r="X155" s="92">
        <f t="shared" si="18"/>
        <v>86</v>
      </c>
      <c r="Z155" s="117">
        <f t="shared" si="19"/>
        <v>107</v>
      </c>
      <c r="AA155" s="117">
        <f t="shared" si="20"/>
        <v>5.5</v>
      </c>
    </row>
    <row r="156" spans="1:27" x14ac:dyDescent="0.25">
      <c r="A156" s="14">
        <v>10104</v>
      </c>
      <c r="B156" s="14">
        <v>1</v>
      </c>
      <c r="C156" s="14">
        <v>23</v>
      </c>
      <c r="D156" s="14">
        <v>23</v>
      </c>
      <c r="E156" s="14">
        <v>500</v>
      </c>
      <c r="F156" s="14">
        <v>500</v>
      </c>
      <c r="G156" s="14">
        <v>5000</v>
      </c>
      <c r="H156" s="14">
        <v>5000</v>
      </c>
      <c r="I156" s="14">
        <v>34</v>
      </c>
      <c r="J156" s="14">
        <v>34</v>
      </c>
      <c r="K156" s="87">
        <v>1</v>
      </c>
      <c r="L156" s="87">
        <v>10</v>
      </c>
      <c r="M156" s="14">
        <v>164</v>
      </c>
      <c r="N156" s="14">
        <v>164</v>
      </c>
      <c r="O156" s="14">
        <v>30</v>
      </c>
      <c r="P156" s="14">
        <v>30</v>
      </c>
      <c r="Q156" s="14">
        <v>5</v>
      </c>
      <c r="T156" s="92">
        <f t="shared" si="14"/>
        <v>23</v>
      </c>
      <c r="U156" s="100">
        <f t="shared" si="15"/>
        <v>5000</v>
      </c>
      <c r="V156" s="92">
        <f t="shared" si="16"/>
        <v>34</v>
      </c>
      <c r="W156" s="92">
        <f t="shared" si="17"/>
        <v>164</v>
      </c>
      <c r="X156" s="92">
        <f t="shared" si="18"/>
        <v>30</v>
      </c>
      <c r="Z156" s="117">
        <f t="shared" si="19"/>
        <v>500</v>
      </c>
      <c r="AA156" s="117">
        <f t="shared" si="20"/>
        <v>5.5</v>
      </c>
    </row>
    <row r="157" spans="1:27" x14ac:dyDescent="0.25">
      <c r="A157" s="14">
        <v>2500</v>
      </c>
      <c r="B157" s="14">
        <v>1</v>
      </c>
      <c r="C157" s="14">
        <v>28</v>
      </c>
      <c r="D157" s="14">
        <v>28</v>
      </c>
      <c r="E157" s="14">
        <v>300</v>
      </c>
      <c r="F157" s="14">
        <v>300</v>
      </c>
      <c r="G157" s="14">
        <v>4800</v>
      </c>
      <c r="H157" s="14">
        <v>4800</v>
      </c>
      <c r="I157" s="14">
        <v>22</v>
      </c>
      <c r="J157" s="14">
        <v>22</v>
      </c>
      <c r="K157" s="95">
        <v>17.399999999999999</v>
      </c>
      <c r="L157" s="95">
        <v>17.399999999999999</v>
      </c>
      <c r="M157" s="14">
        <v>152</v>
      </c>
      <c r="N157" s="14">
        <v>152</v>
      </c>
      <c r="O157" s="14">
        <v>37</v>
      </c>
      <c r="P157" s="14">
        <v>37</v>
      </c>
      <c r="Q157" s="14">
        <v>5</v>
      </c>
      <c r="T157" s="92">
        <f t="shared" si="14"/>
        <v>28</v>
      </c>
      <c r="U157" s="100">
        <f t="shared" si="15"/>
        <v>4800</v>
      </c>
      <c r="V157" s="92">
        <f t="shared" si="16"/>
        <v>22</v>
      </c>
      <c r="W157" s="92">
        <f t="shared" si="17"/>
        <v>152</v>
      </c>
      <c r="X157" s="92">
        <f t="shared" si="18"/>
        <v>37</v>
      </c>
      <c r="Z157" s="117">
        <f t="shared" si="19"/>
        <v>300</v>
      </c>
      <c r="AA157" s="117">
        <f t="shared" si="20"/>
        <v>17.399999999999999</v>
      </c>
    </row>
    <row r="158" spans="1:27" x14ac:dyDescent="0.25">
      <c r="A158" s="14">
        <v>857</v>
      </c>
      <c r="B158" s="14">
        <v>1</v>
      </c>
      <c r="C158" s="50">
        <v>28</v>
      </c>
      <c r="D158" s="50">
        <v>28</v>
      </c>
      <c r="E158" s="14">
        <v>10</v>
      </c>
      <c r="F158" s="14">
        <v>700</v>
      </c>
      <c r="G158" s="14">
        <v>5050</v>
      </c>
      <c r="H158" s="14">
        <v>5050</v>
      </c>
      <c r="I158" s="14">
        <v>22.8</v>
      </c>
      <c r="J158" s="14">
        <v>22.8</v>
      </c>
      <c r="K158" s="14">
        <v>17.399999999999999</v>
      </c>
      <c r="L158" s="14">
        <v>17.399999999999999</v>
      </c>
      <c r="M158" s="14">
        <v>152</v>
      </c>
      <c r="N158" s="14">
        <v>152</v>
      </c>
      <c r="O158" s="87">
        <v>60</v>
      </c>
      <c r="P158" s="87">
        <v>60</v>
      </c>
      <c r="Q158" s="14">
        <v>5</v>
      </c>
      <c r="T158" s="92">
        <f t="shared" si="14"/>
        <v>28</v>
      </c>
      <c r="U158" s="100">
        <f t="shared" si="15"/>
        <v>5050</v>
      </c>
      <c r="V158" s="92">
        <f t="shared" si="16"/>
        <v>22.8</v>
      </c>
      <c r="W158" s="92">
        <f t="shared" si="17"/>
        <v>152</v>
      </c>
      <c r="X158" s="92">
        <f t="shared" si="18"/>
        <v>60</v>
      </c>
      <c r="Z158" s="117">
        <f t="shared" si="19"/>
        <v>355</v>
      </c>
      <c r="AA158" s="117">
        <f t="shared" si="20"/>
        <v>17.399999999999999</v>
      </c>
    </row>
    <row r="159" spans="1:27" x14ac:dyDescent="0.25">
      <c r="A159" s="14">
        <v>480</v>
      </c>
      <c r="B159" s="14">
        <v>1</v>
      </c>
      <c r="C159" s="14">
        <v>26</v>
      </c>
      <c r="D159" s="14">
        <v>29</v>
      </c>
      <c r="E159" s="14">
        <v>160</v>
      </c>
      <c r="F159" s="14">
        <v>1800</v>
      </c>
      <c r="G159" s="14">
        <v>5000</v>
      </c>
      <c r="H159" s="14">
        <v>5000</v>
      </c>
      <c r="I159" s="14">
        <v>22.8</v>
      </c>
      <c r="J159" s="14">
        <v>22.8</v>
      </c>
      <c r="K159" s="14">
        <v>17.399999999999999</v>
      </c>
      <c r="L159" s="14">
        <v>17.399999999999999</v>
      </c>
      <c r="M159" s="14">
        <v>152</v>
      </c>
      <c r="N159" s="14">
        <v>152</v>
      </c>
      <c r="O159" s="87">
        <v>60</v>
      </c>
      <c r="P159" s="87">
        <v>60</v>
      </c>
      <c r="Q159" s="14">
        <v>5</v>
      </c>
      <c r="T159" s="92">
        <f t="shared" si="14"/>
        <v>27.5</v>
      </c>
      <c r="U159" s="100">
        <f t="shared" si="15"/>
        <v>5000</v>
      </c>
      <c r="V159" s="92">
        <f t="shared" si="16"/>
        <v>22.8</v>
      </c>
      <c r="W159" s="92">
        <f t="shared" si="17"/>
        <v>152</v>
      </c>
      <c r="X159" s="92">
        <f t="shared" si="18"/>
        <v>60</v>
      </c>
      <c r="Z159" s="117">
        <f t="shared" si="19"/>
        <v>980</v>
      </c>
      <c r="AA159" s="117">
        <f t="shared" si="20"/>
        <v>17.399999999999999</v>
      </c>
    </row>
    <row r="160" spans="1:27" x14ac:dyDescent="0.25">
      <c r="A160" s="14">
        <v>4420</v>
      </c>
      <c r="B160" s="14">
        <v>1</v>
      </c>
      <c r="C160" s="14">
        <v>30</v>
      </c>
      <c r="D160" s="14">
        <v>30</v>
      </c>
      <c r="E160" s="14">
        <v>1000</v>
      </c>
      <c r="F160" s="14">
        <v>1000</v>
      </c>
      <c r="G160" s="14">
        <v>5700</v>
      </c>
      <c r="H160" s="14">
        <v>5700</v>
      </c>
      <c r="I160" s="14">
        <v>31</v>
      </c>
      <c r="J160" s="14">
        <v>31</v>
      </c>
      <c r="K160" s="14">
        <v>1.2</v>
      </c>
      <c r="L160" s="14">
        <v>1.2</v>
      </c>
      <c r="M160" s="14">
        <v>165</v>
      </c>
      <c r="N160" s="14">
        <v>165</v>
      </c>
      <c r="O160" s="14">
        <v>30</v>
      </c>
      <c r="P160" s="14">
        <v>30</v>
      </c>
      <c r="Q160" s="14">
        <v>5</v>
      </c>
      <c r="T160" s="92">
        <f t="shared" si="14"/>
        <v>30</v>
      </c>
      <c r="U160" s="100">
        <f t="shared" si="15"/>
        <v>5700</v>
      </c>
      <c r="V160" s="92">
        <f t="shared" si="16"/>
        <v>31</v>
      </c>
      <c r="W160" s="92">
        <f t="shared" si="17"/>
        <v>165</v>
      </c>
      <c r="X160" s="92">
        <f t="shared" si="18"/>
        <v>30</v>
      </c>
      <c r="Z160" s="117">
        <f t="shared" si="19"/>
        <v>1000</v>
      </c>
      <c r="AA160" s="117">
        <f t="shared" si="20"/>
        <v>1.2</v>
      </c>
    </row>
    <row r="161" spans="1:27" x14ac:dyDescent="0.25">
      <c r="A161" s="14">
        <v>26000</v>
      </c>
      <c r="B161" s="14">
        <v>3</v>
      </c>
      <c r="C161" s="14">
        <v>17</v>
      </c>
      <c r="D161" s="14">
        <v>17</v>
      </c>
      <c r="E161" s="14">
        <v>175</v>
      </c>
      <c r="F161" s="14">
        <v>175</v>
      </c>
      <c r="G161" s="14">
        <v>1400</v>
      </c>
      <c r="H161" s="14">
        <v>1400</v>
      </c>
      <c r="I161" s="14">
        <v>30</v>
      </c>
      <c r="J161" s="14">
        <v>30</v>
      </c>
      <c r="K161" s="14">
        <v>6</v>
      </c>
      <c r="L161" s="14">
        <v>6</v>
      </c>
      <c r="M161" s="14">
        <v>82</v>
      </c>
      <c r="N161" s="14">
        <v>82</v>
      </c>
      <c r="O161" s="14">
        <v>75</v>
      </c>
      <c r="P161" s="14">
        <v>75</v>
      </c>
      <c r="Q161" s="14">
        <v>5</v>
      </c>
      <c r="T161" s="92">
        <f t="shared" si="14"/>
        <v>17</v>
      </c>
      <c r="U161" s="100">
        <f t="shared" si="15"/>
        <v>1400</v>
      </c>
      <c r="V161" s="92">
        <f t="shared" si="16"/>
        <v>30</v>
      </c>
      <c r="W161" s="92">
        <f t="shared" si="17"/>
        <v>82</v>
      </c>
      <c r="X161" s="92">
        <f t="shared" si="18"/>
        <v>75</v>
      </c>
      <c r="Z161" s="117">
        <f t="shared" si="19"/>
        <v>175</v>
      </c>
      <c r="AA161" s="117">
        <f t="shared" si="20"/>
        <v>6</v>
      </c>
    </row>
    <row r="162" spans="1:27" x14ac:dyDescent="0.25">
      <c r="A162" s="14">
        <v>55000</v>
      </c>
      <c r="B162" s="14">
        <v>1</v>
      </c>
      <c r="C162" s="14">
        <v>22</v>
      </c>
      <c r="D162" s="14">
        <v>22</v>
      </c>
      <c r="E162" s="14">
        <v>400</v>
      </c>
      <c r="F162" s="14">
        <v>400</v>
      </c>
      <c r="G162" s="14">
        <v>8800</v>
      </c>
      <c r="H162" s="14">
        <v>8800</v>
      </c>
      <c r="I162" s="14">
        <v>27</v>
      </c>
      <c r="J162" s="14">
        <v>27</v>
      </c>
      <c r="K162" s="14">
        <v>0.9</v>
      </c>
      <c r="L162" s="14">
        <v>0.9</v>
      </c>
      <c r="M162" s="14">
        <v>210</v>
      </c>
      <c r="N162" s="14">
        <v>210</v>
      </c>
      <c r="O162" s="14">
        <v>50</v>
      </c>
      <c r="P162" s="14">
        <v>50</v>
      </c>
      <c r="Q162" s="14">
        <v>6</v>
      </c>
      <c r="T162" s="92">
        <f t="shared" si="14"/>
        <v>22</v>
      </c>
      <c r="U162" s="100">
        <f t="shared" si="15"/>
        <v>8800</v>
      </c>
      <c r="V162" s="92">
        <f t="shared" si="16"/>
        <v>27</v>
      </c>
      <c r="W162" s="92">
        <f t="shared" si="17"/>
        <v>210</v>
      </c>
      <c r="X162" s="92">
        <f t="shared" si="18"/>
        <v>50</v>
      </c>
      <c r="Z162" s="117">
        <f t="shared" si="19"/>
        <v>400</v>
      </c>
      <c r="AA162" s="117">
        <f t="shared" si="20"/>
        <v>0.9</v>
      </c>
    </row>
    <row r="163" spans="1:27" x14ac:dyDescent="0.25">
      <c r="A163" s="14">
        <v>4000</v>
      </c>
      <c r="B163" s="14">
        <v>1</v>
      </c>
      <c r="C163" s="14">
        <v>19</v>
      </c>
      <c r="D163" s="14">
        <v>19</v>
      </c>
      <c r="E163" s="14">
        <v>130</v>
      </c>
      <c r="F163" s="14">
        <v>130</v>
      </c>
      <c r="G163" s="14">
        <v>8800</v>
      </c>
      <c r="H163" s="14">
        <v>8800</v>
      </c>
      <c r="I163" s="14">
        <v>26</v>
      </c>
      <c r="J163" s="14">
        <v>26</v>
      </c>
      <c r="K163" s="14">
        <v>1</v>
      </c>
      <c r="L163" s="14">
        <v>1</v>
      </c>
      <c r="M163" s="14">
        <v>235</v>
      </c>
      <c r="N163" s="14">
        <v>235</v>
      </c>
      <c r="O163" s="14">
        <v>45</v>
      </c>
      <c r="P163" s="14">
        <v>45</v>
      </c>
      <c r="Q163" s="14">
        <v>6</v>
      </c>
      <c r="T163" s="92">
        <f t="shared" si="14"/>
        <v>19</v>
      </c>
      <c r="U163" s="100">
        <f t="shared" si="15"/>
        <v>8800</v>
      </c>
      <c r="V163" s="92">
        <f t="shared" si="16"/>
        <v>26</v>
      </c>
      <c r="W163" s="92">
        <f t="shared" si="17"/>
        <v>235</v>
      </c>
      <c r="X163" s="92">
        <f t="shared" si="18"/>
        <v>45</v>
      </c>
      <c r="Z163" s="117">
        <f t="shared" si="19"/>
        <v>130</v>
      </c>
      <c r="AA163" s="117">
        <f t="shared" si="20"/>
        <v>1</v>
      </c>
    </row>
    <row r="164" spans="1:27" x14ac:dyDescent="0.25">
      <c r="A164" s="14">
        <v>10000</v>
      </c>
      <c r="B164" s="14">
        <v>1</v>
      </c>
      <c r="C164" s="14">
        <v>20</v>
      </c>
      <c r="D164" s="14">
        <v>20</v>
      </c>
      <c r="E164" s="14">
        <v>50</v>
      </c>
      <c r="F164" s="14">
        <v>50</v>
      </c>
      <c r="G164" s="14">
        <v>6700</v>
      </c>
      <c r="H164" s="14">
        <v>6700</v>
      </c>
      <c r="I164" s="14">
        <v>24</v>
      </c>
      <c r="J164" s="14">
        <v>24</v>
      </c>
      <c r="K164" s="14">
        <v>2</v>
      </c>
      <c r="L164" s="14">
        <v>2</v>
      </c>
      <c r="M164" s="14">
        <v>150</v>
      </c>
      <c r="N164" s="14">
        <v>150</v>
      </c>
      <c r="O164" s="14">
        <v>80</v>
      </c>
      <c r="P164" s="14">
        <v>80</v>
      </c>
      <c r="Q164" s="14">
        <v>6</v>
      </c>
      <c r="T164" s="92">
        <f t="shared" si="14"/>
        <v>20</v>
      </c>
      <c r="U164" s="100">
        <f t="shared" si="15"/>
        <v>6700</v>
      </c>
      <c r="V164" s="92">
        <f t="shared" si="16"/>
        <v>24</v>
      </c>
      <c r="W164" s="92">
        <f t="shared" si="17"/>
        <v>150</v>
      </c>
      <c r="X164" s="92">
        <f t="shared" si="18"/>
        <v>80</v>
      </c>
      <c r="Z164" s="117">
        <f t="shared" si="19"/>
        <v>50</v>
      </c>
      <c r="AA164" s="117">
        <f t="shared" si="20"/>
        <v>2</v>
      </c>
    </row>
    <row r="165" spans="1:27" x14ac:dyDescent="0.25">
      <c r="A165" s="14">
        <v>9000</v>
      </c>
      <c r="B165" s="14">
        <v>1</v>
      </c>
      <c r="C165" s="14">
        <v>20</v>
      </c>
      <c r="D165" s="14">
        <v>20</v>
      </c>
      <c r="E165" s="14">
        <v>100</v>
      </c>
      <c r="F165" s="14">
        <v>100</v>
      </c>
      <c r="G165" s="14">
        <v>6600</v>
      </c>
      <c r="H165" s="14">
        <v>6600</v>
      </c>
      <c r="I165" s="14">
        <v>24</v>
      </c>
      <c r="J165" s="14">
        <v>28</v>
      </c>
      <c r="K165" s="14">
        <v>2</v>
      </c>
      <c r="L165" s="14">
        <v>2</v>
      </c>
      <c r="M165" s="14">
        <v>160</v>
      </c>
      <c r="N165" s="14">
        <v>160</v>
      </c>
      <c r="O165" s="14">
        <v>80</v>
      </c>
      <c r="P165" s="14">
        <v>80</v>
      </c>
      <c r="Q165" s="14">
        <v>6</v>
      </c>
      <c r="T165" s="92">
        <f t="shared" si="14"/>
        <v>20</v>
      </c>
      <c r="U165" s="100">
        <f t="shared" si="15"/>
        <v>6600</v>
      </c>
      <c r="V165" s="92">
        <f t="shared" si="16"/>
        <v>26</v>
      </c>
      <c r="W165" s="92">
        <f t="shared" si="17"/>
        <v>160</v>
      </c>
      <c r="X165" s="92">
        <f t="shared" si="18"/>
        <v>80</v>
      </c>
      <c r="Z165" s="117">
        <f t="shared" si="19"/>
        <v>100</v>
      </c>
      <c r="AA165" s="117">
        <f t="shared" si="20"/>
        <v>2</v>
      </c>
    </row>
    <row r="166" spans="1:27" x14ac:dyDescent="0.25">
      <c r="A166" s="14">
        <v>6240</v>
      </c>
      <c r="B166" s="14">
        <v>1</v>
      </c>
      <c r="C166" s="14">
        <v>23</v>
      </c>
      <c r="D166" s="14">
        <v>23</v>
      </c>
      <c r="E166" s="14">
        <v>200</v>
      </c>
      <c r="F166" s="14">
        <v>200</v>
      </c>
      <c r="G166" s="14">
        <v>8800</v>
      </c>
      <c r="H166" s="14">
        <v>8800</v>
      </c>
      <c r="I166" s="14">
        <v>27</v>
      </c>
      <c r="J166" s="14">
        <v>27</v>
      </c>
      <c r="K166" s="14">
        <v>0.9</v>
      </c>
      <c r="L166" s="14">
        <v>0.9</v>
      </c>
      <c r="M166" s="14">
        <v>182</v>
      </c>
      <c r="N166" s="14">
        <v>182</v>
      </c>
      <c r="O166" s="14">
        <v>70</v>
      </c>
      <c r="P166" s="14">
        <v>70</v>
      </c>
      <c r="Q166" s="14">
        <v>6</v>
      </c>
      <c r="T166" s="92">
        <f t="shared" si="14"/>
        <v>23</v>
      </c>
      <c r="U166" s="100">
        <f t="shared" si="15"/>
        <v>8800</v>
      </c>
      <c r="V166" s="92">
        <f t="shared" si="16"/>
        <v>27</v>
      </c>
      <c r="W166" s="92">
        <f t="shared" si="17"/>
        <v>182</v>
      </c>
      <c r="X166" s="92">
        <f t="shared" si="18"/>
        <v>70</v>
      </c>
      <c r="Z166" s="117">
        <f t="shared" si="19"/>
        <v>200</v>
      </c>
      <c r="AA166" s="117">
        <f t="shared" si="20"/>
        <v>0.9</v>
      </c>
    </row>
    <row r="167" spans="1:27" x14ac:dyDescent="0.25">
      <c r="A167" s="14">
        <v>204</v>
      </c>
      <c r="B167" s="14">
        <v>1</v>
      </c>
      <c r="C167" s="14">
        <v>26</v>
      </c>
      <c r="D167" s="14">
        <v>26</v>
      </c>
      <c r="E167" s="14">
        <v>1000</v>
      </c>
      <c r="F167" s="14">
        <v>1500</v>
      </c>
      <c r="G167" s="14">
        <v>10000</v>
      </c>
      <c r="H167" s="14">
        <v>10000</v>
      </c>
      <c r="I167" s="14">
        <v>38</v>
      </c>
      <c r="J167" s="14">
        <v>38</v>
      </c>
      <c r="K167" s="14">
        <v>0.4</v>
      </c>
      <c r="L167" s="14">
        <v>0.6</v>
      </c>
      <c r="M167" s="14">
        <v>180</v>
      </c>
      <c r="N167" s="14">
        <v>180</v>
      </c>
      <c r="O167" s="87">
        <v>60</v>
      </c>
      <c r="P167" s="87">
        <v>60</v>
      </c>
      <c r="Q167" s="14">
        <v>6</v>
      </c>
      <c r="T167" s="92">
        <f t="shared" si="14"/>
        <v>26</v>
      </c>
      <c r="U167" s="100">
        <f t="shared" si="15"/>
        <v>10000</v>
      </c>
      <c r="V167" s="92">
        <f t="shared" si="16"/>
        <v>38</v>
      </c>
      <c r="W167" s="92">
        <f t="shared" si="17"/>
        <v>180</v>
      </c>
      <c r="X167" s="92">
        <f t="shared" si="18"/>
        <v>60</v>
      </c>
      <c r="Z167" s="117">
        <f t="shared" si="19"/>
        <v>1250</v>
      </c>
      <c r="AA167" s="117">
        <f t="shared" si="20"/>
        <v>0.5</v>
      </c>
    </row>
    <row r="168" spans="1:27" x14ac:dyDescent="0.25">
      <c r="A168" s="14">
        <v>20</v>
      </c>
      <c r="B168" s="14">
        <v>1</v>
      </c>
      <c r="C168" s="14">
        <v>26</v>
      </c>
      <c r="D168" s="14">
        <v>26</v>
      </c>
      <c r="E168" s="14">
        <v>1000</v>
      </c>
      <c r="F168" s="14">
        <v>1000</v>
      </c>
      <c r="G168" s="14">
        <v>11000</v>
      </c>
      <c r="H168" s="14">
        <v>11000</v>
      </c>
      <c r="I168" s="14">
        <v>38</v>
      </c>
      <c r="J168" s="14">
        <v>38</v>
      </c>
      <c r="K168" s="14">
        <v>0.7</v>
      </c>
      <c r="L168" s="14">
        <v>0.7</v>
      </c>
      <c r="M168" s="14">
        <v>165</v>
      </c>
      <c r="N168" s="14">
        <v>165</v>
      </c>
      <c r="O168" s="87">
        <v>60</v>
      </c>
      <c r="P168" s="87">
        <v>60</v>
      </c>
      <c r="Q168" s="14">
        <v>6</v>
      </c>
      <c r="T168" s="92">
        <f t="shared" si="14"/>
        <v>26</v>
      </c>
      <c r="U168" s="100">
        <f t="shared" si="15"/>
        <v>11000</v>
      </c>
      <c r="V168" s="92">
        <f t="shared" si="16"/>
        <v>38</v>
      </c>
      <c r="W168" s="92">
        <f t="shared" si="17"/>
        <v>165</v>
      </c>
      <c r="X168" s="92">
        <f t="shared" si="18"/>
        <v>60</v>
      </c>
      <c r="Z168" s="117">
        <f t="shared" si="19"/>
        <v>1000</v>
      </c>
      <c r="AA168" s="117">
        <f t="shared" si="20"/>
        <v>0.7</v>
      </c>
    </row>
    <row r="169" spans="1:27" x14ac:dyDescent="0.25">
      <c r="A169" s="89">
        <v>70000</v>
      </c>
      <c r="B169" s="89">
        <v>1</v>
      </c>
      <c r="C169" s="89">
        <v>24</v>
      </c>
      <c r="D169" s="89">
        <v>24</v>
      </c>
      <c r="E169" s="89">
        <v>50</v>
      </c>
      <c r="F169" s="89">
        <v>500</v>
      </c>
      <c r="G169" s="89">
        <v>6000</v>
      </c>
      <c r="H169" s="89">
        <v>6000</v>
      </c>
      <c r="I169" s="89">
        <v>24</v>
      </c>
      <c r="J169" s="89">
        <v>24</v>
      </c>
      <c r="K169" s="89">
        <v>2</v>
      </c>
      <c r="L169" s="89">
        <v>2</v>
      </c>
      <c r="M169" s="89">
        <v>160</v>
      </c>
      <c r="N169" s="89">
        <v>160</v>
      </c>
      <c r="O169" s="89">
        <v>75</v>
      </c>
      <c r="P169" s="89">
        <v>75</v>
      </c>
      <c r="Q169" s="89">
        <v>6</v>
      </c>
      <c r="T169" s="92">
        <f t="shared" si="14"/>
        <v>24</v>
      </c>
      <c r="U169" s="100">
        <f t="shared" si="15"/>
        <v>6000</v>
      </c>
      <c r="V169" s="92">
        <f t="shared" si="16"/>
        <v>24</v>
      </c>
      <c r="W169" s="92">
        <f t="shared" si="17"/>
        <v>160</v>
      </c>
      <c r="X169" s="92">
        <f t="shared" si="18"/>
        <v>75</v>
      </c>
      <c r="Z169" s="117">
        <f t="shared" si="19"/>
        <v>275</v>
      </c>
      <c r="AA169" s="117">
        <f t="shared" si="20"/>
        <v>2</v>
      </c>
    </row>
    <row r="170" spans="1:27" x14ac:dyDescent="0.25">
      <c r="A170" s="89">
        <v>2400</v>
      </c>
      <c r="B170" s="89">
        <v>1</v>
      </c>
      <c r="C170" s="89">
        <v>21</v>
      </c>
      <c r="D170" s="89">
        <v>21</v>
      </c>
      <c r="E170" s="89">
        <v>20</v>
      </c>
      <c r="F170" s="89">
        <v>20</v>
      </c>
      <c r="G170" s="89">
        <v>5200</v>
      </c>
      <c r="H170" s="89">
        <v>5200</v>
      </c>
      <c r="I170" s="89">
        <v>37</v>
      </c>
      <c r="J170" s="89">
        <v>37</v>
      </c>
      <c r="K170" s="89">
        <v>0.6</v>
      </c>
      <c r="L170" s="89">
        <v>0.6</v>
      </c>
      <c r="M170" s="89">
        <v>142</v>
      </c>
      <c r="N170" s="89">
        <v>142</v>
      </c>
      <c r="O170" s="89">
        <v>65</v>
      </c>
      <c r="P170" s="89">
        <v>65</v>
      </c>
      <c r="Q170" s="89">
        <v>6</v>
      </c>
      <c r="T170" s="92">
        <f t="shared" si="14"/>
        <v>21</v>
      </c>
      <c r="U170" s="100">
        <f t="shared" si="15"/>
        <v>5200</v>
      </c>
      <c r="V170" s="92">
        <f t="shared" si="16"/>
        <v>37</v>
      </c>
      <c r="W170" s="92">
        <f t="shared" si="17"/>
        <v>142</v>
      </c>
      <c r="X170" s="92">
        <f t="shared" si="18"/>
        <v>65</v>
      </c>
      <c r="Z170" s="117">
        <f t="shared" si="19"/>
        <v>20</v>
      </c>
      <c r="AA170" s="117">
        <f t="shared" si="20"/>
        <v>0.6</v>
      </c>
    </row>
    <row r="171" spans="1:27" x14ac:dyDescent="0.25">
      <c r="A171" s="89">
        <v>40000</v>
      </c>
      <c r="B171" s="89">
        <v>1</v>
      </c>
      <c r="C171" s="89">
        <v>19</v>
      </c>
      <c r="D171" s="89">
        <v>19</v>
      </c>
      <c r="E171" s="89">
        <v>20</v>
      </c>
      <c r="F171" s="89">
        <v>20</v>
      </c>
      <c r="G171" s="89">
        <v>7000</v>
      </c>
      <c r="H171" s="89">
        <v>7000</v>
      </c>
      <c r="I171" s="89">
        <v>40</v>
      </c>
      <c r="J171" s="89">
        <v>40</v>
      </c>
      <c r="K171" s="89">
        <v>0.5</v>
      </c>
      <c r="L171" s="89">
        <v>0.5</v>
      </c>
      <c r="M171" s="89">
        <v>160</v>
      </c>
      <c r="N171" s="89">
        <v>160</v>
      </c>
      <c r="O171" s="89">
        <v>80</v>
      </c>
      <c r="P171" s="89">
        <v>80</v>
      </c>
      <c r="Q171" s="89">
        <v>6</v>
      </c>
      <c r="T171" s="92">
        <f t="shared" si="14"/>
        <v>19</v>
      </c>
      <c r="U171" s="100">
        <f t="shared" si="15"/>
        <v>7000</v>
      </c>
      <c r="V171" s="92">
        <f t="shared" si="16"/>
        <v>40</v>
      </c>
      <c r="W171" s="92">
        <f t="shared" si="17"/>
        <v>160</v>
      </c>
      <c r="X171" s="92">
        <f t="shared" si="18"/>
        <v>80</v>
      </c>
      <c r="Z171" s="117">
        <f t="shared" si="19"/>
        <v>20</v>
      </c>
      <c r="AA171" s="117">
        <f t="shared" si="20"/>
        <v>0.5</v>
      </c>
    </row>
    <row r="172" spans="1:27" x14ac:dyDescent="0.25">
      <c r="A172" s="89">
        <v>50000</v>
      </c>
      <c r="B172" s="89">
        <v>1</v>
      </c>
      <c r="C172" s="89">
        <v>15</v>
      </c>
      <c r="D172" s="89">
        <v>25</v>
      </c>
      <c r="E172" s="89">
        <v>50</v>
      </c>
      <c r="F172" s="89">
        <v>5000</v>
      </c>
      <c r="G172" s="89">
        <v>8700</v>
      </c>
      <c r="H172" s="89">
        <v>8700</v>
      </c>
      <c r="I172" s="89">
        <v>27</v>
      </c>
      <c r="J172" s="89">
        <v>27</v>
      </c>
      <c r="K172" s="89">
        <v>0.8</v>
      </c>
      <c r="L172" s="89">
        <v>0.8</v>
      </c>
      <c r="M172" s="89">
        <v>220</v>
      </c>
      <c r="N172" s="89">
        <v>220</v>
      </c>
      <c r="O172" s="90">
        <v>60</v>
      </c>
      <c r="P172" s="90">
        <v>60</v>
      </c>
      <c r="Q172" s="89">
        <v>7</v>
      </c>
      <c r="T172" s="92">
        <f t="shared" si="14"/>
        <v>20</v>
      </c>
      <c r="U172" s="100">
        <f t="shared" si="15"/>
        <v>8700</v>
      </c>
      <c r="V172" s="92">
        <f t="shared" si="16"/>
        <v>27</v>
      </c>
      <c r="W172" s="92">
        <f t="shared" si="17"/>
        <v>220</v>
      </c>
      <c r="X172" s="92">
        <f t="shared" si="18"/>
        <v>60</v>
      </c>
      <c r="Z172" s="117">
        <f t="shared" si="19"/>
        <v>2525</v>
      </c>
      <c r="AA172" s="117">
        <f t="shared" si="20"/>
        <v>0.8</v>
      </c>
    </row>
    <row r="173" spans="1:27" x14ac:dyDescent="0.25">
      <c r="A173" s="89">
        <v>20000</v>
      </c>
      <c r="B173" s="89">
        <v>1</v>
      </c>
      <c r="C173" s="89">
        <v>22</v>
      </c>
      <c r="D173" s="89">
        <v>22</v>
      </c>
      <c r="E173" s="89">
        <v>40</v>
      </c>
      <c r="F173" s="89">
        <v>40</v>
      </c>
      <c r="G173" s="89">
        <v>7000</v>
      </c>
      <c r="H173" s="89">
        <v>7000</v>
      </c>
      <c r="I173" s="89">
        <v>22</v>
      </c>
      <c r="J173" s="89">
        <v>22</v>
      </c>
      <c r="K173" s="89">
        <v>4</v>
      </c>
      <c r="L173" s="89">
        <v>4</v>
      </c>
      <c r="M173" s="89">
        <v>170</v>
      </c>
      <c r="N173" s="89">
        <v>170</v>
      </c>
      <c r="O173" s="89">
        <v>75</v>
      </c>
      <c r="P173" s="89">
        <v>76</v>
      </c>
      <c r="Q173" s="89">
        <v>7</v>
      </c>
      <c r="T173" s="92">
        <f t="shared" si="14"/>
        <v>22</v>
      </c>
      <c r="U173" s="100">
        <f t="shared" si="15"/>
        <v>7000</v>
      </c>
      <c r="V173" s="92">
        <f t="shared" si="16"/>
        <v>22</v>
      </c>
      <c r="W173" s="92">
        <f t="shared" si="17"/>
        <v>170</v>
      </c>
      <c r="X173" s="92">
        <f t="shared" si="18"/>
        <v>75.5</v>
      </c>
      <c r="Z173" s="117">
        <f t="shared" si="19"/>
        <v>40</v>
      </c>
      <c r="AA173" s="117">
        <f t="shared" si="20"/>
        <v>4</v>
      </c>
    </row>
    <row r="174" spans="1:27" x14ac:dyDescent="0.25">
      <c r="A174" s="89">
        <v>2800</v>
      </c>
      <c r="B174" s="89">
        <v>1</v>
      </c>
      <c r="C174" s="89">
        <v>28</v>
      </c>
      <c r="D174" s="89">
        <v>28</v>
      </c>
      <c r="E174" s="89">
        <v>2800</v>
      </c>
      <c r="F174" s="89">
        <v>2800</v>
      </c>
      <c r="G174" s="89">
        <v>4600</v>
      </c>
      <c r="H174" s="89">
        <v>4600</v>
      </c>
      <c r="I174" s="89">
        <v>16</v>
      </c>
      <c r="J174" s="89">
        <v>16</v>
      </c>
      <c r="K174" s="89">
        <v>25</v>
      </c>
      <c r="L174" s="89">
        <v>25</v>
      </c>
      <c r="M174" s="89">
        <v>168</v>
      </c>
      <c r="N174" s="89">
        <v>168</v>
      </c>
      <c r="O174" s="90">
        <v>60</v>
      </c>
      <c r="P174" s="90">
        <v>60</v>
      </c>
      <c r="Q174" s="89">
        <v>9</v>
      </c>
      <c r="T174" s="92">
        <f t="shared" si="14"/>
        <v>28</v>
      </c>
      <c r="U174" s="100">
        <f t="shared" si="15"/>
        <v>4600</v>
      </c>
      <c r="V174" s="92">
        <f t="shared" si="16"/>
        <v>16</v>
      </c>
      <c r="W174" s="92">
        <f t="shared" si="17"/>
        <v>168</v>
      </c>
      <c r="X174" s="92">
        <f t="shared" si="18"/>
        <v>60</v>
      </c>
      <c r="Z174" s="117">
        <f t="shared" si="19"/>
        <v>2800</v>
      </c>
      <c r="AA174" s="117">
        <f t="shared" si="20"/>
        <v>25</v>
      </c>
    </row>
    <row r="175" spans="1:27" x14ac:dyDescent="0.25">
      <c r="A175" s="89">
        <v>7790</v>
      </c>
      <c r="B175" s="89">
        <v>1</v>
      </c>
      <c r="C175" s="89">
        <v>28</v>
      </c>
      <c r="D175" s="89">
        <v>28</v>
      </c>
      <c r="E175" s="89">
        <v>2800</v>
      </c>
      <c r="F175" s="89">
        <v>2800</v>
      </c>
      <c r="G175" s="89">
        <v>4600</v>
      </c>
      <c r="H175" s="89">
        <v>4600</v>
      </c>
      <c r="I175" s="89">
        <v>24</v>
      </c>
      <c r="J175" s="89">
        <v>24</v>
      </c>
      <c r="K175" s="89">
        <v>3.7</v>
      </c>
      <c r="L175" s="89">
        <v>3.7</v>
      </c>
      <c r="M175" s="89">
        <v>168</v>
      </c>
      <c r="N175" s="89">
        <v>168</v>
      </c>
      <c r="O175" s="90">
        <v>60</v>
      </c>
      <c r="P175" s="90">
        <v>60</v>
      </c>
      <c r="Q175" s="89">
        <v>9</v>
      </c>
      <c r="T175" s="92">
        <f t="shared" si="14"/>
        <v>28</v>
      </c>
      <c r="U175" s="100">
        <f t="shared" si="15"/>
        <v>4600</v>
      </c>
      <c r="V175" s="92">
        <f t="shared" si="16"/>
        <v>24</v>
      </c>
      <c r="W175" s="92">
        <f t="shared" si="17"/>
        <v>168</v>
      </c>
      <c r="X175" s="92">
        <f t="shared" si="18"/>
        <v>60</v>
      </c>
      <c r="Z175" s="117">
        <f t="shared" si="19"/>
        <v>2800</v>
      </c>
      <c r="AA175" s="117">
        <f t="shared" si="20"/>
        <v>3.7</v>
      </c>
    </row>
    <row r="176" spans="1:27" x14ac:dyDescent="0.25">
      <c r="A176" s="89">
        <v>10000</v>
      </c>
      <c r="B176" s="89">
        <v>1</v>
      </c>
      <c r="C176" s="89">
        <v>28</v>
      </c>
      <c r="D176" s="89">
        <v>28</v>
      </c>
      <c r="E176" s="89">
        <v>1500</v>
      </c>
      <c r="F176" s="89">
        <v>1500</v>
      </c>
      <c r="G176" s="89">
        <v>3000</v>
      </c>
      <c r="H176" s="89">
        <v>3000</v>
      </c>
      <c r="I176" s="89">
        <v>20</v>
      </c>
      <c r="J176" s="89">
        <v>20</v>
      </c>
      <c r="K176" s="89">
        <v>20</v>
      </c>
      <c r="L176" s="89">
        <v>20</v>
      </c>
      <c r="M176" s="89">
        <v>130</v>
      </c>
      <c r="N176" s="89">
        <v>130</v>
      </c>
      <c r="O176" s="89">
        <v>60</v>
      </c>
      <c r="P176" s="89">
        <v>61</v>
      </c>
      <c r="Q176" s="89">
        <v>9</v>
      </c>
      <c r="T176" s="92">
        <f t="shared" si="14"/>
        <v>28</v>
      </c>
      <c r="U176" s="100">
        <f t="shared" si="15"/>
        <v>3000</v>
      </c>
      <c r="V176" s="92">
        <f t="shared" si="16"/>
        <v>20</v>
      </c>
      <c r="W176" s="92">
        <f t="shared" si="17"/>
        <v>130</v>
      </c>
      <c r="X176" s="92">
        <f t="shared" si="18"/>
        <v>60.5</v>
      </c>
      <c r="Z176" s="117">
        <f t="shared" si="19"/>
        <v>1500</v>
      </c>
      <c r="AA176" s="117">
        <f t="shared" si="20"/>
        <v>20</v>
      </c>
    </row>
    <row r="177" spans="1:27" x14ac:dyDescent="0.25">
      <c r="A177" s="89">
        <v>3840</v>
      </c>
      <c r="B177" s="89">
        <v>3</v>
      </c>
      <c r="C177" s="89">
        <v>8</v>
      </c>
      <c r="D177" s="89">
        <v>8</v>
      </c>
      <c r="E177" s="89">
        <v>10</v>
      </c>
      <c r="F177" s="89">
        <v>100</v>
      </c>
      <c r="G177" s="89">
        <v>4900</v>
      </c>
      <c r="H177" s="89">
        <v>4900</v>
      </c>
      <c r="I177" s="89">
        <v>32</v>
      </c>
      <c r="J177" s="89">
        <v>40</v>
      </c>
      <c r="K177" s="89">
        <v>0.6</v>
      </c>
      <c r="L177" s="89">
        <v>1.5</v>
      </c>
      <c r="M177" s="89">
        <v>160</v>
      </c>
      <c r="N177" s="89">
        <v>172</v>
      </c>
      <c r="O177" s="89">
        <v>40</v>
      </c>
      <c r="P177" s="89">
        <v>40</v>
      </c>
      <c r="Q177" s="89">
        <v>13</v>
      </c>
      <c r="T177" s="92">
        <f t="shared" si="14"/>
        <v>8</v>
      </c>
      <c r="U177" s="100">
        <f t="shared" si="15"/>
        <v>4900</v>
      </c>
      <c r="V177" s="92">
        <f t="shared" si="16"/>
        <v>36</v>
      </c>
      <c r="W177" s="92">
        <f t="shared" si="17"/>
        <v>166</v>
      </c>
      <c r="X177" s="92">
        <f t="shared" si="18"/>
        <v>40</v>
      </c>
      <c r="Z177" s="117">
        <f t="shared" si="19"/>
        <v>55</v>
      </c>
      <c r="AA177" s="117">
        <f t="shared" si="20"/>
        <v>1.05</v>
      </c>
    </row>
    <row r="178" spans="1:27" x14ac:dyDescent="0.25">
      <c r="A178" s="89">
        <v>30483</v>
      </c>
      <c r="B178" s="89">
        <v>32</v>
      </c>
      <c r="C178" s="89">
        <v>16.3</v>
      </c>
      <c r="D178" s="89">
        <v>16.3</v>
      </c>
      <c r="E178" s="89">
        <v>7.5</v>
      </c>
      <c r="F178" s="89">
        <v>7.5</v>
      </c>
      <c r="G178" s="89">
        <v>4600</v>
      </c>
      <c r="H178" s="89">
        <v>4600</v>
      </c>
      <c r="I178" s="89">
        <v>30</v>
      </c>
      <c r="J178" s="89">
        <v>30</v>
      </c>
      <c r="K178" s="89">
        <v>3</v>
      </c>
      <c r="L178" s="89">
        <v>3</v>
      </c>
      <c r="M178" s="89">
        <v>149</v>
      </c>
      <c r="N178" s="89">
        <v>149</v>
      </c>
      <c r="O178" s="89">
        <v>45</v>
      </c>
      <c r="P178" s="89">
        <v>45</v>
      </c>
      <c r="Q178" s="89">
        <v>4</v>
      </c>
      <c r="T178" s="92">
        <f t="shared" si="14"/>
        <v>16.3</v>
      </c>
      <c r="U178" s="100">
        <f t="shared" si="15"/>
        <v>4600</v>
      </c>
      <c r="V178" s="92">
        <f t="shared" si="16"/>
        <v>30</v>
      </c>
      <c r="W178" s="92">
        <f t="shared" si="17"/>
        <v>149</v>
      </c>
      <c r="X178" s="92">
        <f t="shared" si="18"/>
        <v>45</v>
      </c>
      <c r="Z178" s="117">
        <f t="shared" si="19"/>
        <v>7.5</v>
      </c>
      <c r="AA178" s="117">
        <f t="shared" si="20"/>
        <v>3</v>
      </c>
    </row>
    <row r="179" spans="1:27" x14ac:dyDescent="0.25">
      <c r="A179" s="89">
        <v>17280</v>
      </c>
      <c r="B179" s="89">
        <v>23</v>
      </c>
      <c r="C179" s="89">
        <v>15</v>
      </c>
      <c r="D179" s="89">
        <v>15</v>
      </c>
      <c r="E179" s="89">
        <v>10</v>
      </c>
      <c r="F179" s="89">
        <v>10</v>
      </c>
      <c r="G179" s="89">
        <v>4655</v>
      </c>
      <c r="H179" s="89">
        <v>4655</v>
      </c>
      <c r="I179" s="89">
        <v>28</v>
      </c>
      <c r="J179" s="89">
        <v>28</v>
      </c>
      <c r="K179" s="89">
        <v>3</v>
      </c>
      <c r="L179" s="89">
        <v>3</v>
      </c>
      <c r="M179" s="89">
        <v>140</v>
      </c>
      <c r="N179" s="89">
        <v>140</v>
      </c>
      <c r="O179" s="89">
        <v>45</v>
      </c>
      <c r="P179" s="89">
        <v>45</v>
      </c>
      <c r="Q179" s="89">
        <v>4</v>
      </c>
      <c r="T179" s="92">
        <f t="shared" si="14"/>
        <v>15</v>
      </c>
      <c r="U179" s="100">
        <f t="shared" si="15"/>
        <v>4655</v>
      </c>
      <c r="V179" s="92">
        <f t="shared" si="16"/>
        <v>28</v>
      </c>
      <c r="W179" s="92">
        <f t="shared" si="17"/>
        <v>140</v>
      </c>
      <c r="X179" s="92">
        <f t="shared" si="18"/>
        <v>45</v>
      </c>
      <c r="Z179" s="117">
        <f t="shared" si="19"/>
        <v>10</v>
      </c>
      <c r="AA179" s="117">
        <f t="shared" si="20"/>
        <v>3</v>
      </c>
    </row>
    <row r="180" spans="1:27" x14ac:dyDescent="0.25">
      <c r="A180" s="89">
        <v>6625</v>
      </c>
      <c r="B180" s="89">
        <v>1</v>
      </c>
      <c r="C180" s="89">
        <v>13</v>
      </c>
      <c r="D180" s="89">
        <v>13</v>
      </c>
      <c r="E180" s="89">
        <v>500</v>
      </c>
      <c r="F180" s="89">
        <v>500</v>
      </c>
      <c r="G180" s="89">
        <v>4900</v>
      </c>
      <c r="H180" s="89">
        <v>4900</v>
      </c>
      <c r="I180" s="89">
        <v>42</v>
      </c>
      <c r="J180" s="89">
        <v>42</v>
      </c>
      <c r="K180" s="89">
        <v>1.1399999999999999</v>
      </c>
      <c r="L180" s="89">
        <v>1.1399999999999999</v>
      </c>
      <c r="M180" s="89">
        <v>133</v>
      </c>
      <c r="N180" s="89">
        <v>133</v>
      </c>
      <c r="O180" s="89">
        <v>38</v>
      </c>
      <c r="P180" s="89">
        <v>39</v>
      </c>
      <c r="Q180" s="89">
        <v>4</v>
      </c>
      <c r="T180" s="92">
        <f t="shared" si="14"/>
        <v>13</v>
      </c>
      <c r="U180" s="100">
        <f t="shared" si="15"/>
        <v>4900</v>
      </c>
      <c r="V180" s="92">
        <f t="shared" si="16"/>
        <v>42</v>
      </c>
      <c r="W180" s="92">
        <f t="shared" si="17"/>
        <v>133</v>
      </c>
      <c r="X180" s="92">
        <f t="shared" si="18"/>
        <v>38.5</v>
      </c>
      <c r="Z180" s="117">
        <f t="shared" si="19"/>
        <v>500</v>
      </c>
      <c r="AA180" s="117">
        <f t="shared" si="20"/>
        <v>1.1399999999999999</v>
      </c>
    </row>
    <row r="181" spans="1:27" x14ac:dyDescent="0.25">
      <c r="A181" s="89">
        <v>19440</v>
      </c>
      <c r="B181" s="89">
        <v>2</v>
      </c>
      <c r="C181" s="89">
        <v>8.5</v>
      </c>
      <c r="D181" s="89">
        <v>8.5</v>
      </c>
      <c r="E181" s="89">
        <v>54</v>
      </c>
      <c r="F181" s="89">
        <v>54</v>
      </c>
      <c r="G181" s="89">
        <v>8300</v>
      </c>
      <c r="H181" s="89">
        <v>8300</v>
      </c>
      <c r="I181" s="89">
        <v>41</v>
      </c>
      <c r="J181" s="89">
        <v>41</v>
      </c>
      <c r="K181" s="89">
        <v>0.4</v>
      </c>
      <c r="L181" s="89">
        <v>0.4</v>
      </c>
      <c r="M181" s="89">
        <v>225</v>
      </c>
      <c r="N181" s="89">
        <v>225</v>
      </c>
      <c r="O181" s="89">
        <v>30</v>
      </c>
      <c r="P181" s="89">
        <v>30</v>
      </c>
      <c r="Q181" s="89">
        <v>6</v>
      </c>
      <c r="T181" s="92">
        <f t="shared" si="14"/>
        <v>8.5</v>
      </c>
      <c r="U181" s="100">
        <f t="shared" si="15"/>
        <v>8300</v>
      </c>
      <c r="V181" s="92">
        <f t="shared" si="16"/>
        <v>41</v>
      </c>
      <c r="W181" s="92">
        <f t="shared" si="17"/>
        <v>225</v>
      </c>
      <c r="X181" s="92">
        <f t="shared" si="18"/>
        <v>30</v>
      </c>
      <c r="Z181" s="117">
        <f t="shared" si="19"/>
        <v>54</v>
      </c>
      <c r="AA181" s="117">
        <f t="shared" si="20"/>
        <v>0.4</v>
      </c>
    </row>
    <row r="182" spans="1:27" x14ac:dyDescent="0.25">
      <c r="A182" s="89">
        <v>320</v>
      </c>
      <c r="B182" s="89">
        <v>32</v>
      </c>
      <c r="C182" s="89">
        <v>8.5</v>
      </c>
      <c r="D182" s="89">
        <v>8.5</v>
      </c>
      <c r="E182" s="89">
        <v>100</v>
      </c>
      <c r="F182" s="89">
        <v>5000</v>
      </c>
      <c r="G182" s="89">
        <v>5500</v>
      </c>
      <c r="H182" s="89">
        <v>5500</v>
      </c>
      <c r="I182" s="89">
        <v>39</v>
      </c>
      <c r="J182" s="89">
        <v>39</v>
      </c>
      <c r="K182" s="89">
        <v>0.46</v>
      </c>
      <c r="L182" s="89">
        <v>0.46</v>
      </c>
      <c r="M182" s="89">
        <v>190</v>
      </c>
      <c r="N182" s="89">
        <v>190</v>
      </c>
      <c r="O182" s="89">
        <v>45</v>
      </c>
      <c r="P182" s="89">
        <v>45</v>
      </c>
      <c r="Q182" s="89">
        <v>6</v>
      </c>
      <c r="T182" s="92">
        <f t="shared" si="14"/>
        <v>8.5</v>
      </c>
      <c r="U182" s="100">
        <f t="shared" si="15"/>
        <v>5500</v>
      </c>
      <c r="V182" s="92">
        <f t="shared" si="16"/>
        <v>39</v>
      </c>
      <c r="W182" s="92">
        <f t="shared" si="17"/>
        <v>190</v>
      </c>
      <c r="X182" s="92">
        <f t="shared" si="18"/>
        <v>45</v>
      </c>
      <c r="Z182" s="117">
        <f t="shared" si="19"/>
        <v>2550</v>
      </c>
      <c r="AA182" s="117">
        <f t="shared" si="20"/>
        <v>0.46</v>
      </c>
    </row>
    <row r="183" spans="1:27" x14ac:dyDescent="0.25">
      <c r="A183" s="89">
        <v>800</v>
      </c>
      <c r="B183" s="89">
        <v>32</v>
      </c>
      <c r="C183" s="89">
        <v>8.6</v>
      </c>
      <c r="D183" s="89">
        <v>8.6</v>
      </c>
      <c r="E183" s="89">
        <v>100</v>
      </c>
      <c r="F183" s="89">
        <v>5000</v>
      </c>
      <c r="G183" s="89">
        <v>5500</v>
      </c>
      <c r="H183" s="89">
        <v>5500</v>
      </c>
      <c r="I183" s="89">
        <v>39</v>
      </c>
      <c r="J183" s="89">
        <v>39</v>
      </c>
      <c r="K183" s="89">
        <v>0.47</v>
      </c>
      <c r="L183" s="89">
        <v>0.47</v>
      </c>
      <c r="M183" s="89">
        <v>184</v>
      </c>
      <c r="N183" s="89">
        <v>184</v>
      </c>
      <c r="O183" s="89">
        <v>92</v>
      </c>
      <c r="P183" s="89">
        <v>92</v>
      </c>
      <c r="Q183" s="89">
        <v>6</v>
      </c>
      <c r="T183" s="92">
        <f t="shared" si="14"/>
        <v>8.6</v>
      </c>
      <c r="U183" s="100">
        <f t="shared" si="15"/>
        <v>5500</v>
      </c>
      <c r="V183" s="92">
        <f t="shared" si="16"/>
        <v>39</v>
      </c>
      <c r="W183" s="92">
        <f t="shared" si="17"/>
        <v>184</v>
      </c>
      <c r="X183" s="92">
        <f t="shared" si="18"/>
        <v>92</v>
      </c>
      <c r="Z183" s="117">
        <f t="shared" si="19"/>
        <v>2550</v>
      </c>
      <c r="AA183" s="117">
        <f t="shared" si="20"/>
        <v>0.47</v>
      </c>
    </row>
    <row r="184" spans="1:27" x14ac:dyDescent="0.25">
      <c r="A184" s="89">
        <v>490</v>
      </c>
      <c r="B184" s="89">
        <v>3</v>
      </c>
      <c r="C184" s="89">
        <v>6</v>
      </c>
      <c r="D184" s="89">
        <v>6</v>
      </c>
      <c r="E184" s="89">
        <v>40</v>
      </c>
      <c r="F184" s="89">
        <v>40</v>
      </c>
      <c r="G184" s="89">
        <v>6200</v>
      </c>
      <c r="H184" s="89">
        <v>6200</v>
      </c>
      <c r="I184" s="89">
        <v>40</v>
      </c>
      <c r="J184" s="89">
        <v>40</v>
      </c>
      <c r="K184" s="89">
        <v>0.3</v>
      </c>
      <c r="L184" s="89">
        <v>0.3</v>
      </c>
      <c r="M184" s="89">
        <v>183</v>
      </c>
      <c r="N184" s="89">
        <v>183</v>
      </c>
      <c r="O184" s="90">
        <v>60</v>
      </c>
      <c r="P184" s="90">
        <v>60</v>
      </c>
      <c r="Q184" s="89">
        <v>6</v>
      </c>
      <c r="T184" s="92">
        <f t="shared" si="14"/>
        <v>6</v>
      </c>
      <c r="U184" s="100">
        <f t="shared" si="15"/>
        <v>6200</v>
      </c>
      <c r="V184" s="92">
        <f t="shared" si="16"/>
        <v>40</v>
      </c>
      <c r="W184" s="92">
        <f t="shared" si="17"/>
        <v>183</v>
      </c>
      <c r="X184" s="92">
        <f t="shared" si="18"/>
        <v>60</v>
      </c>
      <c r="Z184" s="117">
        <f t="shared" si="19"/>
        <v>40</v>
      </c>
      <c r="AA184" s="117">
        <f t="shared" si="20"/>
        <v>0.3</v>
      </c>
    </row>
    <row r="185" spans="1:27" x14ac:dyDescent="0.25">
      <c r="A185" s="89">
        <v>2500</v>
      </c>
      <c r="B185" s="89">
        <v>3</v>
      </c>
      <c r="C185" s="89">
        <v>8</v>
      </c>
      <c r="D185" s="89">
        <v>8</v>
      </c>
      <c r="E185" s="89">
        <v>300</v>
      </c>
      <c r="F185" s="89">
        <v>300</v>
      </c>
      <c r="G185" s="89">
        <v>6000</v>
      </c>
      <c r="H185" s="89">
        <v>6000</v>
      </c>
      <c r="I185" s="89">
        <v>38</v>
      </c>
      <c r="J185" s="89">
        <v>38</v>
      </c>
      <c r="K185" s="89">
        <v>0.83</v>
      </c>
      <c r="L185" s="89">
        <v>0.83</v>
      </c>
      <c r="M185" s="89">
        <v>188</v>
      </c>
      <c r="N185" s="89">
        <v>188</v>
      </c>
      <c r="O185" s="89">
        <v>52</v>
      </c>
      <c r="P185" s="89">
        <v>52</v>
      </c>
      <c r="Q185" s="89">
        <v>6</v>
      </c>
      <c r="T185" s="92">
        <f t="shared" si="14"/>
        <v>8</v>
      </c>
      <c r="U185" s="100">
        <f t="shared" si="15"/>
        <v>6000</v>
      </c>
      <c r="V185" s="92">
        <f t="shared" si="16"/>
        <v>38</v>
      </c>
      <c r="W185" s="92">
        <f t="shared" si="17"/>
        <v>188</v>
      </c>
      <c r="X185" s="92">
        <f t="shared" si="18"/>
        <v>52</v>
      </c>
      <c r="Z185" s="117">
        <f t="shared" si="19"/>
        <v>300</v>
      </c>
      <c r="AA185" s="117">
        <f t="shared" si="20"/>
        <v>0.83</v>
      </c>
    </row>
    <row r="186" spans="1:27" x14ac:dyDescent="0.25">
      <c r="A186" s="89">
        <v>1920</v>
      </c>
      <c r="B186" s="89">
        <v>3</v>
      </c>
      <c r="C186" s="89">
        <v>6</v>
      </c>
      <c r="D186" s="89">
        <v>6</v>
      </c>
      <c r="E186" s="89">
        <v>1000</v>
      </c>
      <c r="F186" s="89">
        <v>1000</v>
      </c>
      <c r="G186" s="89">
        <v>6000</v>
      </c>
      <c r="H186" s="89">
        <v>6000</v>
      </c>
      <c r="I186" s="89">
        <v>48</v>
      </c>
      <c r="J186" s="89">
        <v>48</v>
      </c>
      <c r="K186" s="89">
        <v>0.25</v>
      </c>
      <c r="L186" s="89">
        <v>0.25</v>
      </c>
      <c r="M186" s="89">
        <v>180</v>
      </c>
      <c r="N186" s="89">
        <v>180</v>
      </c>
      <c r="O186" s="89">
        <v>50</v>
      </c>
      <c r="P186" s="89">
        <v>50</v>
      </c>
      <c r="Q186" s="89">
        <v>6</v>
      </c>
      <c r="T186" s="92">
        <f t="shared" si="14"/>
        <v>6</v>
      </c>
      <c r="U186" s="100">
        <f t="shared" si="15"/>
        <v>6000</v>
      </c>
      <c r="V186" s="92">
        <f t="shared" si="16"/>
        <v>48</v>
      </c>
      <c r="W186" s="92">
        <f t="shared" si="17"/>
        <v>180</v>
      </c>
      <c r="X186" s="92">
        <f t="shared" si="18"/>
        <v>50</v>
      </c>
      <c r="Z186" s="117">
        <f t="shared" si="19"/>
        <v>1000</v>
      </c>
      <c r="AA186" s="117">
        <f t="shared" si="20"/>
        <v>0.25</v>
      </c>
    </row>
    <row r="187" spans="1:27" x14ac:dyDescent="0.25">
      <c r="A187" s="89">
        <v>328</v>
      </c>
      <c r="B187" s="89">
        <v>3</v>
      </c>
      <c r="C187" s="89">
        <v>8</v>
      </c>
      <c r="D187" s="89">
        <v>8</v>
      </c>
      <c r="E187" s="89">
        <v>900</v>
      </c>
      <c r="F187" s="89">
        <v>900</v>
      </c>
      <c r="G187" s="89">
        <v>9541</v>
      </c>
      <c r="H187" s="89">
        <v>9541</v>
      </c>
      <c r="I187" s="89">
        <v>43.2</v>
      </c>
      <c r="J187" s="89">
        <v>43.2</v>
      </c>
      <c r="K187" s="89">
        <v>0.33</v>
      </c>
      <c r="L187" s="89">
        <v>0.33</v>
      </c>
      <c r="M187" s="89">
        <v>204</v>
      </c>
      <c r="N187" s="89">
        <v>204</v>
      </c>
      <c r="O187" s="89">
        <v>80</v>
      </c>
      <c r="P187" s="89">
        <v>80</v>
      </c>
      <c r="Q187" s="89">
        <v>6</v>
      </c>
      <c r="T187" s="92">
        <f t="shared" si="14"/>
        <v>8</v>
      </c>
      <c r="U187" s="100">
        <f t="shared" si="15"/>
        <v>9541</v>
      </c>
      <c r="V187" s="92">
        <f t="shared" si="16"/>
        <v>43.2</v>
      </c>
      <c r="W187" s="92">
        <f t="shared" si="17"/>
        <v>204</v>
      </c>
      <c r="X187" s="92">
        <f t="shared" si="18"/>
        <v>80</v>
      </c>
      <c r="Z187" s="117">
        <f t="shared" si="19"/>
        <v>900</v>
      </c>
      <c r="AA187" s="117">
        <f t="shared" si="20"/>
        <v>0.33</v>
      </c>
    </row>
    <row r="188" spans="1:27" x14ac:dyDescent="0.25">
      <c r="A188" s="89">
        <v>126</v>
      </c>
      <c r="B188" s="89">
        <v>3</v>
      </c>
      <c r="C188" s="89">
        <v>12.7</v>
      </c>
      <c r="D188" s="89">
        <v>12.7</v>
      </c>
      <c r="E188" s="89">
        <v>2020</v>
      </c>
      <c r="F188" s="89">
        <v>2020</v>
      </c>
      <c r="G188" s="89">
        <v>9469</v>
      </c>
      <c r="H188" s="89">
        <v>9469</v>
      </c>
      <c r="I188" s="89">
        <v>43.6</v>
      </c>
      <c r="J188" s="89">
        <v>43.6</v>
      </c>
      <c r="K188" s="89">
        <v>0.37</v>
      </c>
      <c r="L188" s="89">
        <v>0.37</v>
      </c>
      <c r="M188" s="89">
        <v>198</v>
      </c>
      <c r="N188" s="89">
        <v>198</v>
      </c>
      <c r="O188" s="89">
        <v>82</v>
      </c>
      <c r="P188" s="89">
        <v>82</v>
      </c>
      <c r="Q188" s="89">
        <v>6</v>
      </c>
      <c r="T188" s="92">
        <f t="shared" si="14"/>
        <v>12.7</v>
      </c>
      <c r="U188" s="100">
        <f t="shared" si="15"/>
        <v>9469</v>
      </c>
      <c r="V188" s="92">
        <f t="shared" si="16"/>
        <v>43.6</v>
      </c>
      <c r="W188" s="92">
        <f t="shared" si="17"/>
        <v>198</v>
      </c>
      <c r="X188" s="92">
        <f t="shared" si="18"/>
        <v>82</v>
      </c>
      <c r="Z188" s="117">
        <f t="shared" si="19"/>
        <v>2020</v>
      </c>
      <c r="AA188" s="117">
        <f t="shared" si="20"/>
        <v>0.37</v>
      </c>
    </row>
    <row r="189" spans="1:27" x14ac:dyDescent="0.25">
      <c r="A189" s="89">
        <v>625</v>
      </c>
      <c r="B189" s="89">
        <v>3</v>
      </c>
      <c r="C189" s="89">
        <v>10.5</v>
      </c>
      <c r="D189" s="89">
        <v>10.5</v>
      </c>
      <c r="E189" s="89">
        <v>1060</v>
      </c>
      <c r="F189" s="89">
        <v>1060</v>
      </c>
      <c r="G189" s="89">
        <v>9415</v>
      </c>
      <c r="H189" s="89">
        <v>9415</v>
      </c>
      <c r="I189" s="89">
        <v>40.9</v>
      </c>
      <c r="J189" s="89">
        <v>40.9</v>
      </c>
      <c r="K189" s="89">
        <v>0.42</v>
      </c>
      <c r="L189" s="89">
        <v>0.42</v>
      </c>
      <c r="M189" s="89">
        <v>199</v>
      </c>
      <c r="N189" s="89">
        <v>199</v>
      </c>
      <c r="O189" s="89">
        <v>88</v>
      </c>
      <c r="P189" s="89">
        <v>88</v>
      </c>
      <c r="Q189" s="89">
        <v>6</v>
      </c>
      <c r="T189" s="92">
        <f t="shared" si="14"/>
        <v>10.5</v>
      </c>
      <c r="U189" s="100">
        <f t="shared" si="15"/>
        <v>9415</v>
      </c>
      <c r="V189" s="92">
        <f t="shared" si="16"/>
        <v>40.9</v>
      </c>
      <c r="W189" s="92">
        <f t="shared" si="17"/>
        <v>199</v>
      </c>
      <c r="X189" s="92">
        <f t="shared" si="18"/>
        <v>88</v>
      </c>
      <c r="Z189" s="117">
        <f t="shared" si="19"/>
        <v>1060</v>
      </c>
      <c r="AA189" s="117">
        <f t="shared" si="20"/>
        <v>0.42</v>
      </c>
    </row>
    <row r="190" spans="1:27" x14ac:dyDescent="0.25">
      <c r="A190" s="89">
        <v>192</v>
      </c>
      <c r="B190" s="89">
        <v>3</v>
      </c>
      <c r="C190" s="89">
        <v>9</v>
      </c>
      <c r="D190" s="89">
        <v>9</v>
      </c>
      <c r="E190" s="89">
        <v>540</v>
      </c>
      <c r="F190" s="89">
        <v>540</v>
      </c>
      <c r="G190" s="89">
        <v>9333</v>
      </c>
      <c r="H190" s="89">
        <v>9333</v>
      </c>
      <c r="I190" s="89">
        <v>41.1</v>
      </c>
      <c r="J190" s="89">
        <v>41.1</v>
      </c>
      <c r="K190" s="89">
        <v>0.14000000000000001</v>
      </c>
      <c r="L190" s="89">
        <v>0.14000000000000001</v>
      </c>
      <c r="M190" s="89">
        <v>198</v>
      </c>
      <c r="N190" s="89">
        <v>198</v>
      </c>
      <c r="O190" s="89">
        <v>93</v>
      </c>
      <c r="P190" s="89">
        <v>93</v>
      </c>
      <c r="Q190" s="89">
        <v>6</v>
      </c>
      <c r="T190" s="92">
        <f t="shared" si="14"/>
        <v>9</v>
      </c>
      <c r="U190" s="100">
        <f t="shared" si="15"/>
        <v>9333</v>
      </c>
      <c r="V190" s="92">
        <f t="shared" si="16"/>
        <v>41.1</v>
      </c>
      <c r="W190" s="92">
        <f t="shared" si="17"/>
        <v>198</v>
      </c>
      <c r="X190" s="92">
        <f t="shared" si="18"/>
        <v>93</v>
      </c>
      <c r="Z190" s="117">
        <f t="shared" si="19"/>
        <v>540</v>
      </c>
      <c r="AA190" s="117">
        <f t="shared" si="20"/>
        <v>0.14000000000000001</v>
      </c>
    </row>
    <row r="191" spans="1:27" x14ac:dyDescent="0.25">
      <c r="A191" s="89">
        <v>346</v>
      </c>
      <c r="B191" s="89">
        <v>3</v>
      </c>
      <c r="C191" s="89">
        <v>11.8</v>
      </c>
      <c r="D191" s="89">
        <v>11.8</v>
      </c>
      <c r="E191" s="89">
        <v>3100</v>
      </c>
      <c r="F191" s="89">
        <v>3100</v>
      </c>
      <c r="G191" s="89">
        <v>9332</v>
      </c>
      <c r="H191" s="89">
        <v>9332</v>
      </c>
      <c r="I191" s="89">
        <v>43.4</v>
      </c>
      <c r="J191" s="89">
        <v>43.4</v>
      </c>
      <c r="K191" s="89">
        <v>0.32</v>
      </c>
      <c r="L191" s="89">
        <v>0.32</v>
      </c>
      <c r="M191" s="89">
        <v>190</v>
      </c>
      <c r="N191" s="89">
        <v>190</v>
      </c>
      <c r="O191" s="89">
        <v>84</v>
      </c>
      <c r="P191" s="89">
        <v>84</v>
      </c>
      <c r="Q191" s="89">
        <v>6</v>
      </c>
      <c r="T191" s="92">
        <f t="shared" si="14"/>
        <v>11.8</v>
      </c>
      <c r="U191" s="100">
        <f t="shared" si="15"/>
        <v>9332</v>
      </c>
      <c r="V191" s="92">
        <f t="shared" si="16"/>
        <v>43.4</v>
      </c>
      <c r="W191" s="92">
        <f t="shared" si="17"/>
        <v>190</v>
      </c>
      <c r="X191" s="92">
        <f t="shared" si="18"/>
        <v>84</v>
      </c>
      <c r="Z191" s="117">
        <f t="shared" si="19"/>
        <v>3100</v>
      </c>
      <c r="AA191" s="117">
        <f t="shared" si="20"/>
        <v>0.32</v>
      </c>
    </row>
    <row r="192" spans="1:27" x14ac:dyDescent="0.25">
      <c r="A192" s="89">
        <v>420</v>
      </c>
      <c r="B192" s="89">
        <v>3</v>
      </c>
      <c r="C192" s="89">
        <v>10.3</v>
      </c>
      <c r="D192" s="89">
        <v>10.3</v>
      </c>
      <c r="E192" s="89">
        <v>2400</v>
      </c>
      <c r="F192" s="89">
        <v>2400</v>
      </c>
      <c r="G192" s="89">
        <v>9531</v>
      </c>
      <c r="H192" s="89">
        <v>9531</v>
      </c>
      <c r="I192" s="89">
        <v>45.4</v>
      </c>
      <c r="J192" s="89">
        <v>45.4</v>
      </c>
      <c r="K192" s="89">
        <v>0.36</v>
      </c>
      <c r="L192" s="89">
        <v>0.36</v>
      </c>
      <c r="M192" s="89">
        <v>200</v>
      </c>
      <c r="N192" s="89">
        <v>200</v>
      </c>
      <c r="O192" s="89">
        <v>87</v>
      </c>
      <c r="P192" s="89">
        <v>87</v>
      </c>
      <c r="Q192" s="89">
        <v>6</v>
      </c>
      <c r="T192" s="92">
        <f t="shared" si="14"/>
        <v>10.3</v>
      </c>
      <c r="U192" s="100">
        <f t="shared" si="15"/>
        <v>9531</v>
      </c>
      <c r="V192" s="92">
        <f t="shared" si="16"/>
        <v>45.4</v>
      </c>
      <c r="W192" s="92">
        <f t="shared" si="17"/>
        <v>200</v>
      </c>
      <c r="X192" s="92">
        <f t="shared" si="18"/>
        <v>87</v>
      </c>
      <c r="Z192" s="117">
        <f t="shared" si="19"/>
        <v>2400</v>
      </c>
      <c r="AA192" s="117">
        <f t="shared" si="20"/>
        <v>0.36</v>
      </c>
    </row>
    <row r="193" spans="1:27" x14ac:dyDescent="0.25">
      <c r="A193" s="89">
        <v>301</v>
      </c>
      <c r="B193" s="89">
        <v>3</v>
      </c>
      <c r="C193" s="89">
        <v>9.8000000000000007</v>
      </c>
      <c r="D193" s="89">
        <v>9.8000000000000007</v>
      </c>
      <c r="E193" s="89">
        <v>1970</v>
      </c>
      <c r="F193" s="89">
        <v>1970</v>
      </c>
      <c r="G193" s="89">
        <v>9421</v>
      </c>
      <c r="H193" s="89">
        <v>9421</v>
      </c>
      <c r="I193" s="89">
        <v>41.3</v>
      </c>
      <c r="J193" s="89">
        <v>41.3</v>
      </c>
      <c r="K193" s="89">
        <v>0.42</v>
      </c>
      <c r="L193" s="89">
        <v>0.42</v>
      </c>
      <c r="M193" s="89">
        <v>196</v>
      </c>
      <c r="N193" s="89">
        <v>196</v>
      </c>
      <c r="O193" s="89">
        <v>91</v>
      </c>
      <c r="P193" s="89">
        <v>91</v>
      </c>
      <c r="Q193" s="89">
        <v>6</v>
      </c>
      <c r="T193" s="92">
        <f t="shared" si="14"/>
        <v>9.8000000000000007</v>
      </c>
      <c r="U193" s="100">
        <f t="shared" si="15"/>
        <v>9421</v>
      </c>
      <c r="V193" s="92">
        <f t="shared" si="16"/>
        <v>41.3</v>
      </c>
      <c r="W193" s="92">
        <f t="shared" si="17"/>
        <v>196</v>
      </c>
      <c r="X193" s="92">
        <f t="shared" si="18"/>
        <v>91</v>
      </c>
      <c r="Z193" s="117">
        <f t="shared" si="19"/>
        <v>1970</v>
      </c>
      <c r="AA193" s="117">
        <f t="shared" si="20"/>
        <v>0.42</v>
      </c>
    </row>
    <row r="194" spans="1:27" x14ac:dyDescent="0.25">
      <c r="A194" s="89">
        <v>2725</v>
      </c>
      <c r="B194" s="89">
        <v>3</v>
      </c>
      <c r="C194" s="89">
        <v>10.5</v>
      </c>
      <c r="D194" s="89">
        <v>10.5</v>
      </c>
      <c r="E194" s="89">
        <v>1375</v>
      </c>
      <c r="F194" s="89">
        <v>1375</v>
      </c>
      <c r="G194" s="89">
        <v>6500</v>
      </c>
      <c r="H194" s="89">
        <v>6500</v>
      </c>
      <c r="I194" s="89">
        <v>38</v>
      </c>
      <c r="J194" s="89">
        <v>38</v>
      </c>
      <c r="K194" s="89">
        <v>0.54</v>
      </c>
      <c r="L194" s="89">
        <v>0.54</v>
      </c>
      <c r="M194" s="89">
        <v>167</v>
      </c>
      <c r="N194" s="89">
        <v>167</v>
      </c>
      <c r="O194" s="89">
        <v>93</v>
      </c>
      <c r="P194" s="89">
        <v>93</v>
      </c>
      <c r="Q194" s="89">
        <v>6</v>
      </c>
      <c r="T194" s="92">
        <f t="shared" si="14"/>
        <v>10.5</v>
      </c>
      <c r="U194" s="100">
        <f t="shared" si="15"/>
        <v>6500</v>
      </c>
      <c r="V194" s="92">
        <f t="shared" si="16"/>
        <v>38</v>
      </c>
      <c r="W194" s="92">
        <f t="shared" si="17"/>
        <v>167</v>
      </c>
      <c r="X194" s="92">
        <f t="shared" si="18"/>
        <v>93</v>
      </c>
      <c r="Z194" s="117">
        <f t="shared" si="19"/>
        <v>1375</v>
      </c>
      <c r="AA194" s="117">
        <f t="shared" si="20"/>
        <v>0.54</v>
      </c>
    </row>
    <row r="195" spans="1:27" x14ac:dyDescent="0.25">
      <c r="A195" s="89">
        <v>102</v>
      </c>
      <c r="B195" s="89">
        <v>3</v>
      </c>
      <c r="C195" s="89">
        <v>7.3</v>
      </c>
      <c r="D195" s="89">
        <v>7.3</v>
      </c>
      <c r="E195" s="89">
        <v>180</v>
      </c>
      <c r="F195" s="89">
        <v>180</v>
      </c>
      <c r="G195" s="89">
        <v>4160</v>
      </c>
      <c r="H195" s="89">
        <v>4160</v>
      </c>
      <c r="I195" s="89">
        <v>37</v>
      </c>
      <c r="J195" s="89">
        <v>37</v>
      </c>
      <c r="K195" s="89">
        <v>0.59</v>
      </c>
      <c r="L195" s="89">
        <v>0.59</v>
      </c>
      <c r="M195" s="89">
        <v>188</v>
      </c>
      <c r="N195" s="89">
        <v>188</v>
      </c>
      <c r="O195" s="89">
        <v>90</v>
      </c>
      <c r="P195" s="89">
        <v>90</v>
      </c>
      <c r="Q195" s="89">
        <v>6</v>
      </c>
      <c r="T195" s="92">
        <f t="shared" ref="T195:T258" si="21">AVERAGE(C195:D195)</f>
        <v>7.3</v>
      </c>
      <c r="U195" s="100">
        <f t="shared" ref="U195:U258" si="22">AVERAGE(G195:H195)</f>
        <v>4160</v>
      </c>
      <c r="V195" s="92">
        <f t="shared" ref="V195:V258" si="23">AVERAGE(I195:J195)</f>
        <v>37</v>
      </c>
      <c r="W195" s="92">
        <f t="shared" ref="W195:W258" si="24">AVERAGE(M195:N195)</f>
        <v>188</v>
      </c>
      <c r="X195" s="92">
        <f t="shared" ref="X195:X258" si="25">AVERAGE(O195:P195)</f>
        <v>90</v>
      </c>
      <c r="Z195" s="117">
        <f t="shared" ref="Z195:Z258" si="26">AVERAGE(E195:F195)</f>
        <v>180</v>
      </c>
      <c r="AA195" s="117">
        <f t="shared" ref="AA195:AA258" si="27">AVERAGE(K195:L195)</f>
        <v>0.59</v>
      </c>
    </row>
    <row r="196" spans="1:27" x14ac:dyDescent="0.25">
      <c r="A196" s="89">
        <v>222</v>
      </c>
      <c r="B196" s="89">
        <v>3</v>
      </c>
      <c r="C196" s="89">
        <v>8.6</v>
      </c>
      <c r="D196" s="89">
        <v>8.6</v>
      </c>
      <c r="E196" s="89">
        <v>320</v>
      </c>
      <c r="F196" s="89">
        <v>320</v>
      </c>
      <c r="G196" s="89">
        <v>4330</v>
      </c>
      <c r="H196" s="89">
        <v>4330</v>
      </c>
      <c r="I196" s="89">
        <v>40</v>
      </c>
      <c r="J196" s="89">
        <v>40</v>
      </c>
      <c r="K196" s="89">
        <v>0.69</v>
      </c>
      <c r="L196" s="89">
        <v>0.69</v>
      </c>
      <c r="M196" s="89">
        <v>188</v>
      </c>
      <c r="N196" s="89">
        <v>188</v>
      </c>
      <c r="O196" s="89">
        <v>88</v>
      </c>
      <c r="P196" s="89">
        <v>88</v>
      </c>
      <c r="Q196" s="89">
        <v>6</v>
      </c>
      <c r="T196" s="92">
        <f t="shared" si="21"/>
        <v>8.6</v>
      </c>
      <c r="U196" s="100">
        <f t="shared" si="22"/>
        <v>4330</v>
      </c>
      <c r="V196" s="92">
        <f t="shared" si="23"/>
        <v>40</v>
      </c>
      <c r="W196" s="92">
        <f t="shared" si="24"/>
        <v>188</v>
      </c>
      <c r="X196" s="92">
        <f t="shared" si="25"/>
        <v>88</v>
      </c>
      <c r="Z196" s="117">
        <f t="shared" si="26"/>
        <v>320</v>
      </c>
      <c r="AA196" s="117">
        <f t="shared" si="27"/>
        <v>0.69</v>
      </c>
    </row>
    <row r="197" spans="1:27" x14ac:dyDescent="0.25">
      <c r="A197" s="89">
        <v>221</v>
      </c>
      <c r="B197" s="89">
        <v>3</v>
      </c>
      <c r="C197" s="89">
        <v>4.25</v>
      </c>
      <c r="D197" s="89">
        <v>4.25</v>
      </c>
      <c r="E197" s="89">
        <v>160</v>
      </c>
      <c r="F197" s="89">
        <v>160</v>
      </c>
      <c r="G197" s="89">
        <v>4040</v>
      </c>
      <c r="H197" s="89">
        <v>4040</v>
      </c>
      <c r="I197" s="89">
        <v>38</v>
      </c>
      <c r="J197" s="89">
        <v>38</v>
      </c>
      <c r="K197" s="89">
        <v>0.54700000000000004</v>
      </c>
      <c r="L197" s="89">
        <v>0.54700000000000004</v>
      </c>
      <c r="M197" s="89">
        <v>190</v>
      </c>
      <c r="N197" s="89">
        <v>190</v>
      </c>
      <c r="O197" s="89">
        <v>73.5</v>
      </c>
      <c r="P197" s="89">
        <v>73.5</v>
      </c>
      <c r="Q197" s="89">
        <v>6</v>
      </c>
      <c r="T197" s="92">
        <f t="shared" si="21"/>
        <v>4.25</v>
      </c>
      <c r="U197" s="100">
        <f t="shared" si="22"/>
        <v>4040</v>
      </c>
      <c r="V197" s="92">
        <f t="shared" si="23"/>
        <v>38</v>
      </c>
      <c r="W197" s="92">
        <f t="shared" si="24"/>
        <v>190</v>
      </c>
      <c r="X197" s="92">
        <f t="shared" si="25"/>
        <v>73.5</v>
      </c>
      <c r="Z197" s="117">
        <f t="shared" si="26"/>
        <v>160</v>
      </c>
      <c r="AA197" s="117">
        <f t="shared" si="27"/>
        <v>0.54700000000000004</v>
      </c>
    </row>
    <row r="198" spans="1:27" x14ac:dyDescent="0.25">
      <c r="A198" s="89">
        <v>285</v>
      </c>
      <c r="B198" s="89">
        <v>1</v>
      </c>
      <c r="C198" s="89">
        <v>32.5</v>
      </c>
      <c r="D198" s="89">
        <v>32.5</v>
      </c>
      <c r="E198" s="89">
        <v>3000</v>
      </c>
      <c r="F198" s="89">
        <v>5000</v>
      </c>
      <c r="G198" s="89">
        <v>1480</v>
      </c>
      <c r="H198" s="89">
        <v>1480</v>
      </c>
      <c r="I198" s="89">
        <v>13</v>
      </c>
      <c r="J198" s="89">
        <v>13</v>
      </c>
      <c r="K198" s="89">
        <v>13000</v>
      </c>
      <c r="L198" s="89">
        <v>13000</v>
      </c>
      <c r="M198" s="89">
        <v>66</v>
      </c>
      <c r="N198" s="89">
        <v>66</v>
      </c>
      <c r="O198" s="89">
        <v>90</v>
      </c>
      <c r="P198" s="89">
        <v>90</v>
      </c>
      <c r="Q198" s="89">
        <v>1</v>
      </c>
      <c r="T198" s="92">
        <f t="shared" si="21"/>
        <v>32.5</v>
      </c>
      <c r="U198" s="100">
        <f t="shared" si="22"/>
        <v>1480</v>
      </c>
      <c r="V198" s="92">
        <f t="shared" si="23"/>
        <v>13</v>
      </c>
      <c r="W198" s="92">
        <f t="shared" si="24"/>
        <v>66</v>
      </c>
      <c r="X198" s="92">
        <f t="shared" si="25"/>
        <v>90</v>
      </c>
      <c r="Z198" s="117">
        <f t="shared" si="26"/>
        <v>4000</v>
      </c>
      <c r="AA198" s="117">
        <f t="shared" si="27"/>
        <v>13000</v>
      </c>
    </row>
    <row r="199" spans="1:27" x14ac:dyDescent="0.25">
      <c r="A199" s="89">
        <v>160000</v>
      </c>
      <c r="B199" s="89">
        <v>1</v>
      </c>
      <c r="C199" s="89">
        <v>32</v>
      </c>
      <c r="D199" s="89">
        <v>32</v>
      </c>
      <c r="E199" s="89">
        <v>2000</v>
      </c>
      <c r="F199" s="89">
        <v>4000</v>
      </c>
      <c r="G199" s="89">
        <v>1600</v>
      </c>
      <c r="H199" s="89">
        <v>1600</v>
      </c>
      <c r="I199" s="89">
        <v>10</v>
      </c>
      <c r="J199" s="89">
        <v>12</v>
      </c>
      <c r="K199" s="89">
        <v>40000</v>
      </c>
      <c r="L199" s="89">
        <v>300000</v>
      </c>
      <c r="M199" s="89">
        <v>60</v>
      </c>
      <c r="N199" s="89">
        <v>60</v>
      </c>
      <c r="O199" s="89">
        <v>60</v>
      </c>
      <c r="P199" s="89">
        <v>60</v>
      </c>
      <c r="Q199" s="89">
        <v>1</v>
      </c>
      <c r="T199" s="92">
        <f t="shared" si="21"/>
        <v>32</v>
      </c>
      <c r="U199" s="100">
        <f t="shared" si="22"/>
        <v>1600</v>
      </c>
      <c r="V199" s="92">
        <f t="shared" si="23"/>
        <v>11</v>
      </c>
      <c r="W199" s="92">
        <f t="shared" si="24"/>
        <v>60</v>
      </c>
      <c r="X199" s="92">
        <f t="shared" si="25"/>
        <v>60</v>
      </c>
      <c r="Z199" s="117">
        <f t="shared" si="26"/>
        <v>3000</v>
      </c>
      <c r="AA199" s="117">
        <f t="shared" si="27"/>
        <v>170000</v>
      </c>
    </row>
    <row r="200" spans="1:27" x14ac:dyDescent="0.25">
      <c r="A200" s="89">
        <v>400</v>
      </c>
      <c r="B200" s="89">
        <v>6</v>
      </c>
      <c r="C200" s="89">
        <v>33</v>
      </c>
      <c r="D200" s="89">
        <v>33</v>
      </c>
      <c r="E200" s="89">
        <v>7500</v>
      </c>
      <c r="F200" s="89">
        <v>7500</v>
      </c>
      <c r="G200" s="89">
        <v>1640</v>
      </c>
      <c r="H200" s="89">
        <v>1640</v>
      </c>
      <c r="I200" s="89">
        <v>12</v>
      </c>
      <c r="J200" s="89">
        <v>12</v>
      </c>
      <c r="K200" s="89">
        <v>25000</v>
      </c>
      <c r="L200" s="89">
        <v>25000</v>
      </c>
      <c r="M200" s="89">
        <v>70</v>
      </c>
      <c r="N200" s="89">
        <v>70</v>
      </c>
      <c r="O200" s="89">
        <v>85</v>
      </c>
      <c r="P200" s="89">
        <v>85</v>
      </c>
      <c r="Q200" s="89">
        <v>1</v>
      </c>
      <c r="T200" s="92">
        <f t="shared" si="21"/>
        <v>33</v>
      </c>
      <c r="U200" s="100">
        <f t="shared" si="22"/>
        <v>1640</v>
      </c>
      <c r="V200" s="92">
        <f t="shared" si="23"/>
        <v>12</v>
      </c>
      <c r="W200" s="92">
        <f t="shared" si="24"/>
        <v>70</v>
      </c>
      <c r="X200" s="92">
        <f t="shared" si="25"/>
        <v>85</v>
      </c>
      <c r="Z200" s="117">
        <f t="shared" si="26"/>
        <v>7500</v>
      </c>
      <c r="AA200" s="117">
        <f t="shared" si="27"/>
        <v>25000</v>
      </c>
    </row>
    <row r="201" spans="1:27" x14ac:dyDescent="0.25">
      <c r="A201" s="90">
        <v>6000</v>
      </c>
      <c r="B201" s="89">
        <v>6</v>
      </c>
      <c r="C201" s="89">
        <v>35</v>
      </c>
      <c r="D201" s="89">
        <v>35</v>
      </c>
      <c r="E201" s="89">
        <v>1500</v>
      </c>
      <c r="F201" s="89">
        <v>1500</v>
      </c>
      <c r="G201" s="89">
        <v>1509</v>
      </c>
      <c r="H201" s="89">
        <v>1509</v>
      </c>
      <c r="I201" s="89">
        <v>10.199999999999999</v>
      </c>
      <c r="J201" s="89">
        <v>10.199999999999999</v>
      </c>
      <c r="K201" s="89">
        <v>100000</v>
      </c>
      <c r="L201" s="89">
        <v>100000</v>
      </c>
      <c r="M201" s="89">
        <v>55</v>
      </c>
      <c r="N201" s="89">
        <v>55</v>
      </c>
      <c r="O201" s="89">
        <v>70</v>
      </c>
      <c r="P201" s="89">
        <v>70</v>
      </c>
      <c r="Q201" s="89">
        <v>1</v>
      </c>
      <c r="T201" s="92">
        <f t="shared" si="21"/>
        <v>35</v>
      </c>
      <c r="U201" s="100">
        <f t="shared" si="22"/>
        <v>1509</v>
      </c>
      <c r="V201" s="92">
        <f t="shared" si="23"/>
        <v>10.199999999999999</v>
      </c>
      <c r="W201" s="92">
        <f t="shared" si="24"/>
        <v>55</v>
      </c>
      <c r="X201" s="92">
        <f t="shared" si="25"/>
        <v>70</v>
      </c>
      <c r="Z201" s="117">
        <f t="shared" si="26"/>
        <v>1500</v>
      </c>
      <c r="AA201" s="117">
        <f t="shared" si="27"/>
        <v>100000</v>
      </c>
    </row>
    <row r="202" spans="1:27" x14ac:dyDescent="0.25">
      <c r="A202" s="89">
        <v>32</v>
      </c>
      <c r="B202" s="89">
        <v>6</v>
      </c>
      <c r="C202" s="89">
        <v>32</v>
      </c>
      <c r="D202" s="89">
        <v>32</v>
      </c>
      <c r="E202" s="89">
        <v>2000</v>
      </c>
      <c r="F202" s="89">
        <v>2000</v>
      </c>
      <c r="G202" s="89">
        <v>1395</v>
      </c>
      <c r="H202" s="89">
        <v>1395</v>
      </c>
      <c r="I202" s="89">
        <v>10</v>
      </c>
      <c r="J202" s="89">
        <v>10</v>
      </c>
      <c r="K202" s="89">
        <v>200000</v>
      </c>
      <c r="L202" s="89">
        <v>200000</v>
      </c>
      <c r="M202" s="89">
        <v>55</v>
      </c>
      <c r="N202" s="89">
        <v>55</v>
      </c>
      <c r="O202" s="89">
        <v>70</v>
      </c>
      <c r="P202" s="89">
        <v>70</v>
      </c>
      <c r="Q202" s="89">
        <v>1</v>
      </c>
      <c r="T202" s="92">
        <f t="shared" si="21"/>
        <v>32</v>
      </c>
      <c r="U202" s="100">
        <f t="shared" si="22"/>
        <v>1395</v>
      </c>
      <c r="V202" s="92">
        <f t="shared" si="23"/>
        <v>10</v>
      </c>
      <c r="W202" s="92">
        <f t="shared" si="24"/>
        <v>55</v>
      </c>
      <c r="X202" s="92">
        <f t="shared" si="25"/>
        <v>70</v>
      </c>
      <c r="Z202" s="117">
        <f t="shared" si="26"/>
        <v>2000</v>
      </c>
      <c r="AA202" s="117">
        <f t="shared" si="27"/>
        <v>200000</v>
      </c>
    </row>
    <row r="203" spans="1:27" x14ac:dyDescent="0.25">
      <c r="A203" s="6">
        <v>4900</v>
      </c>
      <c r="B203" s="89">
        <v>1</v>
      </c>
      <c r="C203" s="5">
        <v>26.5</v>
      </c>
      <c r="D203" s="5">
        <v>26.5</v>
      </c>
      <c r="E203" s="6">
        <v>2000</v>
      </c>
      <c r="F203" s="6">
        <v>4000</v>
      </c>
      <c r="G203" s="6">
        <v>1800</v>
      </c>
      <c r="H203" s="6">
        <v>1800</v>
      </c>
      <c r="I203" s="5">
        <v>8</v>
      </c>
      <c r="J203" s="5">
        <v>8</v>
      </c>
      <c r="K203" s="6">
        <v>40000</v>
      </c>
      <c r="L203" s="6">
        <v>400000</v>
      </c>
      <c r="M203" s="5">
        <v>63</v>
      </c>
      <c r="N203" s="5">
        <v>63</v>
      </c>
      <c r="O203" s="55">
        <v>80</v>
      </c>
      <c r="P203" s="55">
        <v>80</v>
      </c>
      <c r="Q203" s="89">
        <v>1</v>
      </c>
      <c r="T203" s="92">
        <f t="shared" si="21"/>
        <v>26.5</v>
      </c>
      <c r="U203" s="100">
        <f t="shared" si="22"/>
        <v>1800</v>
      </c>
      <c r="V203" s="92">
        <f t="shared" si="23"/>
        <v>8</v>
      </c>
      <c r="W203" s="92">
        <f t="shared" si="24"/>
        <v>63</v>
      </c>
      <c r="X203" s="92">
        <f t="shared" si="25"/>
        <v>80</v>
      </c>
      <c r="Z203" s="117">
        <f t="shared" si="26"/>
        <v>3000</v>
      </c>
      <c r="AA203" s="117">
        <f t="shared" si="27"/>
        <v>220000</v>
      </c>
    </row>
    <row r="204" spans="1:27" x14ac:dyDescent="0.25">
      <c r="A204" s="6">
        <v>3000</v>
      </c>
      <c r="B204" s="89">
        <v>1</v>
      </c>
      <c r="C204" s="5">
        <v>28.5</v>
      </c>
      <c r="D204" s="5">
        <v>28.5</v>
      </c>
      <c r="E204" s="89">
        <v>100</v>
      </c>
      <c r="F204" s="6">
        <v>2000</v>
      </c>
      <c r="G204" s="6">
        <v>1800</v>
      </c>
      <c r="H204" s="6">
        <v>1800</v>
      </c>
      <c r="I204" s="5">
        <v>8</v>
      </c>
      <c r="J204" s="5">
        <v>8</v>
      </c>
      <c r="K204" s="6">
        <v>100000</v>
      </c>
      <c r="L204" s="6">
        <v>100000</v>
      </c>
      <c r="M204" s="5">
        <v>62</v>
      </c>
      <c r="N204" s="5">
        <v>62</v>
      </c>
      <c r="O204" s="5">
        <v>80</v>
      </c>
      <c r="P204" s="5">
        <v>80</v>
      </c>
      <c r="Q204" s="89">
        <v>1</v>
      </c>
      <c r="T204" s="92">
        <f t="shared" si="21"/>
        <v>28.5</v>
      </c>
      <c r="U204" s="100">
        <f t="shared" si="22"/>
        <v>1800</v>
      </c>
      <c r="V204" s="92">
        <f t="shared" si="23"/>
        <v>8</v>
      </c>
      <c r="W204" s="92">
        <f t="shared" si="24"/>
        <v>62</v>
      </c>
      <c r="X204" s="92">
        <f t="shared" si="25"/>
        <v>80</v>
      </c>
      <c r="Z204" s="117">
        <f t="shared" si="26"/>
        <v>1050</v>
      </c>
      <c r="AA204" s="117">
        <f t="shared" si="27"/>
        <v>100000</v>
      </c>
    </row>
    <row r="205" spans="1:27" x14ac:dyDescent="0.25">
      <c r="A205" s="6">
        <v>187000</v>
      </c>
      <c r="B205" s="89">
        <v>1</v>
      </c>
      <c r="C205" s="5">
        <v>29</v>
      </c>
      <c r="D205" s="5">
        <v>29</v>
      </c>
      <c r="E205" s="6">
        <v>1000</v>
      </c>
      <c r="F205" s="6">
        <v>4000</v>
      </c>
      <c r="G205" s="6">
        <v>1500</v>
      </c>
      <c r="H205" s="6">
        <v>1500</v>
      </c>
      <c r="I205" s="5">
        <v>13</v>
      </c>
      <c r="J205" s="5">
        <v>13</v>
      </c>
      <c r="K205" s="6">
        <v>1000</v>
      </c>
      <c r="L205" s="6">
        <v>4000</v>
      </c>
      <c r="M205" s="5">
        <v>60</v>
      </c>
      <c r="N205" s="5">
        <v>60</v>
      </c>
      <c r="O205" s="5">
        <v>70</v>
      </c>
      <c r="P205" s="5">
        <v>70</v>
      </c>
      <c r="Q205" s="89">
        <v>11</v>
      </c>
      <c r="T205" s="92">
        <f t="shared" si="21"/>
        <v>29</v>
      </c>
      <c r="U205" s="100">
        <f t="shared" si="22"/>
        <v>1500</v>
      </c>
      <c r="V205" s="92">
        <f t="shared" si="23"/>
        <v>13</v>
      </c>
      <c r="W205" s="92">
        <f t="shared" si="24"/>
        <v>60</v>
      </c>
      <c r="X205" s="92">
        <f t="shared" si="25"/>
        <v>70</v>
      </c>
      <c r="Z205" s="117">
        <f t="shared" si="26"/>
        <v>2500</v>
      </c>
      <c r="AA205" s="117">
        <f t="shared" si="27"/>
        <v>2500</v>
      </c>
    </row>
    <row r="206" spans="1:27" x14ac:dyDescent="0.25">
      <c r="A206" s="6">
        <v>397000</v>
      </c>
      <c r="B206" s="89">
        <v>1</v>
      </c>
      <c r="C206" s="5">
        <v>30</v>
      </c>
      <c r="D206" s="5">
        <v>30</v>
      </c>
      <c r="E206" s="89">
        <v>500</v>
      </c>
      <c r="F206" s="6">
        <v>5000</v>
      </c>
      <c r="G206" s="6">
        <v>1000</v>
      </c>
      <c r="H206" s="6">
        <v>1300</v>
      </c>
      <c r="I206" s="89">
        <v>13.5</v>
      </c>
      <c r="J206" s="89">
        <v>16.5</v>
      </c>
      <c r="K206" s="6">
        <v>1000</v>
      </c>
      <c r="L206" s="6">
        <v>5000</v>
      </c>
      <c r="M206" s="5">
        <v>63</v>
      </c>
      <c r="N206" s="5">
        <v>63</v>
      </c>
      <c r="O206" s="89">
        <v>70</v>
      </c>
      <c r="P206" s="89">
        <v>80</v>
      </c>
      <c r="Q206" s="89">
        <v>11</v>
      </c>
      <c r="T206" s="92">
        <f t="shared" si="21"/>
        <v>30</v>
      </c>
      <c r="U206" s="100">
        <f t="shared" si="22"/>
        <v>1150</v>
      </c>
      <c r="V206" s="92">
        <f t="shared" si="23"/>
        <v>15</v>
      </c>
      <c r="W206" s="92">
        <f t="shared" si="24"/>
        <v>63</v>
      </c>
      <c r="X206" s="92">
        <f t="shared" si="25"/>
        <v>75</v>
      </c>
      <c r="Z206" s="117">
        <f t="shared" si="26"/>
        <v>2750</v>
      </c>
      <c r="AA206" s="117">
        <f t="shared" si="27"/>
        <v>3000</v>
      </c>
    </row>
    <row r="207" spans="1:27" x14ac:dyDescent="0.25">
      <c r="A207" s="6">
        <v>1670</v>
      </c>
      <c r="B207" s="89">
        <v>1</v>
      </c>
      <c r="C207" s="5">
        <v>22</v>
      </c>
      <c r="D207" s="5">
        <v>22</v>
      </c>
      <c r="E207" s="90">
        <v>150</v>
      </c>
      <c r="F207" s="90">
        <v>150</v>
      </c>
      <c r="G207" s="6">
        <v>1970</v>
      </c>
      <c r="H207" s="6">
        <v>1970</v>
      </c>
      <c r="I207" s="5">
        <v>35</v>
      </c>
      <c r="J207" s="5">
        <v>35</v>
      </c>
      <c r="K207" s="5">
        <v>10.5</v>
      </c>
      <c r="L207" s="5">
        <v>10.5</v>
      </c>
      <c r="M207" s="5">
        <v>120</v>
      </c>
      <c r="N207" s="5">
        <v>120</v>
      </c>
      <c r="O207" s="90">
        <v>60</v>
      </c>
      <c r="P207" s="90">
        <v>60</v>
      </c>
      <c r="Q207" s="89">
        <v>5</v>
      </c>
      <c r="T207" s="92">
        <f t="shared" si="21"/>
        <v>22</v>
      </c>
      <c r="U207" s="100">
        <f t="shared" si="22"/>
        <v>1970</v>
      </c>
      <c r="V207" s="92">
        <f t="shared" si="23"/>
        <v>35</v>
      </c>
      <c r="W207" s="92">
        <f t="shared" si="24"/>
        <v>120</v>
      </c>
      <c r="X207" s="92">
        <f t="shared" si="25"/>
        <v>60</v>
      </c>
      <c r="Z207" s="117">
        <f t="shared" si="26"/>
        <v>150</v>
      </c>
      <c r="AA207" s="117">
        <f t="shared" si="27"/>
        <v>10.5</v>
      </c>
    </row>
    <row r="208" spans="1:27" x14ac:dyDescent="0.25">
      <c r="A208" s="90">
        <v>1000</v>
      </c>
      <c r="B208" s="89">
        <v>14</v>
      </c>
      <c r="C208" s="5">
        <v>17</v>
      </c>
      <c r="D208" s="5">
        <v>17</v>
      </c>
      <c r="E208" s="5">
        <v>200</v>
      </c>
      <c r="F208" s="5">
        <v>200</v>
      </c>
      <c r="G208" s="6">
        <v>1970</v>
      </c>
      <c r="H208" s="6">
        <v>1970</v>
      </c>
      <c r="I208" s="5">
        <v>23</v>
      </c>
      <c r="J208" s="5">
        <v>23</v>
      </c>
      <c r="K208" s="5">
        <v>28</v>
      </c>
      <c r="L208" s="5">
        <v>28</v>
      </c>
      <c r="M208" s="5">
        <v>122</v>
      </c>
      <c r="N208" s="5">
        <v>122</v>
      </c>
      <c r="O208" s="90">
        <v>60</v>
      </c>
      <c r="P208" s="90">
        <v>60</v>
      </c>
      <c r="Q208" s="89">
        <v>14</v>
      </c>
      <c r="T208" s="92">
        <f t="shared" si="21"/>
        <v>17</v>
      </c>
      <c r="U208" s="100">
        <f t="shared" si="22"/>
        <v>1970</v>
      </c>
      <c r="V208" s="92">
        <f t="shared" si="23"/>
        <v>23</v>
      </c>
      <c r="W208" s="92">
        <f t="shared" si="24"/>
        <v>122</v>
      </c>
      <c r="X208" s="92">
        <f t="shared" si="25"/>
        <v>60</v>
      </c>
      <c r="Z208" s="117">
        <f t="shared" si="26"/>
        <v>200</v>
      </c>
      <c r="AA208" s="117">
        <f t="shared" si="27"/>
        <v>28</v>
      </c>
    </row>
    <row r="209" spans="1:27" x14ac:dyDescent="0.25">
      <c r="A209" s="6">
        <v>1255</v>
      </c>
      <c r="B209" s="89">
        <v>1</v>
      </c>
      <c r="C209" s="5">
        <v>27</v>
      </c>
      <c r="D209" s="5">
        <v>27</v>
      </c>
      <c r="E209" s="89">
        <v>500</v>
      </c>
      <c r="F209" s="6">
        <v>2000</v>
      </c>
      <c r="G209" s="6">
        <v>2300</v>
      </c>
      <c r="H209" s="6">
        <v>2300</v>
      </c>
      <c r="I209" s="5">
        <v>13</v>
      </c>
      <c r="J209" s="5">
        <v>13</v>
      </c>
      <c r="K209" s="5">
        <v>825</v>
      </c>
      <c r="L209" s="5">
        <v>825</v>
      </c>
      <c r="M209" s="5">
        <v>124</v>
      </c>
      <c r="N209" s="5">
        <v>124</v>
      </c>
      <c r="O209" s="5">
        <v>76</v>
      </c>
      <c r="P209" s="5">
        <v>76</v>
      </c>
      <c r="Q209" s="89">
        <v>1</v>
      </c>
      <c r="T209" s="92">
        <f t="shared" si="21"/>
        <v>27</v>
      </c>
      <c r="U209" s="100">
        <f t="shared" si="22"/>
        <v>2300</v>
      </c>
      <c r="V209" s="92">
        <f t="shared" si="23"/>
        <v>13</v>
      </c>
      <c r="W209" s="92">
        <f t="shared" si="24"/>
        <v>124</v>
      </c>
      <c r="X209" s="92">
        <f t="shared" si="25"/>
        <v>76</v>
      </c>
      <c r="Z209" s="117">
        <f t="shared" si="26"/>
        <v>1250</v>
      </c>
      <c r="AA209" s="117">
        <f t="shared" si="27"/>
        <v>825</v>
      </c>
    </row>
    <row r="210" spans="1:27" x14ac:dyDescent="0.25">
      <c r="A210" s="90">
        <v>10000</v>
      </c>
      <c r="B210" s="89">
        <v>1</v>
      </c>
      <c r="C210" s="5">
        <v>25</v>
      </c>
      <c r="D210" s="5">
        <v>25</v>
      </c>
      <c r="E210" s="6">
        <v>4000</v>
      </c>
      <c r="F210" s="6">
        <v>4000</v>
      </c>
      <c r="G210" s="6">
        <v>1150</v>
      </c>
      <c r="H210" s="6">
        <v>1150</v>
      </c>
      <c r="I210" s="5">
        <v>15</v>
      </c>
      <c r="J210" s="5">
        <v>15</v>
      </c>
      <c r="K210" s="6">
        <v>1700</v>
      </c>
      <c r="L210" s="6">
        <v>1700</v>
      </c>
      <c r="M210" s="5">
        <v>100</v>
      </c>
      <c r="N210" s="5">
        <v>100</v>
      </c>
      <c r="O210" s="90">
        <v>60</v>
      </c>
      <c r="P210" s="90">
        <v>60</v>
      </c>
      <c r="Q210" s="89">
        <v>1</v>
      </c>
      <c r="T210" s="92">
        <f t="shared" si="21"/>
        <v>25</v>
      </c>
      <c r="U210" s="100">
        <f t="shared" si="22"/>
        <v>1150</v>
      </c>
      <c r="V210" s="92">
        <f t="shared" si="23"/>
        <v>15</v>
      </c>
      <c r="W210" s="92">
        <f t="shared" si="24"/>
        <v>100</v>
      </c>
      <c r="X210" s="92">
        <f t="shared" si="25"/>
        <v>60</v>
      </c>
      <c r="Z210" s="117">
        <f t="shared" si="26"/>
        <v>4000</v>
      </c>
      <c r="AA210" s="117">
        <f t="shared" si="27"/>
        <v>1700</v>
      </c>
    </row>
    <row r="211" spans="1:27" x14ac:dyDescent="0.25">
      <c r="A211" s="90">
        <v>10000</v>
      </c>
      <c r="B211" s="89">
        <v>1</v>
      </c>
      <c r="C211" s="5">
        <v>25</v>
      </c>
      <c r="D211" s="5">
        <v>25</v>
      </c>
      <c r="E211" s="6">
        <v>3000</v>
      </c>
      <c r="F211" s="6">
        <v>3000</v>
      </c>
      <c r="G211" s="6">
        <v>1480</v>
      </c>
      <c r="H211" s="6">
        <v>1480</v>
      </c>
      <c r="I211" s="5">
        <v>15</v>
      </c>
      <c r="J211" s="5">
        <v>15</v>
      </c>
      <c r="K211" s="5">
        <v>2500</v>
      </c>
      <c r="L211" s="5">
        <v>2500</v>
      </c>
      <c r="M211" s="5">
        <v>100</v>
      </c>
      <c r="N211" s="5">
        <v>100</v>
      </c>
      <c r="O211" s="90">
        <v>60</v>
      </c>
      <c r="P211" s="90">
        <v>60</v>
      </c>
      <c r="Q211" s="89">
        <v>1</v>
      </c>
      <c r="T211" s="92">
        <f t="shared" si="21"/>
        <v>25</v>
      </c>
      <c r="U211" s="100">
        <f t="shared" si="22"/>
        <v>1480</v>
      </c>
      <c r="V211" s="92">
        <f t="shared" si="23"/>
        <v>15</v>
      </c>
      <c r="W211" s="92">
        <f t="shared" si="24"/>
        <v>100</v>
      </c>
      <c r="X211" s="92">
        <f t="shared" si="25"/>
        <v>60</v>
      </c>
      <c r="Z211" s="117">
        <f t="shared" si="26"/>
        <v>3000</v>
      </c>
      <c r="AA211" s="117">
        <f t="shared" si="27"/>
        <v>2500</v>
      </c>
    </row>
    <row r="212" spans="1:27" x14ac:dyDescent="0.25">
      <c r="A212" s="90">
        <v>10000</v>
      </c>
      <c r="B212" s="89">
        <v>14</v>
      </c>
      <c r="C212" s="5">
        <v>22</v>
      </c>
      <c r="D212" s="5">
        <v>22</v>
      </c>
      <c r="E212" s="5">
        <v>200</v>
      </c>
      <c r="F212" s="5">
        <v>200</v>
      </c>
      <c r="G212" s="6">
        <v>2460</v>
      </c>
      <c r="H212" s="6">
        <v>2460</v>
      </c>
      <c r="I212" s="5">
        <v>21</v>
      </c>
      <c r="J212" s="5">
        <v>21</v>
      </c>
      <c r="K212" s="5">
        <v>500</v>
      </c>
      <c r="L212" s="5">
        <v>500</v>
      </c>
      <c r="M212" s="5">
        <v>122</v>
      </c>
      <c r="N212" s="5">
        <v>122</v>
      </c>
      <c r="O212" s="90">
        <v>60</v>
      </c>
      <c r="P212" s="90">
        <v>60</v>
      </c>
      <c r="Q212" s="89">
        <v>1</v>
      </c>
      <c r="T212" s="92">
        <f t="shared" si="21"/>
        <v>22</v>
      </c>
      <c r="U212" s="100">
        <f t="shared" si="22"/>
        <v>2460</v>
      </c>
      <c r="V212" s="92">
        <f t="shared" si="23"/>
        <v>21</v>
      </c>
      <c r="W212" s="92">
        <f t="shared" si="24"/>
        <v>122</v>
      </c>
      <c r="X212" s="92">
        <f t="shared" si="25"/>
        <v>60</v>
      </c>
      <c r="Z212" s="117">
        <f t="shared" si="26"/>
        <v>200</v>
      </c>
      <c r="AA212" s="117">
        <f t="shared" si="27"/>
        <v>500</v>
      </c>
    </row>
    <row r="213" spans="1:27" x14ac:dyDescent="0.25">
      <c r="A213" s="90">
        <v>5000</v>
      </c>
      <c r="B213" s="3">
        <v>321</v>
      </c>
      <c r="C213" s="89">
        <v>20</v>
      </c>
      <c r="D213" s="89">
        <v>25</v>
      </c>
      <c r="E213" s="1">
        <v>20</v>
      </c>
      <c r="F213" s="85">
        <v>2000</v>
      </c>
      <c r="G213" s="89">
        <v>700</v>
      </c>
      <c r="H213" s="6">
        <v>2000</v>
      </c>
      <c r="I213" s="5">
        <v>10</v>
      </c>
      <c r="J213" s="5">
        <v>10</v>
      </c>
      <c r="K213" s="5">
        <v>72</v>
      </c>
      <c r="L213" s="5">
        <v>72</v>
      </c>
      <c r="M213" s="5">
        <v>110</v>
      </c>
      <c r="N213" s="5">
        <v>110</v>
      </c>
      <c r="O213" s="89">
        <v>75</v>
      </c>
      <c r="P213" s="89">
        <v>80</v>
      </c>
      <c r="Q213" s="89">
        <v>15</v>
      </c>
      <c r="T213" s="92">
        <f t="shared" si="21"/>
        <v>22.5</v>
      </c>
      <c r="U213" s="100">
        <f t="shared" si="22"/>
        <v>1350</v>
      </c>
      <c r="V213" s="92">
        <f t="shared" si="23"/>
        <v>10</v>
      </c>
      <c r="W213" s="92">
        <f t="shared" si="24"/>
        <v>110</v>
      </c>
      <c r="X213" s="92">
        <f t="shared" si="25"/>
        <v>77.5</v>
      </c>
      <c r="Z213" s="117">
        <f t="shared" si="26"/>
        <v>1010</v>
      </c>
      <c r="AA213" s="117">
        <f t="shared" si="27"/>
        <v>72</v>
      </c>
    </row>
    <row r="214" spans="1:27" x14ac:dyDescent="0.25">
      <c r="A214" s="5">
        <v>55</v>
      </c>
      <c r="B214" s="89">
        <v>6</v>
      </c>
      <c r="C214" s="5">
        <v>30</v>
      </c>
      <c r="D214" s="5">
        <v>30</v>
      </c>
      <c r="E214" s="89">
        <v>300</v>
      </c>
      <c r="F214" s="6">
        <v>15000</v>
      </c>
      <c r="G214" s="6">
        <v>2500</v>
      </c>
      <c r="H214" s="6">
        <v>2700</v>
      </c>
      <c r="I214" s="5">
        <v>25</v>
      </c>
      <c r="J214" s="5">
        <v>25</v>
      </c>
      <c r="K214" s="5">
        <v>175</v>
      </c>
      <c r="L214" s="5">
        <v>175</v>
      </c>
      <c r="M214" s="5">
        <v>100</v>
      </c>
      <c r="N214" s="5">
        <v>100</v>
      </c>
      <c r="O214" s="89">
        <v>10</v>
      </c>
      <c r="P214" s="89">
        <v>90</v>
      </c>
      <c r="Q214" s="89">
        <v>1</v>
      </c>
      <c r="T214" s="92">
        <f t="shared" si="21"/>
        <v>30</v>
      </c>
      <c r="U214" s="100">
        <f t="shared" si="22"/>
        <v>2600</v>
      </c>
      <c r="V214" s="92">
        <f t="shared" si="23"/>
        <v>25</v>
      </c>
      <c r="W214" s="92">
        <f t="shared" si="24"/>
        <v>100</v>
      </c>
      <c r="X214" s="92">
        <f t="shared" si="25"/>
        <v>50</v>
      </c>
      <c r="Z214" s="117">
        <f t="shared" si="26"/>
        <v>7650</v>
      </c>
      <c r="AA214" s="117">
        <f t="shared" si="27"/>
        <v>175</v>
      </c>
    </row>
    <row r="215" spans="1:27" x14ac:dyDescent="0.25">
      <c r="A215" s="5">
        <v>22</v>
      </c>
      <c r="B215" s="89">
        <v>6</v>
      </c>
      <c r="C215" s="5">
        <v>30</v>
      </c>
      <c r="D215" s="5">
        <v>30</v>
      </c>
      <c r="E215" s="89">
        <v>300</v>
      </c>
      <c r="F215" s="6">
        <v>15000</v>
      </c>
      <c r="G215" s="6">
        <v>2500</v>
      </c>
      <c r="H215" s="6">
        <v>2700</v>
      </c>
      <c r="I215" s="5">
        <v>25</v>
      </c>
      <c r="J215" s="5">
        <v>25</v>
      </c>
      <c r="K215" s="5">
        <v>175</v>
      </c>
      <c r="L215" s="5">
        <v>175</v>
      </c>
      <c r="M215" s="5">
        <v>100</v>
      </c>
      <c r="N215" s="5">
        <v>100</v>
      </c>
      <c r="O215" s="89">
        <v>10</v>
      </c>
      <c r="P215" s="89">
        <v>90</v>
      </c>
      <c r="Q215" s="89">
        <v>1</v>
      </c>
      <c r="T215" s="92">
        <f t="shared" si="21"/>
        <v>30</v>
      </c>
      <c r="U215" s="100">
        <f t="shared" si="22"/>
        <v>2600</v>
      </c>
      <c r="V215" s="92">
        <f t="shared" si="23"/>
        <v>25</v>
      </c>
      <c r="W215" s="92">
        <f t="shared" si="24"/>
        <v>100</v>
      </c>
      <c r="X215" s="92">
        <f t="shared" si="25"/>
        <v>50</v>
      </c>
      <c r="Z215" s="117">
        <f t="shared" si="26"/>
        <v>7650</v>
      </c>
      <c r="AA215" s="117">
        <f t="shared" si="27"/>
        <v>175</v>
      </c>
    </row>
    <row r="216" spans="1:27" x14ac:dyDescent="0.25">
      <c r="A216" s="5">
        <v>50</v>
      </c>
      <c r="B216" s="89">
        <v>6</v>
      </c>
      <c r="C216" s="5">
        <v>30</v>
      </c>
      <c r="D216" s="5">
        <v>30</v>
      </c>
      <c r="E216" s="89">
        <v>300</v>
      </c>
      <c r="F216" s="6">
        <v>15000</v>
      </c>
      <c r="G216" s="6">
        <v>2500</v>
      </c>
      <c r="H216" s="6">
        <v>2700</v>
      </c>
      <c r="I216" s="5">
        <v>25</v>
      </c>
      <c r="J216" s="5">
        <v>25</v>
      </c>
      <c r="K216" s="5">
        <v>175</v>
      </c>
      <c r="L216" s="5">
        <v>175</v>
      </c>
      <c r="M216" s="5">
        <v>100</v>
      </c>
      <c r="N216" s="5">
        <v>100</v>
      </c>
      <c r="O216" s="89">
        <v>10</v>
      </c>
      <c r="P216" s="89">
        <v>90</v>
      </c>
      <c r="Q216" s="89">
        <v>1</v>
      </c>
      <c r="T216" s="92">
        <f t="shared" si="21"/>
        <v>30</v>
      </c>
      <c r="U216" s="100">
        <f t="shared" si="22"/>
        <v>2600</v>
      </c>
      <c r="V216" s="92">
        <f t="shared" si="23"/>
        <v>25</v>
      </c>
      <c r="W216" s="92">
        <f t="shared" si="24"/>
        <v>100</v>
      </c>
      <c r="X216" s="92">
        <f t="shared" si="25"/>
        <v>50</v>
      </c>
      <c r="Z216" s="117">
        <f t="shared" si="26"/>
        <v>7650</v>
      </c>
      <c r="AA216" s="117">
        <f t="shared" si="27"/>
        <v>175</v>
      </c>
    </row>
    <row r="217" spans="1:27" x14ac:dyDescent="0.25">
      <c r="A217" s="5">
        <v>22</v>
      </c>
      <c r="B217" s="89">
        <v>6</v>
      </c>
      <c r="C217" s="5">
        <v>30</v>
      </c>
      <c r="D217" s="5">
        <v>30</v>
      </c>
      <c r="E217" s="89">
        <v>300</v>
      </c>
      <c r="F217" s="6">
        <v>15000</v>
      </c>
      <c r="G217" s="6">
        <v>2500</v>
      </c>
      <c r="H217" s="6">
        <v>2700</v>
      </c>
      <c r="I217" s="5">
        <v>25</v>
      </c>
      <c r="J217" s="5">
        <v>25</v>
      </c>
      <c r="K217" s="5">
        <v>175</v>
      </c>
      <c r="L217" s="5">
        <v>175</v>
      </c>
      <c r="M217" s="5">
        <v>100</v>
      </c>
      <c r="N217" s="5">
        <v>100</v>
      </c>
      <c r="O217" s="89">
        <v>10</v>
      </c>
      <c r="P217" s="89">
        <v>90</v>
      </c>
      <c r="Q217" s="89">
        <v>1</v>
      </c>
      <c r="T217" s="92">
        <f t="shared" si="21"/>
        <v>30</v>
      </c>
      <c r="U217" s="100">
        <f t="shared" si="22"/>
        <v>2600</v>
      </c>
      <c r="V217" s="92">
        <f t="shared" si="23"/>
        <v>25</v>
      </c>
      <c r="W217" s="92">
        <f t="shared" si="24"/>
        <v>100</v>
      </c>
      <c r="X217" s="92">
        <f t="shared" si="25"/>
        <v>50</v>
      </c>
      <c r="Z217" s="117">
        <f t="shared" si="26"/>
        <v>7650</v>
      </c>
      <c r="AA217" s="117">
        <f t="shared" si="27"/>
        <v>175</v>
      </c>
    </row>
    <row r="218" spans="1:27" x14ac:dyDescent="0.25">
      <c r="A218" s="5">
        <v>58</v>
      </c>
      <c r="B218" s="89">
        <v>6</v>
      </c>
      <c r="C218" s="5">
        <v>30</v>
      </c>
      <c r="D218" s="5">
        <v>30</v>
      </c>
      <c r="E218" s="89">
        <v>300</v>
      </c>
      <c r="F218" s="6">
        <v>15000</v>
      </c>
      <c r="G218" s="6">
        <v>2500</v>
      </c>
      <c r="H218" s="6">
        <v>2700</v>
      </c>
      <c r="I218" s="5">
        <v>25</v>
      </c>
      <c r="J218" s="5">
        <v>25</v>
      </c>
      <c r="K218" s="5">
        <v>175</v>
      </c>
      <c r="L218" s="5">
        <v>175</v>
      </c>
      <c r="M218" s="5">
        <v>100</v>
      </c>
      <c r="N218" s="5">
        <v>100</v>
      </c>
      <c r="O218" s="89">
        <v>10</v>
      </c>
      <c r="P218" s="89">
        <v>90</v>
      </c>
      <c r="Q218" s="89">
        <v>1</v>
      </c>
      <c r="T218" s="92">
        <f t="shared" si="21"/>
        <v>30</v>
      </c>
      <c r="U218" s="100">
        <f t="shared" si="22"/>
        <v>2600</v>
      </c>
      <c r="V218" s="92">
        <f t="shared" si="23"/>
        <v>25</v>
      </c>
      <c r="W218" s="92">
        <f t="shared" si="24"/>
        <v>100</v>
      </c>
      <c r="X218" s="92">
        <f t="shared" si="25"/>
        <v>50</v>
      </c>
      <c r="Z218" s="117">
        <f t="shared" si="26"/>
        <v>7650</v>
      </c>
      <c r="AA218" s="117">
        <f t="shared" si="27"/>
        <v>175</v>
      </c>
    </row>
    <row r="219" spans="1:27" x14ac:dyDescent="0.25">
      <c r="A219" s="5">
        <v>295</v>
      </c>
      <c r="B219" s="89">
        <v>1</v>
      </c>
      <c r="C219" s="5">
        <v>30</v>
      </c>
      <c r="D219" s="5">
        <v>30</v>
      </c>
      <c r="E219" s="89">
        <v>300</v>
      </c>
      <c r="F219" s="6">
        <v>15000</v>
      </c>
      <c r="G219" s="6">
        <v>2600</v>
      </c>
      <c r="H219" s="6">
        <v>2600</v>
      </c>
      <c r="I219" s="5">
        <v>25</v>
      </c>
      <c r="J219" s="5">
        <v>25</v>
      </c>
      <c r="K219" s="5">
        <v>175</v>
      </c>
      <c r="L219" s="5">
        <v>175</v>
      </c>
      <c r="M219" s="5">
        <v>100</v>
      </c>
      <c r="N219" s="5">
        <v>100</v>
      </c>
      <c r="O219" s="89">
        <v>10</v>
      </c>
      <c r="P219" s="89">
        <v>90</v>
      </c>
      <c r="Q219" s="89">
        <v>1</v>
      </c>
      <c r="T219" s="92">
        <f t="shared" si="21"/>
        <v>30</v>
      </c>
      <c r="U219" s="100">
        <f t="shared" si="22"/>
        <v>2600</v>
      </c>
      <c r="V219" s="92">
        <f t="shared" si="23"/>
        <v>25</v>
      </c>
      <c r="W219" s="92">
        <f t="shared" si="24"/>
        <v>100</v>
      </c>
      <c r="X219" s="92">
        <f t="shared" si="25"/>
        <v>50</v>
      </c>
      <c r="Z219" s="117">
        <f t="shared" si="26"/>
        <v>7650</v>
      </c>
      <c r="AA219" s="117">
        <f t="shared" si="27"/>
        <v>175</v>
      </c>
    </row>
    <row r="220" spans="1:27" x14ac:dyDescent="0.25">
      <c r="A220" s="5">
        <v>15</v>
      </c>
      <c r="B220" s="89">
        <v>1</v>
      </c>
      <c r="C220" s="5">
        <v>24</v>
      </c>
      <c r="D220" s="5">
        <v>24</v>
      </c>
      <c r="E220" s="6">
        <v>2000</v>
      </c>
      <c r="F220" s="6">
        <v>2000</v>
      </c>
      <c r="G220" s="6">
        <v>3600</v>
      </c>
      <c r="H220" s="6">
        <v>4300</v>
      </c>
      <c r="I220" s="5">
        <v>24.7</v>
      </c>
      <c r="J220" s="5">
        <v>24.7</v>
      </c>
      <c r="K220" s="5">
        <v>29</v>
      </c>
      <c r="L220" s="5">
        <v>29</v>
      </c>
      <c r="M220" s="5">
        <v>129</v>
      </c>
      <c r="N220" s="5">
        <v>129</v>
      </c>
      <c r="O220" s="5">
        <v>45</v>
      </c>
      <c r="P220" s="5">
        <v>45</v>
      </c>
      <c r="Q220" s="89">
        <v>11</v>
      </c>
      <c r="T220" s="92">
        <f t="shared" si="21"/>
        <v>24</v>
      </c>
      <c r="U220" s="100">
        <f t="shared" si="22"/>
        <v>3950</v>
      </c>
      <c r="V220" s="92">
        <f t="shared" si="23"/>
        <v>24.7</v>
      </c>
      <c r="W220" s="92">
        <f t="shared" si="24"/>
        <v>129</v>
      </c>
      <c r="X220" s="92">
        <f t="shared" si="25"/>
        <v>45</v>
      </c>
      <c r="Z220" s="117">
        <f t="shared" si="26"/>
        <v>2000</v>
      </c>
      <c r="AA220" s="117">
        <f t="shared" si="27"/>
        <v>29</v>
      </c>
    </row>
    <row r="221" spans="1:27" x14ac:dyDescent="0.25">
      <c r="A221" s="6">
        <v>30878</v>
      </c>
      <c r="B221" s="89">
        <v>6</v>
      </c>
      <c r="C221" s="5">
        <v>34</v>
      </c>
      <c r="D221" s="5">
        <v>34</v>
      </c>
      <c r="E221" s="6">
        <v>1600</v>
      </c>
      <c r="F221" s="6">
        <v>1600</v>
      </c>
      <c r="G221" s="5">
        <v>550</v>
      </c>
      <c r="H221" s="5">
        <v>550</v>
      </c>
      <c r="I221" s="5">
        <v>22</v>
      </c>
      <c r="J221" s="5">
        <v>22</v>
      </c>
      <c r="K221" s="5">
        <v>350</v>
      </c>
      <c r="L221" s="5">
        <v>350</v>
      </c>
      <c r="M221" s="5">
        <v>100</v>
      </c>
      <c r="N221" s="5">
        <v>100</v>
      </c>
      <c r="O221" s="5">
        <v>62</v>
      </c>
      <c r="P221" s="5">
        <v>62</v>
      </c>
      <c r="Q221" s="89">
        <v>1</v>
      </c>
      <c r="T221" s="92">
        <f t="shared" si="21"/>
        <v>34</v>
      </c>
      <c r="U221" s="100">
        <f t="shared" si="22"/>
        <v>550</v>
      </c>
      <c r="V221" s="92">
        <f t="shared" si="23"/>
        <v>22</v>
      </c>
      <c r="W221" s="92">
        <f t="shared" si="24"/>
        <v>100</v>
      </c>
      <c r="X221" s="92">
        <f t="shared" si="25"/>
        <v>62</v>
      </c>
      <c r="Z221" s="117">
        <f t="shared" si="26"/>
        <v>1600</v>
      </c>
      <c r="AA221" s="117">
        <f t="shared" si="27"/>
        <v>350</v>
      </c>
    </row>
    <row r="222" spans="1:27" x14ac:dyDescent="0.25">
      <c r="A222" s="6">
        <v>27000</v>
      </c>
      <c r="B222" s="89">
        <v>6</v>
      </c>
      <c r="C222" s="5">
        <v>38</v>
      </c>
      <c r="D222" s="5">
        <v>38</v>
      </c>
      <c r="E222" s="6">
        <v>1600</v>
      </c>
      <c r="F222" s="6">
        <v>1600</v>
      </c>
      <c r="G222" s="5">
        <v>350</v>
      </c>
      <c r="H222" s="5">
        <v>350</v>
      </c>
      <c r="I222" s="5">
        <v>22</v>
      </c>
      <c r="J222" s="5">
        <v>22</v>
      </c>
      <c r="K222" s="5">
        <v>350</v>
      </c>
      <c r="L222" s="5">
        <v>350</v>
      </c>
      <c r="M222" s="5">
        <v>100</v>
      </c>
      <c r="N222" s="5">
        <v>100</v>
      </c>
      <c r="O222" s="5">
        <v>60</v>
      </c>
      <c r="P222" s="5">
        <v>60</v>
      </c>
      <c r="Q222" s="89">
        <v>1</v>
      </c>
      <c r="T222" s="92">
        <f t="shared" si="21"/>
        <v>38</v>
      </c>
      <c r="U222" s="100">
        <f t="shared" si="22"/>
        <v>350</v>
      </c>
      <c r="V222" s="92">
        <f t="shared" si="23"/>
        <v>22</v>
      </c>
      <c r="W222" s="92">
        <f t="shared" si="24"/>
        <v>100</v>
      </c>
      <c r="X222" s="92">
        <f t="shared" si="25"/>
        <v>60</v>
      </c>
      <c r="Z222" s="117">
        <f t="shared" si="26"/>
        <v>1600</v>
      </c>
      <c r="AA222" s="117">
        <f t="shared" si="27"/>
        <v>350</v>
      </c>
    </row>
    <row r="223" spans="1:27" x14ac:dyDescent="0.25">
      <c r="A223" s="6">
        <v>5659</v>
      </c>
      <c r="B223" s="89">
        <v>1</v>
      </c>
      <c r="C223" s="5">
        <v>16.399999999999999</v>
      </c>
      <c r="D223" s="5">
        <v>16.399999999999999</v>
      </c>
      <c r="E223" s="90">
        <v>300</v>
      </c>
      <c r="F223" s="90">
        <v>300</v>
      </c>
      <c r="G223" s="6">
        <v>11319</v>
      </c>
      <c r="H223" s="6">
        <v>11319</v>
      </c>
      <c r="I223" s="5">
        <v>41</v>
      </c>
      <c r="J223" s="5">
        <v>41</v>
      </c>
      <c r="K223" s="5">
        <v>0.3</v>
      </c>
      <c r="L223" s="5">
        <v>0.3</v>
      </c>
      <c r="M223" s="5">
        <v>250</v>
      </c>
      <c r="N223" s="5">
        <v>250</v>
      </c>
      <c r="O223" s="35">
        <v>50</v>
      </c>
      <c r="P223" s="35">
        <v>50</v>
      </c>
      <c r="Q223" s="89">
        <v>6</v>
      </c>
      <c r="T223" s="92">
        <f t="shared" si="21"/>
        <v>16.399999999999999</v>
      </c>
      <c r="U223" s="100">
        <f t="shared" si="22"/>
        <v>11319</v>
      </c>
      <c r="V223" s="92">
        <f t="shared" si="23"/>
        <v>41</v>
      </c>
      <c r="W223" s="92">
        <f t="shared" si="24"/>
        <v>250</v>
      </c>
      <c r="X223" s="92">
        <f t="shared" si="25"/>
        <v>50</v>
      </c>
      <c r="Z223" s="117">
        <f t="shared" si="26"/>
        <v>300</v>
      </c>
      <c r="AA223" s="117">
        <f t="shared" si="27"/>
        <v>0.3</v>
      </c>
    </row>
    <row r="224" spans="1:27" x14ac:dyDescent="0.25">
      <c r="A224" s="6">
        <v>10700</v>
      </c>
      <c r="B224" s="89">
        <v>1</v>
      </c>
      <c r="C224" s="5">
        <v>20</v>
      </c>
      <c r="D224" s="5">
        <v>20</v>
      </c>
      <c r="E224" s="5">
        <v>420</v>
      </c>
      <c r="F224" s="5">
        <v>420</v>
      </c>
      <c r="G224" s="6">
        <v>9500</v>
      </c>
      <c r="H224" s="6">
        <v>9500</v>
      </c>
      <c r="I224" s="5">
        <v>39</v>
      </c>
      <c r="J224" s="5">
        <v>39</v>
      </c>
      <c r="K224" s="5">
        <v>0.3</v>
      </c>
      <c r="L224" s="5">
        <v>0.3</v>
      </c>
      <c r="M224" s="5">
        <v>240</v>
      </c>
      <c r="N224" s="5">
        <v>240</v>
      </c>
      <c r="O224" s="5">
        <v>25</v>
      </c>
      <c r="P224" s="5">
        <v>25</v>
      </c>
      <c r="Q224" s="89">
        <v>6</v>
      </c>
      <c r="T224" s="92">
        <f t="shared" si="21"/>
        <v>20</v>
      </c>
      <c r="U224" s="100">
        <f t="shared" si="22"/>
        <v>9500</v>
      </c>
      <c r="V224" s="92">
        <f t="shared" si="23"/>
        <v>39</v>
      </c>
      <c r="W224" s="92">
        <f t="shared" si="24"/>
        <v>240</v>
      </c>
      <c r="X224" s="92">
        <f t="shared" si="25"/>
        <v>25</v>
      </c>
      <c r="Z224" s="117">
        <f t="shared" si="26"/>
        <v>420</v>
      </c>
      <c r="AA224" s="117">
        <f t="shared" si="27"/>
        <v>0.3</v>
      </c>
    </row>
    <row r="225" spans="1:27" x14ac:dyDescent="0.25">
      <c r="A225" s="5">
        <v>58</v>
      </c>
      <c r="B225" s="89">
        <v>1</v>
      </c>
      <c r="C225" s="5">
        <v>32</v>
      </c>
      <c r="D225" s="5">
        <v>32</v>
      </c>
      <c r="E225" s="5">
        <v>175</v>
      </c>
      <c r="F225" s="5">
        <v>175</v>
      </c>
      <c r="G225" s="6">
        <v>3000</v>
      </c>
      <c r="H225" s="6">
        <v>3000</v>
      </c>
      <c r="I225" s="5">
        <v>19</v>
      </c>
      <c r="J225" s="5">
        <v>19</v>
      </c>
      <c r="K225" s="5">
        <v>16</v>
      </c>
      <c r="L225" s="5">
        <v>16</v>
      </c>
      <c r="M225" s="5">
        <v>120</v>
      </c>
      <c r="N225" s="5">
        <v>120</v>
      </c>
      <c r="O225" s="5">
        <v>56</v>
      </c>
      <c r="P225" s="5">
        <v>56</v>
      </c>
      <c r="Q225" s="89">
        <v>5</v>
      </c>
      <c r="T225" s="92">
        <f t="shared" si="21"/>
        <v>32</v>
      </c>
      <c r="U225" s="100">
        <f t="shared" si="22"/>
        <v>3000</v>
      </c>
      <c r="V225" s="92">
        <f t="shared" si="23"/>
        <v>19</v>
      </c>
      <c r="W225" s="92">
        <f t="shared" si="24"/>
        <v>120</v>
      </c>
      <c r="X225" s="92">
        <f t="shared" si="25"/>
        <v>56</v>
      </c>
      <c r="Z225" s="117">
        <f t="shared" si="26"/>
        <v>175</v>
      </c>
      <c r="AA225" s="117">
        <f t="shared" si="27"/>
        <v>16</v>
      </c>
    </row>
    <row r="226" spans="1:27" x14ac:dyDescent="0.25">
      <c r="A226" s="5">
        <v>29</v>
      </c>
      <c r="B226" s="89">
        <v>1</v>
      </c>
      <c r="C226" s="5">
        <v>30</v>
      </c>
      <c r="D226" s="5">
        <v>30</v>
      </c>
      <c r="E226" s="5">
        <v>150</v>
      </c>
      <c r="F226" s="5">
        <v>150</v>
      </c>
      <c r="G226" s="6">
        <v>2600</v>
      </c>
      <c r="H226" s="6">
        <v>2600</v>
      </c>
      <c r="I226" s="5">
        <v>17</v>
      </c>
      <c r="J226" s="5">
        <v>17</v>
      </c>
      <c r="K226" s="5">
        <v>32</v>
      </c>
      <c r="L226" s="5">
        <v>32</v>
      </c>
      <c r="M226" s="5">
        <v>120</v>
      </c>
      <c r="N226" s="5">
        <v>120</v>
      </c>
      <c r="O226" s="5">
        <v>60</v>
      </c>
      <c r="P226" s="5">
        <v>60</v>
      </c>
      <c r="Q226" s="89">
        <v>5</v>
      </c>
      <c r="T226" s="92">
        <f t="shared" si="21"/>
        <v>30</v>
      </c>
      <c r="U226" s="100">
        <f t="shared" si="22"/>
        <v>2600</v>
      </c>
      <c r="V226" s="92">
        <f t="shared" si="23"/>
        <v>17</v>
      </c>
      <c r="W226" s="92">
        <f t="shared" si="24"/>
        <v>120</v>
      </c>
      <c r="X226" s="92">
        <f t="shared" si="25"/>
        <v>60</v>
      </c>
      <c r="Z226" s="117">
        <f t="shared" si="26"/>
        <v>150</v>
      </c>
      <c r="AA226" s="117">
        <f t="shared" si="27"/>
        <v>32</v>
      </c>
    </row>
    <row r="227" spans="1:27" x14ac:dyDescent="0.25">
      <c r="A227" s="5">
        <v>184</v>
      </c>
      <c r="B227" s="89">
        <v>1</v>
      </c>
      <c r="C227" s="5">
        <v>31</v>
      </c>
      <c r="D227" s="5">
        <v>31</v>
      </c>
      <c r="E227" s="5">
        <v>300</v>
      </c>
      <c r="F227" s="5">
        <v>300</v>
      </c>
      <c r="G227" s="6">
        <v>4200</v>
      </c>
      <c r="H227" s="6">
        <v>4200</v>
      </c>
      <c r="I227" s="5">
        <v>25</v>
      </c>
      <c r="J227" s="5">
        <v>25</v>
      </c>
      <c r="K227" s="5">
        <v>6</v>
      </c>
      <c r="L227" s="5">
        <v>6</v>
      </c>
      <c r="M227" s="5">
        <v>130</v>
      </c>
      <c r="N227" s="5">
        <v>130</v>
      </c>
      <c r="O227" s="5">
        <v>44</v>
      </c>
      <c r="P227" s="5">
        <v>44</v>
      </c>
      <c r="Q227" s="89">
        <v>5</v>
      </c>
      <c r="T227" s="92">
        <f t="shared" si="21"/>
        <v>31</v>
      </c>
      <c r="U227" s="100">
        <f t="shared" si="22"/>
        <v>4200</v>
      </c>
      <c r="V227" s="92">
        <f t="shared" si="23"/>
        <v>25</v>
      </c>
      <c r="W227" s="92">
        <f t="shared" si="24"/>
        <v>130</v>
      </c>
      <c r="X227" s="92">
        <f t="shared" si="25"/>
        <v>44</v>
      </c>
      <c r="Z227" s="117">
        <f t="shared" si="26"/>
        <v>300</v>
      </c>
      <c r="AA227" s="117">
        <f t="shared" si="27"/>
        <v>6</v>
      </c>
    </row>
    <row r="228" spans="1:27" x14ac:dyDescent="0.25">
      <c r="A228" s="90">
        <v>200</v>
      </c>
      <c r="B228" s="89">
        <v>1</v>
      </c>
      <c r="C228" s="5">
        <v>29</v>
      </c>
      <c r="D228" s="5">
        <v>29</v>
      </c>
      <c r="E228" s="5">
        <v>150</v>
      </c>
      <c r="F228" s="5">
        <v>150</v>
      </c>
      <c r="G228" s="6">
        <v>2025</v>
      </c>
      <c r="H228" s="6">
        <v>2025</v>
      </c>
      <c r="I228" s="5">
        <v>17</v>
      </c>
      <c r="J228" s="5">
        <v>17</v>
      </c>
      <c r="K228" s="89">
        <v>11</v>
      </c>
      <c r="L228" s="89">
        <v>145</v>
      </c>
      <c r="M228" s="5">
        <v>120</v>
      </c>
      <c r="N228" s="5">
        <v>120</v>
      </c>
      <c r="O228" s="90">
        <v>60</v>
      </c>
      <c r="P228" s="90">
        <v>60</v>
      </c>
      <c r="Q228" s="89">
        <v>5</v>
      </c>
      <c r="T228" s="92">
        <f t="shared" si="21"/>
        <v>29</v>
      </c>
      <c r="U228" s="100">
        <f t="shared" si="22"/>
        <v>2025</v>
      </c>
      <c r="V228" s="92">
        <f t="shared" si="23"/>
        <v>17</v>
      </c>
      <c r="W228" s="92">
        <f t="shared" si="24"/>
        <v>120</v>
      </c>
      <c r="X228" s="92">
        <f t="shared" si="25"/>
        <v>60</v>
      </c>
      <c r="Z228" s="117">
        <f t="shared" si="26"/>
        <v>150</v>
      </c>
      <c r="AA228" s="117">
        <f t="shared" si="27"/>
        <v>78</v>
      </c>
    </row>
    <row r="229" spans="1:27" x14ac:dyDescent="0.25">
      <c r="A229" s="5">
        <v>175</v>
      </c>
      <c r="B229" s="89">
        <v>1</v>
      </c>
      <c r="C229" s="5">
        <v>30</v>
      </c>
      <c r="D229" s="5">
        <v>30</v>
      </c>
      <c r="E229" s="5">
        <v>36</v>
      </c>
      <c r="F229" s="5">
        <v>36</v>
      </c>
      <c r="G229" s="6">
        <v>2400</v>
      </c>
      <c r="H229" s="6">
        <v>2400</v>
      </c>
      <c r="I229" s="5">
        <v>29</v>
      </c>
      <c r="J229" s="5">
        <v>29</v>
      </c>
      <c r="K229" s="5">
        <v>5</v>
      </c>
      <c r="L229" s="5">
        <v>5</v>
      </c>
      <c r="M229" s="5">
        <v>120</v>
      </c>
      <c r="N229" s="5">
        <v>120</v>
      </c>
      <c r="O229" s="5">
        <v>53</v>
      </c>
      <c r="P229" s="5">
        <v>53</v>
      </c>
      <c r="Q229" s="89">
        <v>5</v>
      </c>
      <c r="T229" s="92">
        <f t="shared" si="21"/>
        <v>30</v>
      </c>
      <c r="U229" s="100">
        <f t="shared" si="22"/>
        <v>2400</v>
      </c>
      <c r="V229" s="92">
        <f t="shared" si="23"/>
        <v>29</v>
      </c>
      <c r="W229" s="92">
        <f t="shared" si="24"/>
        <v>120</v>
      </c>
      <c r="X229" s="92">
        <f t="shared" si="25"/>
        <v>53</v>
      </c>
      <c r="Z229" s="117">
        <f t="shared" si="26"/>
        <v>36</v>
      </c>
      <c r="AA229" s="117">
        <f t="shared" si="27"/>
        <v>5</v>
      </c>
    </row>
    <row r="230" spans="1:27" x14ac:dyDescent="0.25">
      <c r="A230" s="5">
        <v>400</v>
      </c>
      <c r="B230" s="89">
        <v>1</v>
      </c>
      <c r="C230" s="5">
        <v>25</v>
      </c>
      <c r="D230" s="5">
        <v>25</v>
      </c>
      <c r="E230" s="5">
        <v>300</v>
      </c>
      <c r="F230" s="5">
        <v>300</v>
      </c>
      <c r="G230" s="6">
        <v>2400</v>
      </c>
      <c r="H230" s="6">
        <v>2400</v>
      </c>
      <c r="I230" s="5">
        <v>11</v>
      </c>
      <c r="J230" s="5">
        <v>11</v>
      </c>
      <c r="K230" s="6">
        <v>5500</v>
      </c>
      <c r="L230" s="6">
        <v>5500</v>
      </c>
      <c r="M230" s="5">
        <v>100</v>
      </c>
      <c r="N230" s="5">
        <v>100</v>
      </c>
      <c r="O230" s="5">
        <v>75</v>
      </c>
      <c r="P230" s="5">
        <v>75</v>
      </c>
      <c r="Q230" s="89">
        <v>1</v>
      </c>
      <c r="T230" s="92">
        <f t="shared" si="21"/>
        <v>25</v>
      </c>
      <c r="U230" s="100">
        <f t="shared" si="22"/>
        <v>2400</v>
      </c>
      <c r="V230" s="92">
        <f t="shared" si="23"/>
        <v>11</v>
      </c>
      <c r="W230" s="92">
        <f t="shared" si="24"/>
        <v>100</v>
      </c>
      <c r="X230" s="92">
        <f t="shared" si="25"/>
        <v>75</v>
      </c>
      <c r="Z230" s="117">
        <f t="shared" si="26"/>
        <v>300</v>
      </c>
      <c r="AA230" s="117">
        <f t="shared" si="27"/>
        <v>5500</v>
      </c>
    </row>
    <row r="231" spans="1:27" x14ac:dyDescent="0.25">
      <c r="A231" s="5">
        <v>66</v>
      </c>
      <c r="B231" s="89">
        <v>1</v>
      </c>
      <c r="C231" s="5">
        <v>31</v>
      </c>
      <c r="D231" s="5">
        <v>31</v>
      </c>
      <c r="E231" s="5">
        <v>95</v>
      </c>
      <c r="F231" s="5">
        <v>95</v>
      </c>
      <c r="G231" s="6">
        <v>1400</v>
      </c>
      <c r="H231" s="6">
        <v>1400</v>
      </c>
      <c r="I231" s="5">
        <v>17</v>
      </c>
      <c r="J231" s="5">
        <v>17</v>
      </c>
      <c r="K231" s="5">
        <v>175</v>
      </c>
      <c r="L231" s="5">
        <v>175</v>
      </c>
      <c r="M231" s="5">
        <v>110</v>
      </c>
      <c r="N231" s="5">
        <v>110</v>
      </c>
      <c r="O231" s="5">
        <v>58</v>
      </c>
      <c r="P231" s="5">
        <v>58</v>
      </c>
      <c r="Q231" s="89">
        <v>1</v>
      </c>
      <c r="T231" s="92">
        <f t="shared" si="21"/>
        <v>31</v>
      </c>
      <c r="U231" s="100">
        <f t="shared" si="22"/>
        <v>1400</v>
      </c>
      <c r="V231" s="92">
        <f t="shared" si="23"/>
        <v>17</v>
      </c>
      <c r="W231" s="92">
        <f t="shared" si="24"/>
        <v>110</v>
      </c>
      <c r="X231" s="92">
        <f t="shared" si="25"/>
        <v>58</v>
      </c>
      <c r="Z231" s="117">
        <f t="shared" si="26"/>
        <v>95</v>
      </c>
      <c r="AA231" s="117">
        <f t="shared" si="27"/>
        <v>175</v>
      </c>
    </row>
    <row r="232" spans="1:27" x14ac:dyDescent="0.25">
      <c r="A232" s="5">
        <v>86</v>
      </c>
      <c r="B232" s="89">
        <v>1</v>
      </c>
      <c r="C232" s="5">
        <v>30</v>
      </c>
      <c r="D232" s="5">
        <v>30</v>
      </c>
      <c r="E232" s="5">
        <v>500</v>
      </c>
      <c r="F232" s="5">
        <v>500</v>
      </c>
      <c r="G232" s="6">
        <v>1100</v>
      </c>
      <c r="H232" s="6">
        <v>1100</v>
      </c>
      <c r="I232" s="5">
        <v>11</v>
      </c>
      <c r="J232" s="5">
        <v>11</v>
      </c>
      <c r="K232" s="6">
        <v>5500</v>
      </c>
      <c r="L232" s="6">
        <v>5500</v>
      </c>
      <c r="M232" s="5">
        <v>104</v>
      </c>
      <c r="N232" s="5">
        <v>104</v>
      </c>
      <c r="O232" s="5">
        <v>75</v>
      </c>
      <c r="P232" s="5">
        <v>75</v>
      </c>
      <c r="Q232" s="89">
        <v>1</v>
      </c>
      <c r="T232" s="92">
        <f t="shared" si="21"/>
        <v>30</v>
      </c>
      <c r="U232" s="100">
        <f t="shared" si="22"/>
        <v>1100</v>
      </c>
      <c r="V232" s="92">
        <f t="shared" si="23"/>
        <v>11</v>
      </c>
      <c r="W232" s="92">
        <f t="shared" si="24"/>
        <v>104</v>
      </c>
      <c r="X232" s="92">
        <f t="shared" si="25"/>
        <v>75</v>
      </c>
      <c r="Z232" s="117">
        <f t="shared" si="26"/>
        <v>500</v>
      </c>
      <c r="AA232" s="117">
        <f t="shared" si="27"/>
        <v>5500</v>
      </c>
    </row>
    <row r="233" spans="1:27" x14ac:dyDescent="0.25">
      <c r="A233" s="5">
        <v>300</v>
      </c>
      <c r="B233" s="89">
        <v>1</v>
      </c>
      <c r="C233" s="5">
        <v>29</v>
      </c>
      <c r="D233" s="5">
        <v>29</v>
      </c>
      <c r="E233" s="5">
        <v>265</v>
      </c>
      <c r="F233" s="5">
        <v>265</v>
      </c>
      <c r="G233" s="6">
        <v>2100</v>
      </c>
      <c r="H233" s="6">
        <v>2100</v>
      </c>
      <c r="I233" s="5">
        <v>17</v>
      </c>
      <c r="J233" s="5">
        <v>17</v>
      </c>
      <c r="K233" s="5">
        <v>200</v>
      </c>
      <c r="L233" s="5">
        <v>200</v>
      </c>
      <c r="M233" s="5">
        <v>110</v>
      </c>
      <c r="N233" s="5">
        <v>110</v>
      </c>
      <c r="O233" s="5">
        <v>75</v>
      </c>
      <c r="P233" s="5">
        <v>75</v>
      </c>
      <c r="Q233" s="89">
        <v>1</v>
      </c>
      <c r="T233" s="92">
        <f t="shared" si="21"/>
        <v>29</v>
      </c>
      <c r="U233" s="100">
        <f t="shared" si="22"/>
        <v>2100</v>
      </c>
      <c r="V233" s="92">
        <f t="shared" si="23"/>
        <v>17</v>
      </c>
      <c r="W233" s="92">
        <f t="shared" si="24"/>
        <v>110</v>
      </c>
      <c r="X233" s="92">
        <f t="shared" si="25"/>
        <v>75</v>
      </c>
      <c r="Z233" s="117">
        <f t="shared" si="26"/>
        <v>265</v>
      </c>
      <c r="AA233" s="117">
        <f t="shared" si="27"/>
        <v>200</v>
      </c>
    </row>
    <row r="234" spans="1:27" x14ac:dyDescent="0.25">
      <c r="A234" s="89">
        <v>300</v>
      </c>
      <c r="B234" s="89">
        <v>1</v>
      </c>
      <c r="C234" s="89">
        <v>33</v>
      </c>
      <c r="D234" s="89">
        <v>33</v>
      </c>
      <c r="E234" s="89">
        <v>260</v>
      </c>
      <c r="F234" s="89">
        <v>260</v>
      </c>
      <c r="G234" s="6">
        <v>1200</v>
      </c>
      <c r="H234" s="6">
        <v>1200</v>
      </c>
      <c r="I234" s="89">
        <v>15</v>
      </c>
      <c r="J234" s="89">
        <v>15</v>
      </c>
      <c r="K234" s="89">
        <v>500</v>
      </c>
      <c r="L234" s="89">
        <v>500</v>
      </c>
      <c r="M234" s="89">
        <v>100</v>
      </c>
      <c r="N234" s="89">
        <v>100</v>
      </c>
      <c r="O234" s="89">
        <v>71</v>
      </c>
      <c r="P234" s="89">
        <v>71</v>
      </c>
      <c r="Q234" s="89">
        <v>1</v>
      </c>
      <c r="T234" s="92">
        <f t="shared" si="21"/>
        <v>33</v>
      </c>
      <c r="U234" s="100">
        <f t="shared" si="22"/>
        <v>1200</v>
      </c>
      <c r="V234" s="92">
        <f t="shared" si="23"/>
        <v>15</v>
      </c>
      <c r="W234" s="92">
        <f t="shared" si="24"/>
        <v>100</v>
      </c>
      <c r="X234" s="92">
        <f t="shared" si="25"/>
        <v>71</v>
      </c>
      <c r="Z234" s="117">
        <f t="shared" si="26"/>
        <v>260</v>
      </c>
      <c r="AA234" s="117">
        <f t="shared" si="27"/>
        <v>500</v>
      </c>
    </row>
    <row r="235" spans="1:27" x14ac:dyDescent="0.25">
      <c r="A235" s="6">
        <v>12890</v>
      </c>
      <c r="B235" s="89">
        <v>2</v>
      </c>
      <c r="C235" s="89">
        <v>18</v>
      </c>
      <c r="D235" s="89">
        <v>18</v>
      </c>
      <c r="E235" s="89">
        <v>58</v>
      </c>
      <c r="F235" s="89">
        <v>58</v>
      </c>
      <c r="G235" s="6">
        <v>4265</v>
      </c>
      <c r="H235" s="6">
        <v>4265</v>
      </c>
      <c r="I235" s="89">
        <v>13</v>
      </c>
      <c r="J235" s="89">
        <v>13</v>
      </c>
      <c r="K235" s="89">
        <v>592</v>
      </c>
      <c r="L235" s="89">
        <v>592</v>
      </c>
      <c r="M235" s="89">
        <v>129</v>
      </c>
      <c r="N235" s="89">
        <v>129</v>
      </c>
      <c r="O235" s="89">
        <v>78</v>
      </c>
      <c r="P235" s="89">
        <v>78</v>
      </c>
      <c r="Q235" s="89">
        <v>5</v>
      </c>
      <c r="T235" s="92">
        <f t="shared" si="21"/>
        <v>18</v>
      </c>
      <c r="U235" s="100">
        <f t="shared" si="22"/>
        <v>4265</v>
      </c>
      <c r="V235" s="92">
        <f t="shared" si="23"/>
        <v>13</v>
      </c>
      <c r="W235" s="92">
        <f t="shared" si="24"/>
        <v>129</v>
      </c>
      <c r="X235" s="92">
        <f t="shared" si="25"/>
        <v>78</v>
      </c>
      <c r="Z235" s="117">
        <f t="shared" si="26"/>
        <v>58</v>
      </c>
      <c r="AA235" s="117">
        <f t="shared" si="27"/>
        <v>592</v>
      </c>
    </row>
    <row r="236" spans="1:27" x14ac:dyDescent="0.25">
      <c r="A236" s="6">
        <v>12000</v>
      </c>
      <c r="B236" s="89">
        <v>1</v>
      </c>
      <c r="C236" s="89">
        <v>8</v>
      </c>
      <c r="D236" s="89">
        <v>20</v>
      </c>
      <c r="E236" s="89">
        <v>10</v>
      </c>
      <c r="F236" s="6">
        <v>1000</v>
      </c>
      <c r="G236" s="6">
        <v>13000</v>
      </c>
      <c r="H236" s="6">
        <v>14500</v>
      </c>
      <c r="I236" s="89">
        <v>21</v>
      </c>
      <c r="J236" s="89">
        <v>33</v>
      </c>
      <c r="K236" s="89">
        <v>0.1</v>
      </c>
      <c r="L236" s="89">
        <v>0.5</v>
      </c>
      <c r="M236" s="89">
        <v>290</v>
      </c>
      <c r="N236" s="89">
        <v>290</v>
      </c>
      <c r="O236" s="89">
        <v>80</v>
      </c>
      <c r="P236" s="89">
        <v>80</v>
      </c>
      <c r="Q236" s="89">
        <v>6</v>
      </c>
      <c r="T236" s="92">
        <f t="shared" si="21"/>
        <v>14</v>
      </c>
      <c r="U236" s="100">
        <f t="shared" si="22"/>
        <v>13750</v>
      </c>
      <c r="V236" s="92">
        <f t="shared" si="23"/>
        <v>27</v>
      </c>
      <c r="W236" s="92">
        <f t="shared" si="24"/>
        <v>290</v>
      </c>
      <c r="X236" s="92">
        <f t="shared" si="25"/>
        <v>80</v>
      </c>
      <c r="Z236" s="117">
        <f t="shared" si="26"/>
        <v>505</v>
      </c>
      <c r="AA236" s="117">
        <f t="shared" si="27"/>
        <v>0.3</v>
      </c>
    </row>
    <row r="237" spans="1:27" x14ac:dyDescent="0.25">
      <c r="A237" s="6">
        <v>9500</v>
      </c>
      <c r="B237" s="89">
        <v>1</v>
      </c>
      <c r="C237" s="89">
        <v>10</v>
      </c>
      <c r="D237" s="89">
        <v>20</v>
      </c>
      <c r="E237" s="89">
        <v>10</v>
      </c>
      <c r="F237" s="6">
        <v>1000</v>
      </c>
      <c r="G237" s="6">
        <v>13000</v>
      </c>
      <c r="H237" s="6">
        <v>14500</v>
      </c>
      <c r="I237" s="89">
        <v>24</v>
      </c>
      <c r="J237" s="89">
        <v>36</v>
      </c>
      <c r="K237" s="89">
        <v>0.1</v>
      </c>
      <c r="L237" s="89">
        <v>0.5</v>
      </c>
      <c r="M237" s="89">
        <v>290</v>
      </c>
      <c r="N237" s="89">
        <v>290</v>
      </c>
      <c r="O237" s="89">
        <v>80</v>
      </c>
      <c r="P237" s="89">
        <v>80</v>
      </c>
      <c r="Q237" s="89">
        <v>6</v>
      </c>
      <c r="T237" s="92">
        <f t="shared" si="21"/>
        <v>15</v>
      </c>
      <c r="U237" s="100">
        <f t="shared" si="22"/>
        <v>13750</v>
      </c>
      <c r="V237" s="92">
        <f t="shared" si="23"/>
        <v>30</v>
      </c>
      <c r="W237" s="92">
        <f t="shared" si="24"/>
        <v>290</v>
      </c>
      <c r="X237" s="92">
        <f t="shared" si="25"/>
        <v>80</v>
      </c>
      <c r="Z237" s="117">
        <f t="shared" si="26"/>
        <v>505</v>
      </c>
      <c r="AA237" s="117">
        <f t="shared" si="27"/>
        <v>0.3</v>
      </c>
    </row>
    <row r="238" spans="1:27" x14ac:dyDescent="0.25">
      <c r="A238" s="6">
        <v>36769</v>
      </c>
      <c r="B238" s="89">
        <v>1</v>
      </c>
      <c r="C238" s="89">
        <v>15</v>
      </c>
      <c r="D238" s="89">
        <v>15</v>
      </c>
      <c r="E238" s="89">
        <v>600</v>
      </c>
      <c r="F238" s="89">
        <v>600</v>
      </c>
      <c r="G238" s="6">
        <v>13000</v>
      </c>
      <c r="H238" s="6">
        <v>14500</v>
      </c>
      <c r="I238" s="89">
        <v>26</v>
      </c>
      <c r="J238" s="89">
        <v>26</v>
      </c>
      <c r="K238" s="89">
        <v>0.5</v>
      </c>
      <c r="L238" s="89">
        <v>0.5</v>
      </c>
      <c r="M238" s="89">
        <v>290</v>
      </c>
      <c r="N238" s="89">
        <v>290</v>
      </c>
      <c r="O238" s="89">
        <v>75</v>
      </c>
      <c r="P238" s="89">
        <v>75</v>
      </c>
      <c r="Q238" s="89">
        <v>17</v>
      </c>
      <c r="T238" s="92">
        <f t="shared" si="21"/>
        <v>15</v>
      </c>
      <c r="U238" s="100">
        <f t="shared" si="22"/>
        <v>13750</v>
      </c>
      <c r="V238" s="92">
        <f t="shared" si="23"/>
        <v>26</v>
      </c>
      <c r="W238" s="92">
        <f t="shared" si="24"/>
        <v>290</v>
      </c>
      <c r="X238" s="92">
        <f t="shared" si="25"/>
        <v>75</v>
      </c>
      <c r="Z238" s="117">
        <f t="shared" si="26"/>
        <v>600</v>
      </c>
      <c r="AA238" s="117">
        <f t="shared" si="27"/>
        <v>0.5</v>
      </c>
    </row>
    <row r="239" spans="1:27" x14ac:dyDescent="0.25">
      <c r="A239" s="89">
        <v>43</v>
      </c>
      <c r="B239" s="89">
        <v>1</v>
      </c>
      <c r="C239" s="89">
        <v>13</v>
      </c>
      <c r="D239" s="89">
        <v>15</v>
      </c>
      <c r="E239" s="89">
        <v>60</v>
      </c>
      <c r="F239" s="89">
        <v>800</v>
      </c>
      <c r="G239" s="89">
        <v>15180</v>
      </c>
      <c r="H239" s="89">
        <v>15700</v>
      </c>
      <c r="I239" s="89">
        <v>24</v>
      </c>
      <c r="J239" s="89">
        <v>24</v>
      </c>
      <c r="K239" s="89">
        <v>0.5</v>
      </c>
      <c r="L239" s="89">
        <v>0.5</v>
      </c>
      <c r="M239" s="89">
        <v>290</v>
      </c>
      <c r="N239" s="89">
        <v>290</v>
      </c>
      <c r="O239" s="89">
        <v>36</v>
      </c>
      <c r="P239" s="89">
        <v>36</v>
      </c>
      <c r="Q239" s="89">
        <v>18</v>
      </c>
      <c r="T239" s="92">
        <f t="shared" si="21"/>
        <v>14</v>
      </c>
      <c r="U239" s="100">
        <f t="shared" si="22"/>
        <v>15440</v>
      </c>
      <c r="V239" s="92">
        <f t="shared" si="23"/>
        <v>24</v>
      </c>
      <c r="W239" s="92">
        <f t="shared" si="24"/>
        <v>290</v>
      </c>
      <c r="X239" s="92">
        <f t="shared" si="25"/>
        <v>36</v>
      </c>
      <c r="Z239" s="117">
        <f t="shared" si="26"/>
        <v>430</v>
      </c>
      <c r="AA239" s="117">
        <f t="shared" si="27"/>
        <v>0.5</v>
      </c>
    </row>
    <row r="240" spans="1:27" x14ac:dyDescent="0.25">
      <c r="A240" s="89">
        <v>634</v>
      </c>
      <c r="B240" s="89">
        <v>1</v>
      </c>
      <c r="C240" s="89">
        <v>12</v>
      </c>
      <c r="D240" s="89">
        <v>12</v>
      </c>
      <c r="E240" s="89">
        <v>45</v>
      </c>
      <c r="F240" s="89">
        <v>45</v>
      </c>
      <c r="G240" s="6">
        <v>14500</v>
      </c>
      <c r="H240" s="6">
        <v>14500</v>
      </c>
      <c r="I240" s="89">
        <v>27</v>
      </c>
      <c r="J240" s="89">
        <v>27</v>
      </c>
      <c r="K240" s="89">
        <v>0.5</v>
      </c>
      <c r="L240" s="89">
        <v>0.5</v>
      </c>
      <c r="M240" s="89">
        <v>300</v>
      </c>
      <c r="N240" s="89">
        <v>300</v>
      </c>
      <c r="O240" s="89">
        <v>36</v>
      </c>
      <c r="P240" s="89">
        <v>36</v>
      </c>
      <c r="Q240" s="89">
        <v>11</v>
      </c>
      <c r="T240" s="92">
        <f t="shared" si="21"/>
        <v>12</v>
      </c>
      <c r="U240" s="100">
        <f t="shared" si="22"/>
        <v>14500</v>
      </c>
      <c r="V240" s="92">
        <f t="shared" si="23"/>
        <v>27</v>
      </c>
      <c r="W240" s="92">
        <f t="shared" si="24"/>
        <v>300</v>
      </c>
      <c r="X240" s="92">
        <f t="shared" si="25"/>
        <v>36</v>
      </c>
      <c r="Z240" s="117">
        <f t="shared" si="26"/>
        <v>45</v>
      </c>
      <c r="AA240" s="117">
        <f t="shared" si="27"/>
        <v>0.5</v>
      </c>
    </row>
    <row r="241" spans="1:27" x14ac:dyDescent="0.25">
      <c r="A241" s="6">
        <v>22776</v>
      </c>
      <c r="B241" s="89">
        <v>6</v>
      </c>
      <c r="C241" s="89">
        <v>30</v>
      </c>
      <c r="D241" s="89">
        <v>30</v>
      </c>
      <c r="E241" s="89">
        <v>400</v>
      </c>
      <c r="F241" s="6">
        <v>1200</v>
      </c>
      <c r="G241" s="6">
        <v>2600</v>
      </c>
      <c r="H241" s="6">
        <v>2600</v>
      </c>
      <c r="I241" s="89">
        <v>12</v>
      </c>
      <c r="J241" s="89">
        <v>12</v>
      </c>
      <c r="K241" s="89">
        <v>563</v>
      </c>
      <c r="L241" s="89">
        <v>563</v>
      </c>
      <c r="M241" s="89">
        <v>115</v>
      </c>
      <c r="N241" s="89">
        <v>115</v>
      </c>
      <c r="O241" s="89">
        <v>72</v>
      </c>
      <c r="P241" s="89">
        <v>72</v>
      </c>
      <c r="Q241" s="89">
        <v>1</v>
      </c>
      <c r="T241" s="92">
        <f t="shared" si="21"/>
        <v>30</v>
      </c>
      <c r="U241" s="100">
        <f t="shared" si="22"/>
        <v>2600</v>
      </c>
      <c r="V241" s="92">
        <f t="shared" si="23"/>
        <v>12</v>
      </c>
      <c r="W241" s="92">
        <f t="shared" si="24"/>
        <v>115</v>
      </c>
      <c r="X241" s="92">
        <f t="shared" si="25"/>
        <v>72</v>
      </c>
      <c r="Z241" s="117">
        <f t="shared" si="26"/>
        <v>800</v>
      </c>
      <c r="AA241" s="117">
        <f t="shared" si="27"/>
        <v>563</v>
      </c>
    </row>
    <row r="242" spans="1:27" x14ac:dyDescent="0.25">
      <c r="A242" s="6">
        <v>16452</v>
      </c>
      <c r="B242" s="89">
        <v>6</v>
      </c>
      <c r="C242" s="89">
        <v>31.9</v>
      </c>
      <c r="D242" s="89">
        <v>31.9</v>
      </c>
      <c r="E242" s="6">
        <v>6600</v>
      </c>
      <c r="F242" s="6">
        <v>6600</v>
      </c>
      <c r="G242" s="6">
        <v>2650</v>
      </c>
      <c r="H242" s="6">
        <v>2650</v>
      </c>
      <c r="I242" s="89">
        <v>9.3000000000000007</v>
      </c>
      <c r="J242" s="89">
        <v>9.3000000000000007</v>
      </c>
      <c r="K242" s="89">
        <v>376</v>
      </c>
      <c r="L242" s="89">
        <v>376</v>
      </c>
      <c r="M242" s="89">
        <v>131</v>
      </c>
      <c r="N242" s="89">
        <v>131</v>
      </c>
      <c r="O242" s="89">
        <v>88</v>
      </c>
      <c r="P242" s="89">
        <v>88</v>
      </c>
      <c r="Q242" s="89">
        <v>1</v>
      </c>
      <c r="T242" s="92">
        <f t="shared" si="21"/>
        <v>31.9</v>
      </c>
      <c r="U242" s="100">
        <f t="shared" si="22"/>
        <v>2650</v>
      </c>
      <c r="V242" s="92">
        <f t="shared" si="23"/>
        <v>9.3000000000000007</v>
      </c>
      <c r="W242" s="92">
        <f t="shared" si="24"/>
        <v>131</v>
      </c>
      <c r="X242" s="92">
        <f t="shared" si="25"/>
        <v>88</v>
      </c>
      <c r="Z242" s="117">
        <f t="shared" si="26"/>
        <v>6600</v>
      </c>
      <c r="AA242" s="117">
        <f t="shared" si="27"/>
        <v>376</v>
      </c>
    </row>
    <row r="243" spans="1:27" x14ac:dyDescent="0.25">
      <c r="A243" s="6">
        <v>8066</v>
      </c>
      <c r="B243" s="89">
        <v>6</v>
      </c>
      <c r="C243" s="89">
        <v>28.6</v>
      </c>
      <c r="D243" s="89">
        <v>28.6</v>
      </c>
      <c r="E243" s="6">
        <v>5000</v>
      </c>
      <c r="F243" s="6">
        <v>5000</v>
      </c>
      <c r="G243" s="6">
        <v>3050</v>
      </c>
      <c r="H243" s="6">
        <v>3050</v>
      </c>
      <c r="I243" s="89">
        <v>9.1999999999999993</v>
      </c>
      <c r="J243" s="89">
        <v>9.1999999999999993</v>
      </c>
      <c r="K243" s="89">
        <v>351</v>
      </c>
      <c r="L243" s="89">
        <v>351</v>
      </c>
      <c r="M243" s="89">
        <v>136</v>
      </c>
      <c r="N243" s="89">
        <v>136</v>
      </c>
      <c r="O243" s="89">
        <v>83</v>
      </c>
      <c r="P243" s="89">
        <v>83</v>
      </c>
      <c r="Q243" s="89">
        <v>1</v>
      </c>
      <c r="T243" s="92">
        <f t="shared" si="21"/>
        <v>28.6</v>
      </c>
      <c r="U243" s="100">
        <f t="shared" si="22"/>
        <v>3050</v>
      </c>
      <c r="V243" s="92">
        <f t="shared" si="23"/>
        <v>9.1999999999999993</v>
      </c>
      <c r="W243" s="92">
        <f t="shared" si="24"/>
        <v>136</v>
      </c>
      <c r="X243" s="92">
        <f t="shared" si="25"/>
        <v>83</v>
      </c>
      <c r="Z243" s="117">
        <f t="shared" si="26"/>
        <v>5000</v>
      </c>
      <c r="AA243" s="117">
        <f t="shared" si="27"/>
        <v>351</v>
      </c>
    </row>
    <row r="244" spans="1:27" x14ac:dyDescent="0.25">
      <c r="A244" s="89">
        <v>300</v>
      </c>
      <c r="B244" s="89">
        <v>6</v>
      </c>
      <c r="C244" s="89">
        <v>25</v>
      </c>
      <c r="D244" s="89">
        <v>25</v>
      </c>
      <c r="E244" s="6">
        <v>3500</v>
      </c>
      <c r="F244" s="6">
        <v>3500</v>
      </c>
      <c r="G244" s="6">
        <v>3000</v>
      </c>
      <c r="H244" s="6">
        <v>3000</v>
      </c>
      <c r="I244" s="89">
        <v>9</v>
      </c>
      <c r="J244" s="89">
        <v>9</v>
      </c>
      <c r="K244" s="6">
        <v>2325</v>
      </c>
      <c r="L244" s="6">
        <v>2325</v>
      </c>
      <c r="M244" s="89">
        <v>130</v>
      </c>
      <c r="N244" s="89">
        <v>130</v>
      </c>
      <c r="O244" s="89">
        <v>85</v>
      </c>
      <c r="P244" s="89">
        <v>85</v>
      </c>
      <c r="Q244" s="89">
        <v>19</v>
      </c>
      <c r="T244" s="92">
        <f t="shared" si="21"/>
        <v>25</v>
      </c>
      <c r="U244" s="100">
        <f t="shared" si="22"/>
        <v>3000</v>
      </c>
      <c r="V244" s="92">
        <f t="shared" si="23"/>
        <v>9</v>
      </c>
      <c r="W244" s="92">
        <f t="shared" si="24"/>
        <v>130</v>
      </c>
      <c r="X244" s="92">
        <f t="shared" si="25"/>
        <v>85</v>
      </c>
      <c r="Z244" s="117">
        <f t="shared" si="26"/>
        <v>3500</v>
      </c>
      <c r="AA244" s="117">
        <f t="shared" si="27"/>
        <v>2325</v>
      </c>
    </row>
    <row r="245" spans="1:27" x14ac:dyDescent="0.25">
      <c r="A245" s="6">
        <v>1544</v>
      </c>
      <c r="B245" s="89">
        <v>6</v>
      </c>
      <c r="C245" s="89">
        <v>30.6</v>
      </c>
      <c r="D245" s="89">
        <v>30.6</v>
      </c>
      <c r="E245" s="6">
        <v>4500</v>
      </c>
      <c r="F245" s="6">
        <v>4500</v>
      </c>
      <c r="G245" s="6">
        <v>3150</v>
      </c>
      <c r="H245" s="6">
        <v>3150</v>
      </c>
      <c r="I245" s="89">
        <v>9.8000000000000007</v>
      </c>
      <c r="J245" s="89">
        <v>9.8000000000000007</v>
      </c>
      <c r="K245" s="89">
        <v>560</v>
      </c>
      <c r="L245" s="89">
        <v>560</v>
      </c>
      <c r="M245" s="89">
        <v>140</v>
      </c>
      <c r="N245" s="89">
        <v>140</v>
      </c>
      <c r="O245" s="89">
        <v>80</v>
      </c>
      <c r="P245" s="89">
        <v>80</v>
      </c>
      <c r="Q245" s="89">
        <v>1</v>
      </c>
      <c r="T245" s="92">
        <f t="shared" si="21"/>
        <v>30.6</v>
      </c>
      <c r="U245" s="100">
        <f t="shared" si="22"/>
        <v>3150</v>
      </c>
      <c r="V245" s="92">
        <f t="shared" si="23"/>
        <v>9.8000000000000007</v>
      </c>
      <c r="W245" s="92">
        <f t="shared" si="24"/>
        <v>140</v>
      </c>
      <c r="X245" s="92">
        <f t="shared" si="25"/>
        <v>80</v>
      </c>
      <c r="Z245" s="117">
        <f t="shared" si="26"/>
        <v>4500</v>
      </c>
      <c r="AA245" s="117">
        <f t="shared" si="27"/>
        <v>560</v>
      </c>
    </row>
    <row r="246" spans="1:27" x14ac:dyDescent="0.25">
      <c r="A246" s="6">
        <v>39909</v>
      </c>
      <c r="B246" s="89">
        <v>1</v>
      </c>
      <c r="C246" s="89">
        <v>30</v>
      </c>
      <c r="D246" s="89">
        <v>30</v>
      </c>
      <c r="E246" s="6">
        <v>1500</v>
      </c>
      <c r="F246" s="6">
        <v>1500</v>
      </c>
      <c r="G246" s="6">
        <v>3820</v>
      </c>
      <c r="H246" s="6">
        <v>3820</v>
      </c>
      <c r="I246" s="89">
        <v>11</v>
      </c>
      <c r="J246" s="89">
        <v>11</v>
      </c>
      <c r="K246" s="89">
        <v>270</v>
      </c>
      <c r="L246" s="89">
        <v>270</v>
      </c>
      <c r="M246" s="89">
        <v>159</v>
      </c>
      <c r="N246" s="89">
        <v>159</v>
      </c>
      <c r="O246" s="89">
        <v>80</v>
      </c>
      <c r="P246" s="89">
        <v>80</v>
      </c>
      <c r="Q246" s="89">
        <v>1</v>
      </c>
      <c r="T246" s="92">
        <f t="shared" si="21"/>
        <v>30</v>
      </c>
      <c r="U246" s="100">
        <f t="shared" si="22"/>
        <v>3820</v>
      </c>
      <c r="V246" s="92">
        <f t="shared" si="23"/>
        <v>11</v>
      </c>
      <c r="W246" s="92">
        <f t="shared" si="24"/>
        <v>159</v>
      </c>
      <c r="X246" s="92">
        <f t="shared" si="25"/>
        <v>80</v>
      </c>
      <c r="Z246" s="117">
        <f t="shared" si="26"/>
        <v>1500</v>
      </c>
      <c r="AA246" s="117">
        <f t="shared" si="27"/>
        <v>270</v>
      </c>
    </row>
    <row r="247" spans="1:27" x14ac:dyDescent="0.25">
      <c r="A247" s="6">
        <v>26249</v>
      </c>
      <c r="B247" s="89">
        <v>1</v>
      </c>
      <c r="C247" s="89">
        <v>28</v>
      </c>
      <c r="D247" s="89">
        <v>28</v>
      </c>
      <c r="E247" s="89">
        <v>792</v>
      </c>
      <c r="F247" s="89">
        <v>792</v>
      </c>
      <c r="G247" s="6">
        <v>3515</v>
      </c>
      <c r="H247" s="6">
        <v>3515</v>
      </c>
      <c r="I247" s="89">
        <v>14.5</v>
      </c>
      <c r="J247" s="89">
        <v>14.5</v>
      </c>
      <c r="K247" s="89">
        <v>260</v>
      </c>
      <c r="L247" s="89">
        <v>260</v>
      </c>
      <c r="M247" s="89">
        <v>154</v>
      </c>
      <c r="N247" s="89">
        <v>154</v>
      </c>
      <c r="O247" s="89">
        <v>80</v>
      </c>
      <c r="P247" s="89">
        <v>80</v>
      </c>
      <c r="Q247" s="89">
        <v>1</v>
      </c>
      <c r="T247" s="92">
        <f t="shared" si="21"/>
        <v>28</v>
      </c>
      <c r="U247" s="100">
        <f t="shared" si="22"/>
        <v>3515</v>
      </c>
      <c r="V247" s="92">
        <f t="shared" si="23"/>
        <v>14.5</v>
      </c>
      <c r="W247" s="92">
        <f t="shared" si="24"/>
        <v>154</v>
      </c>
      <c r="X247" s="92">
        <f t="shared" si="25"/>
        <v>80</v>
      </c>
      <c r="Z247" s="117">
        <f t="shared" si="26"/>
        <v>792</v>
      </c>
      <c r="AA247" s="117">
        <f t="shared" si="27"/>
        <v>260</v>
      </c>
    </row>
    <row r="248" spans="1:27" x14ac:dyDescent="0.25">
      <c r="A248" s="6">
        <v>49090</v>
      </c>
      <c r="B248" s="89">
        <v>1</v>
      </c>
      <c r="C248" s="89">
        <v>35</v>
      </c>
      <c r="D248" s="89">
        <v>35</v>
      </c>
      <c r="E248" s="6">
        <v>10000</v>
      </c>
      <c r="F248" s="6">
        <v>10000</v>
      </c>
      <c r="G248" s="6">
        <v>2000</v>
      </c>
      <c r="H248" s="6">
        <v>2000</v>
      </c>
      <c r="I248" s="89">
        <v>8.5</v>
      </c>
      <c r="J248" s="89">
        <v>8.5</v>
      </c>
      <c r="K248" s="6">
        <v>5500</v>
      </c>
      <c r="L248" s="6">
        <v>5500</v>
      </c>
      <c r="M248" s="89">
        <v>125</v>
      </c>
      <c r="N248" s="89">
        <v>125</v>
      </c>
      <c r="O248" s="89">
        <v>80</v>
      </c>
      <c r="P248" s="89">
        <v>80</v>
      </c>
      <c r="Q248" s="89">
        <v>1</v>
      </c>
      <c r="T248" s="92">
        <f t="shared" si="21"/>
        <v>35</v>
      </c>
      <c r="U248" s="100">
        <f t="shared" si="22"/>
        <v>2000</v>
      </c>
      <c r="V248" s="92">
        <f t="shared" si="23"/>
        <v>8.5</v>
      </c>
      <c r="W248" s="92">
        <f t="shared" si="24"/>
        <v>125</v>
      </c>
      <c r="X248" s="92">
        <f t="shared" si="25"/>
        <v>80</v>
      </c>
      <c r="Z248" s="117">
        <f t="shared" si="26"/>
        <v>10000</v>
      </c>
      <c r="AA248" s="117">
        <f t="shared" si="27"/>
        <v>5500</v>
      </c>
    </row>
    <row r="249" spans="1:27" x14ac:dyDescent="0.25">
      <c r="A249" s="6">
        <v>25410</v>
      </c>
      <c r="B249" s="89">
        <v>1</v>
      </c>
      <c r="C249" s="89">
        <v>31</v>
      </c>
      <c r="D249" s="89">
        <v>31</v>
      </c>
      <c r="E249" s="6">
        <v>2500</v>
      </c>
      <c r="F249" s="6">
        <v>2500</v>
      </c>
      <c r="G249" s="6">
        <v>3260</v>
      </c>
      <c r="H249" s="6">
        <v>3260</v>
      </c>
      <c r="I249" s="89">
        <v>13.5</v>
      </c>
      <c r="J249" s="89">
        <v>13.5</v>
      </c>
      <c r="K249" s="89">
        <v>138</v>
      </c>
      <c r="L249" s="89">
        <v>138</v>
      </c>
      <c r="M249" s="89">
        <v>130</v>
      </c>
      <c r="N249" s="89">
        <v>130</v>
      </c>
      <c r="O249" s="89">
        <v>80</v>
      </c>
      <c r="P249" s="89">
        <v>80</v>
      </c>
      <c r="Q249" s="89">
        <v>1</v>
      </c>
      <c r="T249" s="92">
        <f t="shared" si="21"/>
        <v>31</v>
      </c>
      <c r="U249" s="100">
        <f t="shared" si="22"/>
        <v>3260</v>
      </c>
      <c r="V249" s="92">
        <f t="shared" si="23"/>
        <v>13.5</v>
      </c>
      <c r="W249" s="92">
        <f t="shared" si="24"/>
        <v>130</v>
      </c>
      <c r="X249" s="92">
        <f t="shared" si="25"/>
        <v>80</v>
      </c>
      <c r="Z249" s="117">
        <f t="shared" si="26"/>
        <v>2500</v>
      </c>
      <c r="AA249" s="117">
        <f t="shared" si="27"/>
        <v>138</v>
      </c>
    </row>
    <row r="250" spans="1:27" x14ac:dyDescent="0.25">
      <c r="A250" s="89">
        <v>267</v>
      </c>
      <c r="B250" s="89">
        <v>1</v>
      </c>
      <c r="C250" s="89">
        <v>30</v>
      </c>
      <c r="D250" s="89">
        <v>30</v>
      </c>
      <c r="E250" s="6">
        <v>5000</v>
      </c>
      <c r="F250" s="6">
        <v>5000</v>
      </c>
      <c r="G250" s="6">
        <v>3600</v>
      </c>
      <c r="H250" s="6">
        <v>3600</v>
      </c>
      <c r="I250" s="89">
        <v>9</v>
      </c>
      <c r="J250" s="89">
        <v>9</v>
      </c>
      <c r="K250" s="6">
        <v>1952</v>
      </c>
      <c r="L250" s="6">
        <v>1952</v>
      </c>
      <c r="M250" s="89">
        <v>132</v>
      </c>
      <c r="N250" s="89">
        <v>132</v>
      </c>
      <c r="O250" s="89">
        <v>85</v>
      </c>
      <c r="P250" s="89">
        <v>85</v>
      </c>
      <c r="Q250" s="89">
        <v>1</v>
      </c>
      <c r="T250" s="92">
        <f t="shared" si="21"/>
        <v>30</v>
      </c>
      <c r="U250" s="100">
        <f t="shared" si="22"/>
        <v>3600</v>
      </c>
      <c r="V250" s="92">
        <f t="shared" si="23"/>
        <v>9</v>
      </c>
      <c r="W250" s="92">
        <f t="shared" si="24"/>
        <v>132</v>
      </c>
      <c r="X250" s="92">
        <f t="shared" si="25"/>
        <v>85</v>
      </c>
      <c r="Z250" s="117">
        <f t="shared" si="26"/>
        <v>5000</v>
      </c>
      <c r="AA250" s="117">
        <f t="shared" si="27"/>
        <v>1952</v>
      </c>
    </row>
    <row r="251" spans="1:27" x14ac:dyDescent="0.25">
      <c r="A251" s="6">
        <v>34099</v>
      </c>
      <c r="B251" s="89">
        <v>1</v>
      </c>
      <c r="C251" s="89">
        <v>30</v>
      </c>
      <c r="D251" s="89">
        <v>30</v>
      </c>
      <c r="E251" s="6">
        <v>5000</v>
      </c>
      <c r="F251" s="6">
        <v>5000</v>
      </c>
      <c r="G251" s="6">
        <v>3600</v>
      </c>
      <c r="H251" s="6">
        <v>3600</v>
      </c>
      <c r="I251" s="89">
        <v>9</v>
      </c>
      <c r="J251" s="89">
        <v>9</v>
      </c>
      <c r="K251" s="6">
        <v>1952</v>
      </c>
      <c r="L251" s="6">
        <v>1952</v>
      </c>
      <c r="M251" s="89">
        <v>132</v>
      </c>
      <c r="N251" s="89">
        <v>132</v>
      </c>
      <c r="O251" s="89">
        <v>85</v>
      </c>
      <c r="P251" s="89">
        <v>85</v>
      </c>
      <c r="Q251" s="89">
        <v>1</v>
      </c>
      <c r="T251" s="92">
        <f t="shared" si="21"/>
        <v>30</v>
      </c>
      <c r="U251" s="100">
        <f t="shared" si="22"/>
        <v>3600</v>
      </c>
      <c r="V251" s="92">
        <f t="shared" si="23"/>
        <v>9</v>
      </c>
      <c r="W251" s="92">
        <f t="shared" si="24"/>
        <v>132</v>
      </c>
      <c r="X251" s="92">
        <f t="shared" si="25"/>
        <v>85</v>
      </c>
      <c r="Z251" s="117">
        <f t="shared" si="26"/>
        <v>5000</v>
      </c>
      <c r="AA251" s="117">
        <f t="shared" si="27"/>
        <v>1952</v>
      </c>
    </row>
    <row r="252" spans="1:27" x14ac:dyDescent="0.25">
      <c r="A252" s="6">
        <v>1065</v>
      </c>
      <c r="B252" s="89">
        <v>1</v>
      </c>
      <c r="C252" s="89">
        <v>31</v>
      </c>
      <c r="D252" s="89">
        <v>31</v>
      </c>
      <c r="E252" s="6">
        <v>8000</v>
      </c>
      <c r="F252" s="6">
        <v>8000</v>
      </c>
      <c r="G252" s="6">
        <v>3350</v>
      </c>
      <c r="H252" s="6">
        <v>3350</v>
      </c>
      <c r="I252" s="89">
        <v>10</v>
      </c>
      <c r="J252" s="89">
        <v>10</v>
      </c>
      <c r="K252" s="89">
        <v>727</v>
      </c>
      <c r="L252" s="89">
        <v>727</v>
      </c>
      <c r="M252" s="89">
        <v>139</v>
      </c>
      <c r="N252" s="89">
        <v>139</v>
      </c>
      <c r="O252" s="89">
        <v>82</v>
      </c>
      <c r="P252" s="89">
        <v>82</v>
      </c>
      <c r="Q252" s="89">
        <v>1</v>
      </c>
      <c r="T252" s="92">
        <f t="shared" si="21"/>
        <v>31</v>
      </c>
      <c r="U252" s="100">
        <f t="shared" si="22"/>
        <v>3350</v>
      </c>
      <c r="V252" s="92">
        <f t="shared" si="23"/>
        <v>10</v>
      </c>
      <c r="W252" s="92">
        <f t="shared" si="24"/>
        <v>139</v>
      </c>
      <c r="X252" s="92">
        <f t="shared" si="25"/>
        <v>82</v>
      </c>
      <c r="Z252" s="117">
        <f t="shared" si="26"/>
        <v>8000</v>
      </c>
      <c r="AA252" s="117">
        <f t="shared" si="27"/>
        <v>727</v>
      </c>
    </row>
    <row r="253" spans="1:27" x14ac:dyDescent="0.25">
      <c r="A253" s="89">
        <v>343</v>
      </c>
      <c r="B253" s="89">
        <v>1</v>
      </c>
      <c r="C253" s="89">
        <v>23</v>
      </c>
      <c r="D253" s="89">
        <v>23</v>
      </c>
      <c r="E253" s="6">
        <v>1500</v>
      </c>
      <c r="F253" s="6">
        <v>1500</v>
      </c>
      <c r="G253" s="6">
        <v>3400</v>
      </c>
      <c r="H253" s="6">
        <v>3400</v>
      </c>
      <c r="I253" s="89">
        <v>14</v>
      </c>
      <c r="J253" s="89">
        <v>14</v>
      </c>
      <c r="K253" s="89">
        <v>185</v>
      </c>
      <c r="L253" s="89">
        <v>185</v>
      </c>
      <c r="M253" s="89">
        <v>135</v>
      </c>
      <c r="N253" s="89">
        <v>135</v>
      </c>
      <c r="O253" s="89">
        <v>85</v>
      </c>
      <c r="P253" s="89">
        <v>85</v>
      </c>
      <c r="Q253" s="89">
        <v>1</v>
      </c>
      <c r="T253" s="92">
        <f t="shared" si="21"/>
        <v>23</v>
      </c>
      <c r="U253" s="100">
        <f t="shared" si="22"/>
        <v>3400</v>
      </c>
      <c r="V253" s="92">
        <f t="shared" si="23"/>
        <v>14</v>
      </c>
      <c r="W253" s="92">
        <f t="shared" si="24"/>
        <v>135</v>
      </c>
      <c r="X253" s="92">
        <f t="shared" si="25"/>
        <v>85</v>
      </c>
      <c r="Z253" s="117">
        <f t="shared" si="26"/>
        <v>1500</v>
      </c>
      <c r="AA253" s="117">
        <f t="shared" si="27"/>
        <v>185</v>
      </c>
    </row>
    <row r="254" spans="1:27" x14ac:dyDescent="0.25">
      <c r="A254" s="6">
        <v>9343</v>
      </c>
      <c r="B254" s="89">
        <v>1</v>
      </c>
      <c r="C254" s="89">
        <v>34</v>
      </c>
      <c r="D254" s="89">
        <v>34</v>
      </c>
      <c r="E254" s="6">
        <v>4000</v>
      </c>
      <c r="F254" s="6">
        <v>4000</v>
      </c>
      <c r="G254" s="6">
        <v>2690</v>
      </c>
      <c r="H254" s="6">
        <v>2690</v>
      </c>
      <c r="I254" s="89">
        <v>12</v>
      </c>
      <c r="J254" s="89">
        <v>12</v>
      </c>
      <c r="K254" s="89">
        <v>600</v>
      </c>
      <c r="L254" s="89">
        <v>600</v>
      </c>
      <c r="M254" s="89">
        <v>128</v>
      </c>
      <c r="N254" s="89">
        <v>128</v>
      </c>
      <c r="O254" s="89">
        <v>84</v>
      </c>
      <c r="P254" s="89">
        <v>84</v>
      </c>
      <c r="Q254" s="89">
        <v>1</v>
      </c>
      <c r="T254" s="92">
        <f t="shared" si="21"/>
        <v>34</v>
      </c>
      <c r="U254" s="100">
        <f t="shared" si="22"/>
        <v>2690</v>
      </c>
      <c r="V254" s="92">
        <f t="shared" si="23"/>
        <v>12</v>
      </c>
      <c r="W254" s="92">
        <f t="shared" si="24"/>
        <v>128</v>
      </c>
      <c r="X254" s="92">
        <f t="shared" si="25"/>
        <v>84</v>
      </c>
      <c r="Z254" s="117">
        <f t="shared" si="26"/>
        <v>4000</v>
      </c>
      <c r="AA254" s="117">
        <f t="shared" si="27"/>
        <v>600</v>
      </c>
    </row>
    <row r="255" spans="1:27" x14ac:dyDescent="0.25">
      <c r="A255" s="6">
        <v>1692</v>
      </c>
      <c r="B255" s="89">
        <v>1</v>
      </c>
      <c r="C255" s="89">
        <v>31</v>
      </c>
      <c r="D255" s="89">
        <v>31</v>
      </c>
      <c r="E255" s="6">
        <v>1250</v>
      </c>
      <c r="F255" s="6">
        <v>1250</v>
      </c>
      <c r="G255" s="6">
        <v>2537</v>
      </c>
      <c r="H255" s="6">
        <v>2537</v>
      </c>
      <c r="I255" s="89">
        <v>15</v>
      </c>
      <c r="J255" s="89">
        <v>15</v>
      </c>
      <c r="K255" s="89">
        <v>93</v>
      </c>
      <c r="L255" s="89">
        <v>93</v>
      </c>
      <c r="M255" s="89">
        <v>119</v>
      </c>
      <c r="N255" s="89">
        <v>119</v>
      </c>
      <c r="O255" s="89">
        <v>72</v>
      </c>
      <c r="P255" s="89">
        <v>72</v>
      </c>
      <c r="Q255" s="89">
        <v>1</v>
      </c>
      <c r="T255" s="92">
        <f t="shared" si="21"/>
        <v>31</v>
      </c>
      <c r="U255" s="100">
        <f t="shared" si="22"/>
        <v>2537</v>
      </c>
      <c r="V255" s="92">
        <f t="shared" si="23"/>
        <v>15</v>
      </c>
      <c r="W255" s="92">
        <f t="shared" si="24"/>
        <v>119</v>
      </c>
      <c r="X255" s="92">
        <f t="shared" si="25"/>
        <v>72</v>
      </c>
      <c r="Z255" s="117">
        <f t="shared" si="26"/>
        <v>1250</v>
      </c>
      <c r="AA255" s="117">
        <f t="shared" si="27"/>
        <v>93</v>
      </c>
    </row>
    <row r="256" spans="1:27" x14ac:dyDescent="0.25">
      <c r="A256" s="89">
        <v>420</v>
      </c>
      <c r="B256" s="89">
        <v>1</v>
      </c>
      <c r="C256" s="89">
        <v>35</v>
      </c>
      <c r="D256" s="89">
        <v>35</v>
      </c>
      <c r="E256" s="90">
        <v>1400</v>
      </c>
      <c r="F256" s="90">
        <v>1400</v>
      </c>
      <c r="G256" s="6">
        <v>2300</v>
      </c>
      <c r="H256" s="6">
        <v>2300</v>
      </c>
      <c r="I256" s="89">
        <v>11.4</v>
      </c>
      <c r="J256" s="89">
        <v>11.4</v>
      </c>
      <c r="K256" s="6">
        <v>3500</v>
      </c>
      <c r="L256" s="6">
        <v>3500</v>
      </c>
      <c r="M256" s="89">
        <v>117</v>
      </c>
      <c r="N256" s="89">
        <v>117</v>
      </c>
      <c r="O256" s="89">
        <v>75</v>
      </c>
      <c r="P256" s="89">
        <v>75</v>
      </c>
      <c r="Q256" s="89">
        <v>1</v>
      </c>
      <c r="T256" s="92">
        <f t="shared" si="21"/>
        <v>35</v>
      </c>
      <c r="U256" s="100">
        <f t="shared" si="22"/>
        <v>2300</v>
      </c>
      <c r="V256" s="92">
        <f t="shared" si="23"/>
        <v>11.4</v>
      </c>
      <c r="W256" s="92">
        <f t="shared" si="24"/>
        <v>117</v>
      </c>
      <c r="X256" s="92">
        <f t="shared" si="25"/>
        <v>75</v>
      </c>
      <c r="Z256" s="117">
        <f t="shared" si="26"/>
        <v>1400</v>
      </c>
      <c r="AA256" s="117">
        <f t="shared" si="27"/>
        <v>3500</v>
      </c>
    </row>
    <row r="257" spans="1:27" x14ac:dyDescent="0.25">
      <c r="A257" s="89">
        <v>76</v>
      </c>
      <c r="B257" s="89">
        <v>1</v>
      </c>
      <c r="C257" s="89">
        <v>33.700000000000003</v>
      </c>
      <c r="D257" s="89">
        <v>33.700000000000003</v>
      </c>
      <c r="E257" s="90">
        <v>1400</v>
      </c>
      <c r="F257" s="90">
        <v>1400</v>
      </c>
      <c r="G257" s="6">
        <v>2850</v>
      </c>
      <c r="H257" s="6">
        <v>2850</v>
      </c>
      <c r="I257" s="89">
        <v>15.2</v>
      </c>
      <c r="J257" s="89">
        <v>15.2</v>
      </c>
      <c r="K257" s="6">
        <v>2500</v>
      </c>
      <c r="L257" s="6">
        <v>2500</v>
      </c>
      <c r="M257" s="89">
        <v>125</v>
      </c>
      <c r="N257" s="89">
        <v>125</v>
      </c>
      <c r="O257" s="89">
        <v>80</v>
      </c>
      <c r="P257" s="89">
        <v>80</v>
      </c>
      <c r="Q257" s="89">
        <v>1</v>
      </c>
      <c r="T257" s="92">
        <f t="shared" si="21"/>
        <v>33.700000000000003</v>
      </c>
      <c r="U257" s="100">
        <f t="shared" si="22"/>
        <v>2850</v>
      </c>
      <c r="V257" s="92">
        <f t="shared" si="23"/>
        <v>15.2</v>
      </c>
      <c r="W257" s="92">
        <f t="shared" si="24"/>
        <v>125</v>
      </c>
      <c r="X257" s="92">
        <f t="shared" si="25"/>
        <v>80</v>
      </c>
      <c r="Z257" s="117">
        <f t="shared" si="26"/>
        <v>1400</v>
      </c>
      <c r="AA257" s="117">
        <f t="shared" si="27"/>
        <v>2500</v>
      </c>
    </row>
    <row r="258" spans="1:27" x14ac:dyDescent="0.25">
      <c r="A258" s="89">
        <v>618</v>
      </c>
      <c r="B258" s="89">
        <v>1</v>
      </c>
      <c r="C258" s="89">
        <v>35</v>
      </c>
      <c r="D258" s="89">
        <v>35</v>
      </c>
      <c r="E258" s="90">
        <v>1400</v>
      </c>
      <c r="F258" s="90">
        <v>1400</v>
      </c>
      <c r="G258" s="6">
        <v>2300</v>
      </c>
      <c r="H258" s="6">
        <v>2300</v>
      </c>
      <c r="I258" s="89">
        <v>11.4</v>
      </c>
      <c r="J258" s="89">
        <v>11.4</v>
      </c>
      <c r="K258" s="6">
        <v>3500</v>
      </c>
      <c r="L258" s="6">
        <v>3500</v>
      </c>
      <c r="M258" s="89">
        <v>117</v>
      </c>
      <c r="N258" s="89">
        <v>117</v>
      </c>
      <c r="O258" s="89">
        <v>75</v>
      </c>
      <c r="P258" s="89">
        <v>75</v>
      </c>
      <c r="Q258" s="89">
        <v>1</v>
      </c>
      <c r="T258" s="92">
        <f t="shared" si="21"/>
        <v>35</v>
      </c>
      <c r="U258" s="100">
        <f t="shared" si="22"/>
        <v>2300</v>
      </c>
      <c r="V258" s="92">
        <f t="shared" si="23"/>
        <v>11.4</v>
      </c>
      <c r="W258" s="92">
        <f t="shared" si="24"/>
        <v>117</v>
      </c>
      <c r="X258" s="92">
        <f t="shared" si="25"/>
        <v>75</v>
      </c>
      <c r="Z258" s="117">
        <f t="shared" si="26"/>
        <v>1400</v>
      </c>
      <c r="AA258" s="117">
        <f t="shared" si="27"/>
        <v>3500</v>
      </c>
    </row>
    <row r="259" spans="1:27" x14ac:dyDescent="0.25">
      <c r="A259" s="6">
        <v>3025</v>
      </c>
      <c r="B259" s="89">
        <v>1</v>
      </c>
      <c r="C259" s="89">
        <v>33.700000000000003</v>
      </c>
      <c r="D259" s="89">
        <v>33.700000000000003</v>
      </c>
      <c r="E259" s="90">
        <v>1400</v>
      </c>
      <c r="F259" s="90">
        <v>1400</v>
      </c>
      <c r="G259" s="6">
        <v>2850</v>
      </c>
      <c r="H259" s="6">
        <v>2850</v>
      </c>
      <c r="I259" s="89">
        <v>15.2</v>
      </c>
      <c r="J259" s="89">
        <v>15.2</v>
      </c>
      <c r="K259" s="6">
        <v>2500</v>
      </c>
      <c r="L259" s="6">
        <v>2500</v>
      </c>
      <c r="M259" s="89">
        <v>122</v>
      </c>
      <c r="N259" s="89">
        <v>122</v>
      </c>
      <c r="O259" s="89">
        <v>87</v>
      </c>
      <c r="P259" s="89">
        <v>87</v>
      </c>
      <c r="Q259" s="89">
        <v>1</v>
      </c>
      <c r="T259" s="92">
        <f t="shared" ref="T259:T280" si="28">AVERAGE(C259:D259)</f>
        <v>33.700000000000003</v>
      </c>
      <c r="U259" s="100">
        <f t="shared" ref="U259:U281" si="29">AVERAGE(G259:H259)</f>
        <v>2850</v>
      </c>
      <c r="V259" s="92">
        <f t="shared" ref="V259:V281" si="30">AVERAGE(I259:J259)</f>
        <v>15.2</v>
      </c>
      <c r="W259" s="92">
        <f t="shared" ref="W259:W281" si="31">AVERAGE(M259:N259)</f>
        <v>122</v>
      </c>
      <c r="X259" s="92">
        <f t="shared" ref="X259:X281" si="32">AVERAGE(O259:P259)</f>
        <v>87</v>
      </c>
      <c r="Z259" s="117">
        <f t="shared" ref="Z259:Z281" si="33">AVERAGE(E259:F259)</f>
        <v>1400</v>
      </c>
      <c r="AA259" s="117">
        <f t="shared" ref="AA259:AA281" si="34">AVERAGE(K259:L259)</f>
        <v>2500</v>
      </c>
    </row>
    <row r="260" spans="1:27" x14ac:dyDescent="0.25">
      <c r="A260" s="6">
        <v>2565</v>
      </c>
      <c r="B260" s="89">
        <v>1</v>
      </c>
      <c r="C260" s="89">
        <v>35</v>
      </c>
      <c r="D260" s="89">
        <v>35</v>
      </c>
      <c r="E260" s="90">
        <v>1400</v>
      </c>
      <c r="F260" s="90">
        <v>1400</v>
      </c>
      <c r="G260" s="6">
        <v>2300</v>
      </c>
      <c r="H260" s="6">
        <v>2300</v>
      </c>
      <c r="I260" s="89">
        <v>11.8</v>
      </c>
      <c r="J260" s="89">
        <v>11.8</v>
      </c>
      <c r="K260" s="6">
        <v>7000</v>
      </c>
      <c r="L260" s="6">
        <v>7000</v>
      </c>
      <c r="M260" s="89">
        <v>115</v>
      </c>
      <c r="N260" s="89">
        <v>115</v>
      </c>
      <c r="O260" s="89">
        <v>75</v>
      </c>
      <c r="P260" s="89">
        <v>75</v>
      </c>
      <c r="Q260" s="89">
        <v>1</v>
      </c>
      <c r="T260" s="92">
        <f t="shared" si="28"/>
        <v>35</v>
      </c>
      <c r="U260" s="100">
        <f t="shared" si="29"/>
        <v>2300</v>
      </c>
      <c r="V260" s="92">
        <f t="shared" si="30"/>
        <v>11.8</v>
      </c>
      <c r="W260" s="92">
        <f t="shared" si="31"/>
        <v>115</v>
      </c>
      <c r="X260" s="92">
        <f t="shared" si="32"/>
        <v>75</v>
      </c>
      <c r="Z260" s="117">
        <f t="shared" si="33"/>
        <v>1400</v>
      </c>
      <c r="AA260" s="117">
        <f t="shared" si="34"/>
        <v>7000</v>
      </c>
    </row>
    <row r="261" spans="1:27" x14ac:dyDescent="0.25">
      <c r="A261" s="6">
        <v>2114</v>
      </c>
      <c r="B261" s="89">
        <v>1</v>
      </c>
      <c r="C261" s="89">
        <v>35</v>
      </c>
      <c r="D261" s="89">
        <v>35</v>
      </c>
      <c r="E261" s="90">
        <v>1400</v>
      </c>
      <c r="F261" s="90">
        <v>1400</v>
      </c>
      <c r="G261" s="6">
        <v>2300</v>
      </c>
      <c r="H261" s="6">
        <v>2300</v>
      </c>
      <c r="I261" s="89">
        <v>11.4</v>
      </c>
      <c r="J261" s="89">
        <v>11.4</v>
      </c>
      <c r="K261" s="6">
        <v>3500</v>
      </c>
      <c r="L261" s="6">
        <v>3500</v>
      </c>
      <c r="M261" s="89">
        <v>118</v>
      </c>
      <c r="N261" s="89">
        <v>118</v>
      </c>
      <c r="O261" s="89">
        <v>75</v>
      </c>
      <c r="P261" s="89">
        <v>75</v>
      </c>
      <c r="Q261" s="89">
        <v>1</v>
      </c>
      <c r="T261" s="92">
        <f t="shared" si="28"/>
        <v>35</v>
      </c>
      <c r="U261" s="100">
        <f t="shared" si="29"/>
        <v>2300</v>
      </c>
      <c r="V261" s="92">
        <f t="shared" si="30"/>
        <v>11.4</v>
      </c>
      <c r="W261" s="92">
        <f t="shared" si="31"/>
        <v>118</v>
      </c>
      <c r="X261" s="92">
        <f t="shared" si="32"/>
        <v>75</v>
      </c>
      <c r="Z261" s="117">
        <f t="shared" si="33"/>
        <v>1400</v>
      </c>
      <c r="AA261" s="117">
        <f t="shared" si="34"/>
        <v>3500</v>
      </c>
    </row>
    <row r="262" spans="1:27" x14ac:dyDescent="0.25">
      <c r="A262" s="6">
        <v>3101</v>
      </c>
      <c r="B262" s="89">
        <v>1</v>
      </c>
      <c r="C262" s="89">
        <v>33.700000000000003</v>
      </c>
      <c r="D262" s="89">
        <v>33.700000000000003</v>
      </c>
      <c r="E262" s="90">
        <v>1400</v>
      </c>
      <c r="F262" s="90">
        <v>1400</v>
      </c>
      <c r="G262" s="6">
        <v>2850</v>
      </c>
      <c r="H262" s="6">
        <v>2850</v>
      </c>
      <c r="I262" s="89">
        <v>15</v>
      </c>
      <c r="J262" s="89">
        <v>15</v>
      </c>
      <c r="K262" s="89">
        <v>580</v>
      </c>
      <c r="L262" s="89">
        <v>580</v>
      </c>
      <c r="M262" s="89">
        <v>126</v>
      </c>
      <c r="N262" s="89">
        <v>126</v>
      </c>
      <c r="O262" s="89">
        <v>87</v>
      </c>
      <c r="P262" s="89">
        <v>87</v>
      </c>
      <c r="Q262" s="89">
        <v>1</v>
      </c>
      <c r="T262" s="92">
        <f t="shared" si="28"/>
        <v>33.700000000000003</v>
      </c>
      <c r="U262" s="100">
        <f t="shared" si="29"/>
        <v>2850</v>
      </c>
      <c r="V262" s="92">
        <f t="shared" si="30"/>
        <v>15</v>
      </c>
      <c r="W262" s="92">
        <f t="shared" si="31"/>
        <v>126</v>
      </c>
      <c r="X262" s="92">
        <f t="shared" si="32"/>
        <v>87</v>
      </c>
      <c r="Z262" s="117">
        <f t="shared" si="33"/>
        <v>1400</v>
      </c>
      <c r="AA262" s="117">
        <f t="shared" si="34"/>
        <v>580</v>
      </c>
    </row>
    <row r="263" spans="1:27" x14ac:dyDescent="0.25">
      <c r="A263" s="6">
        <v>3565</v>
      </c>
      <c r="B263" s="89">
        <v>1</v>
      </c>
      <c r="C263" s="89">
        <v>35</v>
      </c>
      <c r="D263" s="89">
        <v>35</v>
      </c>
      <c r="E263" s="90">
        <v>1400</v>
      </c>
      <c r="F263" s="90">
        <v>1400</v>
      </c>
      <c r="G263" s="6">
        <v>2300</v>
      </c>
      <c r="H263" s="6">
        <v>2300</v>
      </c>
      <c r="I263" s="89">
        <v>11</v>
      </c>
      <c r="J263" s="89">
        <v>11</v>
      </c>
      <c r="K263" s="6">
        <v>20000</v>
      </c>
      <c r="L263" s="6">
        <v>20000</v>
      </c>
      <c r="M263" s="89">
        <v>125</v>
      </c>
      <c r="N263" s="89">
        <v>125</v>
      </c>
      <c r="O263" s="89">
        <v>75</v>
      </c>
      <c r="P263" s="89">
        <v>75</v>
      </c>
      <c r="Q263" s="89">
        <v>1</v>
      </c>
      <c r="T263" s="92">
        <f t="shared" si="28"/>
        <v>35</v>
      </c>
      <c r="U263" s="100">
        <f t="shared" si="29"/>
        <v>2300</v>
      </c>
      <c r="V263" s="92">
        <f t="shared" si="30"/>
        <v>11</v>
      </c>
      <c r="W263" s="92">
        <f t="shared" si="31"/>
        <v>125</v>
      </c>
      <c r="X263" s="92">
        <f t="shared" si="32"/>
        <v>75</v>
      </c>
      <c r="Z263" s="117">
        <f t="shared" si="33"/>
        <v>1400</v>
      </c>
      <c r="AA263" s="117">
        <f t="shared" si="34"/>
        <v>20000</v>
      </c>
    </row>
    <row r="264" spans="1:27" x14ac:dyDescent="0.25">
      <c r="A264" s="6">
        <v>7795</v>
      </c>
      <c r="B264" s="89">
        <v>1</v>
      </c>
      <c r="C264" s="89">
        <v>33.5</v>
      </c>
      <c r="D264" s="89">
        <v>33.5</v>
      </c>
      <c r="E264" s="89">
        <v>575</v>
      </c>
      <c r="F264" s="89">
        <v>575</v>
      </c>
      <c r="G264" s="6">
        <v>2000</v>
      </c>
      <c r="H264" s="6">
        <v>2000</v>
      </c>
      <c r="I264" s="89">
        <v>13</v>
      </c>
      <c r="J264" s="89">
        <v>13</v>
      </c>
      <c r="K264" s="89">
        <v>500</v>
      </c>
      <c r="L264" s="89">
        <v>500</v>
      </c>
      <c r="M264" s="89">
        <v>117</v>
      </c>
      <c r="N264" s="89">
        <v>117</v>
      </c>
      <c r="O264" s="89">
        <v>84.5</v>
      </c>
      <c r="P264" s="89">
        <v>84.5</v>
      </c>
      <c r="Q264" s="89">
        <v>1</v>
      </c>
      <c r="T264" s="92">
        <f t="shared" si="28"/>
        <v>33.5</v>
      </c>
      <c r="U264" s="100">
        <f t="shared" si="29"/>
        <v>2000</v>
      </c>
      <c r="V264" s="92">
        <f t="shared" si="30"/>
        <v>13</v>
      </c>
      <c r="W264" s="92">
        <f t="shared" si="31"/>
        <v>117</v>
      </c>
      <c r="X264" s="92">
        <f t="shared" si="32"/>
        <v>84.5</v>
      </c>
      <c r="Z264" s="117">
        <f t="shared" si="33"/>
        <v>575</v>
      </c>
      <c r="AA264" s="117">
        <f t="shared" si="34"/>
        <v>500</v>
      </c>
    </row>
    <row r="265" spans="1:27" x14ac:dyDescent="0.25">
      <c r="A265" s="89">
        <v>341</v>
      </c>
      <c r="B265" s="89">
        <v>1</v>
      </c>
      <c r="C265" s="89">
        <v>33.5</v>
      </c>
      <c r="D265" s="89">
        <v>33.5</v>
      </c>
      <c r="E265" s="6">
        <v>2500</v>
      </c>
      <c r="F265" s="6">
        <v>2500</v>
      </c>
      <c r="G265" s="6">
        <v>1500</v>
      </c>
      <c r="H265" s="6">
        <v>1500</v>
      </c>
      <c r="I265" s="89">
        <v>12</v>
      </c>
      <c r="J265" s="89">
        <v>12</v>
      </c>
      <c r="K265" s="6">
        <v>1000</v>
      </c>
      <c r="L265" s="6">
        <v>1000</v>
      </c>
      <c r="M265" s="89">
        <v>108</v>
      </c>
      <c r="N265" s="89">
        <v>108</v>
      </c>
      <c r="O265" s="89">
        <v>85</v>
      </c>
      <c r="P265" s="89">
        <v>85</v>
      </c>
      <c r="Q265" s="89">
        <v>1</v>
      </c>
      <c r="T265" s="92">
        <f t="shared" si="28"/>
        <v>33.5</v>
      </c>
      <c r="U265" s="100">
        <f t="shared" si="29"/>
        <v>1500</v>
      </c>
      <c r="V265" s="92">
        <f t="shared" si="30"/>
        <v>12</v>
      </c>
      <c r="W265" s="92">
        <f t="shared" si="31"/>
        <v>108</v>
      </c>
      <c r="X265" s="92">
        <f t="shared" si="32"/>
        <v>85</v>
      </c>
      <c r="Z265" s="117">
        <f t="shared" si="33"/>
        <v>2500</v>
      </c>
      <c r="AA265" s="117">
        <f t="shared" si="34"/>
        <v>1000</v>
      </c>
    </row>
    <row r="266" spans="1:27" x14ac:dyDescent="0.25">
      <c r="A266" s="89">
        <v>35</v>
      </c>
      <c r="B266" s="89">
        <v>1</v>
      </c>
      <c r="C266" s="89">
        <v>38.1</v>
      </c>
      <c r="D266" s="89">
        <v>38.1</v>
      </c>
      <c r="E266" s="6">
        <v>1300</v>
      </c>
      <c r="F266" s="6">
        <v>1300</v>
      </c>
      <c r="G266" s="6">
        <v>1746</v>
      </c>
      <c r="H266" s="6">
        <v>1746</v>
      </c>
      <c r="I266" s="89">
        <v>13.6</v>
      </c>
      <c r="J266" s="89">
        <v>13.6</v>
      </c>
      <c r="K266" s="6">
        <v>13000</v>
      </c>
      <c r="L266" s="6">
        <v>13000</v>
      </c>
      <c r="M266" s="89">
        <v>100</v>
      </c>
      <c r="N266" s="89">
        <v>100</v>
      </c>
      <c r="O266" s="89">
        <v>85</v>
      </c>
      <c r="P266" s="89">
        <v>85</v>
      </c>
      <c r="Q266" s="89">
        <v>1</v>
      </c>
      <c r="T266" s="92">
        <f t="shared" si="28"/>
        <v>38.1</v>
      </c>
      <c r="U266" s="100">
        <f t="shared" si="29"/>
        <v>1746</v>
      </c>
      <c r="V266" s="92">
        <f t="shared" si="30"/>
        <v>13.6</v>
      </c>
      <c r="W266" s="92">
        <f t="shared" si="31"/>
        <v>100</v>
      </c>
      <c r="X266" s="92">
        <f t="shared" si="32"/>
        <v>85</v>
      </c>
      <c r="Z266" s="117">
        <f t="shared" si="33"/>
        <v>1300</v>
      </c>
      <c r="AA266" s="117">
        <f t="shared" si="34"/>
        <v>13000</v>
      </c>
    </row>
    <row r="267" spans="1:27" x14ac:dyDescent="0.25">
      <c r="A267" s="89">
        <v>411</v>
      </c>
      <c r="B267" s="89">
        <v>1</v>
      </c>
      <c r="C267" s="89">
        <v>38</v>
      </c>
      <c r="D267" s="89">
        <v>38</v>
      </c>
      <c r="E267" s="6">
        <v>3000</v>
      </c>
      <c r="F267" s="6">
        <v>3000</v>
      </c>
      <c r="G267" s="6">
        <v>1250</v>
      </c>
      <c r="H267" s="6">
        <v>1250</v>
      </c>
      <c r="I267" s="89">
        <v>12</v>
      </c>
      <c r="J267" s="89">
        <v>12</v>
      </c>
      <c r="K267" s="6">
        <v>3000</v>
      </c>
      <c r="L267" s="6">
        <v>3000</v>
      </c>
      <c r="M267" s="89">
        <v>104</v>
      </c>
      <c r="N267" s="89">
        <v>104</v>
      </c>
      <c r="O267" s="89">
        <v>85</v>
      </c>
      <c r="P267" s="89">
        <v>85</v>
      </c>
      <c r="Q267" s="89">
        <v>1</v>
      </c>
      <c r="T267" s="92">
        <f t="shared" si="28"/>
        <v>38</v>
      </c>
      <c r="U267" s="100">
        <f t="shared" si="29"/>
        <v>1250</v>
      </c>
      <c r="V267" s="92">
        <f t="shared" si="30"/>
        <v>12</v>
      </c>
      <c r="W267" s="92">
        <f t="shared" si="31"/>
        <v>104</v>
      </c>
      <c r="X267" s="92">
        <f t="shared" si="32"/>
        <v>85</v>
      </c>
      <c r="Z267" s="117">
        <f t="shared" si="33"/>
        <v>3000</v>
      </c>
      <c r="AA267" s="117">
        <f t="shared" si="34"/>
        <v>3000</v>
      </c>
    </row>
    <row r="268" spans="1:27" x14ac:dyDescent="0.25">
      <c r="A268" s="6">
        <v>2755</v>
      </c>
      <c r="B268" s="89">
        <v>1</v>
      </c>
      <c r="C268" s="89">
        <v>38.1</v>
      </c>
      <c r="D268" s="89">
        <v>38.1</v>
      </c>
      <c r="E268" s="90">
        <v>1400</v>
      </c>
      <c r="F268" s="90">
        <v>1400</v>
      </c>
      <c r="G268" s="6">
        <v>1200</v>
      </c>
      <c r="H268" s="6">
        <v>1200</v>
      </c>
      <c r="I268" s="89">
        <v>12</v>
      </c>
      <c r="J268" s="89">
        <v>12</v>
      </c>
      <c r="K268" s="89">
        <v>750</v>
      </c>
      <c r="L268" s="89">
        <v>750</v>
      </c>
      <c r="M268" s="89">
        <v>104</v>
      </c>
      <c r="N268" s="89">
        <v>104</v>
      </c>
      <c r="O268" s="89">
        <v>85</v>
      </c>
      <c r="P268" s="89">
        <v>85</v>
      </c>
      <c r="Q268" s="89">
        <v>1</v>
      </c>
      <c r="T268" s="92">
        <f t="shared" si="28"/>
        <v>38.1</v>
      </c>
      <c r="U268" s="100">
        <f t="shared" si="29"/>
        <v>1200</v>
      </c>
      <c r="V268" s="92">
        <f t="shared" si="30"/>
        <v>12</v>
      </c>
      <c r="W268" s="92">
        <f t="shared" si="31"/>
        <v>104</v>
      </c>
      <c r="X268" s="92">
        <f t="shared" si="32"/>
        <v>85</v>
      </c>
      <c r="Z268" s="117">
        <f t="shared" si="33"/>
        <v>1400</v>
      </c>
      <c r="AA268" s="117">
        <f t="shared" si="34"/>
        <v>750</v>
      </c>
    </row>
    <row r="269" spans="1:27" x14ac:dyDescent="0.25">
      <c r="A269" s="6">
        <v>3218</v>
      </c>
      <c r="B269" s="89">
        <v>1</v>
      </c>
      <c r="C269" s="89">
        <v>38.1</v>
      </c>
      <c r="D269" s="89">
        <v>38.1</v>
      </c>
      <c r="E269" s="6">
        <v>3000</v>
      </c>
      <c r="F269" s="6">
        <v>3000</v>
      </c>
      <c r="G269" s="89">
        <v>872</v>
      </c>
      <c r="H269" s="89">
        <v>872</v>
      </c>
      <c r="I269" s="89">
        <v>12</v>
      </c>
      <c r="J269" s="89">
        <v>12</v>
      </c>
      <c r="K269" s="6">
        <v>5000</v>
      </c>
      <c r="L269" s="6">
        <v>5000</v>
      </c>
      <c r="M269" s="89">
        <v>104</v>
      </c>
      <c r="N269" s="89">
        <v>104</v>
      </c>
      <c r="O269" s="89">
        <v>81</v>
      </c>
      <c r="P269" s="89">
        <v>81</v>
      </c>
      <c r="Q269" s="89">
        <v>1</v>
      </c>
      <c r="T269" s="92">
        <f t="shared" si="28"/>
        <v>38.1</v>
      </c>
      <c r="U269" s="100">
        <f t="shared" si="29"/>
        <v>872</v>
      </c>
      <c r="V269" s="92">
        <f t="shared" si="30"/>
        <v>12</v>
      </c>
      <c r="W269" s="92">
        <f t="shared" si="31"/>
        <v>104</v>
      </c>
      <c r="X269" s="92">
        <f t="shared" si="32"/>
        <v>81</v>
      </c>
      <c r="Z269" s="117">
        <f t="shared" si="33"/>
        <v>3000</v>
      </c>
      <c r="AA269" s="117">
        <f t="shared" si="34"/>
        <v>5000</v>
      </c>
    </row>
    <row r="270" spans="1:27" x14ac:dyDescent="0.25">
      <c r="A270" s="6">
        <v>1961</v>
      </c>
      <c r="B270" s="89">
        <v>1</v>
      </c>
      <c r="C270" s="89">
        <v>38</v>
      </c>
      <c r="D270" s="89">
        <v>38</v>
      </c>
      <c r="E270" s="90">
        <v>1400</v>
      </c>
      <c r="F270" s="90">
        <v>1400</v>
      </c>
      <c r="G270" s="6">
        <v>1250</v>
      </c>
      <c r="H270" s="6">
        <v>1250</v>
      </c>
      <c r="I270" s="89">
        <v>12</v>
      </c>
      <c r="J270" s="89">
        <v>12</v>
      </c>
      <c r="K270" s="6">
        <v>7500</v>
      </c>
      <c r="L270" s="6">
        <v>7500</v>
      </c>
      <c r="M270" s="89">
        <v>106</v>
      </c>
      <c r="N270" s="89">
        <v>106</v>
      </c>
      <c r="O270" s="89">
        <v>85</v>
      </c>
      <c r="P270" s="89">
        <v>85</v>
      </c>
      <c r="Q270" s="89">
        <v>1</v>
      </c>
      <c r="T270" s="92">
        <f t="shared" si="28"/>
        <v>38</v>
      </c>
      <c r="U270" s="100">
        <f t="shared" si="29"/>
        <v>1250</v>
      </c>
      <c r="V270" s="92">
        <f t="shared" si="30"/>
        <v>12</v>
      </c>
      <c r="W270" s="92">
        <f t="shared" si="31"/>
        <v>106</v>
      </c>
      <c r="X270" s="92">
        <f t="shared" si="32"/>
        <v>85</v>
      </c>
      <c r="Z270" s="117">
        <f t="shared" si="33"/>
        <v>1400</v>
      </c>
      <c r="AA270" s="117">
        <f t="shared" si="34"/>
        <v>7500</v>
      </c>
    </row>
    <row r="271" spans="1:27" x14ac:dyDescent="0.25">
      <c r="A271" s="6">
        <v>1768</v>
      </c>
      <c r="B271" s="89">
        <v>1</v>
      </c>
      <c r="C271" s="89">
        <v>38.1</v>
      </c>
      <c r="D271" s="89">
        <v>38.1</v>
      </c>
      <c r="E271" s="89">
        <v>780</v>
      </c>
      <c r="F271" s="89">
        <v>780</v>
      </c>
      <c r="G271" s="6">
        <v>1700</v>
      </c>
      <c r="H271" s="6">
        <v>1700</v>
      </c>
      <c r="I271" s="89">
        <v>12.1</v>
      </c>
      <c r="J271" s="89">
        <v>12.1</v>
      </c>
      <c r="K271" s="6">
        <v>2000</v>
      </c>
      <c r="L271" s="6">
        <v>2000</v>
      </c>
      <c r="M271" s="89">
        <v>111</v>
      </c>
      <c r="N271" s="89">
        <v>111</v>
      </c>
      <c r="O271" s="89">
        <v>85</v>
      </c>
      <c r="P271" s="89">
        <v>85</v>
      </c>
      <c r="Q271" s="89">
        <v>1</v>
      </c>
      <c r="T271" s="92">
        <f t="shared" si="28"/>
        <v>38.1</v>
      </c>
      <c r="U271" s="100">
        <f t="shared" si="29"/>
        <v>1700</v>
      </c>
      <c r="V271" s="92">
        <f t="shared" si="30"/>
        <v>12.1</v>
      </c>
      <c r="W271" s="92">
        <f t="shared" si="31"/>
        <v>111</v>
      </c>
      <c r="X271" s="92">
        <f t="shared" si="32"/>
        <v>85</v>
      </c>
      <c r="Z271" s="117">
        <f t="shared" si="33"/>
        <v>780</v>
      </c>
      <c r="AA271" s="117">
        <f t="shared" si="34"/>
        <v>2000</v>
      </c>
    </row>
    <row r="272" spans="1:27" x14ac:dyDescent="0.25">
      <c r="A272" s="6">
        <v>1642</v>
      </c>
      <c r="B272" s="89">
        <v>1</v>
      </c>
      <c r="C272" s="89">
        <v>38.1</v>
      </c>
      <c r="D272" s="89">
        <v>38.1</v>
      </c>
      <c r="E272" s="6">
        <v>1300</v>
      </c>
      <c r="F272" s="6">
        <v>1300</v>
      </c>
      <c r="G272" s="6">
        <v>1250</v>
      </c>
      <c r="H272" s="6">
        <v>1250</v>
      </c>
      <c r="I272" s="89">
        <v>10</v>
      </c>
      <c r="J272" s="89">
        <v>10</v>
      </c>
      <c r="K272" s="6">
        <v>12000</v>
      </c>
      <c r="L272" s="6">
        <v>12000</v>
      </c>
      <c r="M272" s="89">
        <v>102</v>
      </c>
      <c r="N272" s="89">
        <v>102</v>
      </c>
      <c r="O272" s="89">
        <v>85</v>
      </c>
      <c r="P272" s="89">
        <v>85</v>
      </c>
      <c r="Q272" s="89">
        <v>1</v>
      </c>
      <c r="T272" s="92">
        <f t="shared" si="28"/>
        <v>38.1</v>
      </c>
      <c r="U272" s="100">
        <f t="shared" si="29"/>
        <v>1250</v>
      </c>
      <c r="V272" s="92">
        <f t="shared" si="30"/>
        <v>10</v>
      </c>
      <c r="W272" s="92">
        <f t="shared" si="31"/>
        <v>102</v>
      </c>
      <c r="X272" s="92">
        <f t="shared" si="32"/>
        <v>85</v>
      </c>
      <c r="Z272" s="117">
        <f t="shared" si="33"/>
        <v>1300</v>
      </c>
      <c r="AA272" s="117">
        <f t="shared" si="34"/>
        <v>12000</v>
      </c>
    </row>
    <row r="273" spans="1:27" x14ac:dyDescent="0.25">
      <c r="A273" s="89">
        <v>392</v>
      </c>
      <c r="B273" s="89">
        <v>1</v>
      </c>
      <c r="C273" s="89">
        <v>38.1</v>
      </c>
      <c r="D273" s="89">
        <v>38.1</v>
      </c>
      <c r="E273" s="90">
        <v>1200</v>
      </c>
      <c r="F273" s="90">
        <v>1200</v>
      </c>
      <c r="G273" s="6">
        <v>1000</v>
      </c>
      <c r="H273" s="6">
        <v>1000</v>
      </c>
      <c r="I273" s="89">
        <v>11.1</v>
      </c>
      <c r="J273" s="89">
        <v>11.1</v>
      </c>
      <c r="K273" s="6">
        <v>10000</v>
      </c>
      <c r="L273" s="6">
        <v>10000</v>
      </c>
      <c r="M273" s="89">
        <v>95</v>
      </c>
      <c r="N273" s="89">
        <v>95</v>
      </c>
      <c r="O273" s="89">
        <v>85</v>
      </c>
      <c r="P273" s="89">
        <v>85</v>
      </c>
      <c r="Q273" s="89">
        <v>1</v>
      </c>
      <c r="T273" s="92">
        <f t="shared" si="28"/>
        <v>38.1</v>
      </c>
      <c r="U273" s="100">
        <f t="shared" si="29"/>
        <v>1000</v>
      </c>
      <c r="V273" s="92">
        <f t="shared" si="30"/>
        <v>11.1</v>
      </c>
      <c r="W273" s="92">
        <f t="shared" si="31"/>
        <v>95</v>
      </c>
      <c r="X273" s="92">
        <f t="shared" si="32"/>
        <v>85</v>
      </c>
      <c r="Z273" s="117">
        <f t="shared" si="33"/>
        <v>1200</v>
      </c>
      <c r="AA273" s="117">
        <f t="shared" si="34"/>
        <v>10000</v>
      </c>
    </row>
    <row r="274" spans="1:27" x14ac:dyDescent="0.25">
      <c r="A274" s="6">
        <v>1848</v>
      </c>
      <c r="B274" s="89">
        <v>1</v>
      </c>
      <c r="C274" s="89">
        <v>38.1</v>
      </c>
      <c r="D274" s="89">
        <v>38.1</v>
      </c>
      <c r="E274" s="89">
        <v>780</v>
      </c>
      <c r="F274" s="89">
        <v>780</v>
      </c>
      <c r="G274" s="6">
        <v>1597</v>
      </c>
      <c r="H274" s="6">
        <v>1597</v>
      </c>
      <c r="I274" s="89">
        <v>12</v>
      </c>
      <c r="J274" s="89">
        <v>12</v>
      </c>
      <c r="K274" s="6">
        <v>1000</v>
      </c>
      <c r="L274" s="6">
        <v>1000</v>
      </c>
      <c r="M274" s="89">
        <v>111</v>
      </c>
      <c r="N274" s="89">
        <v>111</v>
      </c>
      <c r="O274" s="89">
        <v>85</v>
      </c>
      <c r="P274" s="89">
        <v>85</v>
      </c>
      <c r="Q274" s="89">
        <v>1</v>
      </c>
      <c r="T274" s="92">
        <f t="shared" si="28"/>
        <v>38.1</v>
      </c>
      <c r="U274" s="100">
        <f t="shared" si="29"/>
        <v>1597</v>
      </c>
      <c r="V274" s="92">
        <f t="shared" si="30"/>
        <v>12</v>
      </c>
      <c r="W274" s="92">
        <f t="shared" si="31"/>
        <v>111</v>
      </c>
      <c r="X274" s="92">
        <f t="shared" si="32"/>
        <v>85</v>
      </c>
      <c r="Z274" s="117">
        <f t="shared" si="33"/>
        <v>780</v>
      </c>
      <c r="AA274" s="117">
        <f t="shared" si="34"/>
        <v>1000</v>
      </c>
    </row>
    <row r="275" spans="1:27" x14ac:dyDescent="0.25">
      <c r="A275" s="6">
        <v>1380</v>
      </c>
      <c r="B275" s="89">
        <v>1</v>
      </c>
      <c r="C275" s="89">
        <v>36</v>
      </c>
      <c r="D275" s="89">
        <v>36</v>
      </c>
      <c r="E275" s="6">
        <v>1000</v>
      </c>
      <c r="F275" s="6">
        <v>4000</v>
      </c>
      <c r="G275" s="89">
        <v>760</v>
      </c>
      <c r="H275" s="89">
        <v>760</v>
      </c>
      <c r="I275" s="89">
        <v>9</v>
      </c>
      <c r="J275" s="89">
        <v>11</v>
      </c>
      <c r="K275" s="6">
        <v>5000</v>
      </c>
      <c r="L275" s="6">
        <v>30000</v>
      </c>
      <c r="M275" s="89">
        <v>110</v>
      </c>
      <c r="N275" s="89">
        <v>110</v>
      </c>
      <c r="O275" s="89">
        <v>85</v>
      </c>
      <c r="P275" s="89">
        <v>85</v>
      </c>
      <c r="Q275" s="89">
        <v>1</v>
      </c>
      <c r="T275" s="92">
        <f t="shared" si="28"/>
        <v>36</v>
      </c>
      <c r="U275" s="100">
        <f t="shared" si="29"/>
        <v>760</v>
      </c>
      <c r="V275" s="92">
        <f t="shared" si="30"/>
        <v>10</v>
      </c>
      <c r="W275" s="92">
        <f t="shared" si="31"/>
        <v>110</v>
      </c>
      <c r="X275" s="92">
        <f t="shared" si="32"/>
        <v>85</v>
      </c>
      <c r="Z275" s="117">
        <f t="shared" si="33"/>
        <v>2500</v>
      </c>
      <c r="AA275" s="117">
        <f t="shared" si="34"/>
        <v>17500</v>
      </c>
    </row>
    <row r="276" spans="1:27" x14ac:dyDescent="0.25">
      <c r="A276" s="89">
        <v>867</v>
      </c>
      <c r="B276" s="89">
        <v>1</v>
      </c>
      <c r="C276" s="89">
        <v>38.1</v>
      </c>
      <c r="D276" s="89">
        <v>38.1</v>
      </c>
      <c r="E276" s="6">
        <v>1400</v>
      </c>
      <c r="F276" s="6">
        <v>1400</v>
      </c>
      <c r="G276" s="6">
        <v>1750</v>
      </c>
      <c r="H276" s="6">
        <v>1750</v>
      </c>
      <c r="I276" s="89">
        <v>13.1</v>
      </c>
      <c r="J276" s="89">
        <v>13.1</v>
      </c>
      <c r="K276" s="89">
        <v>750</v>
      </c>
      <c r="L276" s="89">
        <v>750</v>
      </c>
      <c r="M276" s="89">
        <v>113</v>
      </c>
      <c r="N276" s="89">
        <v>113</v>
      </c>
      <c r="O276" s="89">
        <v>85</v>
      </c>
      <c r="P276" s="89">
        <v>85</v>
      </c>
      <c r="Q276" s="89">
        <v>1</v>
      </c>
      <c r="T276" s="92">
        <f t="shared" si="28"/>
        <v>38.1</v>
      </c>
      <c r="U276" s="100">
        <f t="shared" si="29"/>
        <v>1750</v>
      </c>
      <c r="V276" s="92">
        <f t="shared" si="30"/>
        <v>13.1</v>
      </c>
      <c r="W276" s="92">
        <f t="shared" si="31"/>
        <v>113</v>
      </c>
      <c r="X276" s="92">
        <f t="shared" si="32"/>
        <v>85</v>
      </c>
      <c r="Z276" s="117">
        <f t="shared" si="33"/>
        <v>1400</v>
      </c>
      <c r="AA276" s="117">
        <f t="shared" si="34"/>
        <v>750</v>
      </c>
    </row>
    <row r="277" spans="1:27" x14ac:dyDescent="0.25">
      <c r="A277" s="89">
        <v>144</v>
      </c>
      <c r="B277" s="89">
        <v>1</v>
      </c>
      <c r="C277" s="89">
        <v>38.1</v>
      </c>
      <c r="D277" s="89">
        <v>38.1</v>
      </c>
      <c r="E277" s="89">
        <v>675</v>
      </c>
      <c r="F277" s="89">
        <v>675</v>
      </c>
      <c r="G277" s="6">
        <v>1250</v>
      </c>
      <c r="H277" s="6">
        <v>1250</v>
      </c>
      <c r="I277" s="89">
        <v>13.1</v>
      </c>
      <c r="J277" s="89">
        <v>13.1</v>
      </c>
      <c r="K277" s="6">
        <v>1300</v>
      </c>
      <c r="L277" s="6">
        <v>1300</v>
      </c>
      <c r="M277" s="89">
        <v>104</v>
      </c>
      <c r="N277" s="89">
        <v>104</v>
      </c>
      <c r="O277" s="89">
        <v>85</v>
      </c>
      <c r="P277" s="89">
        <v>85</v>
      </c>
      <c r="Q277" s="89">
        <v>1</v>
      </c>
      <c r="T277" s="92">
        <f t="shared" si="28"/>
        <v>38.1</v>
      </c>
      <c r="U277" s="100">
        <f t="shared" si="29"/>
        <v>1250</v>
      </c>
      <c r="V277" s="92">
        <f t="shared" si="30"/>
        <v>13.1</v>
      </c>
      <c r="W277" s="92">
        <f t="shared" si="31"/>
        <v>104</v>
      </c>
      <c r="X277" s="92">
        <f t="shared" si="32"/>
        <v>85</v>
      </c>
      <c r="Z277" s="117">
        <f t="shared" si="33"/>
        <v>675</v>
      </c>
      <c r="AA277" s="117">
        <f t="shared" si="34"/>
        <v>1300</v>
      </c>
    </row>
    <row r="278" spans="1:27" x14ac:dyDescent="0.25">
      <c r="A278" s="6">
        <v>1291</v>
      </c>
      <c r="B278" s="89">
        <v>1</v>
      </c>
      <c r="C278" s="89">
        <v>38.799999999999997</v>
      </c>
      <c r="D278" s="89">
        <v>38.799999999999997</v>
      </c>
      <c r="E278" s="89">
        <v>675</v>
      </c>
      <c r="F278" s="89">
        <v>675</v>
      </c>
      <c r="G278" s="6">
        <v>1209</v>
      </c>
      <c r="H278" s="6">
        <v>1209</v>
      </c>
      <c r="I278" s="89">
        <v>13.1</v>
      </c>
      <c r="J278" s="89">
        <v>13.1</v>
      </c>
      <c r="K278" s="6">
        <v>5000</v>
      </c>
      <c r="L278" s="6">
        <v>5000</v>
      </c>
      <c r="M278" s="89">
        <v>123</v>
      </c>
      <c r="N278" s="89">
        <v>123</v>
      </c>
      <c r="O278" s="89">
        <v>85</v>
      </c>
      <c r="P278" s="89">
        <v>85</v>
      </c>
      <c r="Q278" s="89">
        <v>1</v>
      </c>
      <c r="T278" s="92">
        <f t="shared" si="28"/>
        <v>38.799999999999997</v>
      </c>
      <c r="U278" s="100">
        <f t="shared" si="29"/>
        <v>1209</v>
      </c>
      <c r="V278" s="92">
        <f t="shared" si="30"/>
        <v>13.1</v>
      </c>
      <c r="W278" s="92">
        <f t="shared" si="31"/>
        <v>123</v>
      </c>
      <c r="X278" s="92">
        <f t="shared" si="32"/>
        <v>85</v>
      </c>
      <c r="Z278" s="117">
        <f t="shared" si="33"/>
        <v>675</v>
      </c>
      <c r="AA278" s="117">
        <f t="shared" si="34"/>
        <v>5000</v>
      </c>
    </row>
    <row r="279" spans="1:27" x14ac:dyDescent="0.25">
      <c r="A279" s="6">
        <v>1500</v>
      </c>
      <c r="B279" s="89">
        <v>1</v>
      </c>
      <c r="C279" s="89">
        <v>38.1</v>
      </c>
      <c r="D279" s="89">
        <v>38.1</v>
      </c>
      <c r="E279" s="6">
        <v>1000</v>
      </c>
      <c r="F279" s="6">
        <v>1000</v>
      </c>
      <c r="G279" s="6">
        <v>1400</v>
      </c>
      <c r="H279" s="6">
        <v>1400</v>
      </c>
      <c r="I279" s="89">
        <v>13.1</v>
      </c>
      <c r="J279" s="89">
        <v>13.1</v>
      </c>
      <c r="K279" s="6">
        <v>1000</v>
      </c>
      <c r="L279" s="6">
        <v>1000</v>
      </c>
      <c r="M279" s="89">
        <v>110</v>
      </c>
      <c r="N279" s="89">
        <v>110</v>
      </c>
      <c r="O279" s="89">
        <v>85</v>
      </c>
      <c r="P279" s="89">
        <v>85</v>
      </c>
      <c r="Q279" s="89">
        <v>1</v>
      </c>
      <c r="T279" s="92">
        <f t="shared" si="28"/>
        <v>38.1</v>
      </c>
      <c r="U279" s="100">
        <f t="shared" si="29"/>
        <v>1400</v>
      </c>
      <c r="V279" s="92">
        <f t="shared" si="30"/>
        <v>13.1</v>
      </c>
      <c r="W279" s="92">
        <f t="shared" si="31"/>
        <v>110</v>
      </c>
      <c r="X279" s="92">
        <f t="shared" si="32"/>
        <v>85</v>
      </c>
      <c r="Z279" s="117">
        <f t="shared" si="33"/>
        <v>1000</v>
      </c>
      <c r="AA279" s="117">
        <f t="shared" si="34"/>
        <v>1000</v>
      </c>
    </row>
    <row r="280" spans="1:27" x14ac:dyDescent="0.25">
      <c r="A280" s="6">
        <v>2323</v>
      </c>
      <c r="B280" s="89">
        <v>1</v>
      </c>
      <c r="C280" s="89">
        <v>38.1</v>
      </c>
      <c r="D280" s="89">
        <v>38.1</v>
      </c>
      <c r="E280" s="6">
        <v>1000</v>
      </c>
      <c r="F280" s="6">
        <v>1000</v>
      </c>
      <c r="G280" s="6">
        <v>1746</v>
      </c>
      <c r="H280" s="6">
        <v>1746</v>
      </c>
      <c r="I280" s="89">
        <v>13.1</v>
      </c>
      <c r="J280" s="89">
        <v>13.1</v>
      </c>
      <c r="K280" s="6">
        <v>4100</v>
      </c>
      <c r="L280" s="6">
        <v>4100</v>
      </c>
      <c r="M280" s="89">
        <v>110</v>
      </c>
      <c r="N280" s="89">
        <v>110</v>
      </c>
      <c r="O280" s="89">
        <v>85</v>
      </c>
      <c r="P280" s="89">
        <v>85</v>
      </c>
      <c r="Q280" s="89">
        <v>1</v>
      </c>
      <c r="T280" s="92">
        <f t="shared" si="28"/>
        <v>38.1</v>
      </c>
      <c r="U280" s="100">
        <f t="shared" si="29"/>
        <v>1746</v>
      </c>
      <c r="V280" s="92">
        <f t="shared" si="30"/>
        <v>13.1</v>
      </c>
      <c r="W280" s="92">
        <f t="shared" si="31"/>
        <v>110</v>
      </c>
      <c r="X280" s="92">
        <f t="shared" si="32"/>
        <v>85</v>
      </c>
      <c r="Z280" s="117">
        <f t="shared" si="33"/>
        <v>1000</v>
      </c>
      <c r="AA280" s="117">
        <f t="shared" si="34"/>
        <v>4100</v>
      </c>
    </row>
    <row r="281" spans="1:27" x14ac:dyDescent="0.25">
      <c r="A281" s="6">
        <v>1286</v>
      </c>
      <c r="B281" s="89">
        <v>1</v>
      </c>
      <c r="C281" s="89">
        <v>38.1</v>
      </c>
      <c r="D281" s="89">
        <v>38.1</v>
      </c>
      <c r="E281" s="6">
        <v>1000</v>
      </c>
      <c r="F281" s="6">
        <v>1000</v>
      </c>
      <c r="G281" s="6">
        <v>1746</v>
      </c>
      <c r="H281" s="6">
        <v>1746</v>
      </c>
      <c r="I281" s="89">
        <v>13.1</v>
      </c>
      <c r="J281" s="89">
        <v>13.1</v>
      </c>
      <c r="K281" s="6">
        <v>1200</v>
      </c>
      <c r="L281" s="6">
        <v>1200</v>
      </c>
      <c r="M281" s="89">
        <v>110</v>
      </c>
      <c r="N281" s="89">
        <v>110</v>
      </c>
      <c r="O281" s="89">
        <v>85</v>
      </c>
      <c r="P281" s="89">
        <v>85</v>
      </c>
      <c r="Q281" s="89">
        <v>1</v>
      </c>
      <c r="T281" s="92">
        <f>AVERAGE(C281:D281)</f>
        <v>38.1</v>
      </c>
      <c r="U281" s="100">
        <f t="shared" si="29"/>
        <v>1746</v>
      </c>
      <c r="V281" s="92">
        <f t="shared" si="30"/>
        <v>13.1</v>
      </c>
      <c r="W281" s="92">
        <f t="shared" si="31"/>
        <v>110</v>
      </c>
      <c r="X281" s="92">
        <f t="shared" si="32"/>
        <v>85</v>
      </c>
      <c r="Z281" s="117">
        <f t="shared" si="33"/>
        <v>1000</v>
      </c>
      <c r="AA281" s="117">
        <f t="shared" si="34"/>
        <v>1200</v>
      </c>
    </row>
  </sheetData>
  <mergeCells count="7">
    <mergeCell ref="O1:P1"/>
    <mergeCell ref="C1:D1"/>
    <mergeCell ref="E1:F1"/>
    <mergeCell ref="G1:H1"/>
    <mergeCell ref="I1:J1"/>
    <mergeCell ref="K1:L1"/>
    <mergeCell ref="M1:N1"/>
  </mergeCells>
  <conditionalFormatting sqref="A55:P108 A2:D54 Q2:Q54 A169:Q202">
    <cfRule type="cellIs" dxfId="41" priority="1" operator="equal">
      <formula>"-"</formula>
    </cfRule>
  </conditionalFormatting>
  <pageMargins left="0.7" right="0.7" top="0.75" bottom="0.75" header="0.3" footer="0.3"/>
  <ignoredErrors>
    <ignoredError sqref="T2:X281 Z2:Z281 AA2:AA281" formulaRange="1"/>
  </ignoredErrors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E5993-9A06-458D-9F8C-3B5ABE2AF8C0}">
  <sheetPr codeName="Sheet18"/>
  <dimension ref="A1:AB347"/>
  <sheetViews>
    <sheetView workbookViewId="0">
      <pane ySplit="1" topLeftCell="A2" activePane="bottomLeft" state="frozen"/>
      <selection pane="bottomLeft" activeCell="E28" sqref="E28"/>
    </sheetView>
  </sheetViews>
  <sheetFormatPr defaultColWidth="9" defaultRowHeight="15" x14ac:dyDescent="0.25"/>
  <cols>
    <col min="1" max="1" width="13.140625" style="1" customWidth="1"/>
    <col min="2" max="4" width="9" style="1"/>
    <col min="5" max="5" width="13.7109375" style="1" customWidth="1"/>
    <col min="6" max="6" width="8.7109375" style="1" customWidth="1"/>
    <col min="7" max="9" width="9.140625" style="92"/>
    <col min="10" max="14" width="9" style="92"/>
    <col min="15" max="20" width="9.140625" style="92"/>
    <col min="21" max="26" width="9" style="1"/>
    <col min="27" max="27" width="10.5703125" style="1" customWidth="1"/>
    <col min="28" max="16384" width="9" style="1"/>
  </cols>
  <sheetData>
    <row r="1" spans="1:28" ht="15" customHeight="1" x14ac:dyDescent="0.25">
      <c r="G1" s="165" t="s">
        <v>35</v>
      </c>
      <c r="H1" s="165"/>
      <c r="I1" s="165" t="s">
        <v>36</v>
      </c>
      <c r="J1" s="165"/>
      <c r="K1" s="165" t="s">
        <v>37</v>
      </c>
      <c r="L1" s="165"/>
      <c r="M1" s="166" t="s">
        <v>38</v>
      </c>
      <c r="N1" s="167"/>
      <c r="O1" s="165" t="s">
        <v>39</v>
      </c>
      <c r="P1" s="165"/>
      <c r="Q1" s="166" t="s">
        <v>40</v>
      </c>
      <c r="R1" s="167"/>
      <c r="S1" s="165" t="s">
        <v>43</v>
      </c>
      <c r="T1" s="165"/>
      <c r="V1" s="76" t="s">
        <v>324</v>
      </c>
      <c r="W1" s="1" t="s">
        <v>325</v>
      </c>
      <c r="X1" s="1" t="s">
        <v>326</v>
      </c>
      <c r="Y1" s="1" t="s">
        <v>327</v>
      </c>
      <c r="Z1" s="1" t="s">
        <v>328</v>
      </c>
      <c r="AA1" s="1" t="s">
        <v>329</v>
      </c>
      <c r="AB1" s="1" t="s">
        <v>330</v>
      </c>
    </row>
    <row r="2" spans="1:28" ht="18" customHeight="1" x14ac:dyDescent="0.25">
      <c r="A2" s="77" t="s">
        <v>250</v>
      </c>
      <c r="B2" s="77" t="s">
        <v>230</v>
      </c>
      <c r="C2" s="77" t="s">
        <v>248</v>
      </c>
      <c r="D2" s="77" t="s">
        <v>249</v>
      </c>
      <c r="E2" s="98" t="s">
        <v>339</v>
      </c>
      <c r="G2" s="5">
        <v>60</v>
      </c>
      <c r="H2" s="5">
        <v>60</v>
      </c>
      <c r="I2" s="89">
        <v>1</v>
      </c>
      <c r="J2" s="89">
        <v>5</v>
      </c>
      <c r="K2" s="6">
        <v>1000</v>
      </c>
      <c r="L2" s="6">
        <v>1800</v>
      </c>
      <c r="M2" s="89">
        <v>28</v>
      </c>
      <c r="N2" s="89">
        <v>30</v>
      </c>
      <c r="O2" s="89">
        <v>2</v>
      </c>
      <c r="P2" s="89">
        <v>50</v>
      </c>
      <c r="Q2" s="5">
        <v>110</v>
      </c>
      <c r="R2" s="5">
        <v>110</v>
      </c>
      <c r="S2" s="5">
        <v>45</v>
      </c>
      <c r="T2" s="5">
        <v>45</v>
      </c>
      <c r="V2" s="1">
        <f t="shared" ref="V2:V33" si="0">H2-G2</f>
        <v>0</v>
      </c>
      <c r="W2" s="1">
        <f t="shared" ref="W2:W33" si="1">J2-I2</f>
        <v>4</v>
      </c>
      <c r="X2" s="96">
        <f t="shared" ref="X2:X33" si="2">L2-K2</f>
        <v>800</v>
      </c>
      <c r="Y2" s="1">
        <f t="shared" ref="Y2:Y33" si="3">N2-M2</f>
        <v>2</v>
      </c>
      <c r="Z2" s="1">
        <f t="shared" ref="Z2:Z7" si="4">P2-O2</f>
        <v>48</v>
      </c>
      <c r="AA2" s="1">
        <f t="shared" ref="AA2:AA22" si="5">R2-Q2</f>
        <v>0</v>
      </c>
      <c r="AB2" s="1">
        <f t="shared" ref="AB2:AB36" si="6">T2-S2</f>
        <v>0</v>
      </c>
    </row>
    <row r="3" spans="1:28" x14ac:dyDescent="0.25">
      <c r="A3" s="89" t="s">
        <v>235</v>
      </c>
      <c r="B3" s="89">
        <f>346-COUNTIF(V2:V347,0)</f>
        <v>7</v>
      </c>
      <c r="C3" s="89" cm="1">
        <f t="array" ref="C3">MIN(IF(V2:V347&gt;0,V2:V347))</f>
        <v>2</v>
      </c>
      <c r="D3" s="89">
        <f>MAX(V2:V347)</f>
        <v>12</v>
      </c>
      <c r="E3" s="89" t="s">
        <v>340</v>
      </c>
      <c r="F3" s="97"/>
      <c r="G3" s="5">
        <v>32</v>
      </c>
      <c r="H3" s="5">
        <v>32</v>
      </c>
      <c r="I3" s="89">
        <v>200</v>
      </c>
      <c r="J3" s="6">
        <v>2500</v>
      </c>
      <c r="K3" s="89">
        <v>825</v>
      </c>
      <c r="L3" s="6">
        <v>1650</v>
      </c>
      <c r="M3" s="89">
        <v>12</v>
      </c>
      <c r="N3" s="89">
        <v>13</v>
      </c>
      <c r="O3" s="6">
        <v>2000</v>
      </c>
      <c r="P3" s="6">
        <v>10000</v>
      </c>
      <c r="Q3" s="89">
        <v>84</v>
      </c>
      <c r="R3" s="89">
        <v>98</v>
      </c>
      <c r="S3" s="5">
        <v>60</v>
      </c>
      <c r="T3" s="5">
        <v>60</v>
      </c>
      <c r="V3" s="1">
        <f t="shared" si="0"/>
        <v>0</v>
      </c>
      <c r="W3" s="1">
        <f t="shared" si="1"/>
        <v>2300</v>
      </c>
      <c r="X3" s="96">
        <f t="shared" si="2"/>
        <v>825</v>
      </c>
      <c r="Y3" s="1">
        <f t="shared" si="3"/>
        <v>1</v>
      </c>
      <c r="Z3" s="1">
        <f t="shared" si="4"/>
        <v>8000</v>
      </c>
      <c r="AA3" s="1">
        <f t="shared" si="5"/>
        <v>14</v>
      </c>
      <c r="AB3" s="1">
        <f t="shared" si="6"/>
        <v>0</v>
      </c>
    </row>
    <row r="4" spans="1:28" x14ac:dyDescent="0.25">
      <c r="A4" s="89" t="s">
        <v>245</v>
      </c>
      <c r="B4" s="89">
        <f>346-COUNTIF(W2:W347,0)</f>
        <v>50</v>
      </c>
      <c r="C4" s="89" cm="1">
        <f t="array" ref="C4">MIN(IF(W2:W347&gt;0,W2:W347))</f>
        <v>4</v>
      </c>
      <c r="D4" s="89">
        <f>MAX(W2:W347)</f>
        <v>14700</v>
      </c>
      <c r="E4" s="89" t="s">
        <v>49</v>
      </c>
      <c r="G4" s="5">
        <v>34</v>
      </c>
      <c r="H4" s="5">
        <v>34</v>
      </c>
      <c r="I4" s="89">
        <v>800</v>
      </c>
      <c r="J4" s="6">
        <v>1000</v>
      </c>
      <c r="K4" s="89">
        <v>650</v>
      </c>
      <c r="L4" s="89">
        <v>1000</v>
      </c>
      <c r="M4" s="89">
        <v>9</v>
      </c>
      <c r="N4" s="89">
        <v>10</v>
      </c>
      <c r="O4" s="6">
        <v>11500</v>
      </c>
      <c r="P4" s="6">
        <v>28000</v>
      </c>
      <c r="Q4" s="5">
        <v>84</v>
      </c>
      <c r="R4" s="5">
        <v>84</v>
      </c>
      <c r="S4" s="5">
        <v>55</v>
      </c>
      <c r="T4" s="5">
        <v>55</v>
      </c>
      <c r="V4" s="1">
        <f t="shared" si="0"/>
        <v>0</v>
      </c>
      <c r="W4" s="1">
        <f t="shared" si="1"/>
        <v>200</v>
      </c>
      <c r="X4" s="96">
        <f t="shared" si="2"/>
        <v>350</v>
      </c>
      <c r="Y4" s="1">
        <f t="shared" si="3"/>
        <v>1</v>
      </c>
      <c r="Z4" s="1">
        <f t="shared" si="4"/>
        <v>16500</v>
      </c>
      <c r="AA4" s="1">
        <f t="shared" si="5"/>
        <v>0</v>
      </c>
      <c r="AB4" s="1">
        <f t="shared" si="6"/>
        <v>0</v>
      </c>
    </row>
    <row r="5" spans="1:28" x14ac:dyDescent="0.25">
      <c r="A5" s="89" t="s">
        <v>37</v>
      </c>
      <c r="B5" s="6">
        <f>346-COUNTIF(X2:X347,0)</f>
        <v>22</v>
      </c>
      <c r="C5" s="89" cm="1">
        <f t="array" ref="C5">MIN(IF(X2:X347&gt;0,X2:X347))</f>
        <v>1</v>
      </c>
      <c r="D5" s="6">
        <f>MAX(X2:X347)</f>
        <v>1500</v>
      </c>
      <c r="E5" s="89" t="s">
        <v>340</v>
      </c>
      <c r="F5" s="97"/>
      <c r="G5" s="5">
        <v>36</v>
      </c>
      <c r="H5" s="5">
        <v>36</v>
      </c>
      <c r="I5" s="6">
        <v>1000</v>
      </c>
      <c r="J5" s="6">
        <v>3000</v>
      </c>
      <c r="K5" s="6">
        <v>1000</v>
      </c>
      <c r="L5" s="6">
        <v>1000</v>
      </c>
      <c r="M5" s="89">
        <v>11</v>
      </c>
      <c r="N5" s="89">
        <v>14</v>
      </c>
      <c r="O5" s="6">
        <v>1000</v>
      </c>
      <c r="P5" s="6">
        <v>2000</v>
      </c>
      <c r="Q5" s="89">
        <v>95</v>
      </c>
      <c r="R5" s="89">
        <v>105</v>
      </c>
      <c r="S5" s="5">
        <v>65</v>
      </c>
      <c r="T5" s="5">
        <v>65</v>
      </c>
      <c r="V5" s="1">
        <f t="shared" si="0"/>
        <v>0</v>
      </c>
      <c r="W5" s="1">
        <f t="shared" si="1"/>
        <v>2000</v>
      </c>
      <c r="X5" s="96">
        <f t="shared" si="2"/>
        <v>0</v>
      </c>
      <c r="Y5" s="1">
        <f t="shared" si="3"/>
        <v>3</v>
      </c>
      <c r="Z5" s="1">
        <f t="shared" si="4"/>
        <v>1000</v>
      </c>
      <c r="AA5" s="1">
        <f t="shared" si="5"/>
        <v>10</v>
      </c>
      <c r="AB5" s="1">
        <f t="shared" si="6"/>
        <v>0</v>
      </c>
    </row>
    <row r="6" spans="1:28" x14ac:dyDescent="0.25">
      <c r="A6" s="89" t="s">
        <v>255</v>
      </c>
      <c r="B6" s="89">
        <f>346-COUNTIF(Y2:Y347,0)</f>
        <v>14</v>
      </c>
      <c r="C6" s="89" cm="1">
        <f t="array" ref="C6">MIN(IF(Y2:Y347&gt;0,Y2:Y347))</f>
        <v>1</v>
      </c>
      <c r="D6" s="89">
        <f>MAX(Y2:Y347)</f>
        <v>12</v>
      </c>
      <c r="E6" s="89" t="s">
        <v>340</v>
      </c>
      <c r="G6" s="5">
        <v>40</v>
      </c>
      <c r="H6" s="5">
        <v>40</v>
      </c>
      <c r="I6" s="6">
        <v>1000</v>
      </c>
      <c r="J6" s="6">
        <v>3000</v>
      </c>
      <c r="K6" s="5">
        <v>200</v>
      </c>
      <c r="L6" s="5">
        <v>200</v>
      </c>
      <c r="M6" s="5">
        <v>13</v>
      </c>
      <c r="N6" s="89">
        <v>13</v>
      </c>
      <c r="O6" s="6">
        <v>1500</v>
      </c>
      <c r="P6" s="6">
        <v>4000</v>
      </c>
      <c r="Q6" s="5">
        <v>82</v>
      </c>
      <c r="R6" s="5">
        <v>82</v>
      </c>
      <c r="S6" s="5">
        <v>60</v>
      </c>
      <c r="T6" s="5">
        <v>60</v>
      </c>
      <c r="V6" s="1">
        <f t="shared" si="0"/>
        <v>0</v>
      </c>
      <c r="W6" s="1">
        <f t="shared" si="1"/>
        <v>2000</v>
      </c>
      <c r="X6" s="96">
        <f t="shared" si="2"/>
        <v>0</v>
      </c>
      <c r="Y6" s="1">
        <f t="shared" si="3"/>
        <v>0</v>
      </c>
      <c r="Z6" s="1">
        <f t="shared" si="4"/>
        <v>2500</v>
      </c>
      <c r="AA6" s="1">
        <f t="shared" si="5"/>
        <v>0</v>
      </c>
      <c r="AB6" s="1">
        <f t="shared" si="6"/>
        <v>0</v>
      </c>
    </row>
    <row r="7" spans="1:28" x14ac:dyDescent="0.25">
      <c r="A7" s="89" t="s">
        <v>256</v>
      </c>
      <c r="B7" s="89">
        <f>346-COUNTIF(Z2:Z347,0)</f>
        <v>34</v>
      </c>
      <c r="C7" s="89" cm="1">
        <f t="array" ref="C7">MIN(IF(Z2:Z347&gt;0,Z2:Z347))</f>
        <v>0.19999999999999996</v>
      </c>
      <c r="D7" s="89">
        <f>MAX(Z2:Z347)</f>
        <v>360000</v>
      </c>
      <c r="E7" s="89" t="s">
        <v>49</v>
      </c>
      <c r="G7" s="5">
        <v>36</v>
      </c>
      <c r="H7" s="5">
        <v>36</v>
      </c>
      <c r="I7" s="6">
        <v>1000</v>
      </c>
      <c r="J7" s="6">
        <v>2000</v>
      </c>
      <c r="K7" s="5">
        <v>600</v>
      </c>
      <c r="L7" s="5">
        <v>600</v>
      </c>
      <c r="M7" s="89">
        <v>10</v>
      </c>
      <c r="N7" s="89">
        <v>12</v>
      </c>
      <c r="O7" s="6">
        <v>13000</v>
      </c>
      <c r="P7" s="6">
        <v>51000</v>
      </c>
      <c r="Q7" s="5">
        <v>83</v>
      </c>
      <c r="R7" s="5">
        <v>83</v>
      </c>
      <c r="S7" s="5">
        <v>60</v>
      </c>
      <c r="T7" s="5">
        <v>60</v>
      </c>
      <c r="V7" s="1">
        <f t="shared" si="0"/>
        <v>0</v>
      </c>
      <c r="W7" s="1">
        <f t="shared" si="1"/>
        <v>1000</v>
      </c>
      <c r="X7" s="96">
        <f t="shared" si="2"/>
        <v>0</v>
      </c>
      <c r="Y7" s="1">
        <f t="shared" si="3"/>
        <v>2</v>
      </c>
      <c r="Z7" s="1">
        <f t="shared" si="4"/>
        <v>38000</v>
      </c>
      <c r="AA7" s="1">
        <f t="shared" si="5"/>
        <v>0</v>
      </c>
      <c r="AB7" s="1">
        <f t="shared" si="6"/>
        <v>0</v>
      </c>
    </row>
    <row r="8" spans="1:28" x14ac:dyDescent="0.25">
      <c r="A8" s="89" t="s">
        <v>331</v>
      </c>
      <c r="B8" s="89">
        <f>346-COUNTIF(AA2:AA347,0)</f>
        <v>7</v>
      </c>
      <c r="C8" s="89" cm="1">
        <f t="array" ref="C8">MIN(IF(AA2:AA347&gt;0,AA2:AA347))</f>
        <v>10</v>
      </c>
      <c r="D8" s="89">
        <f>MAX(AA2:AA347)</f>
        <v>30</v>
      </c>
      <c r="E8" s="89" t="s">
        <v>340</v>
      </c>
      <c r="F8" s="97"/>
      <c r="G8" s="5">
        <v>30</v>
      </c>
      <c r="H8" s="5">
        <v>30</v>
      </c>
      <c r="I8" s="6">
        <v>1000</v>
      </c>
      <c r="J8" s="6">
        <v>4000</v>
      </c>
      <c r="K8" s="89">
        <v>500</v>
      </c>
      <c r="L8" s="6">
        <v>1500</v>
      </c>
      <c r="M8" s="5">
        <v>12</v>
      </c>
      <c r="N8" s="5">
        <v>12</v>
      </c>
      <c r="O8" s="90">
        <v>4000</v>
      </c>
      <c r="P8" s="90">
        <v>4000</v>
      </c>
      <c r="Q8" s="89">
        <v>91</v>
      </c>
      <c r="R8" s="89">
        <v>110</v>
      </c>
      <c r="S8" s="89">
        <v>60</v>
      </c>
      <c r="T8" s="89">
        <v>75</v>
      </c>
      <c r="V8" s="1">
        <f t="shared" si="0"/>
        <v>0</v>
      </c>
      <c r="W8" s="1">
        <f t="shared" si="1"/>
        <v>3000</v>
      </c>
      <c r="X8" s="96">
        <f t="shared" si="2"/>
        <v>1000</v>
      </c>
      <c r="Y8" s="1">
        <f t="shared" si="3"/>
        <v>0</v>
      </c>
      <c r="Z8" s="1">
        <v>0</v>
      </c>
      <c r="AA8" s="1">
        <f t="shared" si="5"/>
        <v>19</v>
      </c>
      <c r="AB8" s="1">
        <f t="shared" si="6"/>
        <v>15</v>
      </c>
    </row>
    <row r="9" spans="1:28" x14ac:dyDescent="0.25">
      <c r="A9" s="89" t="s">
        <v>332</v>
      </c>
      <c r="B9" s="89">
        <f>346-COUNTIF(AB2:AB347,0)</f>
        <v>10</v>
      </c>
      <c r="C9" s="89" cm="1">
        <f t="array" ref="C9">MIN(IF(AB2:AB347&gt;0,AB2:AB347))</f>
        <v>1</v>
      </c>
      <c r="D9" s="89">
        <f>MAX(AB2:AB347)</f>
        <v>80</v>
      </c>
      <c r="E9" s="89" t="s">
        <v>340</v>
      </c>
      <c r="F9" s="97"/>
      <c r="G9" s="89">
        <v>25</v>
      </c>
      <c r="H9" s="89">
        <v>32</v>
      </c>
      <c r="I9" s="89">
        <v>700</v>
      </c>
      <c r="J9" s="6">
        <v>4000</v>
      </c>
      <c r="K9" s="89">
        <v>800</v>
      </c>
      <c r="L9" s="6">
        <v>1500</v>
      </c>
      <c r="M9" s="5">
        <v>13</v>
      </c>
      <c r="N9" s="5">
        <v>13</v>
      </c>
      <c r="O9" s="6">
        <v>1500</v>
      </c>
      <c r="P9" s="6">
        <v>5000</v>
      </c>
      <c r="Q9" s="89">
        <v>85</v>
      </c>
      <c r="R9" s="89">
        <v>100</v>
      </c>
      <c r="S9" s="89">
        <v>50</v>
      </c>
      <c r="T9" s="89">
        <v>75</v>
      </c>
      <c r="V9" s="1">
        <f t="shared" si="0"/>
        <v>7</v>
      </c>
      <c r="W9" s="1">
        <f t="shared" si="1"/>
        <v>3300</v>
      </c>
      <c r="X9" s="96">
        <f t="shared" si="2"/>
        <v>700</v>
      </c>
      <c r="Y9" s="1">
        <f t="shared" si="3"/>
        <v>0</v>
      </c>
      <c r="Z9" s="1">
        <f t="shared" ref="Z9:Z22" si="7">P9-O9</f>
        <v>3500</v>
      </c>
      <c r="AA9" s="1">
        <f t="shared" si="5"/>
        <v>15</v>
      </c>
      <c r="AB9" s="1">
        <f t="shared" si="6"/>
        <v>25</v>
      </c>
    </row>
    <row r="10" spans="1:28" x14ac:dyDescent="0.25">
      <c r="A10" s="92"/>
      <c r="B10" s="92"/>
      <c r="C10" s="92"/>
      <c r="D10" s="92"/>
      <c r="E10" s="92"/>
      <c r="G10" s="5">
        <v>30</v>
      </c>
      <c r="H10" s="5">
        <v>30</v>
      </c>
      <c r="I10" s="6">
        <v>4500</v>
      </c>
      <c r="J10" s="6">
        <v>4500</v>
      </c>
      <c r="K10" s="6">
        <v>1300</v>
      </c>
      <c r="L10" s="6">
        <v>1300</v>
      </c>
      <c r="M10" s="5">
        <v>13</v>
      </c>
      <c r="N10" s="5">
        <v>13</v>
      </c>
      <c r="O10" s="6">
        <v>4000</v>
      </c>
      <c r="P10" s="6">
        <v>4000</v>
      </c>
      <c r="Q10" s="5">
        <v>90</v>
      </c>
      <c r="R10" s="5">
        <v>90</v>
      </c>
      <c r="S10" s="5">
        <v>60</v>
      </c>
      <c r="T10" s="5">
        <v>60</v>
      </c>
      <c r="V10" s="1">
        <f t="shared" si="0"/>
        <v>0</v>
      </c>
      <c r="W10" s="1">
        <f t="shared" si="1"/>
        <v>0</v>
      </c>
      <c r="X10" s="96">
        <f t="shared" si="2"/>
        <v>0</v>
      </c>
      <c r="Y10" s="1">
        <f t="shared" si="3"/>
        <v>0</v>
      </c>
      <c r="Z10" s="1">
        <f t="shared" si="7"/>
        <v>0</v>
      </c>
      <c r="AA10" s="1">
        <f t="shared" si="5"/>
        <v>0</v>
      </c>
      <c r="AB10" s="1">
        <f t="shared" si="6"/>
        <v>0</v>
      </c>
    </row>
    <row r="11" spans="1:28" x14ac:dyDescent="0.25">
      <c r="G11" s="5">
        <v>30</v>
      </c>
      <c r="H11" s="5">
        <v>30</v>
      </c>
      <c r="I11" s="6">
        <v>3000</v>
      </c>
      <c r="J11" s="6">
        <v>3000</v>
      </c>
      <c r="K11" s="6">
        <v>1100</v>
      </c>
      <c r="L11" s="6">
        <v>1100</v>
      </c>
      <c r="M11" s="5">
        <v>11</v>
      </c>
      <c r="N11" s="5">
        <v>11</v>
      </c>
      <c r="O11" s="6">
        <v>10000</v>
      </c>
      <c r="P11" s="6">
        <v>10000</v>
      </c>
      <c r="Q11" s="5">
        <v>130</v>
      </c>
      <c r="R11" s="5">
        <v>130</v>
      </c>
      <c r="S11" s="5">
        <v>75</v>
      </c>
      <c r="T11" s="5">
        <v>75</v>
      </c>
      <c r="V11" s="1">
        <f t="shared" si="0"/>
        <v>0</v>
      </c>
      <c r="W11" s="1">
        <f t="shared" si="1"/>
        <v>0</v>
      </c>
      <c r="X11" s="96">
        <f t="shared" si="2"/>
        <v>0</v>
      </c>
      <c r="Y11" s="1">
        <f t="shared" si="3"/>
        <v>0</v>
      </c>
      <c r="Z11" s="1">
        <f t="shared" si="7"/>
        <v>0</v>
      </c>
      <c r="AA11" s="1">
        <f t="shared" si="5"/>
        <v>0</v>
      </c>
      <c r="AB11" s="1">
        <f t="shared" si="6"/>
        <v>0</v>
      </c>
    </row>
    <row r="12" spans="1:28" x14ac:dyDescent="0.25">
      <c r="G12" s="5">
        <v>30</v>
      </c>
      <c r="H12" s="5">
        <v>30</v>
      </c>
      <c r="I12" s="5">
        <v>300</v>
      </c>
      <c r="J12" s="5">
        <v>300</v>
      </c>
      <c r="K12" s="6">
        <v>1100</v>
      </c>
      <c r="L12" s="6">
        <v>1100</v>
      </c>
      <c r="M12" s="5">
        <v>13</v>
      </c>
      <c r="N12" s="5">
        <v>13</v>
      </c>
      <c r="O12" s="6">
        <v>3500</v>
      </c>
      <c r="P12" s="6">
        <v>3500</v>
      </c>
      <c r="Q12" s="5">
        <v>104</v>
      </c>
      <c r="R12" s="5">
        <v>104</v>
      </c>
      <c r="S12" s="5">
        <v>65</v>
      </c>
      <c r="T12" s="5">
        <v>65</v>
      </c>
      <c r="V12" s="1">
        <f t="shared" si="0"/>
        <v>0</v>
      </c>
      <c r="W12" s="1">
        <f t="shared" si="1"/>
        <v>0</v>
      </c>
      <c r="X12" s="96">
        <f t="shared" si="2"/>
        <v>0</v>
      </c>
      <c r="Y12" s="1">
        <f t="shared" si="3"/>
        <v>0</v>
      </c>
      <c r="Z12" s="1">
        <f t="shared" si="7"/>
        <v>0</v>
      </c>
      <c r="AA12" s="1">
        <f t="shared" si="5"/>
        <v>0</v>
      </c>
      <c r="AB12" s="1">
        <f t="shared" si="6"/>
        <v>0</v>
      </c>
    </row>
    <row r="13" spans="1:28" x14ac:dyDescent="0.25">
      <c r="G13" s="5">
        <v>65</v>
      </c>
      <c r="H13" s="5">
        <v>65</v>
      </c>
      <c r="I13" s="5">
        <v>5</v>
      </c>
      <c r="J13" s="5">
        <v>5</v>
      </c>
      <c r="K13" s="93">
        <v>800</v>
      </c>
      <c r="L13" s="6">
        <v>1100</v>
      </c>
      <c r="M13" s="5">
        <v>12.5</v>
      </c>
      <c r="N13" s="5">
        <v>12.5</v>
      </c>
      <c r="O13" s="6">
        <v>1000</v>
      </c>
      <c r="P13" s="6">
        <v>1000</v>
      </c>
      <c r="Q13" s="5">
        <v>90</v>
      </c>
      <c r="R13" s="5">
        <v>90</v>
      </c>
      <c r="S13" s="5">
        <v>75</v>
      </c>
      <c r="T13" s="5">
        <v>75</v>
      </c>
      <c r="V13" s="1">
        <f t="shared" si="0"/>
        <v>0</v>
      </c>
      <c r="W13" s="1">
        <f t="shared" si="1"/>
        <v>0</v>
      </c>
      <c r="X13" s="96">
        <f t="shared" si="2"/>
        <v>300</v>
      </c>
      <c r="Y13" s="1">
        <f t="shared" si="3"/>
        <v>0</v>
      </c>
      <c r="Z13" s="1">
        <f t="shared" si="7"/>
        <v>0</v>
      </c>
      <c r="AA13" s="1">
        <f t="shared" si="5"/>
        <v>0</v>
      </c>
      <c r="AB13" s="1">
        <f t="shared" si="6"/>
        <v>0</v>
      </c>
    </row>
    <row r="14" spans="1:28" x14ac:dyDescent="0.25">
      <c r="G14" s="5">
        <v>31</v>
      </c>
      <c r="H14" s="5">
        <v>31</v>
      </c>
      <c r="I14" s="89">
        <v>300</v>
      </c>
      <c r="J14" s="6">
        <v>6000</v>
      </c>
      <c r="K14" s="6">
        <v>1000</v>
      </c>
      <c r="L14" s="6">
        <v>1000</v>
      </c>
      <c r="M14" s="89">
        <v>11</v>
      </c>
      <c r="N14" s="89">
        <v>14</v>
      </c>
      <c r="O14" s="6">
        <v>6000</v>
      </c>
      <c r="P14" s="6">
        <v>6000</v>
      </c>
      <c r="Q14" s="5">
        <v>90</v>
      </c>
      <c r="R14" s="5">
        <v>90</v>
      </c>
      <c r="S14" s="5">
        <v>60</v>
      </c>
      <c r="T14" s="5">
        <v>60</v>
      </c>
      <c r="V14" s="1">
        <f t="shared" si="0"/>
        <v>0</v>
      </c>
      <c r="W14" s="1">
        <f t="shared" si="1"/>
        <v>5700</v>
      </c>
      <c r="X14" s="96">
        <f t="shared" si="2"/>
        <v>0</v>
      </c>
      <c r="Y14" s="1">
        <f t="shared" si="3"/>
        <v>3</v>
      </c>
      <c r="Z14" s="1">
        <f t="shared" si="7"/>
        <v>0</v>
      </c>
      <c r="AA14" s="1">
        <f t="shared" si="5"/>
        <v>0</v>
      </c>
      <c r="AB14" s="1">
        <f t="shared" si="6"/>
        <v>0</v>
      </c>
    </row>
    <row r="15" spans="1:28" x14ac:dyDescent="0.25">
      <c r="G15" s="5">
        <v>34.5</v>
      </c>
      <c r="H15" s="5">
        <v>34.5</v>
      </c>
      <c r="I15" s="6">
        <v>2000</v>
      </c>
      <c r="J15" s="6">
        <v>2000</v>
      </c>
      <c r="K15" s="6">
        <v>2300</v>
      </c>
      <c r="L15" s="6">
        <v>2300</v>
      </c>
      <c r="M15" s="5">
        <v>12</v>
      </c>
      <c r="N15" s="5">
        <v>12</v>
      </c>
      <c r="O15" s="6">
        <v>1000</v>
      </c>
      <c r="P15" s="6">
        <v>1000</v>
      </c>
      <c r="Q15" s="5">
        <v>130</v>
      </c>
      <c r="R15" s="5">
        <v>130</v>
      </c>
      <c r="S15" s="5">
        <v>55</v>
      </c>
      <c r="T15" s="5">
        <v>55</v>
      </c>
      <c r="V15" s="1">
        <f t="shared" si="0"/>
        <v>0</v>
      </c>
      <c r="W15" s="1">
        <f t="shared" si="1"/>
        <v>0</v>
      </c>
      <c r="X15" s="96">
        <f t="shared" si="2"/>
        <v>0</v>
      </c>
      <c r="Y15" s="1">
        <f t="shared" si="3"/>
        <v>0</v>
      </c>
      <c r="Z15" s="1">
        <f t="shared" si="7"/>
        <v>0</v>
      </c>
      <c r="AA15" s="1">
        <f t="shared" si="5"/>
        <v>0</v>
      </c>
      <c r="AB15" s="1">
        <f t="shared" si="6"/>
        <v>0</v>
      </c>
    </row>
    <row r="16" spans="1:28" x14ac:dyDescent="0.25">
      <c r="G16" s="5">
        <v>32.5</v>
      </c>
      <c r="H16" s="5">
        <v>32.5</v>
      </c>
      <c r="I16" s="6">
        <v>2260</v>
      </c>
      <c r="J16" s="6">
        <v>2260</v>
      </c>
      <c r="K16" s="6">
        <v>2100</v>
      </c>
      <c r="L16" s="6">
        <v>2100</v>
      </c>
      <c r="M16" s="5">
        <v>11</v>
      </c>
      <c r="N16" s="5">
        <v>11</v>
      </c>
      <c r="O16" s="6">
        <v>3000</v>
      </c>
      <c r="P16" s="6">
        <v>3000</v>
      </c>
      <c r="Q16" s="5">
        <v>125</v>
      </c>
      <c r="R16" s="5">
        <v>125</v>
      </c>
      <c r="S16" s="5">
        <v>55</v>
      </c>
      <c r="T16" s="5">
        <v>55</v>
      </c>
      <c r="V16" s="1">
        <f t="shared" si="0"/>
        <v>0</v>
      </c>
      <c r="W16" s="1">
        <f t="shared" si="1"/>
        <v>0</v>
      </c>
      <c r="X16" s="96">
        <f t="shared" si="2"/>
        <v>0</v>
      </c>
      <c r="Y16" s="1">
        <f t="shared" si="3"/>
        <v>0</v>
      </c>
      <c r="Z16" s="1">
        <f t="shared" si="7"/>
        <v>0</v>
      </c>
      <c r="AA16" s="1">
        <f t="shared" si="5"/>
        <v>0</v>
      </c>
      <c r="AB16" s="1">
        <f t="shared" si="6"/>
        <v>0</v>
      </c>
    </row>
    <row r="17" spans="7:28" x14ac:dyDescent="0.25">
      <c r="G17" s="5">
        <v>30</v>
      </c>
      <c r="H17" s="5">
        <v>30</v>
      </c>
      <c r="I17" s="6">
        <v>3500</v>
      </c>
      <c r="J17" s="6">
        <v>3500</v>
      </c>
      <c r="K17" s="5">
        <v>800</v>
      </c>
      <c r="L17" s="5">
        <v>800</v>
      </c>
      <c r="M17" s="5">
        <v>10</v>
      </c>
      <c r="N17" s="5">
        <v>10</v>
      </c>
      <c r="O17" s="6">
        <v>10000</v>
      </c>
      <c r="P17" s="6">
        <v>10000</v>
      </c>
      <c r="Q17" s="5">
        <v>90</v>
      </c>
      <c r="R17" s="5">
        <v>90</v>
      </c>
      <c r="S17" s="5">
        <v>60</v>
      </c>
      <c r="T17" s="5">
        <v>60</v>
      </c>
      <c r="V17" s="1">
        <f t="shared" si="0"/>
        <v>0</v>
      </c>
      <c r="W17" s="1">
        <f t="shared" si="1"/>
        <v>0</v>
      </c>
      <c r="X17" s="96">
        <f t="shared" si="2"/>
        <v>0</v>
      </c>
      <c r="Y17" s="1">
        <f t="shared" si="3"/>
        <v>0</v>
      </c>
      <c r="Z17" s="1">
        <f t="shared" si="7"/>
        <v>0</v>
      </c>
      <c r="AA17" s="1">
        <f t="shared" si="5"/>
        <v>0</v>
      </c>
      <c r="AB17" s="1">
        <f t="shared" si="6"/>
        <v>0</v>
      </c>
    </row>
    <row r="18" spans="7:28" x14ac:dyDescent="0.25">
      <c r="G18" s="5">
        <v>30</v>
      </c>
      <c r="H18" s="5">
        <v>30</v>
      </c>
      <c r="I18" s="6">
        <v>3000</v>
      </c>
      <c r="J18" s="6">
        <v>3000</v>
      </c>
      <c r="K18" s="6">
        <v>1300</v>
      </c>
      <c r="L18" s="6">
        <v>1300</v>
      </c>
      <c r="M18" s="5">
        <v>14</v>
      </c>
      <c r="N18" s="5">
        <v>14</v>
      </c>
      <c r="O18" s="6">
        <v>4000</v>
      </c>
      <c r="P18" s="6">
        <v>4000</v>
      </c>
      <c r="Q18" s="5">
        <v>85</v>
      </c>
      <c r="R18" s="5">
        <v>85</v>
      </c>
      <c r="S18" s="5">
        <v>70</v>
      </c>
      <c r="T18" s="5">
        <v>70</v>
      </c>
      <c r="V18" s="1">
        <f t="shared" si="0"/>
        <v>0</v>
      </c>
      <c r="W18" s="1">
        <f t="shared" si="1"/>
        <v>0</v>
      </c>
      <c r="X18" s="96">
        <f t="shared" si="2"/>
        <v>0</v>
      </c>
      <c r="Y18" s="1">
        <f t="shared" si="3"/>
        <v>0</v>
      </c>
      <c r="Z18" s="1">
        <f t="shared" si="7"/>
        <v>0</v>
      </c>
      <c r="AA18" s="1">
        <f t="shared" si="5"/>
        <v>0</v>
      </c>
      <c r="AB18" s="1">
        <f t="shared" si="6"/>
        <v>0</v>
      </c>
    </row>
    <row r="19" spans="7:28" x14ac:dyDescent="0.25">
      <c r="G19" s="5">
        <v>30</v>
      </c>
      <c r="H19" s="5">
        <v>30</v>
      </c>
      <c r="I19" s="6">
        <v>2000</v>
      </c>
      <c r="J19" s="6">
        <v>2000</v>
      </c>
      <c r="K19" s="6">
        <v>1000</v>
      </c>
      <c r="L19" s="6">
        <v>1000</v>
      </c>
      <c r="M19" s="5">
        <v>13</v>
      </c>
      <c r="N19" s="5">
        <v>13</v>
      </c>
      <c r="O19" s="6">
        <v>8000</v>
      </c>
      <c r="P19" s="6">
        <v>8000</v>
      </c>
      <c r="Q19" s="5">
        <v>80</v>
      </c>
      <c r="R19" s="5">
        <v>80</v>
      </c>
      <c r="S19" s="5">
        <v>70</v>
      </c>
      <c r="T19" s="5">
        <v>70</v>
      </c>
      <c r="V19" s="1">
        <f t="shared" si="0"/>
        <v>0</v>
      </c>
      <c r="W19" s="1">
        <f t="shared" si="1"/>
        <v>0</v>
      </c>
      <c r="X19" s="96">
        <f t="shared" si="2"/>
        <v>0</v>
      </c>
      <c r="Y19" s="1">
        <f t="shared" si="3"/>
        <v>0</v>
      </c>
      <c r="Z19" s="1">
        <f t="shared" si="7"/>
        <v>0</v>
      </c>
      <c r="AA19" s="1">
        <f t="shared" si="5"/>
        <v>0</v>
      </c>
      <c r="AB19" s="1">
        <f t="shared" si="6"/>
        <v>0</v>
      </c>
    </row>
    <row r="20" spans="7:28" x14ac:dyDescent="0.25">
      <c r="G20" s="5">
        <v>27</v>
      </c>
      <c r="H20" s="5">
        <v>27</v>
      </c>
      <c r="I20" s="6">
        <v>1500</v>
      </c>
      <c r="J20" s="6">
        <v>1500</v>
      </c>
      <c r="K20" s="6">
        <v>1800</v>
      </c>
      <c r="L20" s="6">
        <v>1800</v>
      </c>
      <c r="M20" s="5">
        <v>13</v>
      </c>
      <c r="N20" s="5">
        <v>13</v>
      </c>
      <c r="O20" s="6">
        <v>10000</v>
      </c>
      <c r="P20" s="6">
        <v>10000</v>
      </c>
      <c r="Q20" s="5">
        <v>90</v>
      </c>
      <c r="R20" s="5">
        <v>90</v>
      </c>
      <c r="S20" s="5">
        <v>60</v>
      </c>
      <c r="T20" s="5">
        <v>60</v>
      </c>
      <c r="V20" s="1">
        <f t="shared" si="0"/>
        <v>0</v>
      </c>
      <c r="W20" s="1">
        <f t="shared" si="1"/>
        <v>0</v>
      </c>
      <c r="X20" s="96">
        <f t="shared" si="2"/>
        <v>0</v>
      </c>
      <c r="Y20" s="1">
        <f t="shared" si="3"/>
        <v>0</v>
      </c>
      <c r="Z20" s="1">
        <f t="shared" si="7"/>
        <v>0</v>
      </c>
      <c r="AA20" s="1">
        <f t="shared" si="5"/>
        <v>0</v>
      </c>
      <c r="AB20" s="1">
        <f t="shared" si="6"/>
        <v>0</v>
      </c>
    </row>
    <row r="21" spans="7:28" x14ac:dyDescent="0.25">
      <c r="G21" s="5">
        <v>33</v>
      </c>
      <c r="H21" s="5">
        <v>33</v>
      </c>
      <c r="I21" s="6">
        <v>4000</v>
      </c>
      <c r="J21" s="6">
        <v>4000</v>
      </c>
      <c r="K21" s="6">
        <v>1200</v>
      </c>
      <c r="L21" s="6">
        <v>1200</v>
      </c>
      <c r="M21" s="5">
        <v>13</v>
      </c>
      <c r="N21" s="5">
        <v>13</v>
      </c>
      <c r="O21" s="6">
        <v>2800</v>
      </c>
      <c r="P21" s="6">
        <v>2800</v>
      </c>
      <c r="Q21" s="5">
        <v>110</v>
      </c>
      <c r="R21" s="5">
        <v>110</v>
      </c>
      <c r="S21" s="5">
        <v>50</v>
      </c>
      <c r="T21" s="5">
        <v>50</v>
      </c>
      <c r="V21" s="1">
        <f t="shared" si="0"/>
        <v>0</v>
      </c>
      <c r="W21" s="1">
        <f t="shared" si="1"/>
        <v>0</v>
      </c>
      <c r="X21" s="96">
        <f t="shared" si="2"/>
        <v>0</v>
      </c>
      <c r="Y21" s="1">
        <f t="shared" si="3"/>
        <v>0</v>
      </c>
      <c r="Z21" s="1">
        <f t="shared" si="7"/>
        <v>0</v>
      </c>
      <c r="AA21" s="1">
        <f t="shared" si="5"/>
        <v>0</v>
      </c>
      <c r="AB21" s="1">
        <f t="shared" si="6"/>
        <v>0</v>
      </c>
    </row>
    <row r="22" spans="7:28" x14ac:dyDescent="0.25">
      <c r="G22" s="5">
        <v>58</v>
      </c>
      <c r="H22" s="5">
        <v>58</v>
      </c>
      <c r="I22" s="5">
        <v>5</v>
      </c>
      <c r="J22" s="5">
        <v>5</v>
      </c>
      <c r="K22" s="6">
        <v>1500</v>
      </c>
      <c r="L22" s="6">
        <v>1500</v>
      </c>
      <c r="M22" s="5">
        <v>13</v>
      </c>
      <c r="N22" s="5">
        <v>13</v>
      </c>
      <c r="O22" s="90">
        <v>300</v>
      </c>
      <c r="P22" s="90">
        <v>300</v>
      </c>
      <c r="Q22" s="5">
        <v>110</v>
      </c>
      <c r="R22" s="5">
        <v>110</v>
      </c>
      <c r="S22" s="89">
        <v>20</v>
      </c>
      <c r="T22" s="89">
        <v>60</v>
      </c>
      <c r="V22" s="1">
        <f t="shared" si="0"/>
        <v>0</v>
      </c>
      <c r="W22" s="1">
        <f t="shared" si="1"/>
        <v>0</v>
      </c>
      <c r="X22" s="96">
        <f t="shared" si="2"/>
        <v>0</v>
      </c>
      <c r="Y22" s="1">
        <f t="shared" si="3"/>
        <v>0</v>
      </c>
      <c r="Z22" s="1">
        <f t="shared" si="7"/>
        <v>0</v>
      </c>
      <c r="AA22" s="1">
        <f t="shared" si="5"/>
        <v>0</v>
      </c>
      <c r="AB22" s="1">
        <f t="shared" si="6"/>
        <v>40</v>
      </c>
    </row>
    <row r="23" spans="7:28" x14ac:dyDescent="0.25">
      <c r="G23" s="5">
        <v>34.799999999999997</v>
      </c>
      <c r="H23" s="5">
        <v>34.799999999999997</v>
      </c>
      <c r="I23" s="6">
        <v>2700</v>
      </c>
      <c r="J23" s="6">
        <v>2700</v>
      </c>
      <c r="K23" s="6">
        <v>1200</v>
      </c>
      <c r="L23" s="6">
        <v>1200</v>
      </c>
      <c r="M23" s="5">
        <v>12</v>
      </c>
      <c r="N23" s="5">
        <v>12</v>
      </c>
      <c r="O23" s="6">
        <v>5200</v>
      </c>
      <c r="P23" s="6">
        <v>5200</v>
      </c>
      <c r="Q23" s="5">
        <v>100</v>
      </c>
      <c r="R23" s="5">
        <v>100</v>
      </c>
      <c r="S23" s="5">
        <v>53</v>
      </c>
      <c r="T23" s="5">
        <v>53</v>
      </c>
      <c r="V23" s="1">
        <f t="shared" si="0"/>
        <v>0</v>
      </c>
      <c r="W23" s="1">
        <f t="shared" si="1"/>
        <v>0</v>
      </c>
      <c r="X23" s="96">
        <f t="shared" si="2"/>
        <v>0</v>
      </c>
      <c r="Y23" s="1">
        <f t="shared" si="3"/>
        <v>0</v>
      </c>
      <c r="Z23" s="1">
        <v>0</v>
      </c>
      <c r="AA23" s="1">
        <v>0</v>
      </c>
      <c r="AB23" s="1">
        <f t="shared" si="6"/>
        <v>0</v>
      </c>
    </row>
    <row r="24" spans="7:28" x14ac:dyDescent="0.25">
      <c r="G24" s="5">
        <v>30</v>
      </c>
      <c r="H24" s="5">
        <v>30</v>
      </c>
      <c r="I24" s="6">
        <v>3000</v>
      </c>
      <c r="J24" s="6">
        <v>3000</v>
      </c>
      <c r="K24" s="6">
        <v>1500</v>
      </c>
      <c r="L24" s="6">
        <v>1500</v>
      </c>
      <c r="M24" s="5">
        <v>12</v>
      </c>
      <c r="N24" s="5">
        <v>12</v>
      </c>
      <c r="O24" s="6">
        <v>4000</v>
      </c>
      <c r="P24" s="6">
        <v>4000</v>
      </c>
      <c r="Q24" s="5">
        <v>100</v>
      </c>
      <c r="R24" s="5">
        <v>100</v>
      </c>
      <c r="S24" s="5">
        <v>60</v>
      </c>
      <c r="T24" s="5">
        <v>60</v>
      </c>
      <c r="V24" s="1">
        <f t="shared" si="0"/>
        <v>0</v>
      </c>
      <c r="W24" s="1">
        <f t="shared" si="1"/>
        <v>0</v>
      </c>
      <c r="X24" s="96">
        <f t="shared" si="2"/>
        <v>0</v>
      </c>
      <c r="Y24" s="1">
        <f t="shared" si="3"/>
        <v>0</v>
      </c>
      <c r="Z24" s="1">
        <f>P24-O24</f>
        <v>0</v>
      </c>
      <c r="AA24" s="1">
        <f t="shared" ref="AA24:AA50" si="8">R24-Q24</f>
        <v>0</v>
      </c>
      <c r="AB24" s="1">
        <f t="shared" si="6"/>
        <v>0</v>
      </c>
    </row>
    <row r="25" spans="7:28" x14ac:dyDescent="0.25">
      <c r="G25" s="5">
        <v>31</v>
      </c>
      <c r="H25" s="5">
        <v>31</v>
      </c>
      <c r="I25" s="6">
        <v>1300</v>
      </c>
      <c r="J25" s="6">
        <v>1300</v>
      </c>
      <c r="K25" s="6">
        <v>1500</v>
      </c>
      <c r="L25" s="6">
        <v>1500</v>
      </c>
      <c r="M25" s="5">
        <v>11</v>
      </c>
      <c r="N25" s="5">
        <v>11</v>
      </c>
      <c r="O25" s="6">
        <v>5000</v>
      </c>
      <c r="P25" s="6">
        <v>5000</v>
      </c>
      <c r="Q25" s="5">
        <v>100</v>
      </c>
      <c r="R25" s="5">
        <v>100</v>
      </c>
      <c r="S25" s="5">
        <v>50</v>
      </c>
      <c r="T25" s="5">
        <v>50</v>
      </c>
      <c r="V25" s="1">
        <f t="shared" si="0"/>
        <v>0</v>
      </c>
      <c r="W25" s="1">
        <f t="shared" si="1"/>
        <v>0</v>
      </c>
      <c r="X25" s="96">
        <f t="shared" si="2"/>
        <v>0</v>
      </c>
      <c r="Y25" s="1">
        <f t="shared" si="3"/>
        <v>0</v>
      </c>
      <c r="Z25" s="1">
        <f>P25-O25</f>
        <v>0</v>
      </c>
      <c r="AA25" s="1">
        <f t="shared" si="8"/>
        <v>0</v>
      </c>
      <c r="AB25" s="1">
        <f t="shared" si="6"/>
        <v>0</v>
      </c>
    </row>
    <row r="26" spans="7:28" x14ac:dyDescent="0.25">
      <c r="G26" s="5">
        <v>30</v>
      </c>
      <c r="H26" s="5">
        <v>30</v>
      </c>
      <c r="I26" s="6">
        <v>2250</v>
      </c>
      <c r="J26" s="6">
        <v>2250</v>
      </c>
      <c r="K26" s="6">
        <v>1500</v>
      </c>
      <c r="L26" s="6">
        <v>1500</v>
      </c>
      <c r="M26" s="5">
        <v>12</v>
      </c>
      <c r="N26" s="5">
        <v>12</v>
      </c>
      <c r="O26" s="6">
        <v>5000</v>
      </c>
      <c r="P26" s="6">
        <v>5000</v>
      </c>
      <c r="Q26" s="5">
        <v>100</v>
      </c>
      <c r="R26" s="5">
        <v>100</v>
      </c>
      <c r="S26" s="5">
        <v>60</v>
      </c>
      <c r="T26" s="5">
        <v>60</v>
      </c>
      <c r="V26" s="1">
        <f t="shared" si="0"/>
        <v>0</v>
      </c>
      <c r="W26" s="1">
        <f t="shared" si="1"/>
        <v>0</v>
      </c>
      <c r="X26" s="96">
        <f t="shared" si="2"/>
        <v>0</v>
      </c>
      <c r="Y26" s="1">
        <f t="shared" si="3"/>
        <v>0</v>
      </c>
      <c r="Z26" s="1">
        <f>P26-O26</f>
        <v>0</v>
      </c>
      <c r="AA26" s="1">
        <f t="shared" si="8"/>
        <v>0</v>
      </c>
      <c r="AB26" s="1">
        <f t="shared" si="6"/>
        <v>0</v>
      </c>
    </row>
    <row r="27" spans="7:28" x14ac:dyDescent="0.25">
      <c r="G27" s="5">
        <v>34</v>
      </c>
      <c r="H27" s="5">
        <v>34</v>
      </c>
      <c r="I27" s="6">
        <v>1510</v>
      </c>
      <c r="J27" s="6">
        <v>1510</v>
      </c>
      <c r="K27" s="6">
        <v>1640</v>
      </c>
      <c r="L27" s="6">
        <v>1640</v>
      </c>
      <c r="M27" s="5">
        <v>14</v>
      </c>
      <c r="N27" s="5">
        <v>14</v>
      </c>
      <c r="O27" s="6">
        <v>3720</v>
      </c>
      <c r="P27" s="6">
        <v>3720</v>
      </c>
      <c r="Q27" s="5">
        <v>100</v>
      </c>
      <c r="R27" s="5">
        <v>100</v>
      </c>
      <c r="S27" s="5">
        <v>44</v>
      </c>
      <c r="T27" s="5">
        <v>44</v>
      </c>
      <c r="V27" s="1">
        <f t="shared" si="0"/>
        <v>0</v>
      </c>
      <c r="W27" s="1">
        <f t="shared" si="1"/>
        <v>0</v>
      </c>
      <c r="X27" s="96">
        <f t="shared" si="2"/>
        <v>0</v>
      </c>
      <c r="Y27" s="1">
        <f t="shared" si="3"/>
        <v>0</v>
      </c>
      <c r="Z27" s="1">
        <v>0</v>
      </c>
      <c r="AA27" s="1">
        <f t="shared" si="8"/>
        <v>0</v>
      </c>
      <c r="AB27" s="1">
        <f t="shared" si="6"/>
        <v>0</v>
      </c>
    </row>
    <row r="28" spans="7:28" x14ac:dyDescent="0.25">
      <c r="G28" s="5">
        <v>32</v>
      </c>
      <c r="H28" s="5">
        <v>32</v>
      </c>
      <c r="I28" s="6">
        <v>2000</v>
      </c>
      <c r="J28" s="6">
        <v>2000</v>
      </c>
      <c r="K28" s="6">
        <v>1000</v>
      </c>
      <c r="L28" s="6">
        <v>1000</v>
      </c>
      <c r="M28" s="5">
        <v>13</v>
      </c>
      <c r="N28" s="5">
        <v>13</v>
      </c>
      <c r="O28" s="6">
        <v>4000</v>
      </c>
      <c r="P28" s="6">
        <v>4000</v>
      </c>
      <c r="Q28" s="5">
        <v>90</v>
      </c>
      <c r="R28" s="5">
        <v>90</v>
      </c>
      <c r="S28" s="5">
        <v>50</v>
      </c>
      <c r="T28" s="5">
        <v>50</v>
      </c>
      <c r="V28" s="1">
        <f t="shared" si="0"/>
        <v>0</v>
      </c>
      <c r="W28" s="1">
        <f t="shared" si="1"/>
        <v>0</v>
      </c>
      <c r="X28" s="96">
        <f t="shared" si="2"/>
        <v>0</v>
      </c>
      <c r="Y28" s="1">
        <f t="shared" si="3"/>
        <v>0</v>
      </c>
      <c r="Z28" s="1">
        <f t="shared" ref="Z28:Z46" si="9">P28-O28</f>
        <v>0</v>
      </c>
      <c r="AA28" s="1">
        <f t="shared" si="8"/>
        <v>0</v>
      </c>
      <c r="AB28" s="1">
        <f t="shared" si="6"/>
        <v>0</v>
      </c>
    </row>
    <row r="29" spans="7:28" x14ac:dyDescent="0.25">
      <c r="G29" s="5">
        <v>34</v>
      </c>
      <c r="H29" s="5">
        <v>34</v>
      </c>
      <c r="I29" s="6">
        <v>6700</v>
      </c>
      <c r="J29" s="6">
        <v>6700</v>
      </c>
      <c r="K29" s="6">
        <v>1900</v>
      </c>
      <c r="L29" s="6">
        <v>1900</v>
      </c>
      <c r="M29" s="5">
        <v>12</v>
      </c>
      <c r="N29" s="5">
        <v>12</v>
      </c>
      <c r="O29" s="6">
        <v>1200</v>
      </c>
      <c r="P29" s="6">
        <v>1200</v>
      </c>
      <c r="Q29" s="5">
        <v>135</v>
      </c>
      <c r="R29" s="5">
        <v>135</v>
      </c>
      <c r="S29" s="5">
        <v>46</v>
      </c>
      <c r="T29" s="5">
        <v>46</v>
      </c>
      <c r="V29" s="1">
        <f t="shared" si="0"/>
        <v>0</v>
      </c>
      <c r="W29" s="1">
        <f t="shared" si="1"/>
        <v>0</v>
      </c>
      <c r="X29" s="96">
        <f t="shared" si="2"/>
        <v>0</v>
      </c>
      <c r="Y29" s="1">
        <f t="shared" si="3"/>
        <v>0</v>
      </c>
      <c r="Z29" s="1">
        <f t="shared" si="9"/>
        <v>0</v>
      </c>
      <c r="AA29" s="1">
        <f t="shared" si="8"/>
        <v>0</v>
      </c>
      <c r="AB29" s="1">
        <f t="shared" si="6"/>
        <v>0</v>
      </c>
    </row>
    <row r="30" spans="7:28" x14ac:dyDescent="0.25">
      <c r="G30" s="5">
        <v>22</v>
      </c>
      <c r="H30" s="5">
        <v>22</v>
      </c>
      <c r="I30" s="5">
        <v>100</v>
      </c>
      <c r="J30" s="5">
        <v>100</v>
      </c>
      <c r="K30" s="5">
        <v>800</v>
      </c>
      <c r="L30" s="5">
        <v>800</v>
      </c>
      <c r="M30" s="5">
        <v>20</v>
      </c>
      <c r="N30" s="5">
        <v>20</v>
      </c>
      <c r="O30" s="5">
        <v>20</v>
      </c>
      <c r="P30" s="5">
        <v>20</v>
      </c>
      <c r="Q30" s="5">
        <v>54</v>
      </c>
      <c r="R30" s="5">
        <v>54</v>
      </c>
      <c r="S30" s="5">
        <v>85</v>
      </c>
      <c r="T30" s="5">
        <v>85</v>
      </c>
      <c r="V30" s="1">
        <f t="shared" si="0"/>
        <v>0</v>
      </c>
      <c r="W30" s="1">
        <f t="shared" si="1"/>
        <v>0</v>
      </c>
      <c r="X30" s="96">
        <f t="shared" si="2"/>
        <v>0</v>
      </c>
      <c r="Y30" s="1">
        <f t="shared" si="3"/>
        <v>0</v>
      </c>
      <c r="Z30" s="1">
        <f t="shared" si="9"/>
        <v>0</v>
      </c>
      <c r="AA30" s="1">
        <f t="shared" si="8"/>
        <v>0</v>
      </c>
      <c r="AB30" s="1">
        <f t="shared" si="6"/>
        <v>0</v>
      </c>
    </row>
    <row r="31" spans="7:28" x14ac:dyDescent="0.25">
      <c r="G31" s="5">
        <v>38</v>
      </c>
      <c r="H31" s="5">
        <v>38</v>
      </c>
      <c r="I31" s="6">
        <v>2000</v>
      </c>
      <c r="J31" s="6">
        <v>2000</v>
      </c>
      <c r="K31" s="6">
        <v>1250</v>
      </c>
      <c r="L31" s="6">
        <v>1250</v>
      </c>
      <c r="M31" s="5">
        <v>13</v>
      </c>
      <c r="N31" s="5">
        <v>13</v>
      </c>
      <c r="O31" s="5">
        <v>450</v>
      </c>
      <c r="P31" s="5">
        <v>450</v>
      </c>
      <c r="Q31" s="5">
        <v>95</v>
      </c>
      <c r="R31" s="5">
        <v>95</v>
      </c>
      <c r="S31" s="90">
        <v>60</v>
      </c>
      <c r="T31" s="90">
        <v>60</v>
      </c>
      <c r="V31" s="1">
        <f t="shared" si="0"/>
        <v>0</v>
      </c>
      <c r="W31" s="1">
        <f t="shared" si="1"/>
        <v>0</v>
      </c>
      <c r="X31" s="96">
        <f t="shared" si="2"/>
        <v>0</v>
      </c>
      <c r="Y31" s="1">
        <f t="shared" si="3"/>
        <v>0</v>
      </c>
      <c r="Z31" s="1">
        <f t="shared" si="9"/>
        <v>0</v>
      </c>
      <c r="AA31" s="1">
        <f t="shared" si="8"/>
        <v>0</v>
      </c>
      <c r="AB31" s="1">
        <f t="shared" si="6"/>
        <v>0</v>
      </c>
    </row>
    <row r="32" spans="7:28" x14ac:dyDescent="0.25">
      <c r="G32" s="5">
        <v>30</v>
      </c>
      <c r="H32" s="5">
        <v>30</v>
      </c>
      <c r="I32" s="6">
        <v>2800</v>
      </c>
      <c r="J32" s="6">
        <v>2800</v>
      </c>
      <c r="K32" s="6">
        <v>1000</v>
      </c>
      <c r="L32" s="6">
        <v>1000</v>
      </c>
      <c r="M32" s="5">
        <v>14</v>
      </c>
      <c r="N32" s="5">
        <v>14</v>
      </c>
      <c r="O32" s="6">
        <v>2000</v>
      </c>
      <c r="P32" s="6">
        <v>2000</v>
      </c>
      <c r="Q32" s="5">
        <v>90</v>
      </c>
      <c r="R32" s="5">
        <v>90</v>
      </c>
      <c r="S32" s="5">
        <v>50</v>
      </c>
      <c r="T32" s="5">
        <v>50</v>
      </c>
      <c r="V32" s="1">
        <f t="shared" si="0"/>
        <v>0</v>
      </c>
      <c r="W32" s="1">
        <f t="shared" si="1"/>
        <v>0</v>
      </c>
      <c r="X32" s="96">
        <f t="shared" si="2"/>
        <v>0</v>
      </c>
      <c r="Y32" s="1">
        <f t="shared" si="3"/>
        <v>0</v>
      </c>
      <c r="Z32" s="96">
        <f t="shared" si="9"/>
        <v>0</v>
      </c>
      <c r="AA32" s="1">
        <f t="shared" si="8"/>
        <v>0</v>
      </c>
      <c r="AB32" s="1">
        <f t="shared" si="6"/>
        <v>0</v>
      </c>
    </row>
    <row r="33" spans="7:28" x14ac:dyDescent="0.25">
      <c r="G33" s="5">
        <v>30</v>
      </c>
      <c r="H33" s="5">
        <v>30</v>
      </c>
      <c r="I33" s="6">
        <v>2000</v>
      </c>
      <c r="J33" s="6">
        <v>2000</v>
      </c>
      <c r="K33" s="6">
        <v>1800</v>
      </c>
      <c r="L33" s="6">
        <v>1800</v>
      </c>
      <c r="M33" s="5">
        <v>14.8</v>
      </c>
      <c r="N33" s="5">
        <v>14.8</v>
      </c>
      <c r="O33" s="6">
        <v>1525</v>
      </c>
      <c r="P33" s="6">
        <v>1525</v>
      </c>
      <c r="Q33" s="5">
        <v>95</v>
      </c>
      <c r="R33" s="5">
        <v>95</v>
      </c>
      <c r="S33" s="5">
        <v>45</v>
      </c>
      <c r="T33" s="5">
        <v>45</v>
      </c>
      <c r="V33" s="1">
        <f t="shared" si="0"/>
        <v>0</v>
      </c>
      <c r="W33" s="1">
        <f t="shared" si="1"/>
        <v>0</v>
      </c>
      <c r="X33" s="96">
        <f t="shared" si="2"/>
        <v>0</v>
      </c>
      <c r="Y33" s="1">
        <f t="shared" si="3"/>
        <v>0</v>
      </c>
      <c r="Z33" s="1">
        <f t="shared" si="9"/>
        <v>0</v>
      </c>
      <c r="AA33" s="1">
        <f t="shared" si="8"/>
        <v>0</v>
      </c>
      <c r="AB33" s="1">
        <f t="shared" si="6"/>
        <v>0</v>
      </c>
    </row>
    <row r="34" spans="7:28" x14ac:dyDescent="0.25">
      <c r="G34" s="5">
        <v>32</v>
      </c>
      <c r="H34" s="5">
        <v>32</v>
      </c>
      <c r="I34" s="6">
        <v>1500</v>
      </c>
      <c r="J34" s="6">
        <v>1500</v>
      </c>
      <c r="K34" s="6">
        <v>1200</v>
      </c>
      <c r="L34" s="6">
        <v>1200</v>
      </c>
      <c r="M34" s="5">
        <v>14</v>
      </c>
      <c r="N34" s="5">
        <v>14</v>
      </c>
      <c r="O34" s="6">
        <v>1400</v>
      </c>
      <c r="P34" s="6">
        <v>1400</v>
      </c>
      <c r="Q34" s="5">
        <v>80</v>
      </c>
      <c r="R34" s="5">
        <v>80</v>
      </c>
      <c r="S34" s="5">
        <v>50</v>
      </c>
      <c r="T34" s="5">
        <v>50</v>
      </c>
      <c r="V34" s="1">
        <f t="shared" ref="V34:V62" si="10">H34-G34</f>
        <v>0</v>
      </c>
      <c r="W34" s="1">
        <f t="shared" ref="W34:W62" si="11">J34-I34</f>
        <v>0</v>
      </c>
      <c r="X34" s="96">
        <f t="shared" ref="X34:X62" si="12">L34-K34</f>
        <v>0</v>
      </c>
      <c r="Y34" s="1">
        <f t="shared" ref="Y34:Y62" si="13">N34-M34</f>
        <v>0</v>
      </c>
      <c r="Z34" s="1">
        <f t="shared" si="9"/>
        <v>0</v>
      </c>
      <c r="AA34" s="1">
        <f t="shared" si="8"/>
        <v>0</v>
      </c>
      <c r="AB34" s="1">
        <f t="shared" si="6"/>
        <v>0</v>
      </c>
    </row>
    <row r="35" spans="7:28" x14ac:dyDescent="0.25">
      <c r="G35" s="5">
        <v>40.299999999999997</v>
      </c>
      <c r="H35" s="5">
        <v>40.299999999999997</v>
      </c>
      <c r="I35" s="6">
        <v>3048</v>
      </c>
      <c r="J35" s="6">
        <v>3048</v>
      </c>
      <c r="K35" s="5">
        <v>175</v>
      </c>
      <c r="L35" s="5">
        <v>175</v>
      </c>
      <c r="M35" s="5">
        <v>12.7</v>
      </c>
      <c r="N35" s="5">
        <v>12.7</v>
      </c>
      <c r="O35" s="6">
        <v>2200</v>
      </c>
      <c r="P35" s="6">
        <v>2200</v>
      </c>
      <c r="Q35" s="5">
        <v>75</v>
      </c>
      <c r="R35" s="5">
        <v>75</v>
      </c>
      <c r="S35" s="5">
        <v>55</v>
      </c>
      <c r="T35" s="5">
        <v>55</v>
      </c>
      <c r="V35" s="1">
        <f t="shared" si="10"/>
        <v>0</v>
      </c>
      <c r="W35" s="1">
        <f t="shared" si="11"/>
        <v>0</v>
      </c>
      <c r="X35" s="96">
        <f t="shared" si="12"/>
        <v>0</v>
      </c>
      <c r="Y35" s="1">
        <f t="shared" si="13"/>
        <v>0</v>
      </c>
      <c r="Z35" s="1">
        <f t="shared" si="9"/>
        <v>0</v>
      </c>
      <c r="AA35" s="1">
        <f t="shared" si="8"/>
        <v>0</v>
      </c>
      <c r="AB35" s="1">
        <f t="shared" si="6"/>
        <v>0</v>
      </c>
    </row>
    <row r="36" spans="7:28" x14ac:dyDescent="0.25">
      <c r="G36" s="5">
        <v>39.200000000000003</v>
      </c>
      <c r="H36" s="5">
        <v>39.200000000000003</v>
      </c>
      <c r="I36" s="5">
        <v>955</v>
      </c>
      <c r="J36" s="5">
        <v>955</v>
      </c>
      <c r="K36" s="5">
        <v>300</v>
      </c>
      <c r="L36" s="5">
        <v>300</v>
      </c>
      <c r="M36" s="5">
        <v>13.9</v>
      </c>
      <c r="N36" s="5">
        <v>13.9</v>
      </c>
      <c r="O36" s="6">
        <v>1000</v>
      </c>
      <c r="P36" s="6">
        <v>1000</v>
      </c>
      <c r="Q36" s="5">
        <v>80</v>
      </c>
      <c r="R36" s="5">
        <v>80</v>
      </c>
      <c r="S36" s="5">
        <v>48</v>
      </c>
      <c r="T36" s="5">
        <v>48</v>
      </c>
      <c r="V36" s="1">
        <f t="shared" si="10"/>
        <v>0</v>
      </c>
      <c r="W36" s="1">
        <f t="shared" si="11"/>
        <v>0</v>
      </c>
      <c r="X36" s="96">
        <f t="shared" si="12"/>
        <v>0</v>
      </c>
      <c r="Y36" s="1">
        <f t="shared" si="13"/>
        <v>0</v>
      </c>
      <c r="Z36" s="1">
        <f t="shared" si="9"/>
        <v>0</v>
      </c>
      <c r="AA36" s="1">
        <f t="shared" si="8"/>
        <v>0</v>
      </c>
      <c r="AB36" s="1">
        <f t="shared" si="6"/>
        <v>0</v>
      </c>
    </row>
    <row r="37" spans="7:28" x14ac:dyDescent="0.25">
      <c r="G37" s="5">
        <v>34</v>
      </c>
      <c r="H37" s="5">
        <v>34</v>
      </c>
      <c r="I37" s="89">
        <v>200</v>
      </c>
      <c r="J37" s="6">
        <v>1500</v>
      </c>
      <c r="K37" s="89">
        <v>900</v>
      </c>
      <c r="L37" s="6">
        <v>1400</v>
      </c>
      <c r="M37" s="89">
        <v>15</v>
      </c>
      <c r="N37" s="89">
        <v>16</v>
      </c>
      <c r="O37" s="5">
        <v>345</v>
      </c>
      <c r="P37" s="5">
        <v>345</v>
      </c>
      <c r="Q37" s="5">
        <v>100</v>
      </c>
      <c r="R37" s="5">
        <v>100</v>
      </c>
      <c r="S37" s="5">
        <v>80</v>
      </c>
      <c r="T37" s="5">
        <v>80</v>
      </c>
      <c r="V37" s="1">
        <f t="shared" si="10"/>
        <v>0</v>
      </c>
      <c r="W37" s="1">
        <f t="shared" si="11"/>
        <v>1300</v>
      </c>
      <c r="X37" s="96">
        <f t="shared" si="12"/>
        <v>500</v>
      </c>
      <c r="Y37" s="1">
        <f t="shared" si="13"/>
        <v>1</v>
      </c>
      <c r="Z37" s="1">
        <f t="shared" si="9"/>
        <v>0</v>
      </c>
      <c r="AA37" s="1">
        <f t="shared" si="8"/>
        <v>0</v>
      </c>
      <c r="AB37" s="1">
        <v>0</v>
      </c>
    </row>
    <row r="38" spans="7:28" x14ac:dyDescent="0.25">
      <c r="G38" s="5">
        <v>37</v>
      </c>
      <c r="H38" s="5">
        <v>37</v>
      </c>
      <c r="I38" s="6">
        <v>1000</v>
      </c>
      <c r="J38" s="6">
        <v>10000</v>
      </c>
      <c r="K38" s="6">
        <v>1100</v>
      </c>
      <c r="L38" s="6">
        <v>1700</v>
      </c>
      <c r="M38" s="5">
        <v>12</v>
      </c>
      <c r="N38" s="5">
        <v>12</v>
      </c>
      <c r="O38" s="6">
        <v>3000</v>
      </c>
      <c r="P38" s="6">
        <v>3000</v>
      </c>
      <c r="Q38" s="5">
        <v>100</v>
      </c>
      <c r="R38" s="5">
        <v>100</v>
      </c>
      <c r="S38" s="5">
        <v>65</v>
      </c>
      <c r="T38" s="5">
        <v>65</v>
      </c>
      <c r="V38" s="1">
        <f t="shared" si="10"/>
        <v>0</v>
      </c>
      <c r="W38" s="1">
        <f t="shared" si="11"/>
        <v>9000</v>
      </c>
      <c r="X38" s="96">
        <f t="shared" si="12"/>
        <v>600</v>
      </c>
      <c r="Y38" s="1">
        <f t="shared" si="13"/>
        <v>0</v>
      </c>
      <c r="Z38" s="1">
        <f t="shared" si="9"/>
        <v>0</v>
      </c>
      <c r="AA38" s="1">
        <f t="shared" si="8"/>
        <v>0</v>
      </c>
      <c r="AB38" s="1">
        <f t="shared" ref="AB38:AB62" si="14">T38-S38</f>
        <v>0</v>
      </c>
    </row>
    <row r="39" spans="7:28" x14ac:dyDescent="0.25">
      <c r="G39" s="5">
        <v>30</v>
      </c>
      <c r="H39" s="5">
        <v>30</v>
      </c>
      <c r="I39" s="6">
        <v>1000</v>
      </c>
      <c r="J39" s="6">
        <v>1000</v>
      </c>
      <c r="K39" s="6">
        <v>2000</v>
      </c>
      <c r="L39" s="6">
        <v>2000</v>
      </c>
      <c r="M39" s="5">
        <v>13</v>
      </c>
      <c r="N39" s="5">
        <v>13</v>
      </c>
      <c r="O39" s="90">
        <v>1000</v>
      </c>
      <c r="P39" s="90">
        <v>2000</v>
      </c>
      <c r="Q39" s="5">
        <v>80</v>
      </c>
      <c r="R39" s="5">
        <v>80</v>
      </c>
      <c r="S39" s="5">
        <v>70</v>
      </c>
      <c r="T39" s="5">
        <v>70</v>
      </c>
      <c r="V39" s="1">
        <f t="shared" si="10"/>
        <v>0</v>
      </c>
      <c r="W39" s="1">
        <f t="shared" si="11"/>
        <v>0</v>
      </c>
      <c r="X39" s="96">
        <f t="shared" si="12"/>
        <v>0</v>
      </c>
      <c r="Y39" s="1">
        <f t="shared" si="13"/>
        <v>0</v>
      </c>
      <c r="Z39" s="1">
        <f t="shared" si="9"/>
        <v>1000</v>
      </c>
      <c r="AA39" s="1">
        <f t="shared" si="8"/>
        <v>0</v>
      </c>
      <c r="AB39" s="1">
        <f t="shared" si="14"/>
        <v>0</v>
      </c>
    </row>
    <row r="40" spans="7:28" x14ac:dyDescent="0.25">
      <c r="G40" s="5">
        <v>31</v>
      </c>
      <c r="H40" s="5">
        <v>31</v>
      </c>
      <c r="I40" s="6">
        <v>1000</v>
      </c>
      <c r="J40" s="6">
        <v>1000</v>
      </c>
      <c r="K40" s="6">
        <v>2300</v>
      </c>
      <c r="L40" s="6">
        <v>2300</v>
      </c>
      <c r="M40" s="5">
        <v>13</v>
      </c>
      <c r="N40" s="5">
        <v>13</v>
      </c>
      <c r="O40" s="5">
        <v>300</v>
      </c>
      <c r="P40" s="5">
        <v>300</v>
      </c>
      <c r="Q40" s="5">
        <v>125</v>
      </c>
      <c r="R40" s="5">
        <v>125</v>
      </c>
      <c r="S40" s="5">
        <v>58</v>
      </c>
      <c r="T40" s="5">
        <v>58</v>
      </c>
      <c r="V40" s="1">
        <f t="shared" si="10"/>
        <v>0</v>
      </c>
      <c r="W40" s="1">
        <f t="shared" si="11"/>
        <v>0</v>
      </c>
      <c r="X40" s="96">
        <f t="shared" si="12"/>
        <v>0</v>
      </c>
      <c r="Y40" s="1">
        <f t="shared" si="13"/>
        <v>0</v>
      </c>
      <c r="Z40" s="1">
        <f t="shared" si="9"/>
        <v>0</v>
      </c>
      <c r="AA40" s="1">
        <f t="shared" si="8"/>
        <v>0</v>
      </c>
      <c r="AB40" s="1">
        <f t="shared" si="14"/>
        <v>0</v>
      </c>
    </row>
    <row r="41" spans="7:28" x14ac:dyDescent="0.25">
      <c r="G41" s="5">
        <v>32</v>
      </c>
      <c r="H41" s="5">
        <v>32</v>
      </c>
      <c r="I41" s="6">
        <v>2000</v>
      </c>
      <c r="J41" s="6">
        <v>2000</v>
      </c>
      <c r="K41" s="6">
        <v>2100</v>
      </c>
      <c r="L41" s="6">
        <v>2100</v>
      </c>
      <c r="M41" s="5">
        <v>12</v>
      </c>
      <c r="N41" s="5">
        <v>12</v>
      </c>
      <c r="O41" s="5">
        <v>900</v>
      </c>
      <c r="P41" s="5">
        <v>900</v>
      </c>
      <c r="Q41" s="5">
        <v>135</v>
      </c>
      <c r="R41" s="5">
        <v>135</v>
      </c>
      <c r="S41" s="5">
        <v>15</v>
      </c>
      <c r="T41" s="5">
        <v>15</v>
      </c>
      <c r="V41" s="1">
        <f t="shared" si="10"/>
        <v>0</v>
      </c>
      <c r="W41" s="1">
        <f t="shared" si="11"/>
        <v>0</v>
      </c>
      <c r="X41" s="96">
        <f t="shared" si="12"/>
        <v>0</v>
      </c>
      <c r="Y41" s="1">
        <f t="shared" si="13"/>
        <v>0</v>
      </c>
      <c r="Z41" s="1">
        <f t="shared" si="9"/>
        <v>0</v>
      </c>
      <c r="AA41" s="1">
        <f t="shared" si="8"/>
        <v>0</v>
      </c>
      <c r="AB41" s="1">
        <f t="shared" si="14"/>
        <v>0</v>
      </c>
    </row>
    <row r="42" spans="7:28" x14ac:dyDescent="0.25">
      <c r="G42" s="5">
        <v>34</v>
      </c>
      <c r="H42" s="5">
        <v>34</v>
      </c>
      <c r="I42" s="6">
        <v>1500</v>
      </c>
      <c r="J42" s="6">
        <v>1500</v>
      </c>
      <c r="K42" s="6">
        <v>1350</v>
      </c>
      <c r="L42" s="6">
        <v>1351</v>
      </c>
      <c r="M42" s="5">
        <v>14</v>
      </c>
      <c r="N42" s="5">
        <v>14</v>
      </c>
      <c r="O42" s="6">
        <v>3350</v>
      </c>
      <c r="P42" s="6">
        <v>3350</v>
      </c>
      <c r="Q42" s="5">
        <v>100</v>
      </c>
      <c r="R42" s="5">
        <v>100</v>
      </c>
      <c r="S42" s="5">
        <v>48</v>
      </c>
      <c r="T42" s="5">
        <v>48</v>
      </c>
      <c r="V42" s="1">
        <f t="shared" si="10"/>
        <v>0</v>
      </c>
      <c r="W42" s="1">
        <f t="shared" si="11"/>
        <v>0</v>
      </c>
      <c r="X42" s="96">
        <f t="shared" si="12"/>
        <v>1</v>
      </c>
      <c r="Y42" s="1">
        <f t="shared" si="13"/>
        <v>0</v>
      </c>
      <c r="Z42" s="1">
        <f t="shared" si="9"/>
        <v>0</v>
      </c>
      <c r="AA42" s="1">
        <f t="shared" si="8"/>
        <v>0</v>
      </c>
      <c r="AB42" s="1">
        <f t="shared" si="14"/>
        <v>0</v>
      </c>
    </row>
    <row r="43" spans="7:28" x14ac:dyDescent="0.25">
      <c r="G43" s="5">
        <v>32</v>
      </c>
      <c r="H43" s="5">
        <v>32</v>
      </c>
      <c r="I43" s="5">
        <v>650</v>
      </c>
      <c r="J43" s="5">
        <v>650</v>
      </c>
      <c r="K43" s="5">
        <v>400</v>
      </c>
      <c r="L43" s="5">
        <v>401</v>
      </c>
      <c r="M43" s="5">
        <v>19</v>
      </c>
      <c r="N43" s="5">
        <v>19</v>
      </c>
      <c r="O43" s="5">
        <v>660</v>
      </c>
      <c r="P43" s="5">
        <v>660</v>
      </c>
      <c r="Q43" s="90">
        <v>70</v>
      </c>
      <c r="R43" s="90">
        <v>80</v>
      </c>
      <c r="S43" s="5">
        <v>94</v>
      </c>
      <c r="T43" s="5">
        <v>94</v>
      </c>
      <c r="V43" s="1">
        <f t="shared" si="10"/>
        <v>0</v>
      </c>
      <c r="W43" s="1">
        <f t="shared" si="11"/>
        <v>0</v>
      </c>
      <c r="X43" s="96">
        <f t="shared" si="12"/>
        <v>1</v>
      </c>
      <c r="Y43" s="1">
        <f t="shared" si="13"/>
        <v>0</v>
      </c>
      <c r="Z43" s="1">
        <f t="shared" si="9"/>
        <v>0</v>
      </c>
      <c r="AA43" s="1">
        <f t="shared" si="8"/>
        <v>10</v>
      </c>
      <c r="AB43" s="1">
        <f t="shared" si="14"/>
        <v>0</v>
      </c>
    </row>
    <row r="44" spans="7:28" x14ac:dyDescent="0.25">
      <c r="G44" s="5">
        <v>17</v>
      </c>
      <c r="H44" s="5">
        <v>17</v>
      </c>
      <c r="I44" s="5">
        <v>15</v>
      </c>
      <c r="J44" s="5">
        <v>15</v>
      </c>
      <c r="K44" s="6">
        <v>9500</v>
      </c>
      <c r="L44" s="6">
        <v>9500</v>
      </c>
      <c r="M44" s="5">
        <v>38</v>
      </c>
      <c r="N44" s="5">
        <v>38</v>
      </c>
      <c r="O44" s="5">
        <v>2</v>
      </c>
      <c r="P44" s="5">
        <v>2</v>
      </c>
      <c r="Q44" s="5">
        <v>230</v>
      </c>
      <c r="R44" s="5">
        <v>230</v>
      </c>
      <c r="S44" s="5">
        <v>52</v>
      </c>
      <c r="T44" s="5">
        <v>52</v>
      </c>
      <c r="V44" s="1">
        <f t="shared" si="10"/>
        <v>0</v>
      </c>
      <c r="W44" s="1">
        <f t="shared" si="11"/>
        <v>0</v>
      </c>
      <c r="X44" s="96">
        <f t="shared" si="12"/>
        <v>0</v>
      </c>
      <c r="Y44" s="1">
        <f t="shared" si="13"/>
        <v>0</v>
      </c>
      <c r="Z44" s="1">
        <f t="shared" si="9"/>
        <v>0</v>
      </c>
      <c r="AA44" s="1">
        <f t="shared" si="8"/>
        <v>0</v>
      </c>
      <c r="AB44" s="1">
        <f t="shared" si="14"/>
        <v>0</v>
      </c>
    </row>
    <row r="45" spans="7:28" x14ac:dyDescent="0.25">
      <c r="G45" s="5">
        <v>17</v>
      </c>
      <c r="H45" s="5">
        <v>17</v>
      </c>
      <c r="I45" s="5">
        <v>10</v>
      </c>
      <c r="J45" s="5">
        <v>10</v>
      </c>
      <c r="K45" s="6">
        <v>9500</v>
      </c>
      <c r="L45" s="6">
        <v>9500</v>
      </c>
      <c r="M45" s="5">
        <v>33</v>
      </c>
      <c r="N45" s="5">
        <v>33</v>
      </c>
      <c r="O45" s="5">
        <v>2</v>
      </c>
      <c r="P45" s="5">
        <v>2</v>
      </c>
      <c r="Q45" s="5">
        <v>215</v>
      </c>
      <c r="R45" s="5">
        <v>215</v>
      </c>
      <c r="S45" s="5">
        <v>50</v>
      </c>
      <c r="T45" s="5">
        <v>50</v>
      </c>
      <c r="V45" s="1">
        <f t="shared" si="10"/>
        <v>0</v>
      </c>
      <c r="W45" s="1">
        <f t="shared" si="11"/>
        <v>0</v>
      </c>
      <c r="X45" s="96">
        <f t="shared" si="12"/>
        <v>0</v>
      </c>
      <c r="Y45" s="1">
        <f t="shared" si="13"/>
        <v>0</v>
      </c>
      <c r="Z45" s="1">
        <f t="shared" si="9"/>
        <v>0</v>
      </c>
      <c r="AA45" s="1">
        <f t="shared" si="8"/>
        <v>0</v>
      </c>
      <c r="AB45" s="1">
        <f t="shared" si="14"/>
        <v>0</v>
      </c>
    </row>
    <row r="46" spans="7:28" x14ac:dyDescent="0.25">
      <c r="G46" s="5">
        <v>17</v>
      </c>
      <c r="H46" s="5">
        <v>17</v>
      </c>
      <c r="I46" s="5">
        <v>10</v>
      </c>
      <c r="J46" s="5">
        <v>10</v>
      </c>
      <c r="K46" s="6">
        <v>9200</v>
      </c>
      <c r="L46" s="6">
        <v>9200</v>
      </c>
      <c r="M46" s="5">
        <v>33</v>
      </c>
      <c r="N46" s="5">
        <v>33</v>
      </c>
      <c r="O46" s="5">
        <v>2</v>
      </c>
      <c r="P46" s="5">
        <v>2</v>
      </c>
      <c r="Q46" s="5">
        <v>220</v>
      </c>
      <c r="R46" s="5">
        <v>220</v>
      </c>
      <c r="S46" s="5">
        <v>50</v>
      </c>
      <c r="T46" s="5">
        <v>50</v>
      </c>
      <c r="V46" s="1">
        <f t="shared" si="10"/>
        <v>0</v>
      </c>
      <c r="W46" s="1">
        <f t="shared" si="11"/>
        <v>0</v>
      </c>
      <c r="X46" s="96">
        <f t="shared" si="12"/>
        <v>0</v>
      </c>
      <c r="Y46" s="1">
        <f t="shared" si="13"/>
        <v>0</v>
      </c>
      <c r="Z46" s="1">
        <f t="shared" si="9"/>
        <v>0</v>
      </c>
      <c r="AA46" s="1">
        <f t="shared" si="8"/>
        <v>0</v>
      </c>
      <c r="AB46" s="1">
        <f t="shared" si="14"/>
        <v>0</v>
      </c>
    </row>
    <row r="47" spans="7:28" x14ac:dyDescent="0.25">
      <c r="G47" s="5">
        <v>18</v>
      </c>
      <c r="H47" s="5">
        <v>18</v>
      </c>
      <c r="I47" s="5">
        <v>10</v>
      </c>
      <c r="J47" s="5">
        <v>10</v>
      </c>
      <c r="K47" s="6">
        <v>9000</v>
      </c>
      <c r="L47" s="6">
        <v>9000</v>
      </c>
      <c r="M47" s="5">
        <v>33</v>
      </c>
      <c r="N47" s="5">
        <v>33</v>
      </c>
      <c r="O47" s="5">
        <v>2</v>
      </c>
      <c r="P47" s="5">
        <v>2</v>
      </c>
      <c r="Q47" s="5">
        <v>215</v>
      </c>
      <c r="R47" s="5">
        <v>215</v>
      </c>
      <c r="S47" s="5">
        <v>55</v>
      </c>
      <c r="T47" s="5">
        <v>55</v>
      </c>
      <c r="V47" s="1">
        <f t="shared" si="10"/>
        <v>0</v>
      </c>
      <c r="W47" s="1">
        <f t="shared" si="11"/>
        <v>0</v>
      </c>
      <c r="X47" s="96">
        <f t="shared" si="12"/>
        <v>0</v>
      </c>
      <c r="Y47" s="1">
        <f t="shared" si="13"/>
        <v>0</v>
      </c>
      <c r="Z47" s="1">
        <v>0</v>
      </c>
      <c r="AA47" s="1">
        <f t="shared" si="8"/>
        <v>0</v>
      </c>
      <c r="AB47" s="1">
        <f t="shared" si="14"/>
        <v>0</v>
      </c>
    </row>
    <row r="48" spans="7:28" x14ac:dyDescent="0.25">
      <c r="G48" s="5">
        <v>17</v>
      </c>
      <c r="H48" s="5">
        <v>17</v>
      </c>
      <c r="I48" s="5">
        <v>10</v>
      </c>
      <c r="J48" s="5">
        <v>10</v>
      </c>
      <c r="K48" s="6">
        <v>9000</v>
      </c>
      <c r="L48" s="6">
        <v>9000</v>
      </c>
      <c r="M48" s="5">
        <v>33</v>
      </c>
      <c r="N48" s="5">
        <v>33</v>
      </c>
      <c r="O48" s="5">
        <v>2</v>
      </c>
      <c r="P48" s="5">
        <v>2</v>
      </c>
      <c r="Q48" s="5">
        <v>215</v>
      </c>
      <c r="R48" s="5">
        <v>215</v>
      </c>
      <c r="S48" s="5">
        <v>55</v>
      </c>
      <c r="T48" s="5">
        <v>55</v>
      </c>
      <c r="V48" s="1">
        <f t="shared" si="10"/>
        <v>0</v>
      </c>
      <c r="W48" s="1">
        <f t="shared" si="11"/>
        <v>0</v>
      </c>
      <c r="X48" s="96">
        <f t="shared" si="12"/>
        <v>0</v>
      </c>
      <c r="Y48" s="1">
        <f t="shared" si="13"/>
        <v>0</v>
      </c>
      <c r="Z48" s="1">
        <f t="shared" ref="Z48:Z62" si="15">P48-O48</f>
        <v>0</v>
      </c>
      <c r="AA48" s="1">
        <f t="shared" si="8"/>
        <v>0</v>
      </c>
      <c r="AB48" s="1">
        <f t="shared" si="14"/>
        <v>0</v>
      </c>
    </row>
    <row r="49" spans="7:28" x14ac:dyDescent="0.25">
      <c r="G49" s="5">
        <v>20</v>
      </c>
      <c r="H49" s="5">
        <v>20</v>
      </c>
      <c r="I49" s="5">
        <v>10</v>
      </c>
      <c r="J49" s="5">
        <v>10</v>
      </c>
      <c r="K49" s="6">
        <v>8450</v>
      </c>
      <c r="L49" s="6">
        <v>8450</v>
      </c>
      <c r="M49" s="5">
        <v>31</v>
      </c>
      <c r="N49" s="5">
        <v>31</v>
      </c>
      <c r="O49" s="5">
        <v>2</v>
      </c>
      <c r="P49" s="5">
        <v>2</v>
      </c>
      <c r="Q49" s="5">
        <v>215</v>
      </c>
      <c r="R49" s="5">
        <v>215</v>
      </c>
      <c r="S49" s="5">
        <v>55</v>
      </c>
      <c r="T49" s="5">
        <v>55</v>
      </c>
      <c r="V49" s="1">
        <f t="shared" si="10"/>
        <v>0</v>
      </c>
      <c r="W49" s="1">
        <f t="shared" si="11"/>
        <v>0</v>
      </c>
      <c r="X49" s="96">
        <f t="shared" si="12"/>
        <v>0</v>
      </c>
      <c r="Y49" s="1">
        <f t="shared" si="13"/>
        <v>0</v>
      </c>
      <c r="Z49" s="1">
        <f t="shared" si="15"/>
        <v>0</v>
      </c>
      <c r="AA49" s="1">
        <f t="shared" si="8"/>
        <v>0</v>
      </c>
      <c r="AB49" s="1">
        <f t="shared" si="14"/>
        <v>0</v>
      </c>
    </row>
    <row r="50" spans="7:28" x14ac:dyDescent="0.25">
      <c r="G50" s="5">
        <v>20</v>
      </c>
      <c r="H50" s="5">
        <v>20</v>
      </c>
      <c r="I50" s="5">
        <v>10</v>
      </c>
      <c r="J50" s="5">
        <v>10</v>
      </c>
      <c r="K50" s="6">
        <v>8450</v>
      </c>
      <c r="L50" s="6">
        <v>8450</v>
      </c>
      <c r="M50" s="5">
        <v>32</v>
      </c>
      <c r="N50" s="5">
        <v>32</v>
      </c>
      <c r="O50" s="5">
        <v>2</v>
      </c>
      <c r="P50" s="5">
        <v>2</v>
      </c>
      <c r="Q50" s="5">
        <v>215</v>
      </c>
      <c r="R50" s="5">
        <v>215</v>
      </c>
      <c r="S50" s="5">
        <v>55</v>
      </c>
      <c r="T50" s="5">
        <v>55</v>
      </c>
      <c r="V50" s="1">
        <f t="shared" si="10"/>
        <v>0</v>
      </c>
      <c r="W50" s="1">
        <f t="shared" si="11"/>
        <v>0</v>
      </c>
      <c r="X50" s="96">
        <f t="shared" si="12"/>
        <v>0</v>
      </c>
      <c r="Y50" s="1">
        <f t="shared" si="13"/>
        <v>0</v>
      </c>
      <c r="Z50" s="1">
        <f t="shared" si="15"/>
        <v>0</v>
      </c>
      <c r="AA50" s="1">
        <f t="shared" si="8"/>
        <v>0</v>
      </c>
      <c r="AB50" s="1">
        <f t="shared" si="14"/>
        <v>0</v>
      </c>
    </row>
    <row r="51" spans="7:28" x14ac:dyDescent="0.25">
      <c r="G51" s="5">
        <v>20</v>
      </c>
      <c r="H51" s="5">
        <v>20</v>
      </c>
      <c r="I51" s="5">
        <v>10</v>
      </c>
      <c r="J51" s="5">
        <v>10</v>
      </c>
      <c r="K51" s="6">
        <v>8450</v>
      </c>
      <c r="L51" s="6">
        <v>8450</v>
      </c>
      <c r="M51" s="5">
        <v>31</v>
      </c>
      <c r="N51" s="5">
        <v>31</v>
      </c>
      <c r="O51" s="5">
        <v>2</v>
      </c>
      <c r="P51" s="5">
        <v>2</v>
      </c>
      <c r="Q51" s="5">
        <v>215</v>
      </c>
      <c r="R51" s="5">
        <v>215</v>
      </c>
      <c r="S51" s="5">
        <v>55</v>
      </c>
      <c r="T51" s="5">
        <v>55</v>
      </c>
      <c r="V51" s="1">
        <f t="shared" si="10"/>
        <v>0</v>
      </c>
      <c r="W51" s="1">
        <f t="shared" si="11"/>
        <v>0</v>
      </c>
      <c r="X51" s="96">
        <f t="shared" si="12"/>
        <v>0</v>
      </c>
      <c r="Y51" s="1">
        <f t="shared" si="13"/>
        <v>0</v>
      </c>
      <c r="Z51" s="1">
        <f t="shared" si="15"/>
        <v>0</v>
      </c>
      <c r="AA51" s="1">
        <v>0</v>
      </c>
      <c r="AB51" s="1">
        <f t="shared" si="14"/>
        <v>0</v>
      </c>
    </row>
    <row r="52" spans="7:28" x14ac:dyDescent="0.25">
      <c r="G52" s="5">
        <v>17</v>
      </c>
      <c r="H52" s="5">
        <v>17</v>
      </c>
      <c r="I52" s="5">
        <v>10</v>
      </c>
      <c r="J52" s="5">
        <v>10</v>
      </c>
      <c r="K52" s="6">
        <v>8800</v>
      </c>
      <c r="L52" s="6">
        <v>8800</v>
      </c>
      <c r="M52" s="5">
        <v>33</v>
      </c>
      <c r="N52" s="5">
        <v>33</v>
      </c>
      <c r="O52" s="5">
        <v>1.44</v>
      </c>
      <c r="P52" s="5">
        <v>1.44</v>
      </c>
      <c r="Q52" s="5">
        <v>200</v>
      </c>
      <c r="R52" s="5">
        <v>200</v>
      </c>
      <c r="S52" s="5">
        <v>75</v>
      </c>
      <c r="T52" s="5">
        <v>75</v>
      </c>
      <c r="V52" s="1">
        <f t="shared" si="10"/>
        <v>0</v>
      </c>
      <c r="W52" s="1">
        <f t="shared" si="11"/>
        <v>0</v>
      </c>
      <c r="X52" s="96">
        <f t="shared" si="12"/>
        <v>0</v>
      </c>
      <c r="Y52" s="1">
        <f t="shared" si="13"/>
        <v>0</v>
      </c>
      <c r="Z52" s="1">
        <f t="shared" si="15"/>
        <v>0</v>
      </c>
      <c r="AA52" s="1">
        <f t="shared" ref="AA52:AA62" si="16">R52-Q52</f>
        <v>0</v>
      </c>
      <c r="AB52" s="1">
        <f t="shared" si="14"/>
        <v>0</v>
      </c>
    </row>
    <row r="53" spans="7:28" x14ac:dyDescent="0.25">
      <c r="G53" s="5">
        <v>17</v>
      </c>
      <c r="H53" s="5">
        <v>17</v>
      </c>
      <c r="I53" s="5">
        <v>10</v>
      </c>
      <c r="J53" s="5">
        <v>10</v>
      </c>
      <c r="K53" s="6">
        <v>8800</v>
      </c>
      <c r="L53" s="6">
        <v>8800</v>
      </c>
      <c r="M53" s="5">
        <v>33</v>
      </c>
      <c r="N53" s="5">
        <v>33</v>
      </c>
      <c r="O53" s="5">
        <v>1.44</v>
      </c>
      <c r="P53" s="5">
        <v>1.44</v>
      </c>
      <c r="Q53" s="5">
        <v>200</v>
      </c>
      <c r="R53" s="5">
        <v>200</v>
      </c>
      <c r="S53" s="5">
        <v>85</v>
      </c>
      <c r="T53" s="5">
        <v>85</v>
      </c>
      <c r="V53" s="1">
        <f t="shared" si="10"/>
        <v>0</v>
      </c>
      <c r="W53" s="1">
        <f t="shared" si="11"/>
        <v>0</v>
      </c>
      <c r="X53" s="96">
        <f t="shared" si="12"/>
        <v>0</v>
      </c>
      <c r="Y53" s="1">
        <f t="shared" si="13"/>
        <v>0</v>
      </c>
      <c r="Z53" s="1">
        <f t="shared" si="15"/>
        <v>0</v>
      </c>
      <c r="AA53" s="1">
        <f t="shared" si="16"/>
        <v>0</v>
      </c>
      <c r="AB53" s="1">
        <f t="shared" si="14"/>
        <v>0</v>
      </c>
    </row>
    <row r="54" spans="7:28" x14ac:dyDescent="0.25">
      <c r="G54" s="5">
        <v>17</v>
      </c>
      <c r="H54" s="5">
        <v>17</v>
      </c>
      <c r="I54" s="5">
        <v>10</v>
      </c>
      <c r="J54" s="5">
        <v>10</v>
      </c>
      <c r="K54" s="6">
        <v>8300</v>
      </c>
      <c r="L54" s="6">
        <v>8300</v>
      </c>
      <c r="M54" s="5">
        <v>33</v>
      </c>
      <c r="N54" s="5">
        <v>33</v>
      </c>
      <c r="O54" s="5">
        <v>1.44</v>
      </c>
      <c r="P54" s="5">
        <v>1.44</v>
      </c>
      <c r="Q54" s="5">
        <v>200</v>
      </c>
      <c r="R54" s="5">
        <v>200</v>
      </c>
      <c r="S54" s="5">
        <v>83</v>
      </c>
      <c r="T54" s="5">
        <v>83</v>
      </c>
      <c r="V54" s="1">
        <f t="shared" si="10"/>
        <v>0</v>
      </c>
      <c r="W54" s="1">
        <f t="shared" si="11"/>
        <v>0</v>
      </c>
      <c r="X54" s="96">
        <f t="shared" si="12"/>
        <v>0</v>
      </c>
      <c r="Y54" s="1">
        <f t="shared" si="13"/>
        <v>0</v>
      </c>
      <c r="Z54" s="1">
        <f t="shared" si="15"/>
        <v>0</v>
      </c>
      <c r="AA54" s="1">
        <f t="shared" si="16"/>
        <v>0</v>
      </c>
      <c r="AB54" s="1">
        <f t="shared" si="14"/>
        <v>0</v>
      </c>
    </row>
    <row r="55" spans="7:28" x14ac:dyDescent="0.25">
      <c r="G55" s="89">
        <v>17</v>
      </c>
      <c r="H55" s="89">
        <v>17</v>
      </c>
      <c r="I55" s="89">
        <v>25</v>
      </c>
      <c r="J55" s="89">
        <v>25</v>
      </c>
      <c r="K55" s="89">
        <v>1750</v>
      </c>
      <c r="L55" s="89">
        <v>1750</v>
      </c>
      <c r="M55" s="89">
        <v>39</v>
      </c>
      <c r="N55" s="89">
        <v>39</v>
      </c>
      <c r="O55" s="89">
        <v>0.6</v>
      </c>
      <c r="P55" s="89">
        <v>0.6</v>
      </c>
      <c r="Q55" s="89">
        <v>105</v>
      </c>
      <c r="R55" s="89">
        <v>105</v>
      </c>
      <c r="S55" s="89">
        <v>32</v>
      </c>
      <c r="T55" s="89">
        <v>32</v>
      </c>
      <c r="V55" s="1">
        <f t="shared" si="10"/>
        <v>0</v>
      </c>
      <c r="W55" s="1">
        <f t="shared" si="11"/>
        <v>0</v>
      </c>
      <c r="X55" s="96">
        <f t="shared" si="12"/>
        <v>0</v>
      </c>
      <c r="Y55" s="1">
        <f t="shared" si="13"/>
        <v>0</v>
      </c>
      <c r="Z55" s="1">
        <f t="shared" si="15"/>
        <v>0</v>
      </c>
      <c r="AA55" s="1">
        <f t="shared" si="16"/>
        <v>0</v>
      </c>
      <c r="AB55" s="1">
        <f t="shared" si="14"/>
        <v>0</v>
      </c>
    </row>
    <row r="56" spans="7:28" x14ac:dyDescent="0.25">
      <c r="G56" s="89">
        <v>18</v>
      </c>
      <c r="H56" s="89">
        <v>18</v>
      </c>
      <c r="I56" s="89">
        <v>30</v>
      </c>
      <c r="J56" s="89">
        <v>30</v>
      </c>
      <c r="K56" s="89">
        <v>2200</v>
      </c>
      <c r="L56" s="89">
        <v>2200</v>
      </c>
      <c r="M56" s="89">
        <v>39</v>
      </c>
      <c r="N56" s="89">
        <v>39</v>
      </c>
      <c r="O56" s="89">
        <v>0.6</v>
      </c>
      <c r="P56" s="89">
        <v>0.6</v>
      </c>
      <c r="Q56" s="89">
        <v>112</v>
      </c>
      <c r="R56" s="89">
        <v>112</v>
      </c>
      <c r="S56" s="89">
        <v>32</v>
      </c>
      <c r="T56" s="89">
        <v>32</v>
      </c>
      <c r="V56" s="1">
        <f t="shared" si="10"/>
        <v>0</v>
      </c>
      <c r="W56" s="1">
        <f t="shared" si="11"/>
        <v>0</v>
      </c>
      <c r="X56" s="96">
        <f t="shared" si="12"/>
        <v>0</v>
      </c>
      <c r="Y56" s="1">
        <f t="shared" si="13"/>
        <v>0</v>
      </c>
      <c r="Z56" s="1">
        <f t="shared" si="15"/>
        <v>0</v>
      </c>
      <c r="AA56" s="1">
        <f t="shared" si="16"/>
        <v>0</v>
      </c>
      <c r="AB56" s="1">
        <f t="shared" si="14"/>
        <v>0</v>
      </c>
    </row>
    <row r="57" spans="7:28" x14ac:dyDescent="0.25">
      <c r="G57" s="89">
        <v>18</v>
      </c>
      <c r="H57" s="89">
        <v>18</v>
      </c>
      <c r="I57" s="89">
        <v>75</v>
      </c>
      <c r="J57" s="89">
        <v>75</v>
      </c>
      <c r="K57" s="89">
        <v>1900</v>
      </c>
      <c r="L57" s="89">
        <v>1900</v>
      </c>
      <c r="M57" s="89">
        <v>37</v>
      </c>
      <c r="N57" s="89">
        <v>37</v>
      </c>
      <c r="O57" s="89">
        <v>0.6</v>
      </c>
      <c r="P57" s="89">
        <v>0.6</v>
      </c>
      <c r="Q57" s="89">
        <v>105</v>
      </c>
      <c r="R57" s="89">
        <v>105</v>
      </c>
      <c r="S57" s="89">
        <v>39</v>
      </c>
      <c r="T57" s="89">
        <v>39</v>
      </c>
      <c r="V57" s="1">
        <f t="shared" si="10"/>
        <v>0</v>
      </c>
      <c r="W57" s="1">
        <f t="shared" si="11"/>
        <v>0</v>
      </c>
      <c r="X57" s="96">
        <f t="shared" si="12"/>
        <v>0</v>
      </c>
      <c r="Y57" s="1">
        <f t="shared" si="13"/>
        <v>0</v>
      </c>
      <c r="Z57" s="1">
        <f t="shared" si="15"/>
        <v>0</v>
      </c>
      <c r="AA57" s="1">
        <f t="shared" si="16"/>
        <v>0</v>
      </c>
      <c r="AB57" s="1">
        <f t="shared" si="14"/>
        <v>0</v>
      </c>
    </row>
    <row r="58" spans="7:28" x14ac:dyDescent="0.25">
      <c r="G58" s="89">
        <v>17</v>
      </c>
      <c r="H58" s="89">
        <v>17</v>
      </c>
      <c r="I58" s="89">
        <v>30</v>
      </c>
      <c r="J58" s="89">
        <v>30</v>
      </c>
      <c r="K58" s="89">
        <v>1600</v>
      </c>
      <c r="L58" s="89">
        <v>1600</v>
      </c>
      <c r="M58" s="89">
        <v>35</v>
      </c>
      <c r="N58" s="89">
        <v>35</v>
      </c>
      <c r="O58" s="89">
        <v>0.6</v>
      </c>
      <c r="P58" s="89">
        <v>0.6</v>
      </c>
      <c r="Q58" s="89">
        <v>99</v>
      </c>
      <c r="R58" s="89">
        <v>99</v>
      </c>
      <c r="S58" s="89">
        <v>32</v>
      </c>
      <c r="T58" s="89">
        <v>32</v>
      </c>
      <c r="V58" s="1">
        <f t="shared" si="10"/>
        <v>0</v>
      </c>
      <c r="W58" s="1">
        <f t="shared" si="11"/>
        <v>0</v>
      </c>
      <c r="X58" s="96">
        <f t="shared" si="12"/>
        <v>0</v>
      </c>
      <c r="Y58" s="1">
        <f t="shared" si="13"/>
        <v>0</v>
      </c>
      <c r="Z58" s="1">
        <f t="shared" si="15"/>
        <v>0</v>
      </c>
      <c r="AA58" s="1">
        <f t="shared" si="16"/>
        <v>0</v>
      </c>
      <c r="AB58" s="1">
        <f t="shared" si="14"/>
        <v>0</v>
      </c>
    </row>
    <row r="59" spans="7:28" x14ac:dyDescent="0.25">
      <c r="G59" s="89">
        <v>10</v>
      </c>
      <c r="H59" s="89">
        <v>10</v>
      </c>
      <c r="I59" s="89">
        <v>16</v>
      </c>
      <c r="J59" s="89">
        <v>16</v>
      </c>
      <c r="K59" s="89">
        <v>9000</v>
      </c>
      <c r="L59" s="89">
        <v>9000</v>
      </c>
      <c r="M59" s="89">
        <v>30</v>
      </c>
      <c r="N59" s="89">
        <v>30</v>
      </c>
      <c r="O59" s="89">
        <v>0.2</v>
      </c>
      <c r="P59" s="89">
        <v>0.2</v>
      </c>
      <c r="Q59" s="89">
        <v>200</v>
      </c>
      <c r="R59" s="89">
        <v>200</v>
      </c>
      <c r="S59" s="86">
        <v>60</v>
      </c>
      <c r="T59" s="86">
        <v>60</v>
      </c>
      <c r="V59" s="1">
        <f t="shared" si="10"/>
        <v>0</v>
      </c>
      <c r="W59" s="1">
        <f t="shared" si="11"/>
        <v>0</v>
      </c>
      <c r="X59" s="96">
        <f t="shared" si="12"/>
        <v>0</v>
      </c>
      <c r="Y59" s="1">
        <f t="shared" si="13"/>
        <v>0</v>
      </c>
      <c r="Z59" s="1">
        <f t="shared" si="15"/>
        <v>0</v>
      </c>
      <c r="AA59" s="1">
        <f t="shared" si="16"/>
        <v>0</v>
      </c>
      <c r="AB59" s="1">
        <f t="shared" si="14"/>
        <v>0</v>
      </c>
    </row>
    <row r="60" spans="7:28" x14ac:dyDescent="0.25">
      <c r="G60" s="89">
        <v>14.1</v>
      </c>
      <c r="H60" s="89">
        <v>14.1</v>
      </c>
      <c r="I60" s="89">
        <v>4</v>
      </c>
      <c r="J60" s="89">
        <v>4</v>
      </c>
      <c r="K60" s="89">
        <v>4789</v>
      </c>
      <c r="L60" s="89">
        <v>4789</v>
      </c>
      <c r="M60" s="89">
        <v>34</v>
      </c>
      <c r="N60" s="89">
        <v>34</v>
      </c>
      <c r="O60" s="86">
        <v>1</v>
      </c>
      <c r="P60" s="86">
        <v>3</v>
      </c>
      <c r="Q60" s="89">
        <v>104</v>
      </c>
      <c r="R60" s="89">
        <v>104</v>
      </c>
      <c r="S60" s="86">
        <v>60</v>
      </c>
      <c r="T60" s="86">
        <v>60</v>
      </c>
      <c r="V60" s="1">
        <f t="shared" si="10"/>
        <v>0</v>
      </c>
      <c r="W60" s="1">
        <f t="shared" si="11"/>
        <v>0</v>
      </c>
      <c r="X60" s="96">
        <f t="shared" si="12"/>
        <v>0</v>
      </c>
      <c r="Y60" s="1">
        <f t="shared" si="13"/>
        <v>0</v>
      </c>
      <c r="Z60" s="1">
        <f t="shared" si="15"/>
        <v>2</v>
      </c>
      <c r="AA60" s="1">
        <f t="shared" si="16"/>
        <v>0</v>
      </c>
      <c r="AB60" s="1">
        <f t="shared" si="14"/>
        <v>0</v>
      </c>
    </row>
    <row r="61" spans="7:28" x14ac:dyDescent="0.25">
      <c r="G61" s="89">
        <v>12.4</v>
      </c>
      <c r="H61" s="89">
        <v>12.4</v>
      </c>
      <c r="I61" s="89">
        <v>28</v>
      </c>
      <c r="J61" s="89">
        <v>28</v>
      </c>
      <c r="K61" s="89">
        <v>8500</v>
      </c>
      <c r="L61" s="89">
        <v>8500</v>
      </c>
      <c r="M61" s="89">
        <v>42</v>
      </c>
      <c r="N61" s="89">
        <v>42</v>
      </c>
      <c r="O61" s="94">
        <v>0.5</v>
      </c>
      <c r="P61" s="94">
        <v>0.5</v>
      </c>
      <c r="Q61" s="89">
        <v>126</v>
      </c>
      <c r="R61" s="89">
        <v>126</v>
      </c>
      <c r="S61" s="86">
        <v>60</v>
      </c>
      <c r="T61" s="86">
        <v>60</v>
      </c>
      <c r="V61" s="1">
        <f t="shared" si="10"/>
        <v>0</v>
      </c>
      <c r="W61" s="1">
        <f t="shared" si="11"/>
        <v>0</v>
      </c>
      <c r="X61" s="96">
        <f t="shared" si="12"/>
        <v>0</v>
      </c>
      <c r="Y61" s="1">
        <f t="shared" si="13"/>
        <v>0</v>
      </c>
      <c r="Z61" s="1">
        <f t="shared" si="15"/>
        <v>0</v>
      </c>
      <c r="AA61" s="1">
        <f t="shared" si="16"/>
        <v>0</v>
      </c>
      <c r="AB61" s="1">
        <f t="shared" si="14"/>
        <v>0</v>
      </c>
    </row>
    <row r="62" spans="7:28" x14ac:dyDescent="0.25">
      <c r="G62" s="89">
        <v>10</v>
      </c>
      <c r="H62" s="89">
        <v>10</v>
      </c>
      <c r="I62" s="89">
        <v>3</v>
      </c>
      <c r="J62" s="89">
        <v>3</v>
      </c>
      <c r="K62" s="89">
        <v>5000</v>
      </c>
      <c r="L62" s="89">
        <v>5000</v>
      </c>
      <c r="M62" s="89">
        <v>32</v>
      </c>
      <c r="N62" s="89">
        <v>32</v>
      </c>
      <c r="O62" s="89">
        <v>1.6</v>
      </c>
      <c r="P62" s="89">
        <v>1.6</v>
      </c>
      <c r="Q62" s="89">
        <v>107</v>
      </c>
      <c r="R62" s="89">
        <v>107</v>
      </c>
      <c r="S62" s="89">
        <v>45</v>
      </c>
      <c r="T62" s="89">
        <v>45</v>
      </c>
      <c r="V62" s="1">
        <f t="shared" si="10"/>
        <v>0</v>
      </c>
      <c r="W62" s="1">
        <f t="shared" si="11"/>
        <v>0</v>
      </c>
      <c r="X62" s="96">
        <f t="shared" si="12"/>
        <v>0</v>
      </c>
      <c r="Y62" s="1">
        <f t="shared" si="13"/>
        <v>0</v>
      </c>
      <c r="Z62" s="1">
        <f t="shared" si="15"/>
        <v>0</v>
      </c>
      <c r="AA62" s="1">
        <f t="shared" si="16"/>
        <v>0</v>
      </c>
      <c r="AB62" s="1">
        <f t="shared" si="14"/>
        <v>0</v>
      </c>
    </row>
    <row r="63" spans="7:28" x14ac:dyDescent="0.25">
      <c r="G63" s="89">
        <v>16</v>
      </c>
      <c r="H63" s="89">
        <v>16</v>
      </c>
      <c r="I63" s="89">
        <v>10</v>
      </c>
      <c r="J63" s="89">
        <v>40</v>
      </c>
      <c r="K63" s="89">
        <v>6200</v>
      </c>
      <c r="L63" s="89">
        <v>6200</v>
      </c>
      <c r="M63" s="89">
        <v>40</v>
      </c>
      <c r="N63" s="89">
        <v>40</v>
      </c>
      <c r="O63" s="89">
        <v>1.3</v>
      </c>
      <c r="P63" s="89">
        <v>1.3</v>
      </c>
      <c r="Q63" s="89">
        <v>145</v>
      </c>
      <c r="R63" s="89">
        <v>145</v>
      </c>
      <c r="S63" s="89">
        <v>75</v>
      </c>
      <c r="T63" s="89">
        <v>75</v>
      </c>
      <c r="V63" s="1">
        <v>0</v>
      </c>
      <c r="W63" s="1">
        <v>0</v>
      </c>
      <c r="X63" s="96">
        <v>0</v>
      </c>
      <c r="Y63" s="1">
        <v>0</v>
      </c>
      <c r="Z63" s="1">
        <v>0</v>
      </c>
      <c r="AA63" s="1">
        <v>0</v>
      </c>
      <c r="AB63" s="1">
        <v>0</v>
      </c>
    </row>
    <row r="64" spans="7:28" x14ac:dyDescent="0.25">
      <c r="G64" s="89">
        <v>16</v>
      </c>
      <c r="H64" s="89">
        <v>16</v>
      </c>
      <c r="I64" s="89">
        <v>10</v>
      </c>
      <c r="J64" s="89">
        <v>40</v>
      </c>
      <c r="K64" s="89">
        <v>6200</v>
      </c>
      <c r="L64" s="89">
        <v>6200</v>
      </c>
      <c r="M64" s="89">
        <v>40</v>
      </c>
      <c r="N64" s="89">
        <v>40</v>
      </c>
      <c r="O64" s="89">
        <v>1.3</v>
      </c>
      <c r="P64" s="89">
        <v>1.3</v>
      </c>
      <c r="Q64" s="89">
        <v>145</v>
      </c>
      <c r="R64" s="89">
        <v>145</v>
      </c>
      <c r="S64" s="89">
        <v>75</v>
      </c>
      <c r="T64" s="89">
        <v>75</v>
      </c>
      <c r="V64" s="1">
        <f t="shared" ref="V64:V95" si="17">H64-G64</f>
        <v>0</v>
      </c>
      <c r="W64" s="1">
        <f t="shared" ref="W64:W70" si="18">J64-I64</f>
        <v>30</v>
      </c>
      <c r="X64" s="96">
        <f t="shared" ref="X64:X70" si="19">L64-K64</f>
        <v>0</v>
      </c>
      <c r="Y64" s="1">
        <f t="shared" ref="Y64:Y70" si="20">N64-M64</f>
        <v>0</v>
      </c>
      <c r="Z64" s="1">
        <f>P64-O64</f>
        <v>0</v>
      </c>
      <c r="AA64" s="1">
        <f t="shared" ref="AA64:AA70" si="21">R64-Q64</f>
        <v>0</v>
      </c>
      <c r="AB64" s="1">
        <f>T64-S64</f>
        <v>0</v>
      </c>
    </row>
    <row r="65" spans="7:28" x14ac:dyDescent="0.25">
      <c r="G65" s="89">
        <v>16</v>
      </c>
      <c r="H65" s="89">
        <v>16</v>
      </c>
      <c r="I65" s="89">
        <v>10</v>
      </c>
      <c r="J65" s="89">
        <v>40</v>
      </c>
      <c r="K65" s="89">
        <v>6200</v>
      </c>
      <c r="L65" s="89">
        <v>6200</v>
      </c>
      <c r="M65" s="89">
        <v>40</v>
      </c>
      <c r="N65" s="89">
        <v>40</v>
      </c>
      <c r="O65" s="89">
        <v>1.3</v>
      </c>
      <c r="P65" s="89">
        <v>1.3</v>
      </c>
      <c r="Q65" s="89">
        <v>145</v>
      </c>
      <c r="R65" s="89">
        <v>145</v>
      </c>
      <c r="S65" s="89">
        <v>75</v>
      </c>
      <c r="T65" s="89">
        <v>75</v>
      </c>
      <c r="V65" s="1">
        <f t="shared" si="17"/>
        <v>0</v>
      </c>
      <c r="W65" s="1">
        <f t="shared" si="18"/>
        <v>30</v>
      </c>
      <c r="X65" s="96">
        <f t="shared" si="19"/>
        <v>0</v>
      </c>
      <c r="Y65" s="1">
        <f t="shared" si="20"/>
        <v>0</v>
      </c>
      <c r="Z65" s="1">
        <f>P65-O65</f>
        <v>0</v>
      </c>
      <c r="AA65" s="1">
        <f t="shared" si="21"/>
        <v>0</v>
      </c>
      <c r="AB65" s="1">
        <f>T65-S65</f>
        <v>0</v>
      </c>
    </row>
    <row r="66" spans="7:28" x14ac:dyDescent="0.25">
      <c r="G66" s="89">
        <v>16</v>
      </c>
      <c r="H66" s="89">
        <v>16</v>
      </c>
      <c r="I66" s="89">
        <v>10</v>
      </c>
      <c r="J66" s="89">
        <v>40</v>
      </c>
      <c r="K66" s="89">
        <v>6200</v>
      </c>
      <c r="L66" s="89">
        <v>6200</v>
      </c>
      <c r="M66" s="89">
        <v>40</v>
      </c>
      <c r="N66" s="89">
        <v>40</v>
      </c>
      <c r="O66" s="89">
        <v>1.3</v>
      </c>
      <c r="P66" s="89">
        <v>1.3</v>
      </c>
      <c r="Q66" s="89">
        <v>145</v>
      </c>
      <c r="R66" s="89">
        <v>145</v>
      </c>
      <c r="S66" s="89">
        <v>75</v>
      </c>
      <c r="T66" s="89">
        <v>75</v>
      </c>
      <c r="V66" s="1">
        <f t="shared" si="17"/>
        <v>0</v>
      </c>
      <c r="W66" s="1">
        <f t="shared" si="18"/>
        <v>30</v>
      </c>
      <c r="X66" s="96">
        <f t="shared" si="19"/>
        <v>0</v>
      </c>
      <c r="Y66" s="1">
        <f t="shared" si="20"/>
        <v>0</v>
      </c>
      <c r="Z66" s="1">
        <f>P66-O66</f>
        <v>0</v>
      </c>
      <c r="AA66" s="1">
        <f t="shared" si="21"/>
        <v>0</v>
      </c>
      <c r="AB66" s="1">
        <f>T66-S66</f>
        <v>0</v>
      </c>
    </row>
    <row r="67" spans="7:28" x14ac:dyDescent="0.25">
      <c r="G67" s="89">
        <v>26</v>
      </c>
      <c r="H67" s="89">
        <v>26</v>
      </c>
      <c r="I67" s="89">
        <v>280</v>
      </c>
      <c r="J67" s="89">
        <v>280</v>
      </c>
      <c r="K67" s="89">
        <v>2228</v>
      </c>
      <c r="L67" s="89">
        <v>2228</v>
      </c>
      <c r="M67" s="89">
        <v>27</v>
      </c>
      <c r="N67" s="89">
        <v>27</v>
      </c>
      <c r="O67" s="89">
        <v>2.4</v>
      </c>
      <c r="P67" s="89">
        <v>2.4</v>
      </c>
      <c r="Q67" s="89">
        <v>84</v>
      </c>
      <c r="R67" s="89">
        <v>84</v>
      </c>
      <c r="S67" s="89">
        <v>77</v>
      </c>
      <c r="T67" s="89">
        <v>77</v>
      </c>
      <c r="V67" s="1">
        <f t="shared" si="17"/>
        <v>0</v>
      </c>
      <c r="W67" s="1">
        <f t="shared" si="18"/>
        <v>0</v>
      </c>
      <c r="X67" s="96">
        <f t="shared" si="19"/>
        <v>0</v>
      </c>
      <c r="Y67" s="1">
        <f t="shared" si="20"/>
        <v>0</v>
      </c>
      <c r="Z67" s="1">
        <f>P67-O67</f>
        <v>0</v>
      </c>
      <c r="AA67" s="1">
        <f t="shared" si="21"/>
        <v>0</v>
      </c>
      <c r="AB67" s="1">
        <f>T67-S67</f>
        <v>0</v>
      </c>
    </row>
    <row r="68" spans="7:28" x14ac:dyDescent="0.25">
      <c r="G68" s="89">
        <v>15</v>
      </c>
      <c r="H68" s="89">
        <v>15</v>
      </c>
      <c r="I68" s="89">
        <v>63</v>
      </c>
      <c r="J68" s="89">
        <v>63</v>
      </c>
      <c r="K68" s="89">
        <v>7260</v>
      </c>
      <c r="L68" s="89">
        <v>7260</v>
      </c>
      <c r="M68" s="89">
        <v>39</v>
      </c>
      <c r="N68" s="89">
        <v>39</v>
      </c>
      <c r="O68" s="89">
        <v>2.2000000000000002</v>
      </c>
      <c r="P68" s="89">
        <v>2.2000000000000002</v>
      </c>
      <c r="Q68" s="89">
        <v>152</v>
      </c>
      <c r="R68" s="89">
        <v>152</v>
      </c>
      <c r="S68" s="89">
        <v>52</v>
      </c>
      <c r="T68" s="89">
        <v>52</v>
      </c>
      <c r="V68" s="1">
        <f t="shared" si="17"/>
        <v>0</v>
      </c>
      <c r="W68" s="1">
        <f t="shared" si="18"/>
        <v>0</v>
      </c>
      <c r="X68" s="96">
        <f t="shared" si="19"/>
        <v>0</v>
      </c>
      <c r="Y68" s="1">
        <f t="shared" si="20"/>
        <v>0</v>
      </c>
      <c r="Z68" s="1">
        <f>P68-O68</f>
        <v>0</v>
      </c>
      <c r="AA68" s="1">
        <f t="shared" si="21"/>
        <v>0</v>
      </c>
      <c r="AB68" s="1">
        <v>0</v>
      </c>
    </row>
    <row r="69" spans="7:28" x14ac:dyDescent="0.25">
      <c r="G69" s="89">
        <v>14</v>
      </c>
      <c r="H69" s="89">
        <v>14</v>
      </c>
      <c r="I69" s="89">
        <v>48</v>
      </c>
      <c r="J69" s="89">
        <v>48</v>
      </c>
      <c r="K69" s="89">
        <v>7940</v>
      </c>
      <c r="L69" s="89">
        <v>7940</v>
      </c>
      <c r="M69" s="89">
        <v>38</v>
      </c>
      <c r="N69" s="89">
        <v>38</v>
      </c>
      <c r="O69" s="89">
        <v>1</v>
      </c>
      <c r="P69" s="89">
        <v>1</v>
      </c>
      <c r="Q69" s="89">
        <v>170</v>
      </c>
      <c r="R69" s="89">
        <v>170</v>
      </c>
      <c r="S69" s="89">
        <v>60</v>
      </c>
      <c r="T69" s="89">
        <v>60</v>
      </c>
      <c r="V69" s="1">
        <f t="shared" si="17"/>
        <v>0</v>
      </c>
      <c r="W69" s="1">
        <f t="shared" si="18"/>
        <v>0</v>
      </c>
      <c r="X69" s="96">
        <f t="shared" si="19"/>
        <v>0</v>
      </c>
      <c r="Y69" s="1">
        <f t="shared" si="20"/>
        <v>0</v>
      </c>
      <c r="Z69" s="1">
        <v>0</v>
      </c>
      <c r="AA69" s="1">
        <f t="shared" si="21"/>
        <v>0</v>
      </c>
      <c r="AB69" s="1">
        <v>0</v>
      </c>
    </row>
    <row r="70" spans="7:28" x14ac:dyDescent="0.25">
      <c r="G70" s="89">
        <v>12</v>
      </c>
      <c r="H70" s="89">
        <v>12</v>
      </c>
      <c r="I70" s="89">
        <v>10</v>
      </c>
      <c r="J70" s="89">
        <v>10</v>
      </c>
      <c r="K70" s="89">
        <v>6000</v>
      </c>
      <c r="L70" s="89">
        <v>6000</v>
      </c>
      <c r="M70" s="89">
        <v>35</v>
      </c>
      <c r="N70" s="89">
        <v>35</v>
      </c>
      <c r="O70" s="89">
        <v>1.7</v>
      </c>
      <c r="P70" s="89">
        <v>1.7</v>
      </c>
      <c r="Q70" s="89">
        <v>160</v>
      </c>
      <c r="R70" s="89">
        <v>160</v>
      </c>
      <c r="S70" s="89">
        <v>38</v>
      </c>
      <c r="T70" s="89">
        <v>38</v>
      </c>
      <c r="V70" s="1">
        <f t="shared" si="17"/>
        <v>0</v>
      </c>
      <c r="W70" s="1">
        <f t="shared" si="18"/>
        <v>0</v>
      </c>
      <c r="X70" s="96">
        <f t="shared" si="19"/>
        <v>0</v>
      </c>
      <c r="Y70" s="1">
        <f t="shared" si="20"/>
        <v>0</v>
      </c>
      <c r="Z70" s="1">
        <v>0</v>
      </c>
      <c r="AA70" s="1">
        <f t="shared" si="21"/>
        <v>0</v>
      </c>
      <c r="AB70" s="1">
        <v>0</v>
      </c>
    </row>
    <row r="71" spans="7:28" x14ac:dyDescent="0.25">
      <c r="G71" s="89">
        <v>9</v>
      </c>
      <c r="H71" s="89">
        <v>9</v>
      </c>
      <c r="I71" s="89">
        <v>4</v>
      </c>
      <c r="J71" s="89">
        <v>4</v>
      </c>
      <c r="K71" s="89">
        <v>4700</v>
      </c>
      <c r="L71" s="89">
        <v>4700</v>
      </c>
      <c r="M71" s="89">
        <v>32</v>
      </c>
      <c r="N71" s="89">
        <v>32</v>
      </c>
      <c r="O71" s="89">
        <v>2.2999999999999998</v>
      </c>
      <c r="P71" s="89">
        <v>2.2999999999999998</v>
      </c>
      <c r="Q71" s="89">
        <v>104</v>
      </c>
      <c r="R71" s="89">
        <v>104</v>
      </c>
      <c r="S71" s="89">
        <v>36</v>
      </c>
      <c r="T71" s="89">
        <v>36</v>
      </c>
      <c r="V71" s="1">
        <f t="shared" si="17"/>
        <v>0</v>
      </c>
      <c r="W71" s="1">
        <v>0</v>
      </c>
      <c r="X71" s="96">
        <v>0</v>
      </c>
      <c r="Y71" s="1">
        <v>0</v>
      </c>
      <c r="Z71" s="1">
        <v>0</v>
      </c>
      <c r="AA71" s="1">
        <v>0</v>
      </c>
      <c r="AB71" s="1">
        <v>0</v>
      </c>
    </row>
    <row r="72" spans="7:28" x14ac:dyDescent="0.25">
      <c r="G72" s="89">
        <v>11</v>
      </c>
      <c r="H72" s="89">
        <v>11</v>
      </c>
      <c r="I72" s="89">
        <v>6</v>
      </c>
      <c r="J72" s="89">
        <v>6</v>
      </c>
      <c r="K72" s="89">
        <v>4950</v>
      </c>
      <c r="L72" s="89">
        <v>4950</v>
      </c>
      <c r="M72" s="89">
        <v>33</v>
      </c>
      <c r="N72" s="89">
        <v>33</v>
      </c>
      <c r="O72" s="89">
        <v>1.4</v>
      </c>
      <c r="P72" s="89">
        <v>1.4</v>
      </c>
      <c r="Q72" s="89">
        <v>105</v>
      </c>
      <c r="R72" s="89">
        <v>105</v>
      </c>
      <c r="S72" s="89">
        <v>41</v>
      </c>
      <c r="T72" s="89">
        <v>41</v>
      </c>
      <c r="V72" s="1">
        <f t="shared" si="17"/>
        <v>0</v>
      </c>
      <c r="W72" s="1">
        <f t="shared" ref="W72:W103" si="22">J72-I72</f>
        <v>0</v>
      </c>
      <c r="X72" s="96">
        <f t="shared" ref="X72:X107" si="23">L72-K72</f>
        <v>0</v>
      </c>
      <c r="Y72" s="1">
        <f t="shared" ref="Y72:Y103" si="24">N72-M72</f>
        <v>0</v>
      </c>
      <c r="Z72" s="1">
        <f t="shared" ref="Z72:Z104" si="25">P72-O72</f>
        <v>0</v>
      </c>
      <c r="AA72" s="1">
        <f t="shared" ref="AA72:AA103" si="26">R72-Q72</f>
        <v>0</v>
      </c>
      <c r="AB72" s="1">
        <v>0</v>
      </c>
    </row>
    <row r="73" spans="7:28" x14ac:dyDescent="0.25">
      <c r="G73" s="89">
        <v>12</v>
      </c>
      <c r="H73" s="89">
        <v>12</v>
      </c>
      <c r="I73" s="89">
        <v>22</v>
      </c>
      <c r="J73" s="89">
        <v>22</v>
      </c>
      <c r="K73" s="89">
        <v>4550</v>
      </c>
      <c r="L73" s="89">
        <v>4550</v>
      </c>
      <c r="M73" s="89">
        <v>38</v>
      </c>
      <c r="N73" s="89">
        <v>38</v>
      </c>
      <c r="O73" s="89">
        <v>1</v>
      </c>
      <c r="P73" s="89">
        <v>1</v>
      </c>
      <c r="Q73" s="89">
        <v>101</v>
      </c>
      <c r="R73" s="89">
        <v>101</v>
      </c>
      <c r="S73" s="89">
        <v>36</v>
      </c>
      <c r="T73" s="89">
        <v>36</v>
      </c>
      <c r="V73" s="1">
        <f t="shared" si="17"/>
        <v>0</v>
      </c>
      <c r="W73" s="1">
        <f t="shared" si="22"/>
        <v>0</v>
      </c>
      <c r="X73" s="96">
        <f t="shared" si="23"/>
        <v>0</v>
      </c>
      <c r="Y73" s="1">
        <f t="shared" si="24"/>
        <v>0</v>
      </c>
      <c r="Z73" s="1">
        <f t="shared" si="25"/>
        <v>0</v>
      </c>
      <c r="AA73" s="1">
        <f t="shared" si="26"/>
        <v>0</v>
      </c>
      <c r="AB73" s="1">
        <f t="shared" ref="AB73:AB103" si="27">T73-S73</f>
        <v>0</v>
      </c>
    </row>
    <row r="74" spans="7:28" x14ac:dyDescent="0.25">
      <c r="G74" s="89">
        <v>13.5</v>
      </c>
      <c r="H74" s="89">
        <v>13.5</v>
      </c>
      <c r="I74" s="89">
        <v>9</v>
      </c>
      <c r="J74" s="89">
        <v>9</v>
      </c>
      <c r="K74" s="89">
        <v>8000</v>
      </c>
      <c r="L74" s="89">
        <v>8000</v>
      </c>
      <c r="M74" s="89">
        <v>40</v>
      </c>
      <c r="N74" s="89">
        <v>40</v>
      </c>
      <c r="O74" s="89">
        <v>0.4</v>
      </c>
      <c r="P74" s="89">
        <v>0.4</v>
      </c>
      <c r="Q74" s="89">
        <v>122</v>
      </c>
      <c r="R74" s="89">
        <v>122</v>
      </c>
      <c r="S74" s="89">
        <v>35</v>
      </c>
      <c r="T74" s="89">
        <v>35</v>
      </c>
      <c r="V74" s="1">
        <f t="shared" si="17"/>
        <v>0</v>
      </c>
      <c r="W74" s="1">
        <f t="shared" si="22"/>
        <v>0</v>
      </c>
      <c r="X74" s="96">
        <f t="shared" si="23"/>
        <v>0</v>
      </c>
      <c r="Y74" s="1">
        <f t="shared" si="24"/>
        <v>0</v>
      </c>
      <c r="Z74" s="1">
        <f t="shared" si="25"/>
        <v>0</v>
      </c>
      <c r="AA74" s="1">
        <f t="shared" si="26"/>
        <v>0</v>
      </c>
      <c r="AB74" s="1">
        <f t="shared" si="27"/>
        <v>0</v>
      </c>
    </row>
    <row r="75" spans="7:28" x14ac:dyDescent="0.25">
      <c r="G75" s="89">
        <v>11.5</v>
      </c>
      <c r="H75" s="89">
        <v>11.5</v>
      </c>
      <c r="I75" s="89">
        <v>4</v>
      </c>
      <c r="J75" s="89">
        <v>4</v>
      </c>
      <c r="K75" s="89">
        <v>6500</v>
      </c>
      <c r="L75" s="89">
        <v>6500</v>
      </c>
      <c r="M75" s="89">
        <v>40</v>
      </c>
      <c r="N75" s="89">
        <v>40</v>
      </c>
      <c r="O75" s="89">
        <v>0.5</v>
      </c>
      <c r="P75" s="89">
        <v>0.5</v>
      </c>
      <c r="Q75" s="89">
        <v>113</v>
      </c>
      <c r="R75" s="89">
        <v>113</v>
      </c>
      <c r="S75" s="89">
        <v>30</v>
      </c>
      <c r="T75" s="89">
        <v>30</v>
      </c>
      <c r="V75" s="1">
        <f t="shared" si="17"/>
        <v>0</v>
      </c>
      <c r="W75" s="1">
        <f t="shared" si="22"/>
        <v>0</v>
      </c>
      <c r="X75" s="96">
        <f t="shared" si="23"/>
        <v>0</v>
      </c>
      <c r="Y75" s="1">
        <f t="shared" si="24"/>
        <v>0</v>
      </c>
      <c r="Z75" s="1">
        <f t="shared" si="25"/>
        <v>0</v>
      </c>
      <c r="AA75" s="1">
        <f t="shared" si="26"/>
        <v>0</v>
      </c>
      <c r="AB75" s="1">
        <f t="shared" si="27"/>
        <v>0</v>
      </c>
    </row>
    <row r="76" spans="7:28" x14ac:dyDescent="0.25">
      <c r="G76" s="89">
        <v>10.4</v>
      </c>
      <c r="H76" s="89">
        <v>10.4</v>
      </c>
      <c r="I76" s="89">
        <v>170</v>
      </c>
      <c r="J76" s="89">
        <v>170</v>
      </c>
      <c r="K76" s="89">
        <v>6700</v>
      </c>
      <c r="L76" s="89">
        <v>6700</v>
      </c>
      <c r="M76" s="89">
        <v>44</v>
      </c>
      <c r="N76" s="89">
        <v>44</v>
      </c>
      <c r="O76" s="89">
        <v>0.4</v>
      </c>
      <c r="P76" s="89">
        <v>0.4</v>
      </c>
      <c r="Q76" s="89">
        <v>139</v>
      </c>
      <c r="R76" s="89">
        <v>139</v>
      </c>
      <c r="S76" s="89">
        <v>35</v>
      </c>
      <c r="T76" s="89">
        <v>35</v>
      </c>
      <c r="V76" s="1">
        <f t="shared" si="17"/>
        <v>0</v>
      </c>
      <c r="W76" s="1">
        <f t="shared" si="22"/>
        <v>0</v>
      </c>
      <c r="X76" s="96">
        <f t="shared" si="23"/>
        <v>0</v>
      </c>
      <c r="Y76" s="1">
        <f t="shared" si="24"/>
        <v>0</v>
      </c>
      <c r="Z76" s="1">
        <f t="shared" si="25"/>
        <v>0</v>
      </c>
      <c r="AA76" s="1">
        <f t="shared" si="26"/>
        <v>0</v>
      </c>
      <c r="AB76" s="1">
        <f t="shared" si="27"/>
        <v>0</v>
      </c>
    </row>
    <row r="77" spans="7:28" x14ac:dyDescent="0.25">
      <c r="G77" s="89">
        <v>11.7</v>
      </c>
      <c r="H77" s="89">
        <v>11.7</v>
      </c>
      <c r="I77" s="89">
        <v>11</v>
      </c>
      <c r="J77" s="89">
        <v>11</v>
      </c>
      <c r="K77" s="89">
        <v>4500</v>
      </c>
      <c r="L77" s="89">
        <v>4500</v>
      </c>
      <c r="M77" s="89">
        <v>38</v>
      </c>
      <c r="N77" s="89">
        <v>38</v>
      </c>
      <c r="O77" s="89">
        <v>0.1</v>
      </c>
      <c r="P77" s="89">
        <v>0.1</v>
      </c>
      <c r="Q77" s="89">
        <v>101</v>
      </c>
      <c r="R77" s="89">
        <v>101</v>
      </c>
      <c r="S77" s="89">
        <v>70</v>
      </c>
      <c r="T77" s="89">
        <v>70</v>
      </c>
      <c r="V77" s="1">
        <f t="shared" si="17"/>
        <v>0</v>
      </c>
      <c r="W77" s="1">
        <f t="shared" si="22"/>
        <v>0</v>
      </c>
      <c r="X77" s="96">
        <f t="shared" si="23"/>
        <v>0</v>
      </c>
      <c r="Y77" s="1">
        <f t="shared" si="24"/>
        <v>0</v>
      </c>
      <c r="Z77" s="1">
        <f t="shared" si="25"/>
        <v>0</v>
      </c>
      <c r="AA77" s="1">
        <f t="shared" si="26"/>
        <v>0</v>
      </c>
      <c r="AB77" s="1">
        <f t="shared" si="27"/>
        <v>0</v>
      </c>
    </row>
    <row r="78" spans="7:28" x14ac:dyDescent="0.25">
      <c r="G78" s="89">
        <v>11.7</v>
      </c>
      <c r="H78" s="89">
        <v>11.7</v>
      </c>
      <c r="I78" s="89">
        <v>11</v>
      </c>
      <c r="J78" s="89">
        <v>11</v>
      </c>
      <c r="K78" s="89">
        <v>4500</v>
      </c>
      <c r="L78" s="89">
        <v>4500</v>
      </c>
      <c r="M78" s="89">
        <v>38</v>
      </c>
      <c r="N78" s="89">
        <v>38</v>
      </c>
      <c r="O78" s="89">
        <v>0.1</v>
      </c>
      <c r="P78" s="89">
        <v>0.1</v>
      </c>
      <c r="Q78" s="89">
        <v>101</v>
      </c>
      <c r="R78" s="89">
        <v>101</v>
      </c>
      <c r="S78" s="89">
        <v>70</v>
      </c>
      <c r="T78" s="89">
        <v>70</v>
      </c>
      <c r="V78" s="1">
        <f t="shared" si="17"/>
        <v>0</v>
      </c>
      <c r="W78" s="1">
        <f t="shared" si="22"/>
        <v>0</v>
      </c>
      <c r="X78" s="96">
        <f t="shared" si="23"/>
        <v>0</v>
      </c>
      <c r="Y78" s="1">
        <f t="shared" si="24"/>
        <v>0</v>
      </c>
      <c r="Z78" s="1">
        <f t="shared" si="25"/>
        <v>0</v>
      </c>
      <c r="AA78" s="1">
        <f t="shared" si="26"/>
        <v>0</v>
      </c>
      <c r="AB78" s="1">
        <f t="shared" si="27"/>
        <v>0</v>
      </c>
    </row>
    <row r="79" spans="7:28" x14ac:dyDescent="0.25">
      <c r="G79" s="89">
        <v>8</v>
      </c>
      <c r="H79" s="89">
        <v>8</v>
      </c>
      <c r="I79" s="89">
        <v>0.1</v>
      </c>
      <c r="J79" s="89">
        <v>100</v>
      </c>
      <c r="K79" s="89">
        <v>5450</v>
      </c>
      <c r="L79" s="89">
        <v>5450</v>
      </c>
      <c r="M79" s="89">
        <v>43</v>
      </c>
      <c r="N79" s="89">
        <v>43</v>
      </c>
      <c r="O79" s="89">
        <v>0.8</v>
      </c>
      <c r="P79" s="89">
        <v>0.8</v>
      </c>
      <c r="Q79" s="89">
        <v>103</v>
      </c>
      <c r="R79" s="89">
        <v>103</v>
      </c>
      <c r="S79" s="89">
        <v>54</v>
      </c>
      <c r="T79" s="89">
        <v>54</v>
      </c>
      <c r="V79" s="1">
        <f t="shared" si="17"/>
        <v>0</v>
      </c>
      <c r="W79" s="1">
        <f t="shared" si="22"/>
        <v>99.9</v>
      </c>
      <c r="X79" s="96">
        <f t="shared" si="23"/>
        <v>0</v>
      </c>
      <c r="Y79" s="1">
        <f t="shared" si="24"/>
        <v>0</v>
      </c>
      <c r="Z79" s="1">
        <f t="shared" si="25"/>
        <v>0</v>
      </c>
      <c r="AA79" s="1">
        <f t="shared" si="26"/>
        <v>0</v>
      </c>
      <c r="AB79" s="1">
        <f t="shared" si="27"/>
        <v>0</v>
      </c>
    </row>
    <row r="80" spans="7:28" x14ac:dyDescent="0.25">
      <c r="G80" s="89">
        <v>8</v>
      </c>
      <c r="H80" s="89">
        <v>8</v>
      </c>
      <c r="I80" s="89">
        <v>0.1</v>
      </c>
      <c r="J80" s="89">
        <v>100</v>
      </c>
      <c r="K80" s="89">
        <v>5450</v>
      </c>
      <c r="L80" s="89">
        <v>5450</v>
      </c>
      <c r="M80" s="89">
        <v>42</v>
      </c>
      <c r="N80" s="89">
        <v>42</v>
      </c>
      <c r="O80" s="89">
        <v>0.8</v>
      </c>
      <c r="P80" s="89">
        <v>0.8</v>
      </c>
      <c r="Q80" s="89">
        <v>103</v>
      </c>
      <c r="R80" s="89">
        <v>103</v>
      </c>
      <c r="S80" s="89">
        <v>47</v>
      </c>
      <c r="T80" s="89">
        <v>47</v>
      </c>
      <c r="V80" s="1">
        <f t="shared" si="17"/>
        <v>0</v>
      </c>
      <c r="W80" s="1">
        <f t="shared" si="22"/>
        <v>99.9</v>
      </c>
      <c r="X80" s="96">
        <f t="shared" si="23"/>
        <v>0</v>
      </c>
      <c r="Y80" s="1">
        <f t="shared" si="24"/>
        <v>0</v>
      </c>
      <c r="Z80" s="1">
        <f t="shared" si="25"/>
        <v>0</v>
      </c>
      <c r="AA80" s="1">
        <f t="shared" si="26"/>
        <v>0</v>
      </c>
      <c r="AB80" s="1">
        <f t="shared" si="27"/>
        <v>0</v>
      </c>
    </row>
    <row r="81" spans="7:28" x14ac:dyDescent="0.25">
      <c r="G81" s="89">
        <v>5</v>
      </c>
      <c r="H81" s="89">
        <v>5</v>
      </c>
      <c r="I81" s="89">
        <v>0.1</v>
      </c>
      <c r="J81" s="89">
        <v>100</v>
      </c>
      <c r="K81" s="89">
        <v>5500</v>
      </c>
      <c r="L81" s="89">
        <v>5500</v>
      </c>
      <c r="M81" s="89">
        <v>43</v>
      </c>
      <c r="N81" s="89">
        <v>43</v>
      </c>
      <c r="O81" s="89">
        <v>0.8</v>
      </c>
      <c r="P81" s="89">
        <v>0.8</v>
      </c>
      <c r="Q81" s="89">
        <v>100</v>
      </c>
      <c r="R81" s="89">
        <v>100</v>
      </c>
      <c r="S81" s="89">
        <v>51</v>
      </c>
      <c r="T81" s="89">
        <v>51</v>
      </c>
      <c r="V81" s="1">
        <f t="shared" si="17"/>
        <v>0</v>
      </c>
      <c r="W81" s="1">
        <f t="shared" si="22"/>
        <v>99.9</v>
      </c>
      <c r="X81" s="96">
        <f t="shared" si="23"/>
        <v>0</v>
      </c>
      <c r="Y81" s="1">
        <f t="shared" si="24"/>
        <v>0</v>
      </c>
      <c r="Z81" s="1">
        <f t="shared" si="25"/>
        <v>0</v>
      </c>
      <c r="AA81" s="1">
        <f t="shared" si="26"/>
        <v>0</v>
      </c>
      <c r="AB81" s="1">
        <f t="shared" si="27"/>
        <v>0</v>
      </c>
    </row>
    <row r="82" spans="7:28" x14ac:dyDescent="0.25">
      <c r="G82" s="89">
        <v>7</v>
      </c>
      <c r="H82" s="89">
        <v>7</v>
      </c>
      <c r="I82" s="89">
        <v>0.1</v>
      </c>
      <c r="J82" s="89">
        <v>100</v>
      </c>
      <c r="K82" s="89">
        <v>5500</v>
      </c>
      <c r="L82" s="89">
        <v>5500</v>
      </c>
      <c r="M82" s="89">
        <v>41</v>
      </c>
      <c r="N82" s="89">
        <v>41</v>
      </c>
      <c r="O82" s="89">
        <v>0.8</v>
      </c>
      <c r="P82" s="89">
        <v>0.8</v>
      </c>
      <c r="Q82" s="89">
        <v>101</v>
      </c>
      <c r="R82" s="89">
        <v>101</v>
      </c>
      <c r="S82" s="89">
        <v>51</v>
      </c>
      <c r="T82" s="89">
        <v>51</v>
      </c>
      <c r="V82" s="1">
        <f t="shared" si="17"/>
        <v>0</v>
      </c>
      <c r="W82" s="1">
        <f t="shared" si="22"/>
        <v>99.9</v>
      </c>
      <c r="X82" s="96">
        <f t="shared" si="23"/>
        <v>0</v>
      </c>
      <c r="Y82" s="1">
        <f t="shared" si="24"/>
        <v>0</v>
      </c>
      <c r="Z82" s="1">
        <f t="shared" si="25"/>
        <v>0</v>
      </c>
      <c r="AA82" s="1">
        <f t="shared" si="26"/>
        <v>0</v>
      </c>
      <c r="AB82" s="1">
        <f t="shared" si="27"/>
        <v>0</v>
      </c>
    </row>
    <row r="83" spans="7:28" x14ac:dyDescent="0.25">
      <c r="G83" s="89">
        <v>7</v>
      </c>
      <c r="H83" s="89">
        <v>7</v>
      </c>
      <c r="I83" s="89">
        <v>0.1</v>
      </c>
      <c r="J83" s="89">
        <v>100</v>
      </c>
      <c r="K83" s="89">
        <v>5600</v>
      </c>
      <c r="L83" s="89">
        <v>5600</v>
      </c>
      <c r="M83" s="89">
        <v>42</v>
      </c>
      <c r="N83" s="89">
        <v>42</v>
      </c>
      <c r="O83" s="89">
        <v>0.8</v>
      </c>
      <c r="P83" s="89">
        <v>0.8</v>
      </c>
      <c r="Q83" s="89">
        <v>102</v>
      </c>
      <c r="R83" s="89">
        <v>102</v>
      </c>
      <c r="S83" s="89">
        <v>52</v>
      </c>
      <c r="T83" s="89">
        <v>52</v>
      </c>
      <c r="V83" s="1">
        <f t="shared" si="17"/>
        <v>0</v>
      </c>
      <c r="W83" s="1">
        <f t="shared" si="22"/>
        <v>99.9</v>
      </c>
      <c r="X83" s="96">
        <f t="shared" si="23"/>
        <v>0</v>
      </c>
      <c r="Y83" s="1">
        <f t="shared" si="24"/>
        <v>0</v>
      </c>
      <c r="Z83" s="1">
        <f t="shared" si="25"/>
        <v>0</v>
      </c>
      <c r="AA83" s="1">
        <f t="shared" si="26"/>
        <v>0</v>
      </c>
      <c r="AB83" s="1">
        <f t="shared" si="27"/>
        <v>0</v>
      </c>
    </row>
    <row r="84" spans="7:28" x14ac:dyDescent="0.25">
      <c r="G84" s="89">
        <v>11</v>
      </c>
      <c r="H84" s="89">
        <v>11</v>
      </c>
      <c r="I84" s="89">
        <v>0.1</v>
      </c>
      <c r="J84" s="89">
        <v>100</v>
      </c>
      <c r="K84" s="89">
        <v>5500</v>
      </c>
      <c r="L84" s="89">
        <v>5500</v>
      </c>
      <c r="M84" s="89">
        <v>42</v>
      </c>
      <c r="N84" s="89">
        <v>42</v>
      </c>
      <c r="O84" s="89">
        <v>0.8</v>
      </c>
      <c r="P84" s="89">
        <v>0.8</v>
      </c>
      <c r="Q84" s="89">
        <v>101</v>
      </c>
      <c r="R84" s="89">
        <v>101</v>
      </c>
      <c r="S84" s="89">
        <v>50</v>
      </c>
      <c r="T84" s="89">
        <v>50</v>
      </c>
      <c r="V84" s="1">
        <f t="shared" si="17"/>
        <v>0</v>
      </c>
      <c r="W84" s="1">
        <f t="shared" si="22"/>
        <v>99.9</v>
      </c>
      <c r="X84" s="96">
        <f t="shared" si="23"/>
        <v>0</v>
      </c>
      <c r="Y84" s="1">
        <f t="shared" si="24"/>
        <v>0</v>
      </c>
      <c r="Z84" s="1">
        <f t="shared" si="25"/>
        <v>0</v>
      </c>
      <c r="AA84" s="1">
        <f t="shared" si="26"/>
        <v>0</v>
      </c>
      <c r="AB84" s="1">
        <f t="shared" si="27"/>
        <v>0</v>
      </c>
    </row>
    <row r="85" spans="7:28" x14ac:dyDescent="0.25">
      <c r="G85" s="89">
        <v>23</v>
      </c>
      <c r="H85" s="89">
        <v>23</v>
      </c>
      <c r="I85" s="89">
        <v>90</v>
      </c>
      <c r="J85" s="89">
        <v>90</v>
      </c>
      <c r="K85" s="89">
        <v>10750</v>
      </c>
      <c r="L85" s="89">
        <v>10750</v>
      </c>
      <c r="M85" s="89">
        <v>40</v>
      </c>
      <c r="N85" s="89">
        <v>40</v>
      </c>
      <c r="O85" s="94">
        <v>0.2</v>
      </c>
      <c r="P85" s="94">
        <v>0.7</v>
      </c>
      <c r="Q85" s="89">
        <v>250</v>
      </c>
      <c r="R85" s="89">
        <v>250</v>
      </c>
      <c r="S85" s="89">
        <v>44</v>
      </c>
      <c r="T85" s="89">
        <v>44</v>
      </c>
      <c r="V85" s="1">
        <f t="shared" si="17"/>
        <v>0</v>
      </c>
      <c r="W85" s="1">
        <f t="shared" si="22"/>
        <v>0</v>
      </c>
      <c r="X85" s="96">
        <f t="shared" si="23"/>
        <v>0</v>
      </c>
      <c r="Y85" s="1">
        <f t="shared" si="24"/>
        <v>0</v>
      </c>
      <c r="Z85" s="1">
        <f t="shared" si="25"/>
        <v>0.49999999999999994</v>
      </c>
      <c r="AA85" s="1">
        <f t="shared" si="26"/>
        <v>0</v>
      </c>
      <c r="AB85" s="1">
        <f t="shared" si="27"/>
        <v>0</v>
      </c>
    </row>
    <row r="86" spans="7:28" x14ac:dyDescent="0.25">
      <c r="G86" s="89">
        <v>23.4</v>
      </c>
      <c r="H86" s="89">
        <v>23.4</v>
      </c>
      <c r="I86" s="89">
        <v>65</v>
      </c>
      <c r="J86" s="89">
        <v>65</v>
      </c>
      <c r="K86" s="89">
        <v>10400</v>
      </c>
      <c r="L86" s="89">
        <v>10400</v>
      </c>
      <c r="M86" s="89">
        <v>39</v>
      </c>
      <c r="N86" s="89">
        <v>39</v>
      </c>
      <c r="O86" s="94">
        <v>0.2</v>
      </c>
      <c r="P86" s="94">
        <v>0.7</v>
      </c>
      <c r="Q86" s="89">
        <v>242</v>
      </c>
      <c r="R86" s="89">
        <v>242</v>
      </c>
      <c r="S86" s="89">
        <v>27.4</v>
      </c>
      <c r="T86" s="89">
        <v>27.4</v>
      </c>
      <c r="V86" s="1">
        <f t="shared" si="17"/>
        <v>0</v>
      </c>
      <c r="W86" s="1">
        <f t="shared" si="22"/>
        <v>0</v>
      </c>
      <c r="X86" s="96">
        <f t="shared" si="23"/>
        <v>0</v>
      </c>
      <c r="Y86" s="1">
        <f t="shared" si="24"/>
        <v>0</v>
      </c>
      <c r="Z86" s="1">
        <f t="shared" si="25"/>
        <v>0.49999999999999994</v>
      </c>
      <c r="AA86" s="1">
        <f t="shared" si="26"/>
        <v>0</v>
      </c>
      <c r="AB86" s="1">
        <f t="shared" si="27"/>
        <v>0</v>
      </c>
    </row>
    <row r="87" spans="7:28" x14ac:dyDescent="0.25">
      <c r="G87" s="89">
        <v>26</v>
      </c>
      <c r="H87" s="89">
        <v>26</v>
      </c>
      <c r="I87" s="89">
        <v>75</v>
      </c>
      <c r="J87" s="89">
        <v>75</v>
      </c>
      <c r="K87" s="89">
        <v>10550</v>
      </c>
      <c r="L87" s="89">
        <v>10550</v>
      </c>
      <c r="M87" s="89">
        <v>40</v>
      </c>
      <c r="N87" s="89">
        <v>40</v>
      </c>
      <c r="O87" s="94">
        <v>0.2</v>
      </c>
      <c r="P87" s="94">
        <v>0.7</v>
      </c>
      <c r="Q87" s="89">
        <v>248</v>
      </c>
      <c r="R87" s="89">
        <v>248</v>
      </c>
      <c r="S87" s="89">
        <v>44</v>
      </c>
      <c r="T87" s="89">
        <v>44</v>
      </c>
      <c r="V87" s="1">
        <f t="shared" si="17"/>
        <v>0</v>
      </c>
      <c r="W87" s="1">
        <f t="shared" si="22"/>
        <v>0</v>
      </c>
      <c r="X87" s="96">
        <f t="shared" si="23"/>
        <v>0</v>
      </c>
      <c r="Y87" s="1">
        <f t="shared" si="24"/>
        <v>0</v>
      </c>
      <c r="Z87" s="1">
        <f t="shared" si="25"/>
        <v>0.49999999999999994</v>
      </c>
      <c r="AA87" s="1">
        <f t="shared" si="26"/>
        <v>0</v>
      </c>
      <c r="AB87" s="1">
        <f t="shared" si="27"/>
        <v>0</v>
      </c>
    </row>
    <row r="88" spans="7:28" x14ac:dyDescent="0.25">
      <c r="G88" s="89">
        <v>26</v>
      </c>
      <c r="H88" s="89">
        <v>26</v>
      </c>
      <c r="I88" s="89">
        <v>75</v>
      </c>
      <c r="J88" s="89">
        <v>75</v>
      </c>
      <c r="K88" s="89">
        <v>10550</v>
      </c>
      <c r="L88" s="89">
        <v>10550</v>
      </c>
      <c r="M88" s="89">
        <v>40</v>
      </c>
      <c r="N88" s="89">
        <v>40</v>
      </c>
      <c r="O88" s="94">
        <v>0.2</v>
      </c>
      <c r="P88" s="94">
        <v>0.7</v>
      </c>
      <c r="Q88" s="89">
        <v>248</v>
      </c>
      <c r="R88" s="89">
        <v>248</v>
      </c>
      <c r="S88" s="89">
        <v>52</v>
      </c>
      <c r="T88" s="89">
        <v>52</v>
      </c>
      <c r="V88" s="1">
        <f t="shared" si="17"/>
        <v>0</v>
      </c>
      <c r="W88" s="1">
        <f t="shared" si="22"/>
        <v>0</v>
      </c>
      <c r="X88" s="96">
        <f t="shared" si="23"/>
        <v>0</v>
      </c>
      <c r="Y88" s="1">
        <f t="shared" si="24"/>
        <v>0</v>
      </c>
      <c r="Z88" s="1">
        <f t="shared" si="25"/>
        <v>0.49999999999999994</v>
      </c>
      <c r="AA88" s="1">
        <f t="shared" si="26"/>
        <v>0</v>
      </c>
      <c r="AB88" s="1">
        <f t="shared" si="27"/>
        <v>0</v>
      </c>
    </row>
    <row r="89" spans="7:28" x14ac:dyDescent="0.25">
      <c r="G89" s="89">
        <v>26</v>
      </c>
      <c r="H89" s="89">
        <v>26</v>
      </c>
      <c r="I89" s="89">
        <v>90</v>
      </c>
      <c r="J89" s="89">
        <v>90</v>
      </c>
      <c r="K89" s="89">
        <v>10900</v>
      </c>
      <c r="L89" s="89">
        <v>10900</v>
      </c>
      <c r="M89" s="89">
        <v>40</v>
      </c>
      <c r="N89" s="89">
        <v>40</v>
      </c>
      <c r="O89" s="94">
        <v>0.2</v>
      </c>
      <c r="P89" s="94">
        <v>0.7</v>
      </c>
      <c r="Q89" s="89">
        <v>250</v>
      </c>
      <c r="R89" s="89">
        <v>250</v>
      </c>
      <c r="S89" s="89">
        <v>52</v>
      </c>
      <c r="T89" s="89">
        <v>52</v>
      </c>
      <c r="V89" s="1">
        <f t="shared" si="17"/>
        <v>0</v>
      </c>
      <c r="W89" s="1">
        <f t="shared" si="22"/>
        <v>0</v>
      </c>
      <c r="X89" s="96">
        <f t="shared" si="23"/>
        <v>0</v>
      </c>
      <c r="Y89" s="1">
        <f t="shared" si="24"/>
        <v>0</v>
      </c>
      <c r="Z89" s="1">
        <f t="shared" si="25"/>
        <v>0.49999999999999994</v>
      </c>
      <c r="AA89" s="1">
        <f t="shared" si="26"/>
        <v>0</v>
      </c>
      <c r="AB89" s="1">
        <f t="shared" si="27"/>
        <v>0</v>
      </c>
    </row>
    <row r="90" spans="7:28" x14ac:dyDescent="0.25">
      <c r="G90" s="89">
        <v>23</v>
      </c>
      <c r="H90" s="89">
        <v>23</v>
      </c>
      <c r="I90" s="89">
        <v>90</v>
      </c>
      <c r="J90" s="89">
        <v>90</v>
      </c>
      <c r="K90" s="89">
        <v>11000</v>
      </c>
      <c r="L90" s="89">
        <v>11000</v>
      </c>
      <c r="M90" s="89">
        <v>41</v>
      </c>
      <c r="N90" s="89">
        <v>41</v>
      </c>
      <c r="O90" s="94">
        <v>0.2</v>
      </c>
      <c r="P90" s="94">
        <v>0.7</v>
      </c>
      <c r="Q90" s="89">
        <v>250</v>
      </c>
      <c r="R90" s="89">
        <v>250</v>
      </c>
      <c r="S90" s="89">
        <v>50</v>
      </c>
      <c r="T90" s="89">
        <v>50</v>
      </c>
      <c r="V90" s="1">
        <f t="shared" si="17"/>
        <v>0</v>
      </c>
      <c r="W90" s="1">
        <f t="shared" si="22"/>
        <v>0</v>
      </c>
      <c r="X90" s="96">
        <f t="shared" si="23"/>
        <v>0</v>
      </c>
      <c r="Y90" s="1">
        <f t="shared" si="24"/>
        <v>0</v>
      </c>
      <c r="Z90" s="1">
        <f t="shared" si="25"/>
        <v>0.49999999999999994</v>
      </c>
      <c r="AA90" s="1">
        <f t="shared" si="26"/>
        <v>0</v>
      </c>
      <c r="AB90" s="1">
        <f t="shared" si="27"/>
        <v>0</v>
      </c>
    </row>
    <row r="91" spans="7:28" x14ac:dyDescent="0.25">
      <c r="G91" s="89">
        <v>25.5</v>
      </c>
      <c r="H91" s="89">
        <v>25.5</v>
      </c>
      <c r="I91" s="89">
        <v>60</v>
      </c>
      <c r="J91" s="89">
        <v>60</v>
      </c>
      <c r="K91" s="89">
        <v>10300</v>
      </c>
      <c r="L91" s="89">
        <v>10300</v>
      </c>
      <c r="M91" s="89">
        <v>40</v>
      </c>
      <c r="N91" s="89">
        <v>40</v>
      </c>
      <c r="O91" s="94">
        <v>0.2</v>
      </c>
      <c r="P91" s="94">
        <v>0.7</v>
      </c>
      <c r="Q91" s="89">
        <v>250</v>
      </c>
      <c r="R91" s="89">
        <v>250</v>
      </c>
      <c r="S91" s="89">
        <v>47</v>
      </c>
      <c r="T91" s="89">
        <v>47</v>
      </c>
      <c r="V91" s="1">
        <f t="shared" si="17"/>
        <v>0</v>
      </c>
      <c r="W91" s="1">
        <f t="shared" si="22"/>
        <v>0</v>
      </c>
      <c r="X91" s="96">
        <f t="shared" si="23"/>
        <v>0</v>
      </c>
      <c r="Y91" s="1">
        <f t="shared" si="24"/>
        <v>0</v>
      </c>
      <c r="Z91" s="1">
        <f t="shared" si="25"/>
        <v>0.49999999999999994</v>
      </c>
      <c r="AA91" s="1">
        <f t="shared" si="26"/>
        <v>0</v>
      </c>
      <c r="AB91" s="1">
        <f t="shared" si="27"/>
        <v>0</v>
      </c>
    </row>
    <row r="92" spans="7:28" x14ac:dyDescent="0.25">
      <c r="G92" s="89">
        <v>18</v>
      </c>
      <c r="H92" s="89">
        <v>18</v>
      </c>
      <c r="I92" s="89">
        <v>40</v>
      </c>
      <c r="J92" s="89">
        <v>40</v>
      </c>
      <c r="K92" s="89">
        <v>11550</v>
      </c>
      <c r="L92" s="89">
        <v>11550</v>
      </c>
      <c r="M92" s="89">
        <v>38</v>
      </c>
      <c r="N92" s="89">
        <v>38</v>
      </c>
      <c r="O92" s="94">
        <v>0.2</v>
      </c>
      <c r="P92" s="94">
        <v>0.7</v>
      </c>
      <c r="Q92" s="89">
        <v>244</v>
      </c>
      <c r="R92" s="89">
        <v>244</v>
      </c>
      <c r="S92" s="89">
        <v>55</v>
      </c>
      <c r="T92" s="89">
        <v>55</v>
      </c>
      <c r="V92" s="1">
        <f t="shared" si="17"/>
        <v>0</v>
      </c>
      <c r="W92" s="1">
        <f t="shared" si="22"/>
        <v>0</v>
      </c>
      <c r="X92" s="96">
        <f t="shared" si="23"/>
        <v>0</v>
      </c>
      <c r="Y92" s="1">
        <f t="shared" si="24"/>
        <v>0</v>
      </c>
      <c r="Z92" s="1">
        <f t="shared" si="25"/>
        <v>0.49999999999999994</v>
      </c>
      <c r="AA92" s="1">
        <f t="shared" si="26"/>
        <v>0</v>
      </c>
      <c r="AB92" s="1">
        <f t="shared" si="27"/>
        <v>0</v>
      </c>
    </row>
    <row r="93" spans="7:28" x14ac:dyDescent="0.25">
      <c r="G93" s="89">
        <v>12</v>
      </c>
      <c r="H93" s="89">
        <v>12</v>
      </c>
      <c r="I93" s="89">
        <v>200</v>
      </c>
      <c r="J93" s="89">
        <v>200</v>
      </c>
      <c r="K93" s="89">
        <v>11600</v>
      </c>
      <c r="L93" s="89">
        <v>11600</v>
      </c>
      <c r="M93" s="89">
        <v>42</v>
      </c>
      <c r="N93" s="89">
        <v>42</v>
      </c>
      <c r="O93" s="94">
        <v>0.2</v>
      </c>
      <c r="P93" s="94">
        <v>0.7</v>
      </c>
      <c r="Q93" s="89">
        <v>250</v>
      </c>
      <c r="R93" s="89">
        <v>250</v>
      </c>
      <c r="S93" s="89">
        <v>64</v>
      </c>
      <c r="T93" s="89">
        <v>64</v>
      </c>
      <c r="V93" s="1">
        <f t="shared" si="17"/>
        <v>0</v>
      </c>
      <c r="W93" s="1">
        <f t="shared" si="22"/>
        <v>0</v>
      </c>
      <c r="X93" s="96">
        <f t="shared" si="23"/>
        <v>0</v>
      </c>
      <c r="Y93" s="1">
        <f t="shared" si="24"/>
        <v>0</v>
      </c>
      <c r="Z93" s="1">
        <f t="shared" si="25"/>
        <v>0.49999999999999994</v>
      </c>
      <c r="AA93" s="1">
        <f t="shared" si="26"/>
        <v>0</v>
      </c>
      <c r="AB93" s="1">
        <f t="shared" si="27"/>
        <v>0</v>
      </c>
    </row>
    <row r="94" spans="7:28" x14ac:dyDescent="0.25">
      <c r="G94" s="89">
        <v>17</v>
      </c>
      <c r="H94" s="89">
        <v>17</v>
      </c>
      <c r="I94" s="89">
        <v>171</v>
      </c>
      <c r="J94" s="89">
        <v>171</v>
      </c>
      <c r="K94" s="89">
        <v>11500</v>
      </c>
      <c r="L94" s="89">
        <v>11500</v>
      </c>
      <c r="M94" s="89">
        <v>45</v>
      </c>
      <c r="N94" s="89">
        <v>45</v>
      </c>
      <c r="O94" s="94">
        <v>0.2</v>
      </c>
      <c r="P94" s="94">
        <v>0.7</v>
      </c>
      <c r="Q94" s="89">
        <v>228</v>
      </c>
      <c r="R94" s="89">
        <v>228</v>
      </c>
      <c r="S94" s="89">
        <v>55</v>
      </c>
      <c r="T94" s="89">
        <v>55</v>
      </c>
      <c r="V94" s="1">
        <f t="shared" si="17"/>
        <v>0</v>
      </c>
      <c r="W94" s="1">
        <f t="shared" si="22"/>
        <v>0</v>
      </c>
      <c r="X94" s="96">
        <f t="shared" si="23"/>
        <v>0</v>
      </c>
      <c r="Y94" s="1">
        <f t="shared" si="24"/>
        <v>0</v>
      </c>
      <c r="Z94" s="1">
        <f t="shared" si="25"/>
        <v>0.49999999999999994</v>
      </c>
      <c r="AA94" s="1">
        <f t="shared" si="26"/>
        <v>0</v>
      </c>
      <c r="AB94" s="1">
        <f t="shared" si="27"/>
        <v>0</v>
      </c>
    </row>
    <row r="95" spans="7:28" x14ac:dyDescent="0.25">
      <c r="G95" s="89">
        <v>17</v>
      </c>
      <c r="H95" s="89">
        <v>17</v>
      </c>
      <c r="I95" s="89">
        <v>273</v>
      </c>
      <c r="J95" s="89">
        <v>273</v>
      </c>
      <c r="K95" s="89">
        <v>11950</v>
      </c>
      <c r="L95" s="89">
        <v>11950</v>
      </c>
      <c r="M95" s="89">
        <v>43</v>
      </c>
      <c r="N95" s="89">
        <v>43</v>
      </c>
      <c r="O95" s="94">
        <v>0.2</v>
      </c>
      <c r="P95" s="94">
        <v>0.7</v>
      </c>
      <c r="Q95" s="89">
        <v>234</v>
      </c>
      <c r="R95" s="89">
        <v>234</v>
      </c>
      <c r="S95" s="89">
        <v>50</v>
      </c>
      <c r="T95" s="89">
        <v>50</v>
      </c>
      <c r="V95" s="1">
        <f t="shared" si="17"/>
        <v>0</v>
      </c>
      <c r="W95" s="1">
        <f t="shared" si="22"/>
        <v>0</v>
      </c>
      <c r="X95" s="96">
        <f t="shared" si="23"/>
        <v>0</v>
      </c>
      <c r="Y95" s="1">
        <f t="shared" si="24"/>
        <v>0</v>
      </c>
      <c r="Z95" s="1">
        <f t="shared" si="25"/>
        <v>0.49999999999999994</v>
      </c>
      <c r="AA95" s="1">
        <f t="shared" si="26"/>
        <v>0</v>
      </c>
      <c r="AB95" s="1">
        <f t="shared" si="27"/>
        <v>0</v>
      </c>
    </row>
    <row r="96" spans="7:28" x14ac:dyDescent="0.25">
      <c r="G96" s="89">
        <v>23</v>
      </c>
      <c r="H96" s="89">
        <v>23</v>
      </c>
      <c r="I96" s="89">
        <v>100</v>
      </c>
      <c r="J96" s="89">
        <v>100</v>
      </c>
      <c r="K96" s="89">
        <v>10300</v>
      </c>
      <c r="L96" s="89">
        <v>10300</v>
      </c>
      <c r="M96" s="89">
        <v>39</v>
      </c>
      <c r="N96" s="89">
        <v>39</v>
      </c>
      <c r="O96" s="94">
        <v>0.2</v>
      </c>
      <c r="P96" s="94">
        <v>0.7</v>
      </c>
      <c r="Q96" s="89">
        <v>260</v>
      </c>
      <c r="R96" s="89">
        <v>260</v>
      </c>
      <c r="S96" s="89">
        <v>32</v>
      </c>
      <c r="T96" s="89">
        <v>32</v>
      </c>
      <c r="V96" s="1">
        <f t="shared" ref="V96:V130" si="28">H96-G96</f>
        <v>0</v>
      </c>
      <c r="W96" s="1">
        <f t="shared" si="22"/>
        <v>0</v>
      </c>
      <c r="X96" s="96">
        <f t="shared" si="23"/>
        <v>0</v>
      </c>
      <c r="Y96" s="1">
        <f t="shared" si="24"/>
        <v>0</v>
      </c>
      <c r="Z96" s="1">
        <f t="shared" si="25"/>
        <v>0.49999999999999994</v>
      </c>
      <c r="AA96" s="1">
        <f t="shared" si="26"/>
        <v>0</v>
      </c>
      <c r="AB96" s="1">
        <f t="shared" si="27"/>
        <v>0</v>
      </c>
    </row>
    <row r="97" spans="7:28" x14ac:dyDescent="0.25">
      <c r="G97" s="89">
        <v>20</v>
      </c>
      <c r="H97" s="89">
        <v>20</v>
      </c>
      <c r="I97" s="89">
        <v>30</v>
      </c>
      <c r="J97" s="89">
        <v>30</v>
      </c>
      <c r="K97" s="89">
        <v>10100</v>
      </c>
      <c r="L97" s="89">
        <v>10100</v>
      </c>
      <c r="M97" s="89">
        <v>40</v>
      </c>
      <c r="N97" s="89">
        <v>40</v>
      </c>
      <c r="O97" s="94">
        <v>0.2</v>
      </c>
      <c r="P97" s="94">
        <v>0.7</v>
      </c>
      <c r="Q97" s="89">
        <v>212</v>
      </c>
      <c r="R97" s="89">
        <v>212</v>
      </c>
      <c r="S97" s="89">
        <v>32</v>
      </c>
      <c r="T97" s="89">
        <v>32</v>
      </c>
      <c r="V97" s="1">
        <f t="shared" si="28"/>
        <v>0</v>
      </c>
      <c r="W97" s="1">
        <f t="shared" si="22"/>
        <v>0</v>
      </c>
      <c r="X97" s="96">
        <f t="shared" si="23"/>
        <v>0</v>
      </c>
      <c r="Y97" s="1">
        <f t="shared" si="24"/>
        <v>0</v>
      </c>
      <c r="Z97" s="1">
        <f t="shared" si="25"/>
        <v>0.49999999999999994</v>
      </c>
      <c r="AA97" s="1">
        <f t="shared" si="26"/>
        <v>0</v>
      </c>
      <c r="AB97" s="1">
        <f t="shared" si="27"/>
        <v>0</v>
      </c>
    </row>
    <row r="98" spans="7:28" x14ac:dyDescent="0.25">
      <c r="G98" s="89">
        <v>10</v>
      </c>
      <c r="H98" s="89">
        <v>10</v>
      </c>
      <c r="I98" s="89">
        <v>10</v>
      </c>
      <c r="J98" s="89">
        <v>10</v>
      </c>
      <c r="K98" s="89">
        <v>11100</v>
      </c>
      <c r="L98" s="89">
        <v>11100</v>
      </c>
      <c r="M98" s="89">
        <v>40</v>
      </c>
      <c r="N98" s="89">
        <v>40</v>
      </c>
      <c r="O98" s="89">
        <v>0.6</v>
      </c>
      <c r="P98" s="89">
        <v>0.6</v>
      </c>
      <c r="Q98" s="89">
        <v>232</v>
      </c>
      <c r="R98" s="89">
        <v>232</v>
      </c>
      <c r="S98" s="89">
        <v>60</v>
      </c>
      <c r="T98" s="89">
        <v>60</v>
      </c>
      <c r="V98" s="1">
        <f t="shared" si="28"/>
        <v>0</v>
      </c>
      <c r="W98" s="1">
        <f t="shared" si="22"/>
        <v>0</v>
      </c>
      <c r="X98" s="96">
        <f t="shared" si="23"/>
        <v>0</v>
      </c>
      <c r="Y98" s="1">
        <f t="shared" si="24"/>
        <v>0</v>
      </c>
      <c r="Z98" s="1">
        <f t="shared" si="25"/>
        <v>0</v>
      </c>
      <c r="AA98" s="1">
        <f t="shared" si="26"/>
        <v>0</v>
      </c>
      <c r="AB98" s="1">
        <f t="shared" si="27"/>
        <v>0</v>
      </c>
    </row>
    <row r="99" spans="7:28" x14ac:dyDescent="0.25">
      <c r="G99" s="89">
        <v>10</v>
      </c>
      <c r="H99" s="89">
        <v>10</v>
      </c>
      <c r="I99" s="89">
        <v>4</v>
      </c>
      <c r="J99" s="89">
        <v>4</v>
      </c>
      <c r="K99" s="89">
        <v>4000</v>
      </c>
      <c r="L99" s="89">
        <v>4000</v>
      </c>
      <c r="M99" s="89">
        <v>34</v>
      </c>
      <c r="N99" s="89">
        <v>34</v>
      </c>
      <c r="O99" s="89">
        <v>2</v>
      </c>
      <c r="P99" s="89">
        <v>2</v>
      </c>
      <c r="Q99" s="89">
        <v>86</v>
      </c>
      <c r="R99" s="89">
        <v>86</v>
      </c>
      <c r="S99" s="89">
        <v>55</v>
      </c>
      <c r="T99" s="89">
        <v>55</v>
      </c>
      <c r="V99" s="1">
        <f t="shared" si="28"/>
        <v>0</v>
      </c>
      <c r="W99" s="1">
        <f t="shared" si="22"/>
        <v>0</v>
      </c>
      <c r="X99" s="96">
        <f t="shared" si="23"/>
        <v>0</v>
      </c>
      <c r="Y99" s="1">
        <f t="shared" si="24"/>
        <v>0</v>
      </c>
      <c r="Z99" s="1">
        <f t="shared" si="25"/>
        <v>0</v>
      </c>
      <c r="AA99" s="1">
        <f t="shared" si="26"/>
        <v>0</v>
      </c>
      <c r="AB99" s="1">
        <f t="shared" si="27"/>
        <v>0</v>
      </c>
    </row>
    <row r="100" spans="7:28" x14ac:dyDescent="0.25">
      <c r="G100" s="89">
        <v>9</v>
      </c>
      <c r="H100" s="89">
        <v>9</v>
      </c>
      <c r="I100" s="89">
        <v>20</v>
      </c>
      <c r="J100" s="89">
        <v>20</v>
      </c>
      <c r="K100" s="89">
        <v>4300</v>
      </c>
      <c r="L100" s="89">
        <v>4300</v>
      </c>
      <c r="M100" s="89">
        <v>29</v>
      </c>
      <c r="N100" s="89">
        <v>29</v>
      </c>
      <c r="O100" s="89">
        <v>6</v>
      </c>
      <c r="P100" s="89">
        <v>6</v>
      </c>
      <c r="Q100" s="89">
        <v>97</v>
      </c>
      <c r="R100" s="89">
        <v>97</v>
      </c>
      <c r="S100" s="86">
        <v>60</v>
      </c>
      <c r="T100" s="86">
        <v>60</v>
      </c>
      <c r="V100" s="1">
        <f t="shared" si="28"/>
        <v>0</v>
      </c>
      <c r="W100" s="1">
        <f t="shared" si="22"/>
        <v>0</v>
      </c>
      <c r="X100" s="96">
        <f t="shared" si="23"/>
        <v>0</v>
      </c>
      <c r="Y100" s="1">
        <f t="shared" si="24"/>
        <v>0</v>
      </c>
      <c r="Z100" s="1">
        <f t="shared" si="25"/>
        <v>0</v>
      </c>
      <c r="AA100" s="1">
        <f t="shared" si="26"/>
        <v>0</v>
      </c>
      <c r="AB100" s="1">
        <f t="shared" si="27"/>
        <v>0</v>
      </c>
    </row>
    <row r="101" spans="7:28" x14ac:dyDescent="0.25">
      <c r="G101" s="89">
        <v>21.9</v>
      </c>
      <c r="H101" s="89">
        <v>21.9</v>
      </c>
      <c r="I101" s="89">
        <v>3</v>
      </c>
      <c r="J101" s="89">
        <v>3</v>
      </c>
      <c r="K101" s="89">
        <v>5300</v>
      </c>
      <c r="L101" s="89">
        <v>5300</v>
      </c>
      <c r="M101" s="89">
        <v>42</v>
      </c>
      <c r="N101" s="89">
        <v>42</v>
      </c>
      <c r="O101" s="89">
        <v>0.5</v>
      </c>
      <c r="P101" s="89">
        <v>0.5</v>
      </c>
      <c r="Q101" s="89">
        <v>105</v>
      </c>
      <c r="R101" s="89">
        <v>105</v>
      </c>
      <c r="S101" s="89">
        <v>45</v>
      </c>
      <c r="T101" s="89">
        <v>45</v>
      </c>
      <c r="V101" s="1">
        <f t="shared" si="28"/>
        <v>0</v>
      </c>
      <c r="W101" s="1">
        <f t="shared" si="22"/>
        <v>0</v>
      </c>
      <c r="X101" s="96">
        <f t="shared" si="23"/>
        <v>0</v>
      </c>
      <c r="Y101" s="1">
        <f t="shared" si="24"/>
        <v>0</v>
      </c>
      <c r="Z101" s="1">
        <f t="shared" si="25"/>
        <v>0</v>
      </c>
      <c r="AA101" s="1">
        <f t="shared" si="26"/>
        <v>0</v>
      </c>
      <c r="AB101" s="1">
        <f t="shared" si="27"/>
        <v>0</v>
      </c>
    </row>
    <row r="102" spans="7:28" x14ac:dyDescent="0.25">
      <c r="G102" s="89">
        <v>10.5</v>
      </c>
      <c r="H102" s="89">
        <v>10.5</v>
      </c>
      <c r="I102" s="89">
        <v>4</v>
      </c>
      <c r="J102" s="89">
        <v>4</v>
      </c>
      <c r="K102" s="89">
        <v>5500</v>
      </c>
      <c r="L102" s="89">
        <v>5500</v>
      </c>
      <c r="M102" s="89">
        <v>32</v>
      </c>
      <c r="N102" s="89">
        <v>32</v>
      </c>
      <c r="O102" s="89">
        <v>1.4</v>
      </c>
      <c r="P102" s="89">
        <v>1.4</v>
      </c>
      <c r="Q102" s="89">
        <v>104</v>
      </c>
      <c r="R102" s="89">
        <v>104</v>
      </c>
      <c r="S102" s="89">
        <v>60.7</v>
      </c>
      <c r="T102" s="89">
        <v>60.7</v>
      </c>
      <c r="V102" s="1">
        <f t="shared" si="28"/>
        <v>0</v>
      </c>
      <c r="W102" s="1">
        <f t="shared" si="22"/>
        <v>0</v>
      </c>
      <c r="X102" s="96">
        <f t="shared" si="23"/>
        <v>0</v>
      </c>
      <c r="Y102" s="1">
        <f t="shared" si="24"/>
        <v>0</v>
      </c>
      <c r="Z102" s="1">
        <f t="shared" si="25"/>
        <v>0</v>
      </c>
      <c r="AA102" s="1">
        <f t="shared" si="26"/>
        <v>0</v>
      </c>
      <c r="AB102" s="1">
        <f t="shared" si="27"/>
        <v>0</v>
      </c>
    </row>
    <row r="103" spans="7:28" x14ac:dyDescent="0.25">
      <c r="G103" s="89">
        <v>10</v>
      </c>
      <c r="H103" s="89">
        <v>10</v>
      </c>
      <c r="I103" s="89">
        <v>4</v>
      </c>
      <c r="J103" s="89">
        <v>4</v>
      </c>
      <c r="K103" s="89">
        <v>5500</v>
      </c>
      <c r="L103" s="89">
        <v>5500</v>
      </c>
      <c r="M103" s="89">
        <v>32</v>
      </c>
      <c r="N103" s="89">
        <v>32</v>
      </c>
      <c r="O103" s="89">
        <v>1.4</v>
      </c>
      <c r="P103" s="89">
        <v>1.4</v>
      </c>
      <c r="Q103" s="89">
        <v>105</v>
      </c>
      <c r="R103" s="89">
        <v>105</v>
      </c>
      <c r="S103" s="89">
        <v>45</v>
      </c>
      <c r="T103" s="89">
        <v>45</v>
      </c>
      <c r="V103" s="1">
        <f t="shared" si="28"/>
        <v>0</v>
      </c>
      <c r="W103" s="1">
        <f t="shared" si="22"/>
        <v>0</v>
      </c>
      <c r="X103" s="96">
        <f t="shared" si="23"/>
        <v>0</v>
      </c>
      <c r="Y103" s="1">
        <f t="shared" si="24"/>
        <v>0</v>
      </c>
      <c r="Z103" s="1">
        <f t="shared" si="25"/>
        <v>0</v>
      </c>
      <c r="AA103" s="1">
        <f t="shared" si="26"/>
        <v>0</v>
      </c>
      <c r="AB103" s="1">
        <f t="shared" si="27"/>
        <v>0</v>
      </c>
    </row>
    <row r="104" spans="7:28" x14ac:dyDescent="0.25">
      <c r="G104" s="89">
        <v>23.7</v>
      </c>
      <c r="H104" s="89">
        <v>23.7</v>
      </c>
      <c r="I104" s="89">
        <v>5</v>
      </c>
      <c r="J104" s="89">
        <v>5</v>
      </c>
      <c r="K104" s="89">
        <v>5500</v>
      </c>
      <c r="L104" s="89">
        <v>5500</v>
      </c>
      <c r="M104" s="89">
        <v>42</v>
      </c>
      <c r="N104" s="89">
        <v>42</v>
      </c>
      <c r="O104" s="89">
        <v>0.5</v>
      </c>
      <c r="P104" s="89">
        <v>0.5</v>
      </c>
      <c r="Q104" s="89">
        <v>105</v>
      </c>
      <c r="R104" s="89">
        <v>105</v>
      </c>
      <c r="S104" s="89">
        <v>55</v>
      </c>
      <c r="T104" s="89">
        <v>55</v>
      </c>
      <c r="V104" s="1">
        <f t="shared" si="28"/>
        <v>0</v>
      </c>
      <c r="W104" s="1">
        <f t="shared" ref="W104:W130" si="29">J104-I104</f>
        <v>0</v>
      </c>
      <c r="X104" s="96">
        <f t="shared" si="23"/>
        <v>0</v>
      </c>
      <c r="Y104" s="1">
        <f t="shared" ref="Y104:Y130" si="30">N104-M104</f>
        <v>0</v>
      </c>
      <c r="Z104" s="1">
        <f t="shared" si="25"/>
        <v>0</v>
      </c>
      <c r="AA104" s="1">
        <f t="shared" ref="AA104:AA130" si="31">R104-Q104</f>
        <v>0</v>
      </c>
      <c r="AB104" s="1">
        <v>0</v>
      </c>
    </row>
    <row r="105" spans="7:28" x14ac:dyDescent="0.25">
      <c r="G105" s="89">
        <v>19.5</v>
      </c>
      <c r="H105" s="89">
        <v>19.5</v>
      </c>
      <c r="I105" s="89">
        <v>32</v>
      </c>
      <c r="J105" s="89">
        <v>32</v>
      </c>
      <c r="K105" s="89">
        <v>4900</v>
      </c>
      <c r="L105" s="89">
        <v>4900</v>
      </c>
      <c r="M105" s="89">
        <v>36</v>
      </c>
      <c r="N105" s="89">
        <v>36</v>
      </c>
      <c r="O105" s="89">
        <v>1.5</v>
      </c>
      <c r="P105" s="89">
        <v>1.5</v>
      </c>
      <c r="Q105" s="89">
        <v>105</v>
      </c>
      <c r="R105" s="89">
        <v>105</v>
      </c>
      <c r="S105" s="89">
        <v>50</v>
      </c>
      <c r="T105" s="89">
        <v>50</v>
      </c>
      <c r="V105" s="1">
        <f t="shared" si="28"/>
        <v>0</v>
      </c>
      <c r="W105" s="1">
        <f t="shared" si="29"/>
        <v>0</v>
      </c>
      <c r="X105" s="96">
        <f t="shared" si="23"/>
        <v>0</v>
      </c>
      <c r="Y105" s="1">
        <f t="shared" si="30"/>
        <v>0</v>
      </c>
      <c r="Z105" s="1">
        <v>0</v>
      </c>
      <c r="AA105" s="1">
        <f t="shared" si="31"/>
        <v>0</v>
      </c>
      <c r="AB105" s="1">
        <f>T105-S105</f>
        <v>0</v>
      </c>
    </row>
    <row r="106" spans="7:28" x14ac:dyDescent="0.25">
      <c r="G106" s="89">
        <v>12</v>
      </c>
      <c r="H106" s="89">
        <v>12</v>
      </c>
      <c r="I106" s="89">
        <v>1.3</v>
      </c>
      <c r="J106" s="89">
        <v>123</v>
      </c>
      <c r="K106" s="89">
        <v>5300</v>
      </c>
      <c r="L106" s="89">
        <v>5300</v>
      </c>
      <c r="M106" s="89">
        <v>35</v>
      </c>
      <c r="N106" s="89">
        <v>35</v>
      </c>
      <c r="O106" s="89">
        <v>1.1000000000000001</v>
      </c>
      <c r="P106" s="89">
        <v>1.1000000000000001</v>
      </c>
      <c r="Q106" s="89">
        <v>104</v>
      </c>
      <c r="R106" s="89">
        <v>104</v>
      </c>
      <c r="S106" s="89">
        <v>84</v>
      </c>
      <c r="T106" s="89">
        <v>84</v>
      </c>
      <c r="V106" s="1">
        <f t="shared" si="28"/>
        <v>0</v>
      </c>
      <c r="W106" s="1">
        <f t="shared" si="29"/>
        <v>121.7</v>
      </c>
      <c r="X106" s="96">
        <f t="shared" si="23"/>
        <v>0</v>
      </c>
      <c r="Y106" s="1">
        <f t="shared" si="30"/>
        <v>0</v>
      </c>
      <c r="Z106" s="1">
        <v>0</v>
      </c>
      <c r="AA106" s="1">
        <f t="shared" si="31"/>
        <v>0</v>
      </c>
      <c r="AB106" s="1">
        <f>T106-S106</f>
        <v>0</v>
      </c>
    </row>
    <row r="107" spans="7:28" x14ac:dyDescent="0.25">
      <c r="G107" s="89">
        <v>12</v>
      </c>
      <c r="H107" s="89">
        <v>12</v>
      </c>
      <c r="I107" s="89">
        <v>1.3</v>
      </c>
      <c r="J107" s="89">
        <v>123</v>
      </c>
      <c r="K107" s="89">
        <v>5300</v>
      </c>
      <c r="L107" s="89">
        <v>5300</v>
      </c>
      <c r="M107" s="89">
        <v>35</v>
      </c>
      <c r="N107" s="89">
        <v>35</v>
      </c>
      <c r="O107" s="89">
        <v>1.1000000000000001</v>
      </c>
      <c r="P107" s="89">
        <v>1.1000000000000001</v>
      </c>
      <c r="Q107" s="89">
        <v>104</v>
      </c>
      <c r="R107" s="89">
        <v>104</v>
      </c>
      <c r="S107" s="89">
        <v>30</v>
      </c>
      <c r="T107" s="89">
        <v>30</v>
      </c>
      <c r="V107" s="1">
        <f t="shared" si="28"/>
        <v>0</v>
      </c>
      <c r="W107" s="1">
        <f t="shared" si="29"/>
        <v>121.7</v>
      </c>
      <c r="X107" s="96">
        <f t="shared" si="23"/>
        <v>0</v>
      </c>
      <c r="Y107" s="1">
        <f t="shared" si="30"/>
        <v>0</v>
      </c>
      <c r="Z107" s="1">
        <f>P107-O107</f>
        <v>0</v>
      </c>
      <c r="AA107" s="1">
        <f t="shared" si="31"/>
        <v>0</v>
      </c>
      <c r="AB107" s="1">
        <v>0</v>
      </c>
    </row>
    <row r="108" spans="7:28" x14ac:dyDescent="0.25">
      <c r="G108" s="89">
        <v>12</v>
      </c>
      <c r="H108" s="89">
        <v>12</v>
      </c>
      <c r="I108" s="89">
        <v>1.3</v>
      </c>
      <c r="J108" s="89">
        <v>123</v>
      </c>
      <c r="K108" s="89">
        <v>5300</v>
      </c>
      <c r="L108" s="89">
        <v>5300</v>
      </c>
      <c r="M108" s="89">
        <v>35</v>
      </c>
      <c r="N108" s="89">
        <v>35</v>
      </c>
      <c r="O108" s="89">
        <v>1.1000000000000001</v>
      </c>
      <c r="P108" s="89">
        <v>1.1000000000000001</v>
      </c>
      <c r="Q108" s="89">
        <v>104</v>
      </c>
      <c r="R108" s="89">
        <v>104</v>
      </c>
      <c r="S108" s="89">
        <v>30</v>
      </c>
      <c r="T108" s="89">
        <v>30</v>
      </c>
      <c r="V108" s="1">
        <f t="shared" si="28"/>
        <v>0</v>
      </c>
      <c r="W108" s="1">
        <f t="shared" si="29"/>
        <v>121.7</v>
      </c>
      <c r="X108" s="96">
        <v>0</v>
      </c>
      <c r="Y108" s="1">
        <f t="shared" si="30"/>
        <v>0</v>
      </c>
      <c r="Z108" s="1">
        <v>0</v>
      </c>
      <c r="AA108" s="1">
        <f t="shared" si="31"/>
        <v>0</v>
      </c>
      <c r="AB108" s="1">
        <v>0</v>
      </c>
    </row>
    <row r="109" spans="7:28" x14ac:dyDescent="0.25">
      <c r="G109" s="14">
        <v>12</v>
      </c>
      <c r="H109" s="14">
        <v>12</v>
      </c>
      <c r="I109" s="14">
        <v>1.3</v>
      </c>
      <c r="J109" s="14">
        <v>123</v>
      </c>
      <c r="K109" s="14">
        <v>5500</v>
      </c>
      <c r="L109" s="14">
        <v>5500</v>
      </c>
      <c r="M109" s="14">
        <v>35</v>
      </c>
      <c r="N109" s="14">
        <v>35</v>
      </c>
      <c r="O109" s="14">
        <v>1.1000000000000001</v>
      </c>
      <c r="P109" s="14">
        <v>1.1000000000000001</v>
      </c>
      <c r="Q109" s="14">
        <v>104</v>
      </c>
      <c r="R109" s="14">
        <v>104</v>
      </c>
      <c r="S109" s="14">
        <v>30</v>
      </c>
      <c r="T109" s="14">
        <v>30</v>
      </c>
      <c r="V109" s="1">
        <f t="shared" si="28"/>
        <v>0</v>
      </c>
      <c r="W109" s="1">
        <f t="shared" si="29"/>
        <v>121.7</v>
      </c>
      <c r="X109" s="96">
        <f t="shared" ref="X109:X120" si="32">L109-K109</f>
        <v>0</v>
      </c>
      <c r="Y109" s="1">
        <f t="shared" si="30"/>
        <v>0</v>
      </c>
      <c r="Z109" s="1">
        <v>0</v>
      </c>
      <c r="AA109" s="1">
        <f t="shared" si="31"/>
        <v>0</v>
      </c>
      <c r="AB109" s="1">
        <f t="shared" ref="AB109:AB119" si="33">T109-S109</f>
        <v>0</v>
      </c>
    </row>
    <row r="110" spans="7:28" x14ac:dyDescent="0.25">
      <c r="G110" s="14">
        <v>4</v>
      </c>
      <c r="H110" s="14">
        <v>4</v>
      </c>
      <c r="I110" s="14">
        <v>19</v>
      </c>
      <c r="J110" s="14">
        <v>19</v>
      </c>
      <c r="K110" s="14">
        <v>6700</v>
      </c>
      <c r="L110" s="14">
        <v>6700</v>
      </c>
      <c r="M110" s="14">
        <v>39</v>
      </c>
      <c r="N110" s="14">
        <v>39</v>
      </c>
      <c r="O110" s="14">
        <v>0.7</v>
      </c>
      <c r="P110" s="14">
        <v>0.7</v>
      </c>
      <c r="Q110" s="14">
        <v>135</v>
      </c>
      <c r="R110" s="14">
        <v>135</v>
      </c>
      <c r="S110" s="14">
        <v>78</v>
      </c>
      <c r="T110" s="14">
        <v>78</v>
      </c>
      <c r="V110" s="1">
        <f t="shared" si="28"/>
        <v>0</v>
      </c>
      <c r="W110" s="1">
        <f t="shared" si="29"/>
        <v>0</v>
      </c>
      <c r="X110" s="96">
        <f t="shared" si="32"/>
        <v>0</v>
      </c>
      <c r="Y110" s="1">
        <f t="shared" si="30"/>
        <v>0</v>
      </c>
      <c r="Z110" s="1">
        <v>0</v>
      </c>
      <c r="AA110" s="1">
        <f t="shared" si="31"/>
        <v>0</v>
      </c>
      <c r="AB110" s="1">
        <f t="shared" si="33"/>
        <v>0</v>
      </c>
    </row>
    <row r="111" spans="7:28" x14ac:dyDescent="0.25">
      <c r="G111" s="14">
        <v>17</v>
      </c>
      <c r="H111" s="14">
        <v>17</v>
      </c>
      <c r="I111" s="14">
        <v>75</v>
      </c>
      <c r="J111" s="14">
        <v>75</v>
      </c>
      <c r="K111" s="14">
        <v>4950</v>
      </c>
      <c r="L111" s="14">
        <v>4950</v>
      </c>
      <c r="M111" s="14">
        <v>38</v>
      </c>
      <c r="N111" s="14">
        <v>38</v>
      </c>
      <c r="O111" s="14">
        <v>2.2000000000000002</v>
      </c>
      <c r="P111" s="14">
        <v>2.2000000000000002</v>
      </c>
      <c r="Q111" s="14">
        <v>117</v>
      </c>
      <c r="R111" s="14">
        <v>117</v>
      </c>
      <c r="S111" s="14">
        <v>70</v>
      </c>
      <c r="T111" s="14">
        <v>70</v>
      </c>
      <c r="V111" s="1">
        <f t="shared" si="28"/>
        <v>0</v>
      </c>
      <c r="W111" s="1">
        <f t="shared" si="29"/>
        <v>0</v>
      </c>
      <c r="X111" s="96">
        <f t="shared" si="32"/>
        <v>0</v>
      </c>
      <c r="Y111" s="1">
        <f t="shared" si="30"/>
        <v>0</v>
      </c>
      <c r="Z111" s="1">
        <v>0</v>
      </c>
      <c r="AA111" s="1">
        <f t="shared" si="31"/>
        <v>0</v>
      </c>
      <c r="AB111" s="1">
        <f t="shared" si="33"/>
        <v>0</v>
      </c>
    </row>
    <row r="112" spans="7:28" x14ac:dyDescent="0.25">
      <c r="G112" s="14">
        <v>12</v>
      </c>
      <c r="H112" s="14">
        <v>12</v>
      </c>
      <c r="I112" s="14">
        <v>32</v>
      </c>
      <c r="J112" s="14">
        <v>32</v>
      </c>
      <c r="K112" s="14">
        <v>4100</v>
      </c>
      <c r="L112" s="14">
        <v>4100</v>
      </c>
      <c r="M112" s="14">
        <v>35</v>
      </c>
      <c r="N112" s="14">
        <v>35</v>
      </c>
      <c r="O112" s="14">
        <v>1.3</v>
      </c>
      <c r="P112" s="14">
        <v>1.3</v>
      </c>
      <c r="Q112" s="14">
        <v>95</v>
      </c>
      <c r="R112" s="14">
        <v>95</v>
      </c>
      <c r="S112" s="14">
        <v>80</v>
      </c>
      <c r="T112" s="14">
        <v>80</v>
      </c>
      <c r="V112" s="1">
        <f t="shared" si="28"/>
        <v>0</v>
      </c>
      <c r="W112" s="1">
        <f t="shared" si="29"/>
        <v>0</v>
      </c>
      <c r="X112" s="96">
        <f t="shared" si="32"/>
        <v>0</v>
      </c>
      <c r="Y112" s="1">
        <f t="shared" si="30"/>
        <v>0</v>
      </c>
      <c r="Z112" s="1">
        <v>0</v>
      </c>
      <c r="AA112" s="1">
        <f t="shared" si="31"/>
        <v>0</v>
      </c>
      <c r="AB112" s="1">
        <f t="shared" si="33"/>
        <v>0</v>
      </c>
    </row>
    <row r="113" spans="7:28" x14ac:dyDescent="0.25">
      <c r="G113" s="14">
        <v>9.9</v>
      </c>
      <c r="H113" s="14">
        <v>9.9</v>
      </c>
      <c r="I113" s="14">
        <v>31</v>
      </c>
      <c r="J113" s="14">
        <v>31</v>
      </c>
      <c r="K113" s="14">
        <v>5000</v>
      </c>
      <c r="L113" s="14">
        <v>5000</v>
      </c>
      <c r="M113" s="14">
        <v>35</v>
      </c>
      <c r="N113" s="14">
        <v>35</v>
      </c>
      <c r="O113" s="14">
        <v>1.3</v>
      </c>
      <c r="P113" s="14">
        <v>1.3</v>
      </c>
      <c r="Q113" s="14">
        <v>178</v>
      </c>
      <c r="R113" s="14">
        <v>178</v>
      </c>
      <c r="S113" s="87">
        <v>60</v>
      </c>
      <c r="T113" s="87">
        <v>60</v>
      </c>
      <c r="V113" s="1">
        <f t="shared" si="28"/>
        <v>0</v>
      </c>
      <c r="W113" s="1">
        <f t="shared" si="29"/>
        <v>0</v>
      </c>
      <c r="X113" s="96">
        <f t="shared" si="32"/>
        <v>0</v>
      </c>
      <c r="Y113" s="1">
        <f t="shared" si="30"/>
        <v>0</v>
      </c>
      <c r="Z113" s="1">
        <v>0</v>
      </c>
      <c r="AA113" s="1">
        <f t="shared" si="31"/>
        <v>0</v>
      </c>
      <c r="AB113" s="1">
        <f t="shared" si="33"/>
        <v>0</v>
      </c>
    </row>
    <row r="114" spans="7:28" x14ac:dyDescent="0.25">
      <c r="G114" s="14">
        <v>10.3</v>
      </c>
      <c r="H114" s="14">
        <v>10.3</v>
      </c>
      <c r="I114" s="14">
        <v>4</v>
      </c>
      <c r="J114" s="14">
        <v>4</v>
      </c>
      <c r="K114" s="14">
        <v>5400</v>
      </c>
      <c r="L114" s="14">
        <v>5400</v>
      </c>
      <c r="M114" s="14">
        <v>35</v>
      </c>
      <c r="N114" s="14">
        <v>35</v>
      </c>
      <c r="O114" s="14">
        <v>1.4</v>
      </c>
      <c r="P114" s="14">
        <v>1.4</v>
      </c>
      <c r="Q114" s="14">
        <v>181</v>
      </c>
      <c r="R114" s="14">
        <v>181</v>
      </c>
      <c r="S114" s="87">
        <v>60</v>
      </c>
      <c r="T114" s="87">
        <v>60</v>
      </c>
      <c r="V114" s="1">
        <f t="shared" si="28"/>
        <v>0</v>
      </c>
      <c r="W114" s="1">
        <f t="shared" si="29"/>
        <v>0</v>
      </c>
      <c r="X114" s="96">
        <f t="shared" si="32"/>
        <v>0</v>
      </c>
      <c r="Y114" s="1">
        <f t="shared" si="30"/>
        <v>0</v>
      </c>
      <c r="Z114" s="1">
        <v>0</v>
      </c>
      <c r="AA114" s="1">
        <f t="shared" si="31"/>
        <v>0</v>
      </c>
      <c r="AB114" s="1">
        <f t="shared" si="33"/>
        <v>0</v>
      </c>
    </row>
    <row r="115" spans="7:28" x14ac:dyDescent="0.25">
      <c r="G115" s="14">
        <v>7</v>
      </c>
      <c r="H115" s="14">
        <v>7</v>
      </c>
      <c r="I115" s="14">
        <v>10</v>
      </c>
      <c r="J115" s="14">
        <v>10</v>
      </c>
      <c r="K115" s="14">
        <v>7000</v>
      </c>
      <c r="L115" s="14">
        <v>7000</v>
      </c>
      <c r="M115" s="14">
        <v>35</v>
      </c>
      <c r="N115" s="14">
        <v>35</v>
      </c>
      <c r="O115" s="87">
        <v>1</v>
      </c>
      <c r="P115" s="95">
        <v>1.5</v>
      </c>
      <c r="Q115" s="87">
        <v>150</v>
      </c>
      <c r="R115" s="87">
        <v>180</v>
      </c>
      <c r="S115" s="87">
        <v>60</v>
      </c>
      <c r="T115" s="87">
        <v>60</v>
      </c>
      <c r="V115" s="1">
        <f t="shared" si="28"/>
        <v>0</v>
      </c>
      <c r="W115" s="1">
        <f t="shared" si="29"/>
        <v>0</v>
      </c>
      <c r="X115" s="96">
        <f t="shared" si="32"/>
        <v>0</v>
      </c>
      <c r="Y115" s="1">
        <f t="shared" si="30"/>
        <v>0</v>
      </c>
      <c r="Z115" s="1">
        <v>0</v>
      </c>
      <c r="AA115" s="1">
        <f t="shared" si="31"/>
        <v>30</v>
      </c>
      <c r="AB115" s="1">
        <f t="shared" si="33"/>
        <v>0</v>
      </c>
    </row>
    <row r="116" spans="7:28" x14ac:dyDescent="0.25">
      <c r="G116" s="14">
        <v>10</v>
      </c>
      <c r="H116" s="14">
        <v>10</v>
      </c>
      <c r="I116" s="14">
        <v>20</v>
      </c>
      <c r="J116" s="14">
        <v>20</v>
      </c>
      <c r="K116" s="14">
        <v>6000</v>
      </c>
      <c r="L116" s="14">
        <v>6000</v>
      </c>
      <c r="M116" s="14">
        <v>35</v>
      </c>
      <c r="N116" s="14">
        <v>35</v>
      </c>
      <c r="O116" s="14">
        <v>1.2</v>
      </c>
      <c r="P116" s="14">
        <v>1.2</v>
      </c>
      <c r="Q116" s="14">
        <v>163</v>
      </c>
      <c r="R116" s="14">
        <v>163</v>
      </c>
      <c r="S116" s="87">
        <v>60</v>
      </c>
      <c r="T116" s="87">
        <v>60</v>
      </c>
      <c r="V116" s="1">
        <f t="shared" si="28"/>
        <v>0</v>
      </c>
      <c r="W116" s="1">
        <f t="shared" si="29"/>
        <v>0</v>
      </c>
      <c r="X116" s="96">
        <f t="shared" si="32"/>
        <v>0</v>
      </c>
      <c r="Y116" s="1">
        <f t="shared" si="30"/>
        <v>0</v>
      </c>
      <c r="Z116" s="1">
        <v>0</v>
      </c>
      <c r="AA116" s="1">
        <f t="shared" si="31"/>
        <v>0</v>
      </c>
      <c r="AB116" s="1">
        <f t="shared" si="33"/>
        <v>0</v>
      </c>
    </row>
    <row r="117" spans="7:28" x14ac:dyDescent="0.25">
      <c r="G117" s="14">
        <v>10</v>
      </c>
      <c r="H117" s="14">
        <v>10</v>
      </c>
      <c r="I117" s="14">
        <v>5</v>
      </c>
      <c r="J117" s="14">
        <v>5</v>
      </c>
      <c r="K117" s="14">
        <v>6400</v>
      </c>
      <c r="L117" s="14">
        <v>6400</v>
      </c>
      <c r="M117" s="14">
        <v>35</v>
      </c>
      <c r="N117" s="14">
        <v>35</v>
      </c>
      <c r="O117" s="14">
        <v>1</v>
      </c>
      <c r="P117" s="14">
        <v>1</v>
      </c>
      <c r="Q117" s="14">
        <v>170</v>
      </c>
      <c r="R117" s="14">
        <v>170</v>
      </c>
      <c r="S117" s="87">
        <v>60</v>
      </c>
      <c r="T117" s="87">
        <v>60</v>
      </c>
      <c r="V117" s="1">
        <f t="shared" si="28"/>
        <v>0</v>
      </c>
      <c r="W117" s="1">
        <f t="shared" si="29"/>
        <v>0</v>
      </c>
      <c r="X117" s="96">
        <f t="shared" si="32"/>
        <v>0</v>
      </c>
      <c r="Y117" s="1">
        <f t="shared" si="30"/>
        <v>0</v>
      </c>
      <c r="Z117" s="1">
        <v>0</v>
      </c>
      <c r="AA117" s="1">
        <f t="shared" si="31"/>
        <v>0</v>
      </c>
      <c r="AB117" s="1">
        <f t="shared" si="33"/>
        <v>0</v>
      </c>
    </row>
    <row r="118" spans="7:28" x14ac:dyDescent="0.25">
      <c r="G118" s="14">
        <v>13</v>
      </c>
      <c r="H118" s="14">
        <v>13</v>
      </c>
      <c r="I118" s="14">
        <v>44</v>
      </c>
      <c r="J118" s="14">
        <v>44</v>
      </c>
      <c r="K118" s="14">
        <v>9400</v>
      </c>
      <c r="L118" s="14">
        <v>9400</v>
      </c>
      <c r="M118" s="14">
        <v>38</v>
      </c>
      <c r="N118" s="14">
        <v>38</v>
      </c>
      <c r="O118" s="14">
        <v>1.2</v>
      </c>
      <c r="P118" s="14">
        <v>1.2</v>
      </c>
      <c r="Q118" s="14">
        <v>148</v>
      </c>
      <c r="R118" s="14">
        <v>148</v>
      </c>
      <c r="S118" s="87">
        <v>60</v>
      </c>
      <c r="T118" s="87">
        <v>60</v>
      </c>
      <c r="V118" s="1">
        <f t="shared" si="28"/>
        <v>0</v>
      </c>
      <c r="W118" s="1">
        <f t="shared" si="29"/>
        <v>0</v>
      </c>
      <c r="X118" s="96">
        <f t="shared" si="32"/>
        <v>0</v>
      </c>
      <c r="Y118" s="1">
        <f t="shared" si="30"/>
        <v>0</v>
      </c>
      <c r="Z118" s="1">
        <v>0</v>
      </c>
      <c r="AA118" s="1">
        <f t="shared" si="31"/>
        <v>0</v>
      </c>
      <c r="AB118" s="1">
        <f t="shared" si="33"/>
        <v>0</v>
      </c>
    </row>
    <row r="119" spans="7:28" x14ac:dyDescent="0.25">
      <c r="G119" s="14">
        <v>14</v>
      </c>
      <c r="H119" s="14">
        <v>14</v>
      </c>
      <c r="I119" s="14">
        <v>50</v>
      </c>
      <c r="J119" s="14">
        <v>50</v>
      </c>
      <c r="K119" s="14">
        <v>9400</v>
      </c>
      <c r="L119" s="14">
        <v>9400</v>
      </c>
      <c r="M119" s="14">
        <v>38</v>
      </c>
      <c r="N119" s="14">
        <v>38</v>
      </c>
      <c r="O119" s="14">
        <v>1</v>
      </c>
      <c r="P119" s="14">
        <v>1</v>
      </c>
      <c r="Q119" s="14">
        <v>150</v>
      </c>
      <c r="R119" s="14">
        <v>150</v>
      </c>
      <c r="S119" s="87">
        <v>60</v>
      </c>
      <c r="T119" s="87">
        <v>60</v>
      </c>
      <c r="V119" s="1">
        <f t="shared" si="28"/>
        <v>0</v>
      </c>
      <c r="W119" s="1">
        <f t="shared" si="29"/>
        <v>0</v>
      </c>
      <c r="X119" s="96">
        <f t="shared" si="32"/>
        <v>0</v>
      </c>
      <c r="Y119" s="1">
        <f t="shared" si="30"/>
        <v>0</v>
      </c>
      <c r="Z119" s="1">
        <v>0</v>
      </c>
      <c r="AA119" s="1">
        <f t="shared" si="31"/>
        <v>0</v>
      </c>
      <c r="AB119" s="1">
        <f t="shared" si="33"/>
        <v>0</v>
      </c>
    </row>
    <row r="120" spans="7:28" x14ac:dyDescent="0.25">
      <c r="G120" s="14">
        <v>7</v>
      </c>
      <c r="H120" s="14">
        <v>7</v>
      </c>
      <c r="I120" s="14">
        <v>4</v>
      </c>
      <c r="J120" s="14">
        <v>4</v>
      </c>
      <c r="K120" s="14">
        <v>5800</v>
      </c>
      <c r="L120" s="14">
        <v>5800</v>
      </c>
      <c r="M120" s="14">
        <v>30</v>
      </c>
      <c r="N120" s="14">
        <v>30</v>
      </c>
      <c r="O120" s="14">
        <v>3</v>
      </c>
      <c r="P120" s="14">
        <v>3</v>
      </c>
      <c r="Q120" s="14">
        <v>109</v>
      </c>
      <c r="R120" s="14">
        <v>109</v>
      </c>
      <c r="S120" s="14">
        <v>50</v>
      </c>
      <c r="T120" s="14">
        <v>50</v>
      </c>
      <c r="V120" s="1">
        <f t="shared" si="28"/>
        <v>0</v>
      </c>
      <c r="W120" s="1">
        <f t="shared" si="29"/>
        <v>0</v>
      </c>
      <c r="X120" s="96">
        <f t="shared" si="32"/>
        <v>0</v>
      </c>
      <c r="Y120" s="1">
        <f t="shared" si="30"/>
        <v>0</v>
      </c>
      <c r="Z120" s="1">
        <f t="shared" ref="Z120:Z130" si="34">P120-O120</f>
        <v>0</v>
      </c>
      <c r="AA120" s="1">
        <f t="shared" si="31"/>
        <v>0</v>
      </c>
      <c r="AB120" s="1">
        <v>0</v>
      </c>
    </row>
    <row r="121" spans="7:28" x14ac:dyDescent="0.25">
      <c r="G121" s="14">
        <v>14</v>
      </c>
      <c r="H121" s="14">
        <v>14</v>
      </c>
      <c r="I121" s="14">
        <v>5</v>
      </c>
      <c r="J121" s="14">
        <v>5</v>
      </c>
      <c r="K121" s="14">
        <v>4800</v>
      </c>
      <c r="L121" s="14">
        <v>4800</v>
      </c>
      <c r="M121" s="14">
        <v>32</v>
      </c>
      <c r="N121" s="14">
        <v>32</v>
      </c>
      <c r="O121" s="14">
        <v>2.2999999999999998</v>
      </c>
      <c r="P121" s="14">
        <v>2.2999999999999998</v>
      </c>
      <c r="Q121" s="14">
        <v>102</v>
      </c>
      <c r="R121" s="14">
        <v>102</v>
      </c>
      <c r="S121" s="14">
        <v>50</v>
      </c>
      <c r="T121" s="14">
        <v>50</v>
      </c>
      <c r="V121" s="1">
        <f t="shared" si="28"/>
        <v>0</v>
      </c>
      <c r="W121" s="1">
        <f t="shared" si="29"/>
        <v>0</v>
      </c>
      <c r="X121" s="96">
        <v>0</v>
      </c>
      <c r="Y121" s="1">
        <f t="shared" si="30"/>
        <v>0</v>
      </c>
      <c r="Z121" s="1">
        <f t="shared" si="34"/>
        <v>0</v>
      </c>
      <c r="AA121" s="1">
        <f t="shared" si="31"/>
        <v>0</v>
      </c>
      <c r="AB121" s="1">
        <v>0</v>
      </c>
    </row>
    <row r="122" spans="7:28" x14ac:dyDescent="0.25">
      <c r="G122" s="14">
        <v>13</v>
      </c>
      <c r="H122" s="14">
        <v>13</v>
      </c>
      <c r="I122" s="14">
        <v>6</v>
      </c>
      <c r="J122" s="14">
        <v>6</v>
      </c>
      <c r="K122" s="14">
        <v>6800</v>
      </c>
      <c r="L122" s="14">
        <v>6800</v>
      </c>
      <c r="M122" s="14">
        <v>40</v>
      </c>
      <c r="N122" s="14">
        <v>40</v>
      </c>
      <c r="O122" s="14">
        <v>0.7</v>
      </c>
      <c r="P122" s="14">
        <v>0.7</v>
      </c>
      <c r="Q122" s="14">
        <v>130</v>
      </c>
      <c r="R122" s="14">
        <v>130</v>
      </c>
      <c r="S122" s="14">
        <v>46</v>
      </c>
      <c r="T122" s="14">
        <v>46</v>
      </c>
      <c r="V122" s="1">
        <f t="shared" si="28"/>
        <v>0</v>
      </c>
      <c r="W122" s="1">
        <f t="shared" si="29"/>
        <v>0</v>
      </c>
      <c r="X122" s="96">
        <f t="shared" ref="X122:X153" si="35">L122-K122</f>
        <v>0</v>
      </c>
      <c r="Y122" s="1">
        <f t="shared" si="30"/>
        <v>0</v>
      </c>
      <c r="Z122" s="1">
        <f t="shared" si="34"/>
        <v>0</v>
      </c>
      <c r="AA122" s="1">
        <f t="shared" si="31"/>
        <v>0</v>
      </c>
      <c r="AB122" s="1">
        <f>T122-S122</f>
        <v>0</v>
      </c>
    </row>
    <row r="123" spans="7:28" x14ac:dyDescent="0.25">
      <c r="G123" s="14">
        <v>10</v>
      </c>
      <c r="H123" s="14">
        <v>10</v>
      </c>
      <c r="I123" s="14">
        <v>3</v>
      </c>
      <c r="J123" s="14">
        <v>3</v>
      </c>
      <c r="K123" s="14">
        <v>5400</v>
      </c>
      <c r="L123" s="14">
        <v>5400</v>
      </c>
      <c r="M123" s="14">
        <v>30</v>
      </c>
      <c r="N123" s="14">
        <v>30</v>
      </c>
      <c r="O123" s="14">
        <v>3</v>
      </c>
      <c r="P123" s="14">
        <v>3</v>
      </c>
      <c r="Q123" s="14">
        <v>101</v>
      </c>
      <c r="R123" s="14">
        <v>101</v>
      </c>
      <c r="S123" s="14">
        <v>55</v>
      </c>
      <c r="T123" s="14">
        <v>55</v>
      </c>
      <c r="V123" s="1">
        <f t="shared" si="28"/>
        <v>0</v>
      </c>
      <c r="W123" s="1">
        <f t="shared" si="29"/>
        <v>0</v>
      </c>
      <c r="X123" s="96">
        <f t="shared" si="35"/>
        <v>0</v>
      </c>
      <c r="Y123" s="1">
        <f t="shared" si="30"/>
        <v>0</v>
      </c>
      <c r="Z123" s="1">
        <f t="shared" si="34"/>
        <v>0</v>
      </c>
      <c r="AA123" s="1">
        <f t="shared" si="31"/>
        <v>0</v>
      </c>
      <c r="AB123" s="1">
        <f>T123-S123</f>
        <v>0</v>
      </c>
    </row>
    <row r="124" spans="7:28" x14ac:dyDescent="0.25">
      <c r="G124" s="14">
        <v>12</v>
      </c>
      <c r="H124" s="14">
        <v>12</v>
      </c>
      <c r="I124" s="14">
        <v>2</v>
      </c>
      <c r="J124" s="14">
        <v>2</v>
      </c>
      <c r="K124" s="14">
        <v>4900</v>
      </c>
      <c r="L124" s="14">
        <v>4900</v>
      </c>
      <c r="M124" s="14">
        <v>34</v>
      </c>
      <c r="N124" s="14">
        <v>34</v>
      </c>
      <c r="O124" s="14">
        <v>1.4</v>
      </c>
      <c r="P124" s="14">
        <v>1.4</v>
      </c>
      <c r="Q124" s="14">
        <v>108</v>
      </c>
      <c r="R124" s="14">
        <v>108</v>
      </c>
      <c r="S124" s="14">
        <v>45</v>
      </c>
      <c r="T124" s="14">
        <v>45</v>
      </c>
      <c r="V124" s="1">
        <f t="shared" si="28"/>
        <v>0</v>
      </c>
      <c r="W124" s="1">
        <f t="shared" si="29"/>
        <v>0</v>
      </c>
      <c r="X124" s="96">
        <f t="shared" si="35"/>
        <v>0</v>
      </c>
      <c r="Y124" s="1">
        <f t="shared" si="30"/>
        <v>0</v>
      </c>
      <c r="Z124" s="1">
        <f t="shared" si="34"/>
        <v>0</v>
      </c>
      <c r="AA124" s="1">
        <f t="shared" si="31"/>
        <v>0</v>
      </c>
      <c r="AB124" s="1">
        <v>0</v>
      </c>
    </row>
    <row r="125" spans="7:28" x14ac:dyDescent="0.25">
      <c r="G125" s="14">
        <v>22</v>
      </c>
      <c r="H125" s="14">
        <v>22</v>
      </c>
      <c r="I125" s="14">
        <v>5</v>
      </c>
      <c r="J125" s="14">
        <v>5</v>
      </c>
      <c r="K125" s="14">
        <v>5300</v>
      </c>
      <c r="L125" s="14">
        <v>5300</v>
      </c>
      <c r="M125" s="14">
        <v>44</v>
      </c>
      <c r="N125" s="14">
        <v>44</v>
      </c>
      <c r="O125" s="14">
        <v>0.4</v>
      </c>
      <c r="P125" s="14">
        <v>0.4</v>
      </c>
      <c r="Q125" s="14">
        <v>104</v>
      </c>
      <c r="R125" s="14">
        <v>104</v>
      </c>
      <c r="S125" s="14">
        <v>49</v>
      </c>
      <c r="T125" s="14">
        <v>49</v>
      </c>
      <c r="V125" s="1">
        <f t="shared" si="28"/>
        <v>0</v>
      </c>
      <c r="W125" s="1">
        <f t="shared" si="29"/>
        <v>0</v>
      </c>
      <c r="X125" s="96">
        <f t="shared" si="35"/>
        <v>0</v>
      </c>
      <c r="Y125" s="1">
        <f t="shared" si="30"/>
        <v>0</v>
      </c>
      <c r="Z125" s="1">
        <f t="shared" si="34"/>
        <v>0</v>
      </c>
      <c r="AA125" s="1">
        <f t="shared" si="31"/>
        <v>0</v>
      </c>
      <c r="AB125" s="1">
        <f t="shared" ref="AB125:AB130" si="36">T125-S125</f>
        <v>0</v>
      </c>
    </row>
    <row r="126" spans="7:28" x14ac:dyDescent="0.25">
      <c r="G126" s="14">
        <v>22</v>
      </c>
      <c r="H126" s="14">
        <v>22</v>
      </c>
      <c r="I126" s="14">
        <v>5</v>
      </c>
      <c r="J126" s="14">
        <v>5</v>
      </c>
      <c r="K126" s="14">
        <v>7500</v>
      </c>
      <c r="L126" s="14">
        <v>7500</v>
      </c>
      <c r="M126" s="14">
        <v>40</v>
      </c>
      <c r="N126" s="14">
        <v>40</v>
      </c>
      <c r="O126" s="14">
        <v>0.5</v>
      </c>
      <c r="P126" s="14">
        <v>0.5</v>
      </c>
      <c r="Q126" s="14">
        <v>123</v>
      </c>
      <c r="R126" s="14">
        <v>123</v>
      </c>
      <c r="S126" s="14">
        <v>38</v>
      </c>
      <c r="T126" s="14">
        <v>38</v>
      </c>
      <c r="V126" s="1">
        <f t="shared" si="28"/>
        <v>0</v>
      </c>
      <c r="W126" s="1">
        <f t="shared" si="29"/>
        <v>0</v>
      </c>
      <c r="X126" s="96">
        <f t="shared" si="35"/>
        <v>0</v>
      </c>
      <c r="Y126" s="1">
        <f t="shared" si="30"/>
        <v>0</v>
      </c>
      <c r="Z126" s="1">
        <f t="shared" si="34"/>
        <v>0</v>
      </c>
      <c r="AA126" s="1">
        <f t="shared" si="31"/>
        <v>0</v>
      </c>
      <c r="AB126" s="1">
        <f t="shared" si="36"/>
        <v>0</v>
      </c>
    </row>
    <row r="127" spans="7:28" x14ac:dyDescent="0.25">
      <c r="G127" s="14">
        <v>15</v>
      </c>
      <c r="H127" s="14">
        <v>15</v>
      </c>
      <c r="I127" s="14">
        <v>15</v>
      </c>
      <c r="J127" s="14">
        <v>15</v>
      </c>
      <c r="K127" s="14">
        <v>4200</v>
      </c>
      <c r="L127" s="14">
        <v>4200</v>
      </c>
      <c r="M127" s="14">
        <v>35</v>
      </c>
      <c r="N127" s="14">
        <v>35</v>
      </c>
      <c r="O127" s="14">
        <v>0.9</v>
      </c>
      <c r="P127" s="14">
        <v>0.9</v>
      </c>
      <c r="Q127" s="14">
        <v>102</v>
      </c>
      <c r="R127" s="14">
        <v>102</v>
      </c>
      <c r="S127" s="14">
        <v>35</v>
      </c>
      <c r="T127" s="14">
        <v>35</v>
      </c>
      <c r="V127" s="1">
        <f t="shared" si="28"/>
        <v>0</v>
      </c>
      <c r="W127" s="1">
        <f t="shared" si="29"/>
        <v>0</v>
      </c>
      <c r="X127" s="96">
        <f t="shared" si="35"/>
        <v>0</v>
      </c>
      <c r="Y127" s="1">
        <f t="shared" si="30"/>
        <v>0</v>
      </c>
      <c r="Z127" s="1">
        <f t="shared" si="34"/>
        <v>0</v>
      </c>
      <c r="AA127" s="1">
        <f t="shared" si="31"/>
        <v>0</v>
      </c>
      <c r="AB127" s="1">
        <f t="shared" si="36"/>
        <v>0</v>
      </c>
    </row>
    <row r="128" spans="7:28" x14ac:dyDescent="0.25">
      <c r="G128" s="14">
        <v>21</v>
      </c>
      <c r="H128" s="14">
        <v>21</v>
      </c>
      <c r="I128" s="14">
        <v>4</v>
      </c>
      <c r="J128" s="14">
        <v>4</v>
      </c>
      <c r="K128" s="14">
        <v>5200</v>
      </c>
      <c r="L128" s="14">
        <v>5200</v>
      </c>
      <c r="M128" s="14">
        <v>43</v>
      </c>
      <c r="N128" s="14">
        <v>43</v>
      </c>
      <c r="O128" s="14">
        <v>0.6</v>
      </c>
      <c r="P128" s="14">
        <v>0.6</v>
      </c>
      <c r="Q128" s="14">
        <v>104</v>
      </c>
      <c r="R128" s="14">
        <v>104</v>
      </c>
      <c r="S128" s="14">
        <v>43</v>
      </c>
      <c r="T128" s="14">
        <v>43</v>
      </c>
      <c r="V128" s="1">
        <f t="shared" si="28"/>
        <v>0</v>
      </c>
      <c r="W128" s="1">
        <f t="shared" si="29"/>
        <v>0</v>
      </c>
      <c r="X128" s="96">
        <f t="shared" si="35"/>
        <v>0</v>
      </c>
      <c r="Y128" s="1">
        <f t="shared" si="30"/>
        <v>0</v>
      </c>
      <c r="Z128" s="1">
        <f t="shared" si="34"/>
        <v>0</v>
      </c>
      <c r="AA128" s="1">
        <f t="shared" si="31"/>
        <v>0</v>
      </c>
      <c r="AB128" s="1">
        <f t="shared" si="36"/>
        <v>0</v>
      </c>
    </row>
    <row r="129" spans="7:28" x14ac:dyDescent="0.25">
      <c r="G129" s="14">
        <v>20</v>
      </c>
      <c r="H129" s="14">
        <v>20</v>
      </c>
      <c r="I129" s="14">
        <v>12</v>
      </c>
      <c r="J129" s="14">
        <v>12</v>
      </c>
      <c r="K129" s="14">
        <v>6300</v>
      </c>
      <c r="L129" s="14">
        <v>6300</v>
      </c>
      <c r="M129" s="14">
        <v>39</v>
      </c>
      <c r="N129" s="14">
        <v>39</v>
      </c>
      <c r="O129" s="14">
        <v>1</v>
      </c>
      <c r="P129" s="14">
        <v>1</v>
      </c>
      <c r="Q129" s="14">
        <v>125</v>
      </c>
      <c r="R129" s="14">
        <v>125</v>
      </c>
      <c r="S129" s="14">
        <v>89</v>
      </c>
      <c r="T129" s="14">
        <v>89</v>
      </c>
      <c r="V129" s="1">
        <f t="shared" si="28"/>
        <v>0</v>
      </c>
      <c r="W129" s="1">
        <f t="shared" si="29"/>
        <v>0</v>
      </c>
      <c r="X129" s="96">
        <f t="shared" si="35"/>
        <v>0</v>
      </c>
      <c r="Y129" s="1">
        <f t="shared" si="30"/>
        <v>0</v>
      </c>
      <c r="Z129" s="1">
        <f t="shared" si="34"/>
        <v>0</v>
      </c>
      <c r="AA129" s="1">
        <f t="shared" si="31"/>
        <v>0</v>
      </c>
      <c r="AB129" s="1">
        <f t="shared" si="36"/>
        <v>0</v>
      </c>
    </row>
    <row r="130" spans="7:28" x14ac:dyDescent="0.25">
      <c r="G130" s="14">
        <v>10</v>
      </c>
      <c r="H130" s="14">
        <v>10</v>
      </c>
      <c r="I130" s="14">
        <v>70</v>
      </c>
      <c r="J130" s="14">
        <v>70</v>
      </c>
      <c r="K130" s="14">
        <v>6600</v>
      </c>
      <c r="L130" s="14">
        <v>6600</v>
      </c>
      <c r="M130" s="14">
        <v>43</v>
      </c>
      <c r="N130" s="14">
        <v>43</v>
      </c>
      <c r="O130" s="14">
        <v>0.4</v>
      </c>
      <c r="P130" s="14">
        <v>0.4</v>
      </c>
      <c r="Q130" s="14">
        <v>125</v>
      </c>
      <c r="R130" s="14">
        <v>125</v>
      </c>
      <c r="S130" s="14">
        <v>39</v>
      </c>
      <c r="T130" s="14">
        <v>39</v>
      </c>
      <c r="V130" s="1">
        <f t="shared" si="28"/>
        <v>0</v>
      </c>
      <c r="W130" s="1">
        <f t="shared" si="29"/>
        <v>0</v>
      </c>
      <c r="X130" s="96">
        <f t="shared" si="35"/>
        <v>0</v>
      </c>
      <c r="Y130" s="1">
        <f t="shared" si="30"/>
        <v>0</v>
      </c>
      <c r="Z130" s="1">
        <f t="shared" si="34"/>
        <v>0</v>
      </c>
      <c r="AA130" s="1">
        <f t="shared" si="31"/>
        <v>0</v>
      </c>
      <c r="AB130" s="1">
        <f t="shared" si="36"/>
        <v>0</v>
      </c>
    </row>
    <row r="131" spans="7:28" x14ac:dyDescent="0.25">
      <c r="G131" s="14">
        <v>10</v>
      </c>
      <c r="H131" s="14">
        <v>10</v>
      </c>
      <c r="I131" s="14">
        <v>5</v>
      </c>
      <c r="J131" s="14">
        <v>5</v>
      </c>
      <c r="K131" s="14">
        <v>4950</v>
      </c>
      <c r="L131" s="14">
        <v>4950</v>
      </c>
      <c r="M131" s="14">
        <v>31</v>
      </c>
      <c r="N131" s="14">
        <v>31</v>
      </c>
      <c r="O131" s="14">
        <v>1.8</v>
      </c>
      <c r="P131" s="14">
        <v>1.8</v>
      </c>
      <c r="Q131" s="14">
        <v>105</v>
      </c>
      <c r="R131" s="14">
        <v>105</v>
      </c>
      <c r="S131" s="14">
        <v>40</v>
      </c>
      <c r="T131" s="14">
        <v>40</v>
      </c>
      <c r="V131" s="1">
        <v>0</v>
      </c>
      <c r="W131" s="1">
        <v>0</v>
      </c>
      <c r="X131" s="96">
        <f t="shared" si="35"/>
        <v>0</v>
      </c>
      <c r="Y131" s="1">
        <v>0</v>
      </c>
      <c r="Z131" s="1">
        <v>0</v>
      </c>
      <c r="AA131" s="1">
        <v>0</v>
      </c>
      <c r="AB131" s="1">
        <v>0</v>
      </c>
    </row>
    <row r="132" spans="7:28" x14ac:dyDescent="0.25">
      <c r="G132" s="14">
        <v>10</v>
      </c>
      <c r="H132" s="14">
        <v>10</v>
      </c>
      <c r="I132" s="14">
        <v>2</v>
      </c>
      <c r="J132" s="14">
        <v>2</v>
      </c>
      <c r="K132" s="14">
        <v>4900</v>
      </c>
      <c r="L132" s="14">
        <v>4900</v>
      </c>
      <c r="M132" s="14">
        <v>31</v>
      </c>
      <c r="N132" s="14">
        <v>31</v>
      </c>
      <c r="O132" s="14">
        <v>1.8</v>
      </c>
      <c r="P132" s="14">
        <v>1.8</v>
      </c>
      <c r="Q132" s="14">
        <v>105</v>
      </c>
      <c r="R132" s="14">
        <v>105</v>
      </c>
      <c r="S132" s="14">
        <v>48</v>
      </c>
      <c r="T132" s="14">
        <v>48</v>
      </c>
      <c r="V132" s="1">
        <f t="shared" ref="V132:V163" si="37">H132-G132</f>
        <v>0</v>
      </c>
      <c r="W132" s="1">
        <f t="shared" ref="W132:W163" si="38">J132-I132</f>
        <v>0</v>
      </c>
      <c r="X132" s="96">
        <f t="shared" si="35"/>
        <v>0</v>
      </c>
      <c r="Y132" s="1">
        <f t="shared" ref="Y132:Y163" si="39">N132-M132</f>
        <v>0</v>
      </c>
      <c r="Z132" s="1">
        <f t="shared" ref="Z132:Z140" si="40">P132-O132</f>
        <v>0</v>
      </c>
      <c r="AA132" s="1">
        <f t="shared" ref="AA132:AA140" si="41">R132-Q132</f>
        <v>0</v>
      </c>
      <c r="AB132" s="1">
        <f t="shared" ref="AB132:AB138" si="42">T132-S132</f>
        <v>0</v>
      </c>
    </row>
    <row r="133" spans="7:28" x14ac:dyDescent="0.25">
      <c r="G133" s="14">
        <v>12</v>
      </c>
      <c r="H133" s="14">
        <v>12</v>
      </c>
      <c r="I133" s="14">
        <v>8</v>
      </c>
      <c r="J133" s="14">
        <v>8</v>
      </c>
      <c r="K133" s="14">
        <v>4950</v>
      </c>
      <c r="L133" s="14">
        <v>4950</v>
      </c>
      <c r="M133" s="14">
        <v>31</v>
      </c>
      <c r="N133" s="14">
        <v>31</v>
      </c>
      <c r="O133" s="14">
        <v>1.8</v>
      </c>
      <c r="P133" s="14">
        <v>1.8</v>
      </c>
      <c r="Q133" s="14">
        <v>105</v>
      </c>
      <c r="R133" s="14">
        <v>105</v>
      </c>
      <c r="S133" s="14">
        <v>38</v>
      </c>
      <c r="T133" s="14">
        <v>38</v>
      </c>
      <c r="V133" s="1">
        <f t="shared" si="37"/>
        <v>0</v>
      </c>
      <c r="W133" s="1">
        <f t="shared" si="38"/>
        <v>0</v>
      </c>
      <c r="X133" s="96">
        <f t="shared" si="35"/>
        <v>0</v>
      </c>
      <c r="Y133" s="1">
        <f t="shared" si="39"/>
        <v>0</v>
      </c>
      <c r="Z133" s="1">
        <f t="shared" si="40"/>
        <v>0</v>
      </c>
      <c r="AA133" s="1">
        <f t="shared" si="41"/>
        <v>0</v>
      </c>
      <c r="AB133" s="1">
        <f t="shared" si="42"/>
        <v>0</v>
      </c>
    </row>
    <row r="134" spans="7:28" x14ac:dyDescent="0.25">
      <c r="G134" s="14">
        <v>10</v>
      </c>
      <c r="H134" s="14">
        <v>10</v>
      </c>
      <c r="I134" s="14">
        <v>4</v>
      </c>
      <c r="J134" s="14">
        <v>4</v>
      </c>
      <c r="K134" s="14">
        <v>5000</v>
      </c>
      <c r="L134" s="14">
        <v>5000</v>
      </c>
      <c r="M134" s="14">
        <v>31</v>
      </c>
      <c r="N134" s="14">
        <v>31</v>
      </c>
      <c r="O134" s="14">
        <v>1.6</v>
      </c>
      <c r="P134" s="14">
        <v>1.6</v>
      </c>
      <c r="Q134" s="14">
        <v>108</v>
      </c>
      <c r="R134" s="14">
        <v>108</v>
      </c>
      <c r="S134" s="14">
        <v>47</v>
      </c>
      <c r="T134" s="14">
        <v>47</v>
      </c>
      <c r="V134" s="1">
        <f t="shared" si="37"/>
        <v>0</v>
      </c>
      <c r="W134" s="1">
        <f t="shared" si="38"/>
        <v>0</v>
      </c>
      <c r="X134" s="96">
        <f t="shared" si="35"/>
        <v>0</v>
      </c>
      <c r="Y134" s="1">
        <f t="shared" si="39"/>
        <v>0</v>
      </c>
      <c r="Z134" s="1">
        <f t="shared" si="40"/>
        <v>0</v>
      </c>
      <c r="AA134" s="1">
        <f t="shared" si="41"/>
        <v>0</v>
      </c>
      <c r="AB134" s="1">
        <f t="shared" si="42"/>
        <v>0</v>
      </c>
    </row>
    <row r="135" spans="7:28" x14ac:dyDescent="0.25">
      <c r="G135" s="14">
        <v>10</v>
      </c>
      <c r="H135" s="14">
        <v>10</v>
      </c>
      <c r="I135" s="14">
        <v>2</v>
      </c>
      <c r="J135" s="14">
        <v>2</v>
      </c>
      <c r="K135" s="14">
        <v>4950</v>
      </c>
      <c r="L135" s="14">
        <v>4950</v>
      </c>
      <c r="M135" s="14">
        <v>32</v>
      </c>
      <c r="N135" s="14">
        <v>32</v>
      </c>
      <c r="O135" s="14">
        <v>2</v>
      </c>
      <c r="P135" s="14">
        <v>2</v>
      </c>
      <c r="Q135" s="14">
        <v>105</v>
      </c>
      <c r="R135" s="14">
        <v>105</v>
      </c>
      <c r="S135" s="14">
        <v>47</v>
      </c>
      <c r="T135" s="14">
        <v>47</v>
      </c>
      <c r="V135" s="1">
        <f t="shared" si="37"/>
        <v>0</v>
      </c>
      <c r="W135" s="1">
        <f t="shared" si="38"/>
        <v>0</v>
      </c>
      <c r="X135" s="96">
        <f t="shared" si="35"/>
        <v>0</v>
      </c>
      <c r="Y135" s="1">
        <f t="shared" si="39"/>
        <v>0</v>
      </c>
      <c r="Z135" s="1">
        <f t="shared" si="40"/>
        <v>0</v>
      </c>
      <c r="AA135" s="1">
        <f t="shared" si="41"/>
        <v>0</v>
      </c>
      <c r="AB135" s="1">
        <f t="shared" si="42"/>
        <v>0</v>
      </c>
    </row>
    <row r="136" spans="7:28" x14ac:dyDescent="0.25">
      <c r="G136" s="14">
        <v>12</v>
      </c>
      <c r="H136" s="14">
        <v>12</v>
      </c>
      <c r="I136" s="14">
        <v>5</v>
      </c>
      <c r="J136" s="14">
        <v>5</v>
      </c>
      <c r="K136" s="14">
        <v>4950</v>
      </c>
      <c r="L136" s="14">
        <v>4950</v>
      </c>
      <c r="M136" s="14">
        <v>31</v>
      </c>
      <c r="N136" s="14">
        <v>31</v>
      </c>
      <c r="O136" s="14">
        <v>1.8</v>
      </c>
      <c r="P136" s="14">
        <v>1.8</v>
      </c>
      <c r="Q136" s="14">
        <v>105</v>
      </c>
      <c r="R136" s="14">
        <v>105</v>
      </c>
      <c r="S136" s="14">
        <v>40</v>
      </c>
      <c r="T136" s="14">
        <v>40</v>
      </c>
      <c r="V136" s="1">
        <f t="shared" si="37"/>
        <v>0</v>
      </c>
      <c r="W136" s="1">
        <f t="shared" si="38"/>
        <v>0</v>
      </c>
      <c r="X136" s="96">
        <f t="shared" si="35"/>
        <v>0</v>
      </c>
      <c r="Y136" s="1">
        <f t="shared" si="39"/>
        <v>0</v>
      </c>
      <c r="Z136" s="1">
        <f t="shared" si="40"/>
        <v>0</v>
      </c>
      <c r="AA136" s="1">
        <f t="shared" si="41"/>
        <v>0</v>
      </c>
      <c r="AB136" s="1">
        <f t="shared" si="42"/>
        <v>0</v>
      </c>
    </row>
    <row r="137" spans="7:28" x14ac:dyDescent="0.25">
      <c r="G137" s="14">
        <v>10</v>
      </c>
      <c r="H137" s="14">
        <v>10</v>
      </c>
      <c r="I137" s="14">
        <v>4</v>
      </c>
      <c r="J137" s="14">
        <v>4</v>
      </c>
      <c r="K137" s="14">
        <v>5000</v>
      </c>
      <c r="L137" s="14">
        <v>5000</v>
      </c>
      <c r="M137" s="14">
        <v>31</v>
      </c>
      <c r="N137" s="14">
        <v>31</v>
      </c>
      <c r="O137" s="14">
        <v>1.6</v>
      </c>
      <c r="P137" s="14">
        <v>1.6</v>
      </c>
      <c r="Q137" s="14">
        <v>108</v>
      </c>
      <c r="R137" s="14">
        <v>108</v>
      </c>
      <c r="S137" s="14">
        <v>47</v>
      </c>
      <c r="T137" s="14">
        <v>47</v>
      </c>
      <c r="V137" s="1">
        <f t="shared" si="37"/>
        <v>0</v>
      </c>
      <c r="W137" s="1">
        <f t="shared" si="38"/>
        <v>0</v>
      </c>
      <c r="X137" s="96">
        <f t="shared" si="35"/>
        <v>0</v>
      </c>
      <c r="Y137" s="1">
        <f t="shared" si="39"/>
        <v>0</v>
      </c>
      <c r="Z137" s="1">
        <f t="shared" si="40"/>
        <v>0</v>
      </c>
      <c r="AA137" s="1">
        <f t="shared" si="41"/>
        <v>0</v>
      </c>
      <c r="AB137" s="1">
        <f t="shared" si="42"/>
        <v>0</v>
      </c>
    </row>
    <row r="138" spans="7:28" x14ac:dyDescent="0.25">
      <c r="G138" s="14">
        <v>9</v>
      </c>
      <c r="H138" s="14">
        <v>9</v>
      </c>
      <c r="I138" s="14">
        <v>4</v>
      </c>
      <c r="J138" s="14">
        <v>4</v>
      </c>
      <c r="K138" s="14">
        <v>4900</v>
      </c>
      <c r="L138" s="14">
        <v>4900</v>
      </c>
      <c r="M138" s="14">
        <v>32</v>
      </c>
      <c r="N138" s="14">
        <v>32</v>
      </c>
      <c r="O138" s="14">
        <v>2</v>
      </c>
      <c r="P138" s="14">
        <v>2</v>
      </c>
      <c r="Q138" s="14">
        <v>105</v>
      </c>
      <c r="R138" s="14">
        <v>105</v>
      </c>
      <c r="S138" s="14">
        <v>42</v>
      </c>
      <c r="T138" s="14">
        <v>42</v>
      </c>
      <c r="V138" s="1">
        <f t="shared" si="37"/>
        <v>0</v>
      </c>
      <c r="W138" s="1">
        <f t="shared" si="38"/>
        <v>0</v>
      </c>
      <c r="X138" s="96">
        <f t="shared" si="35"/>
        <v>0</v>
      </c>
      <c r="Y138" s="1">
        <f t="shared" si="39"/>
        <v>0</v>
      </c>
      <c r="Z138" s="1">
        <f t="shared" si="40"/>
        <v>0</v>
      </c>
      <c r="AA138" s="1">
        <f t="shared" si="41"/>
        <v>0</v>
      </c>
      <c r="AB138" s="1">
        <f t="shared" si="42"/>
        <v>0</v>
      </c>
    </row>
    <row r="139" spans="7:28" x14ac:dyDescent="0.25">
      <c r="G139" s="14">
        <v>11</v>
      </c>
      <c r="H139" s="14">
        <v>11</v>
      </c>
      <c r="I139" s="14">
        <v>4</v>
      </c>
      <c r="J139" s="14">
        <v>4</v>
      </c>
      <c r="K139" s="14">
        <v>4900</v>
      </c>
      <c r="L139" s="14">
        <v>4900</v>
      </c>
      <c r="M139" s="14">
        <v>34</v>
      </c>
      <c r="N139" s="14">
        <v>34</v>
      </c>
      <c r="O139" s="14">
        <v>2.2999999999999998</v>
      </c>
      <c r="P139" s="14">
        <v>2.2999999999999998</v>
      </c>
      <c r="Q139" s="14">
        <v>98</v>
      </c>
      <c r="R139" s="14">
        <v>98</v>
      </c>
      <c r="S139" s="14">
        <v>50</v>
      </c>
      <c r="T139" s="14">
        <v>50</v>
      </c>
      <c r="V139" s="1">
        <f t="shared" si="37"/>
        <v>0</v>
      </c>
      <c r="W139" s="1">
        <f t="shared" si="38"/>
        <v>0</v>
      </c>
      <c r="X139" s="96">
        <f t="shared" si="35"/>
        <v>0</v>
      </c>
      <c r="Y139" s="1">
        <f t="shared" si="39"/>
        <v>0</v>
      </c>
      <c r="Z139" s="1">
        <f t="shared" si="40"/>
        <v>0</v>
      </c>
      <c r="AA139" s="1">
        <f t="shared" si="41"/>
        <v>0</v>
      </c>
      <c r="AB139" s="1">
        <v>0</v>
      </c>
    </row>
    <row r="140" spans="7:28" x14ac:dyDescent="0.25">
      <c r="G140" s="14">
        <v>7</v>
      </c>
      <c r="H140" s="14">
        <v>7</v>
      </c>
      <c r="I140" s="14">
        <v>2</v>
      </c>
      <c r="J140" s="14">
        <v>2</v>
      </c>
      <c r="K140" s="14">
        <v>7850</v>
      </c>
      <c r="L140" s="14">
        <v>7850</v>
      </c>
      <c r="M140" s="14">
        <v>28</v>
      </c>
      <c r="N140" s="14">
        <v>28</v>
      </c>
      <c r="O140" s="14">
        <v>1.9</v>
      </c>
      <c r="P140" s="14">
        <v>1.9</v>
      </c>
      <c r="Q140" s="14">
        <v>134</v>
      </c>
      <c r="R140" s="14">
        <v>134</v>
      </c>
      <c r="S140" s="14">
        <v>75</v>
      </c>
      <c r="T140" s="14">
        <v>75</v>
      </c>
      <c r="V140" s="1">
        <f t="shared" si="37"/>
        <v>0</v>
      </c>
      <c r="W140" s="1">
        <f t="shared" si="38"/>
        <v>0</v>
      </c>
      <c r="X140" s="96">
        <f t="shared" si="35"/>
        <v>0</v>
      </c>
      <c r="Y140" s="1">
        <f t="shared" si="39"/>
        <v>0</v>
      </c>
      <c r="Z140" s="1">
        <f t="shared" si="40"/>
        <v>0</v>
      </c>
      <c r="AA140" s="1">
        <f t="shared" si="41"/>
        <v>0</v>
      </c>
      <c r="AB140" s="1">
        <v>0</v>
      </c>
    </row>
    <row r="141" spans="7:28" x14ac:dyDescent="0.25">
      <c r="G141" s="14">
        <v>11</v>
      </c>
      <c r="H141" s="14">
        <v>11</v>
      </c>
      <c r="I141" s="14">
        <v>8</v>
      </c>
      <c r="J141" s="14">
        <v>8</v>
      </c>
      <c r="K141" s="14">
        <v>5250</v>
      </c>
      <c r="L141" s="14">
        <v>5250</v>
      </c>
      <c r="M141" s="14">
        <v>34</v>
      </c>
      <c r="N141" s="14">
        <v>34</v>
      </c>
      <c r="O141" s="14">
        <v>1.2</v>
      </c>
      <c r="P141" s="14">
        <v>1.2</v>
      </c>
      <c r="Q141" s="14">
        <v>105</v>
      </c>
      <c r="R141" s="14">
        <v>105</v>
      </c>
      <c r="S141" s="14">
        <v>55</v>
      </c>
      <c r="T141" s="14">
        <v>55</v>
      </c>
      <c r="V141" s="1">
        <f t="shared" si="37"/>
        <v>0</v>
      </c>
      <c r="W141" s="1">
        <f t="shared" si="38"/>
        <v>0</v>
      </c>
      <c r="X141" s="96">
        <f t="shared" si="35"/>
        <v>0</v>
      </c>
      <c r="Y141" s="1">
        <f t="shared" si="39"/>
        <v>0</v>
      </c>
      <c r="Z141" s="1">
        <v>0</v>
      </c>
      <c r="AA141" s="1">
        <v>0</v>
      </c>
      <c r="AB141" s="1">
        <v>0</v>
      </c>
    </row>
    <row r="142" spans="7:28" x14ac:dyDescent="0.25">
      <c r="G142" s="14">
        <v>12</v>
      </c>
      <c r="H142" s="14">
        <v>12</v>
      </c>
      <c r="I142" s="14">
        <v>8</v>
      </c>
      <c r="J142" s="14">
        <v>8</v>
      </c>
      <c r="K142" s="14">
        <v>5200</v>
      </c>
      <c r="L142" s="14">
        <v>5200</v>
      </c>
      <c r="M142" s="14">
        <v>33</v>
      </c>
      <c r="N142" s="14">
        <v>33</v>
      </c>
      <c r="O142" s="14">
        <v>1.2</v>
      </c>
      <c r="P142" s="14">
        <v>1.2</v>
      </c>
      <c r="Q142" s="14">
        <v>105</v>
      </c>
      <c r="R142" s="14">
        <v>105</v>
      </c>
      <c r="S142" s="14">
        <v>51</v>
      </c>
      <c r="T142" s="14">
        <v>51</v>
      </c>
      <c r="V142" s="1">
        <f t="shared" si="37"/>
        <v>0</v>
      </c>
      <c r="W142" s="1">
        <f t="shared" si="38"/>
        <v>0</v>
      </c>
      <c r="X142" s="96">
        <f t="shared" si="35"/>
        <v>0</v>
      </c>
      <c r="Y142" s="1">
        <f t="shared" si="39"/>
        <v>0</v>
      </c>
      <c r="Z142" s="1">
        <f t="shared" ref="Z142:Z185" si="43">P142-O142</f>
        <v>0</v>
      </c>
      <c r="AA142" s="1">
        <f t="shared" ref="AA142:AA173" si="44">R142-Q142</f>
        <v>0</v>
      </c>
      <c r="AB142" s="1">
        <v>0</v>
      </c>
    </row>
    <row r="143" spans="7:28" x14ac:dyDescent="0.25">
      <c r="G143" s="14">
        <v>10</v>
      </c>
      <c r="H143" s="14">
        <v>10</v>
      </c>
      <c r="I143" s="14">
        <v>5</v>
      </c>
      <c r="J143" s="14">
        <v>5</v>
      </c>
      <c r="K143" s="14">
        <v>5100</v>
      </c>
      <c r="L143" s="14">
        <v>5100</v>
      </c>
      <c r="M143" s="14">
        <v>34</v>
      </c>
      <c r="N143" s="14">
        <v>34</v>
      </c>
      <c r="O143" s="14">
        <v>1.3</v>
      </c>
      <c r="P143" s="14">
        <v>1.3</v>
      </c>
      <c r="Q143" s="14">
        <v>110</v>
      </c>
      <c r="R143" s="14">
        <v>110</v>
      </c>
      <c r="S143" s="14">
        <v>49</v>
      </c>
      <c r="T143" s="14">
        <v>49</v>
      </c>
      <c r="V143" s="1">
        <f t="shared" si="37"/>
        <v>0</v>
      </c>
      <c r="W143" s="1">
        <f t="shared" si="38"/>
        <v>0</v>
      </c>
      <c r="X143" s="96">
        <f t="shared" si="35"/>
        <v>0</v>
      </c>
      <c r="Y143" s="1">
        <f t="shared" si="39"/>
        <v>0</v>
      </c>
      <c r="Z143" s="1">
        <f t="shared" si="43"/>
        <v>0</v>
      </c>
      <c r="AA143" s="1">
        <f t="shared" si="44"/>
        <v>0</v>
      </c>
      <c r="AB143" s="1">
        <v>0</v>
      </c>
    </row>
    <row r="144" spans="7:28" x14ac:dyDescent="0.25">
      <c r="G144" s="14">
        <v>9</v>
      </c>
      <c r="H144" s="14">
        <v>9</v>
      </c>
      <c r="I144" s="14">
        <v>2</v>
      </c>
      <c r="J144" s="14">
        <v>2</v>
      </c>
      <c r="K144" s="14">
        <v>5100</v>
      </c>
      <c r="L144" s="14">
        <v>5100</v>
      </c>
      <c r="M144" s="14">
        <v>32</v>
      </c>
      <c r="N144" s="14">
        <v>32</v>
      </c>
      <c r="O144" s="14">
        <v>1.2</v>
      </c>
      <c r="P144" s="14">
        <v>1.2</v>
      </c>
      <c r="Q144" s="14">
        <v>105</v>
      </c>
      <c r="R144" s="14">
        <v>105</v>
      </c>
      <c r="S144" s="14">
        <v>56</v>
      </c>
      <c r="T144" s="14">
        <v>56</v>
      </c>
      <c r="V144" s="1">
        <f t="shared" si="37"/>
        <v>0</v>
      </c>
      <c r="W144" s="1">
        <f t="shared" si="38"/>
        <v>0</v>
      </c>
      <c r="X144" s="96">
        <f t="shared" si="35"/>
        <v>0</v>
      </c>
      <c r="Y144" s="1">
        <f t="shared" si="39"/>
        <v>0</v>
      </c>
      <c r="Z144" s="1">
        <f t="shared" si="43"/>
        <v>0</v>
      </c>
      <c r="AA144" s="1">
        <f t="shared" si="44"/>
        <v>0</v>
      </c>
      <c r="AB144" s="1">
        <v>0</v>
      </c>
    </row>
    <row r="145" spans="7:28" x14ac:dyDescent="0.25">
      <c r="G145" s="14">
        <v>10</v>
      </c>
      <c r="H145" s="14">
        <v>10</v>
      </c>
      <c r="I145" s="14">
        <v>2</v>
      </c>
      <c r="J145" s="14">
        <v>2</v>
      </c>
      <c r="K145" s="14">
        <v>4850</v>
      </c>
      <c r="L145" s="14">
        <v>4850</v>
      </c>
      <c r="M145" s="14">
        <v>32</v>
      </c>
      <c r="N145" s="14">
        <v>32</v>
      </c>
      <c r="O145" s="14">
        <v>1.4</v>
      </c>
      <c r="P145" s="14">
        <v>1.4</v>
      </c>
      <c r="Q145" s="14">
        <v>108</v>
      </c>
      <c r="R145" s="14">
        <v>108</v>
      </c>
      <c r="S145" s="14">
        <v>30</v>
      </c>
      <c r="T145" s="14">
        <v>30</v>
      </c>
      <c r="V145" s="1">
        <f t="shared" si="37"/>
        <v>0</v>
      </c>
      <c r="W145" s="1">
        <f t="shared" si="38"/>
        <v>0</v>
      </c>
      <c r="X145" s="96">
        <f t="shared" si="35"/>
        <v>0</v>
      </c>
      <c r="Y145" s="1">
        <f t="shared" si="39"/>
        <v>0</v>
      </c>
      <c r="Z145" s="1">
        <f t="shared" si="43"/>
        <v>0</v>
      </c>
      <c r="AA145" s="1">
        <f t="shared" si="44"/>
        <v>0</v>
      </c>
      <c r="AB145" s="1">
        <v>0</v>
      </c>
    </row>
    <row r="146" spans="7:28" x14ac:dyDescent="0.25">
      <c r="G146" s="14">
        <v>12</v>
      </c>
      <c r="H146" s="14">
        <v>12</v>
      </c>
      <c r="I146" s="14">
        <v>5</v>
      </c>
      <c r="J146" s="14">
        <v>5</v>
      </c>
      <c r="K146" s="14">
        <v>5700</v>
      </c>
      <c r="L146" s="14">
        <v>5700</v>
      </c>
      <c r="M146" s="14">
        <v>42</v>
      </c>
      <c r="N146" s="14">
        <v>42</v>
      </c>
      <c r="O146" s="14">
        <v>0.6</v>
      </c>
      <c r="P146" s="14">
        <v>0.6</v>
      </c>
      <c r="Q146" s="14">
        <v>129</v>
      </c>
      <c r="R146" s="14">
        <v>129</v>
      </c>
      <c r="S146" s="14">
        <v>80</v>
      </c>
      <c r="T146" s="14">
        <v>80</v>
      </c>
      <c r="V146" s="1">
        <f t="shared" si="37"/>
        <v>0</v>
      </c>
      <c r="W146" s="1">
        <f t="shared" si="38"/>
        <v>0</v>
      </c>
      <c r="X146" s="96">
        <f t="shared" si="35"/>
        <v>0</v>
      </c>
      <c r="Y146" s="1">
        <f t="shared" si="39"/>
        <v>0</v>
      </c>
      <c r="Z146" s="1">
        <f t="shared" si="43"/>
        <v>0</v>
      </c>
      <c r="AA146" s="1">
        <f t="shared" si="44"/>
        <v>0</v>
      </c>
      <c r="AB146" s="1">
        <f t="shared" ref="AB146:AB185" si="45">T146-S146</f>
        <v>0</v>
      </c>
    </row>
    <row r="147" spans="7:28" x14ac:dyDescent="0.25">
      <c r="G147" s="14">
        <v>14</v>
      </c>
      <c r="H147" s="14">
        <v>14</v>
      </c>
      <c r="I147" s="14">
        <v>5</v>
      </c>
      <c r="J147" s="14">
        <v>5</v>
      </c>
      <c r="K147" s="14">
        <v>5600</v>
      </c>
      <c r="L147" s="14">
        <v>5600</v>
      </c>
      <c r="M147" s="14">
        <v>41</v>
      </c>
      <c r="N147" s="14">
        <v>41</v>
      </c>
      <c r="O147" s="14">
        <v>0.6</v>
      </c>
      <c r="P147" s="14">
        <v>0.6</v>
      </c>
      <c r="Q147" s="14">
        <v>125</v>
      </c>
      <c r="R147" s="14">
        <v>125</v>
      </c>
      <c r="S147" s="14">
        <v>80</v>
      </c>
      <c r="T147" s="14">
        <v>80</v>
      </c>
      <c r="V147" s="1">
        <f t="shared" si="37"/>
        <v>0</v>
      </c>
      <c r="W147" s="1">
        <f t="shared" si="38"/>
        <v>0</v>
      </c>
      <c r="X147" s="96">
        <f t="shared" si="35"/>
        <v>0</v>
      </c>
      <c r="Y147" s="1">
        <f t="shared" si="39"/>
        <v>0</v>
      </c>
      <c r="Z147" s="1">
        <f t="shared" si="43"/>
        <v>0</v>
      </c>
      <c r="AA147" s="1">
        <f t="shared" si="44"/>
        <v>0</v>
      </c>
      <c r="AB147" s="1">
        <f t="shared" si="45"/>
        <v>0</v>
      </c>
    </row>
    <row r="148" spans="7:28" x14ac:dyDescent="0.25">
      <c r="G148" s="14">
        <v>9.1999999999999993</v>
      </c>
      <c r="H148" s="14">
        <v>9.1999999999999993</v>
      </c>
      <c r="I148" s="14">
        <v>100</v>
      </c>
      <c r="J148" s="14">
        <v>100</v>
      </c>
      <c r="K148" s="14">
        <v>9800</v>
      </c>
      <c r="L148" s="14">
        <v>9800</v>
      </c>
      <c r="M148" s="14">
        <v>43.5</v>
      </c>
      <c r="N148" s="14">
        <v>43.5</v>
      </c>
      <c r="O148" s="14">
        <v>0.5</v>
      </c>
      <c r="P148" s="14">
        <v>0.5</v>
      </c>
      <c r="Q148" s="14">
        <v>151</v>
      </c>
      <c r="R148" s="14">
        <v>151</v>
      </c>
      <c r="S148" s="14">
        <v>35</v>
      </c>
      <c r="T148" s="14">
        <v>35</v>
      </c>
      <c r="V148" s="1">
        <f t="shared" si="37"/>
        <v>0</v>
      </c>
      <c r="W148" s="1">
        <f t="shared" si="38"/>
        <v>0</v>
      </c>
      <c r="X148" s="96">
        <f t="shared" si="35"/>
        <v>0</v>
      </c>
      <c r="Y148" s="1">
        <f t="shared" si="39"/>
        <v>0</v>
      </c>
      <c r="Z148" s="1">
        <f t="shared" si="43"/>
        <v>0</v>
      </c>
      <c r="AA148" s="1">
        <f t="shared" si="44"/>
        <v>0</v>
      </c>
      <c r="AB148" s="1">
        <f t="shared" si="45"/>
        <v>0</v>
      </c>
    </row>
    <row r="149" spans="7:28" x14ac:dyDescent="0.25">
      <c r="G149" s="14">
        <v>16</v>
      </c>
      <c r="H149" s="14">
        <v>16</v>
      </c>
      <c r="I149" s="14">
        <v>37</v>
      </c>
      <c r="J149" s="14">
        <v>37</v>
      </c>
      <c r="K149" s="14">
        <v>2600</v>
      </c>
      <c r="L149" s="14">
        <v>2600</v>
      </c>
      <c r="M149" s="14">
        <v>36</v>
      </c>
      <c r="N149" s="14">
        <v>36</v>
      </c>
      <c r="O149" s="14">
        <v>1.6</v>
      </c>
      <c r="P149" s="14">
        <v>1.6</v>
      </c>
      <c r="Q149" s="14">
        <v>83</v>
      </c>
      <c r="R149" s="14">
        <v>83</v>
      </c>
      <c r="S149" s="14">
        <v>26.5</v>
      </c>
      <c r="T149" s="14">
        <v>26.5</v>
      </c>
      <c r="V149" s="1">
        <f t="shared" si="37"/>
        <v>0</v>
      </c>
      <c r="W149" s="1">
        <f t="shared" si="38"/>
        <v>0</v>
      </c>
      <c r="X149" s="96">
        <f t="shared" si="35"/>
        <v>0</v>
      </c>
      <c r="Y149" s="1">
        <f t="shared" si="39"/>
        <v>0</v>
      </c>
      <c r="Z149" s="1">
        <f t="shared" si="43"/>
        <v>0</v>
      </c>
      <c r="AA149" s="1">
        <f t="shared" si="44"/>
        <v>0</v>
      </c>
      <c r="AB149" s="1">
        <f t="shared" si="45"/>
        <v>0</v>
      </c>
    </row>
    <row r="150" spans="7:28" x14ac:dyDescent="0.25">
      <c r="G150" s="14">
        <v>22</v>
      </c>
      <c r="H150" s="14">
        <v>22</v>
      </c>
      <c r="I150" s="14">
        <v>4</v>
      </c>
      <c r="J150" s="14">
        <v>4</v>
      </c>
      <c r="K150" s="14">
        <v>5500</v>
      </c>
      <c r="L150" s="14">
        <v>5500</v>
      </c>
      <c r="M150" s="14">
        <v>40</v>
      </c>
      <c r="N150" s="14">
        <v>40</v>
      </c>
      <c r="O150" s="14">
        <v>0.5</v>
      </c>
      <c r="P150" s="14">
        <v>0.5</v>
      </c>
      <c r="Q150" s="14">
        <v>101</v>
      </c>
      <c r="R150" s="14">
        <v>101</v>
      </c>
      <c r="S150" s="87">
        <v>60</v>
      </c>
      <c r="T150" s="87">
        <v>60</v>
      </c>
      <c r="V150" s="1">
        <f t="shared" si="37"/>
        <v>0</v>
      </c>
      <c r="W150" s="1">
        <f t="shared" si="38"/>
        <v>0</v>
      </c>
      <c r="X150" s="96">
        <f t="shared" si="35"/>
        <v>0</v>
      </c>
      <c r="Y150" s="1">
        <f t="shared" si="39"/>
        <v>0</v>
      </c>
      <c r="Z150" s="1">
        <f t="shared" si="43"/>
        <v>0</v>
      </c>
      <c r="AA150" s="1">
        <f t="shared" si="44"/>
        <v>0</v>
      </c>
      <c r="AB150" s="1">
        <f t="shared" si="45"/>
        <v>0</v>
      </c>
    </row>
    <row r="151" spans="7:28" x14ac:dyDescent="0.25">
      <c r="G151" s="14">
        <v>8.6</v>
      </c>
      <c r="H151" s="14">
        <v>8.6</v>
      </c>
      <c r="I151" s="14">
        <v>2</v>
      </c>
      <c r="J151" s="14">
        <v>2</v>
      </c>
      <c r="K151" s="14">
        <v>4500</v>
      </c>
      <c r="L151" s="14">
        <v>4500</v>
      </c>
      <c r="M151" s="14">
        <v>33</v>
      </c>
      <c r="N151" s="14">
        <v>33</v>
      </c>
      <c r="O151" s="14">
        <v>1</v>
      </c>
      <c r="P151" s="14">
        <v>1</v>
      </c>
      <c r="Q151" s="14">
        <v>106</v>
      </c>
      <c r="R151" s="14">
        <v>106</v>
      </c>
      <c r="S151" s="87">
        <v>60</v>
      </c>
      <c r="T151" s="87">
        <v>60</v>
      </c>
      <c r="V151" s="1">
        <f t="shared" si="37"/>
        <v>0</v>
      </c>
      <c r="W151" s="1">
        <f t="shared" si="38"/>
        <v>0</v>
      </c>
      <c r="X151" s="96">
        <f t="shared" si="35"/>
        <v>0</v>
      </c>
      <c r="Y151" s="1">
        <f t="shared" si="39"/>
        <v>0</v>
      </c>
      <c r="Z151" s="1">
        <f t="shared" si="43"/>
        <v>0</v>
      </c>
      <c r="AA151" s="1">
        <f t="shared" si="44"/>
        <v>0</v>
      </c>
      <c r="AB151" s="1">
        <f t="shared" si="45"/>
        <v>0</v>
      </c>
    </row>
    <row r="152" spans="7:28" x14ac:dyDescent="0.25">
      <c r="G152" s="14">
        <v>13</v>
      </c>
      <c r="H152" s="14">
        <v>13</v>
      </c>
      <c r="I152" s="14">
        <v>6</v>
      </c>
      <c r="J152" s="14">
        <v>6</v>
      </c>
      <c r="K152" s="14">
        <v>5100</v>
      </c>
      <c r="L152" s="14">
        <v>5100</v>
      </c>
      <c r="M152" s="14">
        <v>33</v>
      </c>
      <c r="N152" s="14">
        <v>33</v>
      </c>
      <c r="O152" s="14">
        <v>1</v>
      </c>
      <c r="P152" s="14">
        <v>1</v>
      </c>
      <c r="Q152" s="14">
        <v>110</v>
      </c>
      <c r="R152" s="14">
        <v>110</v>
      </c>
      <c r="S152" s="14">
        <v>54.4</v>
      </c>
      <c r="T152" s="14">
        <v>54.4</v>
      </c>
      <c r="V152" s="1">
        <f t="shared" si="37"/>
        <v>0</v>
      </c>
      <c r="W152" s="1">
        <f t="shared" si="38"/>
        <v>0</v>
      </c>
      <c r="X152" s="96">
        <f t="shared" si="35"/>
        <v>0</v>
      </c>
      <c r="Y152" s="1">
        <f t="shared" si="39"/>
        <v>0</v>
      </c>
      <c r="Z152" s="1">
        <f t="shared" si="43"/>
        <v>0</v>
      </c>
      <c r="AA152" s="1">
        <f t="shared" si="44"/>
        <v>0</v>
      </c>
      <c r="AB152" s="1">
        <f t="shared" si="45"/>
        <v>0</v>
      </c>
    </row>
    <row r="153" spans="7:28" x14ac:dyDescent="0.25">
      <c r="G153" s="14">
        <v>17</v>
      </c>
      <c r="H153" s="14">
        <v>17</v>
      </c>
      <c r="I153" s="14">
        <v>30</v>
      </c>
      <c r="J153" s="14">
        <v>30</v>
      </c>
      <c r="K153" s="14">
        <v>1150</v>
      </c>
      <c r="L153" s="14">
        <v>1150</v>
      </c>
      <c r="M153" s="14">
        <v>35</v>
      </c>
      <c r="N153" s="14">
        <v>35</v>
      </c>
      <c r="O153" s="14">
        <v>0.6</v>
      </c>
      <c r="P153" s="14">
        <v>0.6</v>
      </c>
      <c r="Q153" s="14">
        <v>99</v>
      </c>
      <c r="R153" s="14">
        <v>99</v>
      </c>
      <c r="S153" s="14">
        <v>32</v>
      </c>
      <c r="T153" s="14">
        <v>32</v>
      </c>
      <c r="V153" s="1">
        <f t="shared" si="37"/>
        <v>0</v>
      </c>
      <c r="W153" s="1">
        <f t="shared" si="38"/>
        <v>0</v>
      </c>
      <c r="X153" s="96">
        <f t="shared" si="35"/>
        <v>0</v>
      </c>
      <c r="Y153" s="1">
        <f t="shared" si="39"/>
        <v>0</v>
      </c>
      <c r="Z153" s="1">
        <f t="shared" si="43"/>
        <v>0</v>
      </c>
      <c r="AA153" s="1">
        <f t="shared" si="44"/>
        <v>0</v>
      </c>
      <c r="AB153" s="1">
        <f t="shared" si="45"/>
        <v>0</v>
      </c>
    </row>
    <row r="154" spans="7:28" x14ac:dyDescent="0.25">
      <c r="G154" s="14">
        <v>27</v>
      </c>
      <c r="H154" s="14">
        <v>27</v>
      </c>
      <c r="I154" s="14">
        <v>250</v>
      </c>
      <c r="J154" s="14">
        <v>250</v>
      </c>
      <c r="K154" s="14">
        <v>5050</v>
      </c>
      <c r="L154" s="14">
        <v>5050</v>
      </c>
      <c r="M154" s="14">
        <v>22</v>
      </c>
      <c r="N154" s="14">
        <v>22</v>
      </c>
      <c r="O154" s="95">
        <v>17.399999999999999</v>
      </c>
      <c r="P154" s="95">
        <v>17.399999999999999</v>
      </c>
      <c r="Q154" s="14">
        <v>152</v>
      </c>
      <c r="R154" s="14">
        <v>152</v>
      </c>
      <c r="S154" s="14">
        <v>42</v>
      </c>
      <c r="T154" s="14">
        <v>42</v>
      </c>
      <c r="V154" s="1">
        <f t="shared" si="37"/>
        <v>0</v>
      </c>
      <c r="W154" s="1">
        <f t="shared" si="38"/>
        <v>0</v>
      </c>
      <c r="X154" s="96">
        <f t="shared" ref="X154:X185" si="46">L154-K154</f>
        <v>0</v>
      </c>
      <c r="Y154" s="1">
        <f t="shared" si="39"/>
        <v>0</v>
      </c>
      <c r="Z154" s="1">
        <f t="shared" si="43"/>
        <v>0</v>
      </c>
      <c r="AA154" s="1">
        <f t="shared" si="44"/>
        <v>0</v>
      </c>
      <c r="AB154" s="1">
        <f t="shared" si="45"/>
        <v>0</v>
      </c>
    </row>
    <row r="155" spans="7:28" x14ac:dyDescent="0.25">
      <c r="G155" s="14">
        <v>27</v>
      </c>
      <c r="H155" s="14">
        <v>27</v>
      </c>
      <c r="I155" s="14">
        <v>107</v>
      </c>
      <c r="J155" s="14">
        <v>107</v>
      </c>
      <c r="K155" s="14">
        <v>8500</v>
      </c>
      <c r="L155" s="14">
        <v>8500</v>
      </c>
      <c r="M155" s="14">
        <v>11</v>
      </c>
      <c r="N155" s="14">
        <v>11</v>
      </c>
      <c r="O155" s="87">
        <v>1</v>
      </c>
      <c r="P155" s="87">
        <v>10</v>
      </c>
      <c r="Q155" s="14">
        <v>198</v>
      </c>
      <c r="R155" s="14">
        <v>198</v>
      </c>
      <c r="S155" s="14">
        <v>86</v>
      </c>
      <c r="T155" s="14">
        <v>86</v>
      </c>
      <c r="V155" s="1">
        <f t="shared" si="37"/>
        <v>0</v>
      </c>
      <c r="W155" s="1">
        <f t="shared" si="38"/>
        <v>0</v>
      </c>
      <c r="X155" s="96">
        <f t="shared" si="46"/>
        <v>0</v>
      </c>
      <c r="Y155" s="1">
        <f t="shared" si="39"/>
        <v>0</v>
      </c>
      <c r="Z155" s="1">
        <f t="shared" si="43"/>
        <v>9</v>
      </c>
      <c r="AA155" s="1">
        <f t="shared" si="44"/>
        <v>0</v>
      </c>
      <c r="AB155" s="1">
        <f t="shared" si="45"/>
        <v>0</v>
      </c>
    </row>
    <row r="156" spans="7:28" x14ac:dyDescent="0.25">
      <c r="G156" s="14">
        <v>23</v>
      </c>
      <c r="H156" s="14">
        <v>23</v>
      </c>
      <c r="I156" s="14">
        <v>500</v>
      </c>
      <c r="J156" s="14">
        <v>500</v>
      </c>
      <c r="K156" s="14">
        <v>5000</v>
      </c>
      <c r="L156" s="14">
        <v>5000</v>
      </c>
      <c r="M156" s="14">
        <v>34</v>
      </c>
      <c r="N156" s="14">
        <v>34</v>
      </c>
      <c r="O156" s="87">
        <v>1</v>
      </c>
      <c r="P156" s="87">
        <v>10</v>
      </c>
      <c r="Q156" s="14">
        <v>164</v>
      </c>
      <c r="R156" s="14">
        <v>164</v>
      </c>
      <c r="S156" s="14">
        <v>30</v>
      </c>
      <c r="T156" s="14">
        <v>30</v>
      </c>
      <c r="V156" s="1">
        <f t="shared" si="37"/>
        <v>0</v>
      </c>
      <c r="W156" s="1">
        <f t="shared" si="38"/>
        <v>0</v>
      </c>
      <c r="X156" s="96">
        <f t="shared" si="46"/>
        <v>0</v>
      </c>
      <c r="Y156" s="1">
        <f t="shared" si="39"/>
        <v>0</v>
      </c>
      <c r="Z156" s="1">
        <f t="shared" si="43"/>
        <v>9</v>
      </c>
      <c r="AA156" s="1">
        <f t="shared" si="44"/>
        <v>0</v>
      </c>
      <c r="AB156" s="1">
        <f t="shared" si="45"/>
        <v>0</v>
      </c>
    </row>
    <row r="157" spans="7:28" x14ac:dyDescent="0.25">
      <c r="G157" s="14">
        <v>28</v>
      </c>
      <c r="H157" s="14">
        <v>28</v>
      </c>
      <c r="I157" s="14">
        <v>300</v>
      </c>
      <c r="J157" s="14">
        <v>300</v>
      </c>
      <c r="K157" s="14">
        <v>4800</v>
      </c>
      <c r="L157" s="14">
        <v>4800</v>
      </c>
      <c r="M157" s="14">
        <v>22</v>
      </c>
      <c r="N157" s="14">
        <v>22</v>
      </c>
      <c r="O157" s="95">
        <v>17.399999999999999</v>
      </c>
      <c r="P157" s="95">
        <v>17.399999999999999</v>
      </c>
      <c r="Q157" s="14">
        <v>152</v>
      </c>
      <c r="R157" s="14">
        <v>152</v>
      </c>
      <c r="S157" s="14">
        <v>37</v>
      </c>
      <c r="T157" s="14">
        <v>37</v>
      </c>
      <c r="V157" s="1">
        <f t="shared" si="37"/>
        <v>0</v>
      </c>
      <c r="W157" s="1">
        <f t="shared" si="38"/>
        <v>0</v>
      </c>
      <c r="X157" s="96">
        <f t="shared" si="46"/>
        <v>0</v>
      </c>
      <c r="Y157" s="1">
        <f t="shared" si="39"/>
        <v>0</v>
      </c>
      <c r="Z157" s="1">
        <f t="shared" si="43"/>
        <v>0</v>
      </c>
      <c r="AA157" s="1">
        <f t="shared" si="44"/>
        <v>0</v>
      </c>
      <c r="AB157" s="1">
        <f t="shared" si="45"/>
        <v>0</v>
      </c>
    </row>
    <row r="158" spans="7:28" x14ac:dyDescent="0.25">
      <c r="G158" s="50">
        <v>28</v>
      </c>
      <c r="H158" s="50">
        <v>28</v>
      </c>
      <c r="I158" s="14">
        <v>10</v>
      </c>
      <c r="J158" s="14">
        <v>700</v>
      </c>
      <c r="K158" s="14">
        <v>5050</v>
      </c>
      <c r="L158" s="14">
        <v>5050</v>
      </c>
      <c r="M158" s="14">
        <v>22.8</v>
      </c>
      <c r="N158" s="14">
        <v>22.8</v>
      </c>
      <c r="O158" s="14">
        <v>17.399999999999999</v>
      </c>
      <c r="P158" s="14">
        <v>17.399999999999999</v>
      </c>
      <c r="Q158" s="14">
        <v>152</v>
      </c>
      <c r="R158" s="14">
        <v>152</v>
      </c>
      <c r="S158" s="87">
        <v>60</v>
      </c>
      <c r="T158" s="87">
        <v>60</v>
      </c>
      <c r="V158" s="1">
        <f t="shared" si="37"/>
        <v>0</v>
      </c>
      <c r="W158" s="1">
        <f t="shared" si="38"/>
        <v>690</v>
      </c>
      <c r="X158" s="96">
        <f t="shared" si="46"/>
        <v>0</v>
      </c>
      <c r="Y158" s="1">
        <f t="shared" si="39"/>
        <v>0</v>
      </c>
      <c r="Z158" s="1">
        <f t="shared" si="43"/>
        <v>0</v>
      </c>
      <c r="AA158" s="1">
        <f t="shared" si="44"/>
        <v>0</v>
      </c>
      <c r="AB158" s="1">
        <f t="shared" si="45"/>
        <v>0</v>
      </c>
    </row>
    <row r="159" spans="7:28" x14ac:dyDescent="0.25">
      <c r="G159" s="14">
        <v>26</v>
      </c>
      <c r="H159" s="14">
        <v>29</v>
      </c>
      <c r="I159" s="14">
        <v>160</v>
      </c>
      <c r="J159" s="14">
        <v>1800</v>
      </c>
      <c r="K159" s="14">
        <v>5000</v>
      </c>
      <c r="L159" s="14">
        <v>5000</v>
      </c>
      <c r="M159" s="14">
        <v>22.8</v>
      </c>
      <c r="N159" s="14">
        <v>22.8</v>
      </c>
      <c r="O159" s="14">
        <v>17.399999999999999</v>
      </c>
      <c r="P159" s="14">
        <v>17.399999999999999</v>
      </c>
      <c r="Q159" s="14">
        <v>152</v>
      </c>
      <c r="R159" s="14">
        <v>152</v>
      </c>
      <c r="S159" s="87">
        <v>60</v>
      </c>
      <c r="T159" s="87">
        <v>60</v>
      </c>
      <c r="V159" s="1">
        <f t="shared" si="37"/>
        <v>3</v>
      </c>
      <c r="W159" s="1">
        <f t="shared" si="38"/>
        <v>1640</v>
      </c>
      <c r="X159" s="96">
        <f t="shared" si="46"/>
        <v>0</v>
      </c>
      <c r="Y159" s="1">
        <f t="shared" si="39"/>
        <v>0</v>
      </c>
      <c r="Z159" s="1">
        <f t="shared" si="43"/>
        <v>0</v>
      </c>
      <c r="AA159" s="1">
        <f t="shared" si="44"/>
        <v>0</v>
      </c>
      <c r="AB159" s="1">
        <f t="shared" si="45"/>
        <v>0</v>
      </c>
    </row>
    <row r="160" spans="7:28" x14ac:dyDescent="0.25">
      <c r="G160" s="14">
        <v>30</v>
      </c>
      <c r="H160" s="14">
        <v>30</v>
      </c>
      <c r="I160" s="14">
        <v>1000</v>
      </c>
      <c r="J160" s="14">
        <v>1000</v>
      </c>
      <c r="K160" s="14">
        <v>5700</v>
      </c>
      <c r="L160" s="14">
        <v>5700</v>
      </c>
      <c r="M160" s="14">
        <v>31</v>
      </c>
      <c r="N160" s="14">
        <v>31</v>
      </c>
      <c r="O160" s="14">
        <v>1.2</v>
      </c>
      <c r="P160" s="14">
        <v>1.2</v>
      </c>
      <c r="Q160" s="14">
        <v>165</v>
      </c>
      <c r="R160" s="14">
        <v>165</v>
      </c>
      <c r="S160" s="14">
        <v>30</v>
      </c>
      <c r="T160" s="14">
        <v>30</v>
      </c>
      <c r="V160" s="1">
        <f t="shared" si="37"/>
        <v>0</v>
      </c>
      <c r="W160" s="1">
        <f t="shared" si="38"/>
        <v>0</v>
      </c>
      <c r="X160" s="96">
        <f t="shared" si="46"/>
        <v>0</v>
      </c>
      <c r="Y160" s="1">
        <f t="shared" si="39"/>
        <v>0</v>
      </c>
      <c r="Z160" s="1">
        <f t="shared" si="43"/>
        <v>0</v>
      </c>
      <c r="AA160" s="1">
        <f t="shared" si="44"/>
        <v>0</v>
      </c>
      <c r="AB160" s="1">
        <f t="shared" si="45"/>
        <v>0</v>
      </c>
    </row>
    <row r="161" spans="7:28" x14ac:dyDescent="0.25">
      <c r="G161" s="14">
        <v>17</v>
      </c>
      <c r="H161" s="14">
        <v>17</v>
      </c>
      <c r="I161" s="14">
        <v>175</v>
      </c>
      <c r="J161" s="14">
        <v>175</v>
      </c>
      <c r="K161" s="14">
        <v>1400</v>
      </c>
      <c r="L161" s="14">
        <v>1400</v>
      </c>
      <c r="M161" s="14">
        <v>30</v>
      </c>
      <c r="N161" s="14">
        <v>30</v>
      </c>
      <c r="O161" s="14">
        <v>6</v>
      </c>
      <c r="P161" s="14">
        <v>6</v>
      </c>
      <c r="Q161" s="14">
        <v>82</v>
      </c>
      <c r="R161" s="14">
        <v>82</v>
      </c>
      <c r="S161" s="14">
        <v>75</v>
      </c>
      <c r="T161" s="14">
        <v>75</v>
      </c>
      <c r="V161" s="1">
        <f t="shared" si="37"/>
        <v>0</v>
      </c>
      <c r="W161" s="1">
        <f t="shared" si="38"/>
        <v>0</v>
      </c>
      <c r="X161" s="96">
        <f t="shared" si="46"/>
        <v>0</v>
      </c>
      <c r="Y161" s="1">
        <f t="shared" si="39"/>
        <v>0</v>
      </c>
      <c r="Z161" s="1">
        <f t="shared" si="43"/>
        <v>0</v>
      </c>
      <c r="AA161" s="1">
        <f t="shared" si="44"/>
        <v>0</v>
      </c>
      <c r="AB161" s="1">
        <f t="shared" si="45"/>
        <v>0</v>
      </c>
    </row>
    <row r="162" spans="7:28" x14ac:dyDescent="0.25">
      <c r="G162" s="14">
        <v>22</v>
      </c>
      <c r="H162" s="14">
        <v>22</v>
      </c>
      <c r="I162" s="14">
        <v>400</v>
      </c>
      <c r="J162" s="14">
        <v>400</v>
      </c>
      <c r="K162" s="14">
        <v>8800</v>
      </c>
      <c r="L162" s="14">
        <v>8800</v>
      </c>
      <c r="M162" s="14">
        <v>27</v>
      </c>
      <c r="N162" s="14">
        <v>27</v>
      </c>
      <c r="O162" s="14">
        <v>0.9</v>
      </c>
      <c r="P162" s="14">
        <v>0.9</v>
      </c>
      <c r="Q162" s="14">
        <v>210</v>
      </c>
      <c r="R162" s="14">
        <v>210</v>
      </c>
      <c r="S162" s="14">
        <v>50</v>
      </c>
      <c r="T162" s="14">
        <v>50</v>
      </c>
      <c r="V162" s="1">
        <f t="shared" si="37"/>
        <v>0</v>
      </c>
      <c r="W162" s="1">
        <f t="shared" si="38"/>
        <v>0</v>
      </c>
      <c r="X162" s="96">
        <f t="shared" si="46"/>
        <v>0</v>
      </c>
      <c r="Y162" s="1">
        <f t="shared" si="39"/>
        <v>0</v>
      </c>
      <c r="Z162" s="1">
        <f t="shared" si="43"/>
        <v>0</v>
      </c>
      <c r="AA162" s="1">
        <f t="shared" si="44"/>
        <v>0</v>
      </c>
      <c r="AB162" s="1">
        <f t="shared" si="45"/>
        <v>0</v>
      </c>
    </row>
    <row r="163" spans="7:28" x14ac:dyDescent="0.25">
      <c r="G163" s="14">
        <v>19</v>
      </c>
      <c r="H163" s="14">
        <v>19</v>
      </c>
      <c r="I163" s="14">
        <v>130</v>
      </c>
      <c r="J163" s="14">
        <v>130</v>
      </c>
      <c r="K163" s="14">
        <v>8800</v>
      </c>
      <c r="L163" s="14">
        <v>8800</v>
      </c>
      <c r="M163" s="14">
        <v>26</v>
      </c>
      <c r="N163" s="14">
        <v>26</v>
      </c>
      <c r="O163" s="14">
        <v>1</v>
      </c>
      <c r="P163" s="14">
        <v>1</v>
      </c>
      <c r="Q163" s="14">
        <v>235</v>
      </c>
      <c r="R163" s="14">
        <v>235</v>
      </c>
      <c r="S163" s="14">
        <v>45</v>
      </c>
      <c r="T163" s="14">
        <v>45</v>
      </c>
      <c r="V163" s="1">
        <f t="shared" si="37"/>
        <v>0</v>
      </c>
      <c r="W163" s="1">
        <f t="shared" si="38"/>
        <v>0</v>
      </c>
      <c r="X163" s="96">
        <f t="shared" si="46"/>
        <v>0</v>
      </c>
      <c r="Y163" s="1">
        <f t="shared" si="39"/>
        <v>0</v>
      </c>
      <c r="Z163" s="1">
        <f t="shared" si="43"/>
        <v>0</v>
      </c>
      <c r="AA163" s="1">
        <f t="shared" si="44"/>
        <v>0</v>
      </c>
      <c r="AB163" s="1">
        <f t="shared" si="45"/>
        <v>0</v>
      </c>
    </row>
    <row r="164" spans="7:28" x14ac:dyDescent="0.25">
      <c r="G164" s="14">
        <v>20</v>
      </c>
      <c r="H164" s="14">
        <v>20</v>
      </c>
      <c r="I164" s="14">
        <v>50</v>
      </c>
      <c r="J164" s="14">
        <v>50</v>
      </c>
      <c r="K164" s="14">
        <v>6700</v>
      </c>
      <c r="L164" s="14">
        <v>6700</v>
      </c>
      <c r="M164" s="14">
        <v>24</v>
      </c>
      <c r="N164" s="14">
        <v>24</v>
      </c>
      <c r="O164" s="14">
        <v>2</v>
      </c>
      <c r="P164" s="14">
        <v>2</v>
      </c>
      <c r="Q164" s="14">
        <v>150</v>
      </c>
      <c r="R164" s="14">
        <v>150</v>
      </c>
      <c r="S164" s="14">
        <v>80</v>
      </c>
      <c r="T164" s="14">
        <v>80</v>
      </c>
      <c r="V164" s="1">
        <f t="shared" ref="V164:V195" si="47">H164-G164</f>
        <v>0</v>
      </c>
      <c r="W164" s="1">
        <f t="shared" ref="W164:W195" si="48">J164-I164</f>
        <v>0</v>
      </c>
      <c r="X164" s="96">
        <f t="shared" si="46"/>
        <v>0</v>
      </c>
      <c r="Y164" s="1">
        <f t="shared" ref="Y164:Y195" si="49">N164-M164</f>
        <v>0</v>
      </c>
      <c r="Z164" s="1">
        <f t="shared" si="43"/>
        <v>0</v>
      </c>
      <c r="AA164" s="1">
        <f t="shared" si="44"/>
        <v>0</v>
      </c>
      <c r="AB164" s="1">
        <f t="shared" si="45"/>
        <v>0</v>
      </c>
    </row>
    <row r="165" spans="7:28" x14ac:dyDescent="0.25">
      <c r="G165" s="14">
        <v>20</v>
      </c>
      <c r="H165" s="14">
        <v>20</v>
      </c>
      <c r="I165" s="14">
        <v>100</v>
      </c>
      <c r="J165" s="14">
        <v>100</v>
      </c>
      <c r="K165" s="14">
        <v>6600</v>
      </c>
      <c r="L165" s="14">
        <v>6600</v>
      </c>
      <c r="M165" s="14">
        <v>24</v>
      </c>
      <c r="N165" s="14">
        <v>28</v>
      </c>
      <c r="O165" s="14">
        <v>2</v>
      </c>
      <c r="P165" s="14">
        <v>2</v>
      </c>
      <c r="Q165" s="14">
        <v>160</v>
      </c>
      <c r="R165" s="14">
        <v>160</v>
      </c>
      <c r="S165" s="14">
        <v>80</v>
      </c>
      <c r="T165" s="14">
        <v>80</v>
      </c>
      <c r="V165" s="1">
        <f t="shared" si="47"/>
        <v>0</v>
      </c>
      <c r="W165" s="1">
        <f t="shared" si="48"/>
        <v>0</v>
      </c>
      <c r="X165" s="96">
        <f t="shared" si="46"/>
        <v>0</v>
      </c>
      <c r="Y165" s="1">
        <f t="shared" si="49"/>
        <v>4</v>
      </c>
      <c r="Z165" s="1">
        <f t="shared" si="43"/>
        <v>0</v>
      </c>
      <c r="AA165" s="1">
        <f t="shared" si="44"/>
        <v>0</v>
      </c>
      <c r="AB165" s="1">
        <f t="shared" si="45"/>
        <v>0</v>
      </c>
    </row>
    <row r="166" spans="7:28" x14ac:dyDescent="0.25">
      <c r="G166" s="14">
        <v>23</v>
      </c>
      <c r="H166" s="14">
        <v>23</v>
      </c>
      <c r="I166" s="14">
        <v>200</v>
      </c>
      <c r="J166" s="14">
        <v>200</v>
      </c>
      <c r="K166" s="14">
        <v>8800</v>
      </c>
      <c r="L166" s="14">
        <v>8800</v>
      </c>
      <c r="M166" s="14">
        <v>27</v>
      </c>
      <c r="N166" s="14">
        <v>27</v>
      </c>
      <c r="O166" s="14">
        <v>0.9</v>
      </c>
      <c r="P166" s="14">
        <v>0.9</v>
      </c>
      <c r="Q166" s="14">
        <v>182</v>
      </c>
      <c r="R166" s="14">
        <v>182</v>
      </c>
      <c r="S166" s="14">
        <v>70</v>
      </c>
      <c r="T166" s="14">
        <v>70</v>
      </c>
      <c r="V166" s="1">
        <f t="shared" si="47"/>
        <v>0</v>
      </c>
      <c r="W166" s="1">
        <f t="shared" si="48"/>
        <v>0</v>
      </c>
      <c r="X166" s="96">
        <f t="shared" si="46"/>
        <v>0</v>
      </c>
      <c r="Y166" s="1">
        <f t="shared" si="49"/>
        <v>0</v>
      </c>
      <c r="Z166" s="1">
        <f t="shared" si="43"/>
        <v>0</v>
      </c>
      <c r="AA166" s="1">
        <f t="shared" si="44"/>
        <v>0</v>
      </c>
      <c r="AB166" s="1">
        <f t="shared" si="45"/>
        <v>0</v>
      </c>
    </row>
    <row r="167" spans="7:28" x14ac:dyDescent="0.25">
      <c r="G167" s="14">
        <v>26</v>
      </c>
      <c r="H167" s="14">
        <v>26</v>
      </c>
      <c r="I167" s="14">
        <v>1000</v>
      </c>
      <c r="J167" s="14">
        <v>1500</v>
      </c>
      <c r="K167" s="14">
        <v>10000</v>
      </c>
      <c r="L167" s="14">
        <v>10000</v>
      </c>
      <c r="M167" s="14">
        <v>38</v>
      </c>
      <c r="N167" s="14">
        <v>38</v>
      </c>
      <c r="O167" s="14">
        <v>0.4</v>
      </c>
      <c r="P167" s="14">
        <v>0.6</v>
      </c>
      <c r="Q167" s="14">
        <v>180</v>
      </c>
      <c r="R167" s="14">
        <v>180</v>
      </c>
      <c r="S167" s="87">
        <v>60</v>
      </c>
      <c r="T167" s="87">
        <v>60</v>
      </c>
      <c r="V167" s="1">
        <f t="shared" si="47"/>
        <v>0</v>
      </c>
      <c r="W167" s="1">
        <f t="shared" si="48"/>
        <v>500</v>
      </c>
      <c r="X167" s="96">
        <f t="shared" si="46"/>
        <v>0</v>
      </c>
      <c r="Y167" s="1">
        <f t="shared" si="49"/>
        <v>0</v>
      </c>
      <c r="Z167" s="1">
        <f t="shared" si="43"/>
        <v>0.19999999999999996</v>
      </c>
      <c r="AA167" s="1">
        <f t="shared" si="44"/>
        <v>0</v>
      </c>
      <c r="AB167" s="1">
        <f t="shared" si="45"/>
        <v>0</v>
      </c>
    </row>
    <row r="168" spans="7:28" x14ac:dyDescent="0.25">
      <c r="G168" s="14">
        <v>26</v>
      </c>
      <c r="H168" s="14">
        <v>26</v>
      </c>
      <c r="I168" s="14">
        <v>1000</v>
      </c>
      <c r="J168" s="14">
        <v>1000</v>
      </c>
      <c r="K168" s="14">
        <v>11000</v>
      </c>
      <c r="L168" s="14">
        <v>11000</v>
      </c>
      <c r="M168" s="14">
        <v>38</v>
      </c>
      <c r="N168" s="14">
        <v>38</v>
      </c>
      <c r="O168" s="14">
        <v>0.7</v>
      </c>
      <c r="P168" s="14">
        <v>0.7</v>
      </c>
      <c r="Q168" s="14">
        <v>165</v>
      </c>
      <c r="R168" s="14">
        <v>165</v>
      </c>
      <c r="S168" s="87">
        <v>60</v>
      </c>
      <c r="T168" s="87">
        <v>60</v>
      </c>
      <c r="V168" s="1">
        <f t="shared" si="47"/>
        <v>0</v>
      </c>
      <c r="W168" s="1">
        <f t="shared" si="48"/>
        <v>0</v>
      </c>
      <c r="X168" s="96">
        <f t="shared" si="46"/>
        <v>0</v>
      </c>
      <c r="Y168" s="1">
        <f t="shared" si="49"/>
        <v>0</v>
      </c>
      <c r="Z168" s="1">
        <f t="shared" si="43"/>
        <v>0</v>
      </c>
      <c r="AA168" s="1">
        <f t="shared" si="44"/>
        <v>0</v>
      </c>
      <c r="AB168" s="1">
        <f t="shared" si="45"/>
        <v>0</v>
      </c>
    </row>
    <row r="169" spans="7:28" x14ac:dyDescent="0.25">
      <c r="G169" s="89">
        <v>24</v>
      </c>
      <c r="H169" s="89">
        <v>24</v>
      </c>
      <c r="I169" s="89">
        <v>50</v>
      </c>
      <c r="J169" s="89">
        <v>500</v>
      </c>
      <c r="K169" s="89">
        <v>6000</v>
      </c>
      <c r="L169" s="89">
        <v>6000</v>
      </c>
      <c r="M169" s="89">
        <v>24</v>
      </c>
      <c r="N169" s="89">
        <v>24</v>
      </c>
      <c r="O169" s="89">
        <v>2</v>
      </c>
      <c r="P169" s="89">
        <v>2</v>
      </c>
      <c r="Q169" s="89">
        <v>160</v>
      </c>
      <c r="R169" s="89">
        <v>160</v>
      </c>
      <c r="S169" s="89">
        <v>75</v>
      </c>
      <c r="T169" s="89">
        <v>75</v>
      </c>
      <c r="V169" s="1">
        <f t="shared" si="47"/>
        <v>0</v>
      </c>
      <c r="W169" s="1">
        <f t="shared" si="48"/>
        <v>450</v>
      </c>
      <c r="X169" s="96">
        <f t="shared" si="46"/>
        <v>0</v>
      </c>
      <c r="Y169" s="1">
        <f t="shared" si="49"/>
        <v>0</v>
      </c>
      <c r="Z169" s="1">
        <f t="shared" si="43"/>
        <v>0</v>
      </c>
      <c r="AA169" s="1">
        <f t="shared" si="44"/>
        <v>0</v>
      </c>
      <c r="AB169" s="1">
        <f t="shared" si="45"/>
        <v>0</v>
      </c>
    </row>
    <row r="170" spans="7:28" x14ac:dyDescent="0.25">
      <c r="G170" s="89">
        <v>21</v>
      </c>
      <c r="H170" s="89">
        <v>21</v>
      </c>
      <c r="I170" s="89">
        <v>20</v>
      </c>
      <c r="J170" s="89">
        <v>20</v>
      </c>
      <c r="K170" s="89">
        <v>5200</v>
      </c>
      <c r="L170" s="89">
        <v>5200</v>
      </c>
      <c r="M170" s="89">
        <v>37</v>
      </c>
      <c r="N170" s="89">
        <v>37</v>
      </c>
      <c r="O170" s="89">
        <v>0.6</v>
      </c>
      <c r="P170" s="89">
        <v>0.6</v>
      </c>
      <c r="Q170" s="89">
        <v>142</v>
      </c>
      <c r="R170" s="89">
        <v>142</v>
      </c>
      <c r="S170" s="89">
        <v>65</v>
      </c>
      <c r="T170" s="89">
        <v>65</v>
      </c>
      <c r="V170" s="1">
        <f t="shared" si="47"/>
        <v>0</v>
      </c>
      <c r="W170" s="1">
        <f t="shared" si="48"/>
        <v>0</v>
      </c>
      <c r="X170" s="96">
        <f t="shared" si="46"/>
        <v>0</v>
      </c>
      <c r="Y170" s="1">
        <f t="shared" si="49"/>
        <v>0</v>
      </c>
      <c r="Z170" s="1">
        <f t="shared" si="43"/>
        <v>0</v>
      </c>
      <c r="AA170" s="1">
        <f t="shared" si="44"/>
        <v>0</v>
      </c>
      <c r="AB170" s="1">
        <f t="shared" si="45"/>
        <v>0</v>
      </c>
    </row>
    <row r="171" spans="7:28" x14ac:dyDescent="0.25">
      <c r="G171" s="89">
        <v>19</v>
      </c>
      <c r="H171" s="89">
        <v>19</v>
      </c>
      <c r="I171" s="89">
        <v>20</v>
      </c>
      <c r="J171" s="89">
        <v>20</v>
      </c>
      <c r="K171" s="89">
        <v>7000</v>
      </c>
      <c r="L171" s="89">
        <v>7000</v>
      </c>
      <c r="M171" s="89">
        <v>40</v>
      </c>
      <c r="N171" s="89">
        <v>40</v>
      </c>
      <c r="O171" s="89">
        <v>0.5</v>
      </c>
      <c r="P171" s="89">
        <v>0.5</v>
      </c>
      <c r="Q171" s="89">
        <v>160</v>
      </c>
      <c r="R171" s="89">
        <v>160</v>
      </c>
      <c r="S171" s="89">
        <v>80</v>
      </c>
      <c r="T171" s="89">
        <v>80</v>
      </c>
      <c r="V171" s="1">
        <f t="shared" si="47"/>
        <v>0</v>
      </c>
      <c r="W171" s="1">
        <f t="shared" si="48"/>
        <v>0</v>
      </c>
      <c r="X171" s="96">
        <f t="shared" si="46"/>
        <v>0</v>
      </c>
      <c r="Y171" s="1">
        <f t="shared" si="49"/>
        <v>0</v>
      </c>
      <c r="Z171" s="1">
        <f t="shared" si="43"/>
        <v>0</v>
      </c>
      <c r="AA171" s="1">
        <f t="shared" si="44"/>
        <v>0</v>
      </c>
      <c r="AB171" s="1">
        <f t="shared" si="45"/>
        <v>0</v>
      </c>
    </row>
    <row r="172" spans="7:28" x14ac:dyDescent="0.25">
      <c r="G172" s="89">
        <v>15</v>
      </c>
      <c r="H172" s="89">
        <v>25</v>
      </c>
      <c r="I172" s="89">
        <v>50</v>
      </c>
      <c r="J172" s="89">
        <v>5000</v>
      </c>
      <c r="K172" s="89">
        <v>8700</v>
      </c>
      <c r="L172" s="89">
        <v>8700</v>
      </c>
      <c r="M172" s="89">
        <v>27</v>
      </c>
      <c r="N172" s="89">
        <v>27</v>
      </c>
      <c r="O172" s="89">
        <v>0.8</v>
      </c>
      <c r="P172" s="89">
        <v>0.8</v>
      </c>
      <c r="Q172" s="89">
        <v>220</v>
      </c>
      <c r="R172" s="89">
        <v>220</v>
      </c>
      <c r="S172" s="90">
        <v>60</v>
      </c>
      <c r="T172" s="90">
        <v>60</v>
      </c>
      <c r="V172" s="1">
        <f t="shared" si="47"/>
        <v>10</v>
      </c>
      <c r="W172" s="1">
        <f t="shared" si="48"/>
        <v>4950</v>
      </c>
      <c r="X172" s="96">
        <f t="shared" si="46"/>
        <v>0</v>
      </c>
      <c r="Y172" s="1">
        <f t="shared" si="49"/>
        <v>0</v>
      </c>
      <c r="Z172" s="1">
        <f t="shared" si="43"/>
        <v>0</v>
      </c>
      <c r="AA172" s="1">
        <f t="shared" si="44"/>
        <v>0</v>
      </c>
      <c r="AB172" s="1">
        <f t="shared" si="45"/>
        <v>0</v>
      </c>
    </row>
    <row r="173" spans="7:28" x14ac:dyDescent="0.25">
      <c r="G173" s="89">
        <v>22</v>
      </c>
      <c r="H173" s="89">
        <v>22</v>
      </c>
      <c r="I173" s="89">
        <v>40</v>
      </c>
      <c r="J173" s="89">
        <v>40</v>
      </c>
      <c r="K173" s="89">
        <v>7000</v>
      </c>
      <c r="L173" s="89">
        <v>7000</v>
      </c>
      <c r="M173" s="89">
        <v>22</v>
      </c>
      <c r="N173" s="89">
        <v>22</v>
      </c>
      <c r="O173" s="89">
        <v>4</v>
      </c>
      <c r="P173" s="89">
        <v>4</v>
      </c>
      <c r="Q173" s="89">
        <v>170</v>
      </c>
      <c r="R173" s="89">
        <v>170</v>
      </c>
      <c r="S173" s="89">
        <v>75</v>
      </c>
      <c r="T173" s="89">
        <v>76</v>
      </c>
      <c r="V173" s="1">
        <f t="shared" si="47"/>
        <v>0</v>
      </c>
      <c r="W173" s="1">
        <f t="shared" si="48"/>
        <v>0</v>
      </c>
      <c r="X173" s="96">
        <f t="shared" si="46"/>
        <v>0</v>
      </c>
      <c r="Y173" s="1">
        <f t="shared" si="49"/>
        <v>0</v>
      </c>
      <c r="Z173" s="1">
        <f t="shared" si="43"/>
        <v>0</v>
      </c>
      <c r="AA173" s="1">
        <f t="shared" si="44"/>
        <v>0</v>
      </c>
      <c r="AB173" s="1">
        <f t="shared" si="45"/>
        <v>1</v>
      </c>
    </row>
    <row r="174" spans="7:28" x14ac:dyDescent="0.25">
      <c r="G174" s="89">
        <v>28</v>
      </c>
      <c r="H174" s="89">
        <v>28</v>
      </c>
      <c r="I174" s="89">
        <v>2800</v>
      </c>
      <c r="J174" s="89">
        <v>2800</v>
      </c>
      <c r="K174" s="89">
        <v>4600</v>
      </c>
      <c r="L174" s="89">
        <v>4600</v>
      </c>
      <c r="M174" s="89">
        <v>16</v>
      </c>
      <c r="N174" s="89">
        <v>16</v>
      </c>
      <c r="O174" s="89">
        <v>25</v>
      </c>
      <c r="P174" s="89">
        <v>25</v>
      </c>
      <c r="Q174" s="89">
        <v>168</v>
      </c>
      <c r="R174" s="89">
        <v>168</v>
      </c>
      <c r="S174" s="90">
        <v>60</v>
      </c>
      <c r="T174" s="90">
        <v>60</v>
      </c>
      <c r="V174" s="1">
        <f t="shared" si="47"/>
        <v>0</v>
      </c>
      <c r="W174" s="1">
        <f t="shared" si="48"/>
        <v>0</v>
      </c>
      <c r="X174" s="96">
        <f t="shared" si="46"/>
        <v>0</v>
      </c>
      <c r="Y174" s="1">
        <f t="shared" si="49"/>
        <v>0</v>
      </c>
      <c r="Z174" s="1">
        <f t="shared" si="43"/>
        <v>0</v>
      </c>
      <c r="AA174" s="1">
        <f t="shared" ref="AA174:AA205" si="50">R174-Q174</f>
        <v>0</v>
      </c>
      <c r="AB174" s="1">
        <f t="shared" si="45"/>
        <v>0</v>
      </c>
    </row>
    <row r="175" spans="7:28" x14ac:dyDescent="0.25">
      <c r="G175" s="89">
        <v>28</v>
      </c>
      <c r="H175" s="89">
        <v>28</v>
      </c>
      <c r="I175" s="89">
        <v>2800</v>
      </c>
      <c r="J175" s="89">
        <v>2800</v>
      </c>
      <c r="K175" s="89">
        <v>4600</v>
      </c>
      <c r="L175" s="89">
        <v>4600</v>
      </c>
      <c r="M175" s="89">
        <v>24</v>
      </c>
      <c r="N175" s="89">
        <v>24</v>
      </c>
      <c r="O175" s="89">
        <v>3.7</v>
      </c>
      <c r="P175" s="89">
        <v>3.7</v>
      </c>
      <c r="Q175" s="89">
        <v>168</v>
      </c>
      <c r="R175" s="89">
        <v>168</v>
      </c>
      <c r="S175" s="90">
        <v>60</v>
      </c>
      <c r="T175" s="90">
        <v>60</v>
      </c>
      <c r="V175" s="1">
        <f t="shared" si="47"/>
        <v>0</v>
      </c>
      <c r="W175" s="1">
        <f t="shared" si="48"/>
        <v>0</v>
      </c>
      <c r="X175" s="96">
        <f t="shared" si="46"/>
        <v>0</v>
      </c>
      <c r="Y175" s="1">
        <f t="shared" si="49"/>
        <v>0</v>
      </c>
      <c r="Z175" s="1">
        <f t="shared" si="43"/>
        <v>0</v>
      </c>
      <c r="AA175" s="1">
        <f t="shared" si="50"/>
        <v>0</v>
      </c>
      <c r="AB175" s="1">
        <f t="shared" si="45"/>
        <v>0</v>
      </c>
    </row>
    <row r="176" spans="7:28" x14ac:dyDescent="0.25">
      <c r="G176" s="89">
        <v>28</v>
      </c>
      <c r="H176" s="89">
        <v>28</v>
      </c>
      <c r="I176" s="89">
        <v>1500</v>
      </c>
      <c r="J176" s="89">
        <v>1500</v>
      </c>
      <c r="K176" s="89">
        <v>3000</v>
      </c>
      <c r="L176" s="89">
        <v>3000</v>
      </c>
      <c r="M176" s="89">
        <v>20</v>
      </c>
      <c r="N176" s="89">
        <v>20</v>
      </c>
      <c r="O176" s="89">
        <v>20</v>
      </c>
      <c r="P176" s="89">
        <v>20</v>
      </c>
      <c r="Q176" s="89">
        <v>130</v>
      </c>
      <c r="R176" s="89">
        <v>130</v>
      </c>
      <c r="S176" s="89">
        <v>60</v>
      </c>
      <c r="T176" s="89">
        <v>61</v>
      </c>
      <c r="V176" s="1">
        <f t="shared" si="47"/>
        <v>0</v>
      </c>
      <c r="W176" s="1">
        <f t="shared" si="48"/>
        <v>0</v>
      </c>
      <c r="X176" s="96">
        <f t="shared" si="46"/>
        <v>0</v>
      </c>
      <c r="Y176" s="1">
        <f t="shared" si="49"/>
        <v>0</v>
      </c>
      <c r="Z176" s="1">
        <f t="shared" si="43"/>
        <v>0</v>
      </c>
      <c r="AA176" s="1">
        <f t="shared" si="50"/>
        <v>0</v>
      </c>
      <c r="AB176" s="1">
        <f t="shared" si="45"/>
        <v>1</v>
      </c>
    </row>
    <row r="177" spans="7:28" x14ac:dyDescent="0.25">
      <c r="G177" s="89">
        <v>8</v>
      </c>
      <c r="H177" s="89">
        <v>8</v>
      </c>
      <c r="I177" s="89">
        <v>10</v>
      </c>
      <c r="J177" s="89">
        <v>100</v>
      </c>
      <c r="K177" s="89">
        <v>4900</v>
      </c>
      <c r="L177" s="89">
        <v>4900</v>
      </c>
      <c r="M177" s="89">
        <v>32</v>
      </c>
      <c r="N177" s="89">
        <v>40</v>
      </c>
      <c r="O177" s="89">
        <v>0.6</v>
      </c>
      <c r="P177" s="89">
        <v>1.5</v>
      </c>
      <c r="Q177" s="89">
        <v>160</v>
      </c>
      <c r="R177" s="89">
        <v>172</v>
      </c>
      <c r="S177" s="89">
        <v>40</v>
      </c>
      <c r="T177" s="89">
        <v>40</v>
      </c>
      <c r="V177" s="1">
        <f t="shared" si="47"/>
        <v>0</v>
      </c>
      <c r="W177" s="1">
        <f t="shared" si="48"/>
        <v>90</v>
      </c>
      <c r="X177" s="96">
        <f t="shared" si="46"/>
        <v>0</v>
      </c>
      <c r="Y177" s="1">
        <f t="shared" si="49"/>
        <v>8</v>
      </c>
      <c r="Z177" s="1">
        <f t="shared" si="43"/>
        <v>0.9</v>
      </c>
      <c r="AA177" s="1">
        <f t="shared" si="50"/>
        <v>12</v>
      </c>
      <c r="AB177" s="1">
        <f t="shared" si="45"/>
        <v>0</v>
      </c>
    </row>
    <row r="178" spans="7:28" x14ac:dyDescent="0.25">
      <c r="G178" s="89">
        <v>16.3</v>
      </c>
      <c r="H178" s="89">
        <v>16.3</v>
      </c>
      <c r="I178" s="89">
        <v>7.5</v>
      </c>
      <c r="J178" s="89">
        <v>7.5</v>
      </c>
      <c r="K178" s="89">
        <v>4600</v>
      </c>
      <c r="L178" s="89">
        <v>4600</v>
      </c>
      <c r="M178" s="89">
        <v>30</v>
      </c>
      <c r="N178" s="89">
        <v>30</v>
      </c>
      <c r="O178" s="89">
        <v>3</v>
      </c>
      <c r="P178" s="89">
        <v>3</v>
      </c>
      <c r="Q178" s="89">
        <v>149</v>
      </c>
      <c r="R178" s="89">
        <v>149</v>
      </c>
      <c r="S178" s="89">
        <v>45</v>
      </c>
      <c r="T178" s="89">
        <v>45</v>
      </c>
      <c r="V178" s="1">
        <f t="shared" si="47"/>
        <v>0</v>
      </c>
      <c r="W178" s="1">
        <f t="shared" si="48"/>
        <v>0</v>
      </c>
      <c r="X178" s="96">
        <f t="shared" si="46"/>
        <v>0</v>
      </c>
      <c r="Y178" s="1">
        <f t="shared" si="49"/>
        <v>0</v>
      </c>
      <c r="Z178" s="1">
        <f t="shared" si="43"/>
        <v>0</v>
      </c>
      <c r="AA178" s="1">
        <f t="shared" si="50"/>
        <v>0</v>
      </c>
      <c r="AB178" s="1">
        <f t="shared" si="45"/>
        <v>0</v>
      </c>
    </row>
    <row r="179" spans="7:28" x14ac:dyDescent="0.25">
      <c r="G179" s="89">
        <v>15</v>
      </c>
      <c r="H179" s="89">
        <v>15</v>
      </c>
      <c r="I179" s="89">
        <v>10</v>
      </c>
      <c r="J179" s="89">
        <v>10</v>
      </c>
      <c r="K179" s="89">
        <v>4655</v>
      </c>
      <c r="L179" s="89">
        <v>4655</v>
      </c>
      <c r="M179" s="89">
        <v>28</v>
      </c>
      <c r="N179" s="89">
        <v>28</v>
      </c>
      <c r="O179" s="89">
        <v>3</v>
      </c>
      <c r="P179" s="89">
        <v>3</v>
      </c>
      <c r="Q179" s="89">
        <v>140</v>
      </c>
      <c r="R179" s="89">
        <v>140</v>
      </c>
      <c r="S179" s="89">
        <v>45</v>
      </c>
      <c r="T179" s="89">
        <v>45</v>
      </c>
      <c r="V179" s="1">
        <f t="shared" si="47"/>
        <v>0</v>
      </c>
      <c r="W179" s="1">
        <f t="shared" si="48"/>
        <v>0</v>
      </c>
      <c r="X179" s="96">
        <f t="shared" si="46"/>
        <v>0</v>
      </c>
      <c r="Y179" s="1">
        <f t="shared" si="49"/>
        <v>0</v>
      </c>
      <c r="Z179" s="1">
        <f t="shared" si="43"/>
        <v>0</v>
      </c>
      <c r="AA179" s="1">
        <f t="shared" si="50"/>
        <v>0</v>
      </c>
      <c r="AB179" s="1">
        <f t="shared" si="45"/>
        <v>0</v>
      </c>
    </row>
    <row r="180" spans="7:28" x14ac:dyDescent="0.25">
      <c r="G180" s="89">
        <v>13</v>
      </c>
      <c r="H180" s="89">
        <v>13</v>
      </c>
      <c r="I180" s="89">
        <v>500</v>
      </c>
      <c r="J180" s="89">
        <v>500</v>
      </c>
      <c r="K180" s="89">
        <v>4900</v>
      </c>
      <c r="L180" s="89">
        <v>4900</v>
      </c>
      <c r="M180" s="89">
        <v>42</v>
      </c>
      <c r="N180" s="89">
        <v>42</v>
      </c>
      <c r="O180" s="89">
        <v>1.1399999999999999</v>
      </c>
      <c r="P180" s="89">
        <v>1.1399999999999999</v>
      </c>
      <c r="Q180" s="89">
        <v>133</v>
      </c>
      <c r="R180" s="89">
        <v>133</v>
      </c>
      <c r="S180" s="89">
        <v>38</v>
      </c>
      <c r="T180" s="89">
        <v>39</v>
      </c>
      <c r="V180" s="1">
        <f t="shared" si="47"/>
        <v>0</v>
      </c>
      <c r="W180" s="1">
        <f t="shared" si="48"/>
        <v>0</v>
      </c>
      <c r="X180" s="96">
        <f t="shared" si="46"/>
        <v>0</v>
      </c>
      <c r="Y180" s="1">
        <f t="shared" si="49"/>
        <v>0</v>
      </c>
      <c r="Z180" s="1">
        <f t="shared" si="43"/>
        <v>0</v>
      </c>
      <c r="AA180" s="1">
        <f t="shared" si="50"/>
        <v>0</v>
      </c>
      <c r="AB180" s="1">
        <f t="shared" si="45"/>
        <v>1</v>
      </c>
    </row>
    <row r="181" spans="7:28" x14ac:dyDescent="0.25">
      <c r="G181" s="89">
        <v>8.5</v>
      </c>
      <c r="H181" s="89">
        <v>8.5</v>
      </c>
      <c r="I181" s="89">
        <v>54</v>
      </c>
      <c r="J181" s="89">
        <v>54</v>
      </c>
      <c r="K181" s="89">
        <v>8300</v>
      </c>
      <c r="L181" s="89">
        <v>8300</v>
      </c>
      <c r="M181" s="89">
        <v>41</v>
      </c>
      <c r="N181" s="89">
        <v>41</v>
      </c>
      <c r="O181" s="89">
        <v>0.4</v>
      </c>
      <c r="P181" s="89">
        <v>0.4</v>
      </c>
      <c r="Q181" s="89">
        <v>225</v>
      </c>
      <c r="R181" s="89">
        <v>225</v>
      </c>
      <c r="S181" s="89">
        <v>30</v>
      </c>
      <c r="T181" s="89">
        <v>30</v>
      </c>
      <c r="V181" s="1">
        <f t="shared" si="47"/>
        <v>0</v>
      </c>
      <c r="W181" s="1">
        <f t="shared" si="48"/>
        <v>0</v>
      </c>
      <c r="X181" s="96">
        <f t="shared" si="46"/>
        <v>0</v>
      </c>
      <c r="Y181" s="1">
        <f t="shared" si="49"/>
        <v>0</v>
      </c>
      <c r="Z181" s="1">
        <f t="shared" si="43"/>
        <v>0</v>
      </c>
      <c r="AA181" s="1">
        <f t="shared" si="50"/>
        <v>0</v>
      </c>
      <c r="AB181" s="1">
        <f t="shared" si="45"/>
        <v>0</v>
      </c>
    </row>
    <row r="182" spans="7:28" x14ac:dyDescent="0.25">
      <c r="G182" s="89">
        <v>8.5</v>
      </c>
      <c r="H182" s="89">
        <v>8.5</v>
      </c>
      <c r="I182" s="89">
        <v>100</v>
      </c>
      <c r="J182" s="89">
        <v>5000</v>
      </c>
      <c r="K182" s="89">
        <v>5500</v>
      </c>
      <c r="L182" s="89">
        <v>5500</v>
      </c>
      <c r="M182" s="89">
        <v>39</v>
      </c>
      <c r="N182" s="89">
        <v>39</v>
      </c>
      <c r="O182" s="89">
        <v>0.46</v>
      </c>
      <c r="P182" s="89">
        <v>0.46</v>
      </c>
      <c r="Q182" s="89">
        <v>190</v>
      </c>
      <c r="R182" s="89">
        <v>190</v>
      </c>
      <c r="S182" s="89">
        <v>45</v>
      </c>
      <c r="T182" s="89">
        <v>45</v>
      </c>
      <c r="V182" s="1">
        <f t="shared" si="47"/>
        <v>0</v>
      </c>
      <c r="W182" s="1">
        <f t="shared" si="48"/>
        <v>4900</v>
      </c>
      <c r="X182" s="96">
        <f t="shared" si="46"/>
        <v>0</v>
      </c>
      <c r="Y182" s="1">
        <f t="shared" si="49"/>
        <v>0</v>
      </c>
      <c r="Z182" s="1">
        <f t="shared" si="43"/>
        <v>0</v>
      </c>
      <c r="AA182" s="1">
        <f t="shared" si="50"/>
        <v>0</v>
      </c>
      <c r="AB182" s="1">
        <f t="shared" si="45"/>
        <v>0</v>
      </c>
    </row>
    <row r="183" spans="7:28" x14ac:dyDescent="0.25">
      <c r="G183" s="89">
        <v>8.6</v>
      </c>
      <c r="H183" s="89">
        <v>8.6</v>
      </c>
      <c r="I183" s="89">
        <v>100</v>
      </c>
      <c r="J183" s="89">
        <v>5000</v>
      </c>
      <c r="K183" s="89">
        <v>5500</v>
      </c>
      <c r="L183" s="89">
        <v>5500</v>
      </c>
      <c r="M183" s="89">
        <v>39</v>
      </c>
      <c r="N183" s="89">
        <v>39</v>
      </c>
      <c r="O183" s="89">
        <v>0.47</v>
      </c>
      <c r="P183" s="89">
        <v>0.47</v>
      </c>
      <c r="Q183" s="89">
        <v>184</v>
      </c>
      <c r="R183" s="89">
        <v>184</v>
      </c>
      <c r="S183" s="89">
        <v>92</v>
      </c>
      <c r="T183" s="89">
        <v>92</v>
      </c>
      <c r="V183" s="1">
        <f t="shared" si="47"/>
        <v>0</v>
      </c>
      <c r="W183" s="1">
        <f t="shared" si="48"/>
        <v>4900</v>
      </c>
      <c r="X183" s="96">
        <f t="shared" si="46"/>
        <v>0</v>
      </c>
      <c r="Y183" s="1">
        <f t="shared" si="49"/>
        <v>0</v>
      </c>
      <c r="Z183" s="1">
        <f t="shared" si="43"/>
        <v>0</v>
      </c>
      <c r="AA183" s="1">
        <f t="shared" si="50"/>
        <v>0</v>
      </c>
      <c r="AB183" s="1">
        <f t="shared" si="45"/>
        <v>0</v>
      </c>
    </row>
    <row r="184" spans="7:28" x14ac:dyDescent="0.25">
      <c r="G184" s="89">
        <v>6</v>
      </c>
      <c r="H184" s="89">
        <v>6</v>
      </c>
      <c r="I184" s="89">
        <v>40</v>
      </c>
      <c r="J184" s="89">
        <v>40</v>
      </c>
      <c r="K184" s="89">
        <v>6200</v>
      </c>
      <c r="L184" s="89">
        <v>6200</v>
      </c>
      <c r="M184" s="89">
        <v>40</v>
      </c>
      <c r="N184" s="89">
        <v>40</v>
      </c>
      <c r="O184" s="89">
        <v>0.3</v>
      </c>
      <c r="P184" s="89">
        <v>0.3</v>
      </c>
      <c r="Q184" s="89">
        <v>183</v>
      </c>
      <c r="R184" s="89">
        <v>183</v>
      </c>
      <c r="S184" s="90">
        <v>60</v>
      </c>
      <c r="T184" s="90">
        <v>60</v>
      </c>
      <c r="V184" s="1">
        <f t="shared" si="47"/>
        <v>0</v>
      </c>
      <c r="W184" s="1">
        <f t="shared" si="48"/>
        <v>0</v>
      </c>
      <c r="X184" s="96">
        <f t="shared" si="46"/>
        <v>0</v>
      </c>
      <c r="Y184" s="1">
        <f t="shared" si="49"/>
        <v>0</v>
      </c>
      <c r="Z184" s="1">
        <f t="shared" si="43"/>
        <v>0</v>
      </c>
      <c r="AA184" s="1">
        <f t="shared" si="50"/>
        <v>0</v>
      </c>
      <c r="AB184" s="1">
        <f t="shared" si="45"/>
        <v>0</v>
      </c>
    </row>
    <row r="185" spans="7:28" x14ac:dyDescent="0.25">
      <c r="G185" s="89">
        <v>8</v>
      </c>
      <c r="H185" s="89">
        <v>8</v>
      </c>
      <c r="I185" s="89">
        <v>300</v>
      </c>
      <c r="J185" s="89">
        <v>300</v>
      </c>
      <c r="K185" s="89">
        <v>6000</v>
      </c>
      <c r="L185" s="89">
        <v>6000</v>
      </c>
      <c r="M185" s="89">
        <v>38</v>
      </c>
      <c r="N185" s="89">
        <v>38</v>
      </c>
      <c r="O185" s="89">
        <v>0.83</v>
      </c>
      <c r="P185" s="89">
        <v>0.83</v>
      </c>
      <c r="Q185" s="89">
        <v>188</v>
      </c>
      <c r="R185" s="89">
        <v>188</v>
      </c>
      <c r="S185" s="89">
        <v>52</v>
      </c>
      <c r="T185" s="89">
        <v>52</v>
      </c>
      <c r="V185" s="1">
        <f t="shared" si="47"/>
        <v>0</v>
      </c>
      <c r="W185" s="1">
        <f t="shared" si="48"/>
        <v>0</v>
      </c>
      <c r="X185" s="96">
        <f t="shared" si="46"/>
        <v>0</v>
      </c>
      <c r="Y185" s="1">
        <f t="shared" si="49"/>
        <v>0</v>
      </c>
      <c r="Z185" s="1">
        <f t="shared" si="43"/>
        <v>0</v>
      </c>
      <c r="AA185" s="1">
        <f t="shared" si="50"/>
        <v>0</v>
      </c>
      <c r="AB185" s="1">
        <f t="shared" si="45"/>
        <v>0</v>
      </c>
    </row>
    <row r="186" spans="7:28" x14ac:dyDescent="0.25">
      <c r="G186" s="89">
        <v>6</v>
      </c>
      <c r="H186" s="89">
        <v>6</v>
      </c>
      <c r="I186" s="89">
        <v>1000</v>
      </c>
      <c r="J186" s="89">
        <v>1000</v>
      </c>
      <c r="K186" s="89">
        <v>6000</v>
      </c>
      <c r="L186" s="89">
        <v>6000</v>
      </c>
      <c r="M186" s="89">
        <v>48</v>
      </c>
      <c r="N186" s="89">
        <v>48</v>
      </c>
      <c r="O186" s="89">
        <v>0.25</v>
      </c>
      <c r="P186" s="89">
        <v>0.25</v>
      </c>
      <c r="Q186" s="89">
        <v>180</v>
      </c>
      <c r="R186" s="89">
        <v>180</v>
      </c>
      <c r="S186" s="89">
        <v>50</v>
      </c>
      <c r="T186" s="89">
        <v>50</v>
      </c>
      <c r="V186" s="1">
        <f t="shared" si="47"/>
        <v>0</v>
      </c>
      <c r="W186" s="1">
        <f t="shared" si="48"/>
        <v>0</v>
      </c>
      <c r="X186" s="96">
        <f t="shared" ref="X186:X217" si="51">L186-K186</f>
        <v>0</v>
      </c>
      <c r="Y186" s="1">
        <f t="shared" si="49"/>
        <v>0</v>
      </c>
      <c r="Z186" s="1">
        <v>0</v>
      </c>
      <c r="AA186" s="1">
        <f t="shared" si="50"/>
        <v>0</v>
      </c>
      <c r="AB186" s="1">
        <v>0</v>
      </c>
    </row>
    <row r="187" spans="7:28" x14ac:dyDescent="0.25">
      <c r="G187" s="89">
        <v>8</v>
      </c>
      <c r="H187" s="89">
        <v>8</v>
      </c>
      <c r="I187" s="89">
        <v>900</v>
      </c>
      <c r="J187" s="89">
        <v>900</v>
      </c>
      <c r="K187" s="89">
        <v>9541</v>
      </c>
      <c r="L187" s="89">
        <v>9541</v>
      </c>
      <c r="M187" s="89">
        <v>43.2</v>
      </c>
      <c r="N187" s="89">
        <v>43.2</v>
      </c>
      <c r="O187" s="89">
        <v>0.33</v>
      </c>
      <c r="P187" s="89">
        <v>0.33</v>
      </c>
      <c r="Q187" s="89">
        <v>204</v>
      </c>
      <c r="R187" s="89">
        <v>204</v>
      </c>
      <c r="S187" s="89">
        <v>80</v>
      </c>
      <c r="T187" s="89">
        <v>80</v>
      </c>
      <c r="V187" s="1">
        <f t="shared" si="47"/>
        <v>0</v>
      </c>
      <c r="W187" s="1">
        <f t="shared" si="48"/>
        <v>0</v>
      </c>
      <c r="X187" s="96">
        <f t="shared" si="51"/>
        <v>0</v>
      </c>
      <c r="Y187" s="1">
        <f t="shared" si="49"/>
        <v>0</v>
      </c>
      <c r="Z187" s="1">
        <f>P187-O187</f>
        <v>0</v>
      </c>
      <c r="AA187" s="1">
        <f t="shared" si="50"/>
        <v>0</v>
      </c>
      <c r="AB187" s="1">
        <v>0</v>
      </c>
    </row>
    <row r="188" spans="7:28" x14ac:dyDescent="0.25">
      <c r="G188" s="89">
        <v>12.7</v>
      </c>
      <c r="H188" s="89">
        <v>12.7</v>
      </c>
      <c r="I188" s="89">
        <v>2020</v>
      </c>
      <c r="J188" s="89">
        <v>2020</v>
      </c>
      <c r="K188" s="89">
        <v>9469</v>
      </c>
      <c r="L188" s="89">
        <v>9469</v>
      </c>
      <c r="M188" s="89">
        <v>43.6</v>
      </c>
      <c r="N188" s="89">
        <v>43.6</v>
      </c>
      <c r="O188" s="89">
        <v>0.37</v>
      </c>
      <c r="P188" s="89">
        <v>0.37</v>
      </c>
      <c r="Q188" s="89">
        <v>198</v>
      </c>
      <c r="R188" s="89">
        <v>198</v>
      </c>
      <c r="S188" s="89">
        <v>82</v>
      </c>
      <c r="T188" s="89">
        <v>82</v>
      </c>
      <c r="V188" s="1">
        <f t="shared" si="47"/>
        <v>0</v>
      </c>
      <c r="W188" s="1">
        <f t="shared" si="48"/>
        <v>0</v>
      </c>
      <c r="X188" s="96">
        <f t="shared" si="51"/>
        <v>0</v>
      </c>
      <c r="Y188" s="1">
        <f t="shared" si="49"/>
        <v>0</v>
      </c>
      <c r="Z188" s="1">
        <f>P188-O188</f>
        <v>0</v>
      </c>
      <c r="AA188" s="1">
        <f t="shared" si="50"/>
        <v>0</v>
      </c>
      <c r="AB188" s="1">
        <v>0</v>
      </c>
    </row>
    <row r="189" spans="7:28" x14ac:dyDescent="0.25">
      <c r="G189" s="89">
        <v>10.5</v>
      </c>
      <c r="H189" s="89">
        <v>10.5</v>
      </c>
      <c r="I189" s="89">
        <v>1060</v>
      </c>
      <c r="J189" s="89">
        <v>1060</v>
      </c>
      <c r="K189" s="89">
        <v>9415</v>
      </c>
      <c r="L189" s="89">
        <v>9415</v>
      </c>
      <c r="M189" s="89">
        <v>40.9</v>
      </c>
      <c r="N189" s="89">
        <v>40.9</v>
      </c>
      <c r="O189" s="89">
        <v>0.42</v>
      </c>
      <c r="P189" s="89">
        <v>0.42</v>
      </c>
      <c r="Q189" s="89">
        <v>199</v>
      </c>
      <c r="R189" s="89">
        <v>199</v>
      </c>
      <c r="S189" s="89">
        <v>88</v>
      </c>
      <c r="T189" s="89">
        <v>88</v>
      </c>
      <c r="V189" s="1">
        <f t="shared" si="47"/>
        <v>0</v>
      </c>
      <c r="W189" s="1">
        <f t="shared" si="48"/>
        <v>0</v>
      </c>
      <c r="X189" s="96">
        <f t="shared" si="51"/>
        <v>0</v>
      </c>
      <c r="Y189" s="1">
        <f t="shared" si="49"/>
        <v>0</v>
      </c>
      <c r="Z189" s="1">
        <f>P189-O189</f>
        <v>0</v>
      </c>
      <c r="AA189" s="1">
        <f t="shared" si="50"/>
        <v>0</v>
      </c>
      <c r="AB189" s="1">
        <f t="shared" ref="AB189:AB194" si="52">T189-S189</f>
        <v>0</v>
      </c>
    </row>
    <row r="190" spans="7:28" x14ac:dyDescent="0.25">
      <c r="G190" s="89">
        <v>9</v>
      </c>
      <c r="H190" s="89">
        <v>9</v>
      </c>
      <c r="I190" s="89">
        <v>540</v>
      </c>
      <c r="J190" s="89">
        <v>540</v>
      </c>
      <c r="K190" s="89">
        <v>9333</v>
      </c>
      <c r="L190" s="89">
        <v>9333</v>
      </c>
      <c r="M190" s="89">
        <v>41.1</v>
      </c>
      <c r="N190" s="89">
        <v>41.1</v>
      </c>
      <c r="O190" s="89">
        <v>0.14000000000000001</v>
      </c>
      <c r="P190" s="89">
        <v>0.14000000000000001</v>
      </c>
      <c r="Q190" s="89">
        <v>198</v>
      </c>
      <c r="R190" s="89">
        <v>198</v>
      </c>
      <c r="S190" s="89">
        <v>93</v>
      </c>
      <c r="T190" s="89">
        <v>93</v>
      </c>
      <c r="V190" s="1">
        <f t="shared" si="47"/>
        <v>0</v>
      </c>
      <c r="W190" s="1">
        <f t="shared" si="48"/>
        <v>0</v>
      </c>
      <c r="X190" s="96">
        <f t="shared" si="51"/>
        <v>0</v>
      </c>
      <c r="Y190" s="1">
        <f t="shared" si="49"/>
        <v>0</v>
      </c>
      <c r="Z190" s="1">
        <f>P190-O190</f>
        <v>0</v>
      </c>
      <c r="AA190" s="1">
        <f t="shared" si="50"/>
        <v>0</v>
      </c>
      <c r="AB190" s="1">
        <f t="shared" si="52"/>
        <v>0</v>
      </c>
    </row>
    <row r="191" spans="7:28" x14ac:dyDescent="0.25">
      <c r="G191" s="89">
        <v>11.8</v>
      </c>
      <c r="H191" s="89">
        <v>11.8</v>
      </c>
      <c r="I191" s="89">
        <v>3100</v>
      </c>
      <c r="J191" s="89">
        <v>3100</v>
      </c>
      <c r="K191" s="89">
        <v>9332</v>
      </c>
      <c r="L191" s="89">
        <v>9332</v>
      </c>
      <c r="M191" s="89">
        <v>43.4</v>
      </c>
      <c r="N191" s="89">
        <v>43.4</v>
      </c>
      <c r="O191" s="89">
        <v>0.32</v>
      </c>
      <c r="P191" s="89">
        <v>0.32</v>
      </c>
      <c r="Q191" s="89">
        <v>190</v>
      </c>
      <c r="R191" s="89">
        <v>190</v>
      </c>
      <c r="S191" s="89">
        <v>84</v>
      </c>
      <c r="T191" s="89">
        <v>84</v>
      </c>
      <c r="V191" s="1">
        <f t="shared" si="47"/>
        <v>0</v>
      </c>
      <c r="W191" s="1">
        <f t="shared" si="48"/>
        <v>0</v>
      </c>
      <c r="X191" s="96">
        <f t="shared" si="51"/>
        <v>0</v>
      </c>
      <c r="Y191" s="1">
        <f t="shared" si="49"/>
        <v>0</v>
      </c>
      <c r="Z191" s="1">
        <v>0</v>
      </c>
      <c r="AA191" s="1">
        <f t="shared" si="50"/>
        <v>0</v>
      </c>
      <c r="AB191" s="1">
        <f t="shared" si="52"/>
        <v>0</v>
      </c>
    </row>
    <row r="192" spans="7:28" x14ac:dyDescent="0.25">
      <c r="G192" s="89">
        <v>10.3</v>
      </c>
      <c r="H192" s="89">
        <v>10.3</v>
      </c>
      <c r="I192" s="89">
        <v>2400</v>
      </c>
      <c r="J192" s="89">
        <v>2400</v>
      </c>
      <c r="K192" s="89">
        <v>9531</v>
      </c>
      <c r="L192" s="89">
        <v>9531</v>
      </c>
      <c r="M192" s="89">
        <v>45.4</v>
      </c>
      <c r="N192" s="89">
        <v>45.4</v>
      </c>
      <c r="O192" s="89">
        <v>0.36</v>
      </c>
      <c r="P192" s="89">
        <v>0.36</v>
      </c>
      <c r="Q192" s="89">
        <v>200</v>
      </c>
      <c r="R192" s="89">
        <v>200</v>
      </c>
      <c r="S192" s="89">
        <v>87</v>
      </c>
      <c r="T192" s="89">
        <v>87</v>
      </c>
      <c r="V192" s="1">
        <f t="shared" si="47"/>
        <v>0</v>
      </c>
      <c r="W192" s="1">
        <f t="shared" si="48"/>
        <v>0</v>
      </c>
      <c r="X192" s="96">
        <f t="shared" si="51"/>
        <v>0</v>
      </c>
      <c r="Y192" s="1">
        <f t="shared" si="49"/>
        <v>0</v>
      </c>
      <c r="Z192" s="1">
        <v>0</v>
      </c>
      <c r="AA192" s="1">
        <f t="shared" si="50"/>
        <v>0</v>
      </c>
      <c r="AB192" s="1">
        <f t="shared" si="52"/>
        <v>0</v>
      </c>
    </row>
    <row r="193" spans="7:28" x14ac:dyDescent="0.25">
      <c r="G193" s="89">
        <v>9.8000000000000007</v>
      </c>
      <c r="H193" s="89">
        <v>9.8000000000000007</v>
      </c>
      <c r="I193" s="89">
        <v>1970</v>
      </c>
      <c r="J193" s="89">
        <v>1970</v>
      </c>
      <c r="K193" s="89">
        <v>9421</v>
      </c>
      <c r="L193" s="89">
        <v>9421</v>
      </c>
      <c r="M193" s="89">
        <v>41.3</v>
      </c>
      <c r="N193" s="89">
        <v>41.3</v>
      </c>
      <c r="O193" s="89">
        <v>0.42</v>
      </c>
      <c r="P193" s="89">
        <v>0.42</v>
      </c>
      <c r="Q193" s="89">
        <v>196</v>
      </c>
      <c r="R193" s="89">
        <v>196</v>
      </c>
      <c r="S193" s="89">
        <v>91</v>
      </c>
      <c r="T193" s="89">
        <v>91</v>
      </c>
      <c r="V193" s="1">
        <f t="shared" si="47"/>
        <v>0</v>
      </c>
      <c r="W193" s="1">
        <f t="shared" si="48"/>
        <v>0</v>
      </c>
      <c r="X193" s="96">
        <f t="shared" si="51"/>
        <v>0</v>
      </c>
      <c r="Y193" s="1">
        <f t="shared" si="49"/>
        <v>0</v>
      </c>
      <c r="Z193" s="1">
        <v>0</v>
      </c>
      <c r="AA193" s="1">
        <f t="shared" si="50"/>
        <v>0</v>
      </c>
      <c r="AB193" s="1">
        <f t="shared" si="52"/>
        <v>0</v>
      </c>
    </row>
    <row r="194" spans="7:28" x14ac:dyDescent="0.25">
      <c r="G194" s="89">
        <v>10.5</v>
      </c>
      <c r="H194" s="89">
        <v>10.5</v>
      </c>
      <c r="I194" s="89">
        <v>1375</v>
      </c>
      <c r="J194" s="89">
        <v>1375</v>
      </c>
      <c r="K194" s="89">
        <v>6500</v>
      </c>
      <c r="L194" s="89">
        <v>6500</v>
      </c>
      <c r="M194" s="89">
        <v>38</v>
      </c>
      <c r="N194" s="89">
        <v>38</v>
      </c>
      <c r="O194" s="89">
        <v>0.54</v>
      </c>
      <c r="P194" s="89">
        <v>0.54</v>
      </c>
      <c r="Q194" s="89">
        <v>167</v>
      </c>
      <c r="R194" s="89">
        <v>167</v>
      </c>
      <c r="S194" s="89">
        <v>93</v>
      </c>
      <c r="T194" s="89">
        <v>93</v>
      </c>
      <c r="V194" s="1">
        <f t="shared" si="47"/>
        <v>0</v>
      </c>
      <c r="W194" s="1">
        <f t="shared" si="48"/>
        <v>0</v>
      </c>
      <c r="X194" s="96">
        <f t="shared" si="51"/>
        <v>0</v>
      </c>
      <c r="Y194" s="1">
        <f t="shared" si="49"/>
        <v>0</v>
      </c>
      <c r="Z194" s="1">
        <v>0</v>
      </c>
      <c r="AA194" s="1">
        <f t="shared" si="50"/>
        <v>0</v>
      </c>
      <c r="AB194" s="1">
        <f t="shared" si="52"/>
        <v>0</v>
      </c>
    </row>
    <row r="195" spans="7:28" x14ac:dyDescent="0.25">
      <c r="G195" s="89">
        <v>7.3</v>
      </c>
      <c r="H195" s="89">
        <v>7.3</v>
      </c>
      <c r="I195" s="89">
        <v>180</v>
      </c>
      <c r="J195" s="89">
        <v>180</v>
      </c>
      <c r="K195" s="89">
        <v>4160</v>
      </c>
      <c r="L195" s="89">
        <v>4160</v>
      </c>
      <c r="M195" s="89">
        <v>37</v>
      </c>
      <c r="N195" s="89">
        <v>37</v>
      </c>
      <c r="O195" s="89">
        <v>0.59</v>
      </c>
      <c r="P195" s="89">
        <v>0.59</v>
      </c>
      <c r="Q195" s="89">
        <v>188</v>
      </c>
      <c r="R195" s="89">
        <v>188</v>
      </c>
      <c r="S195" s="89">
        <v>90</v>
      </c>
      <c r="T195" s="89">
        <v>90</v>
      </c>
      <c r="V195" s="1">
        <f t="shared" si="47"/>
        <v>0</v>
      </c>
      <c r="W195" s="1">
        <f t="shared" si="48"/>
        <v>0</v>
      </c>
      <c r="X195" s="96">
        <f t="shared" si="51"/>
        <v>0</v>
      </c>
      <c r="Y195" s="1">
        <f t="shared" si="49"/>
        <v>0</v>
      </c>
      <c r="Z195" s="1">
        <f t="shared" ref="Z195:Z215" si="53">P195-O195</f>
        <v>0</v>
      </c>
      <c r="AA195" s="1">
        <f t="shared" si="50"/>
        <v>0</v>
      </c>
      <c r="AB195" s="1">
        <v>0</v>
      </c>
    </row>
    <row r="196" spans="7:28" x14ac:dyDescent="0.25">
      <c r="G196" s="89">
        <v>8.6</v>
      </c>
      <c r="H196" s="89">
        <v>8.6</v>
      </c>
      <c r="I196" s="89">
        <v>320</v>
      </c>
      <c r="J196" s="89">
        <v>320</v>
      </c>
      <c r="K196" s="89">
        <v>4330</v>
      </c>
      <c r="L196" s="89">
        <v>4330</v>
      </c>
      <c r="M196" s="89">
        <v>40</v>
      </c>
      <c r="N196" s="89">
        <v>40</v>
      </c>
      <c r="O196" s="89">
        <v>0.69</v>
      </c>
      <c r="P196" s="89">
        <v>0.69</v>
      </c>
      <c r="Q196" s="89">
        <v>188</v>
      </c>
      <c r="R196" s="89">
        <v>188</v>
      </c>
      <c r="S196" s="89">
        <v>88</v>
      </c>
      <c r="T196" s="89">
        <v>88</v>
      </c>
      <c r="V196" s="1">
        <f t="shared" ref="V196:V215" si="54">H196-G196</f>
        <v>0</v>
      </c>
      <c r="W196" s="1">
        <f t="shared" ref="W196:W215" si="55">J196-I196</f>
        <v>0</v>
      </c>
      <c r="X196" s="96">
        <f t="shared" si="51"/>
        <v>0</v>
      </c>
      <c r="Y196" s="1">
        <f t="shared" ref="Y196:Y227" si="56">N196-M196</f>
        <v>0</v>
      </c>
      <c r="Z196" s="1">
        <f t="shared" si="53"/>
        <v>0</v>
      </c>
      <c r="AA196" s="1">
        <f t="shared" si="50"/>
        <v>0</v>
      </c>
      <c r="AB196" s="1">
        <v>0</v>
      </c>
    </row>
    <row r="197" spans="7:28" x14ac:dyDescent="0.25">
      <c r="G197" s="89">
        <v>4.25</v>
      </c>
      <c r="H197" s="89">
        <v>4.25</v>
      </c>
      <c r="I197" s="89">
        <v>160</v>
      </c>
      <c r="J197" s="89">
        <v>160</v>
      </c>
      <c r="K197" s="89">
        <v>4040</v>
      </c>
      <c r="L197" s="89">
        <v>4040</v>
      </c>
      <c r="M197" s="89">
        <v>38</v>
      </c>
      <c r="N197" s="89">
        <v>38</v>
      </c>
      <c r="O197" s="89">
        <v>0.54700000000000004</v>
      </c>
      <c r="P197" s="89">
        <v>0.54700000000000004</v>
      </c>
      <c r="Q197" s="89">
        <v>190</v>
      </c>
      <c r="R197" s="89">
        <v>190</v>
      </c>
      <c r="S197" s="89">
        <v>73.5</v>
      </c>
      <c r="T197" s="89">
        <v>73.5</v>
      </c>
      <c r="V197" s="1">
        <f t="shared" si="54"/>
        <v>0</v>
      </c>
      <c r="W197" s="1">
        <f t="shared" si="55"/>
        <v>0</v>
      </c>
      <c r="X197" s="96">
        <f t="shared" si="51"/>
        <v>0</v>
      </c>
      <c r="Y197" s="1">
        <f t="shared" si="56"/>
        <v>0</v>
      </c>
      <c r="Z197" s="1">
        <f t="shared" si="53"/>
        <v>0</v>
      </c>
      <c r="AA197" s="1">
        <f t="shared" si="50"/>
        <v>0</v>
      </c>
      <c r="AB197" s="1">
        <f t="shared" ref="AB197:AB205" si="57">T197-S197</f>
        <v>0</v>
      </c>
    </row>
    <row r="198" spans="7:28" x14ac:dyDescent="0.25">
      <c r="G198" s="89">
        <v>32.5</v>
      </c>
      <c r="H198" s="89">
        <v>32.5</v>
      </c>
      <c r="I198" s="89">
        <v>3000</v>
      </c>
      <c r="J198" s="89">
        <v>5000</v>
      </c>
      <c r="K198" s="89">
        <v>1480</v>
      </c>
      <c r="L198" s="89">
        <v>1480</v>
      </c>
      <c r="M198" s="89">
        <v>13</v>
      </c>
      <c r="N198" s="89">
        <v>13</v>
      </c>
      <c r="O198" s="89">
        <v>13000</v>
      </c>
      <c r="P198" s="89">
        <v>13000</v>
      </c>
      <c r="Q198" s="89">
        <v>66</v>
      </c>
      <c r="R198" s="89">
        <v>66</v>
      </c>
      <c r="S198" s="89">
        <v>90</v>
      </c>
      <c r="T198" s="89">
        <v>90</v>
      </c>
      <c r="V198" s="1">
        <f t="shared" si="54"/>
        <v>0</v>
      </c>
      <c r="W198" s="1">
        <f t="shared" si="55"/>
        <v>2000</v>
      </c>
      <c r="X198" s="96">
        <f t="shared" si="51"/>
        <v>0</v>
      </c>
      <c r="Y198" s="1">
        <f t="shared" si="56"/>
        <v>0</v>
      </c>
      <c r="Z198" s="1">
        <f t="shared" si="53"/>
        <v>0</v>
      </c>
      <c r="AA198" s="1">
        <f t="shared" si="50"/>
        <v>0</v>
      </c>
      <c r="AB198" s="1">
        <f t="shared" si="57"/>
        <v>0</v>
      </c>
    </row>
    <row r="199" spans="7:28" x14ac:dyDescent="0.25">
      <c r="G199" s="89">
        <v>32</v>
      </c>
      <c r="H199" s="89">
        <v>32</v>
      </c>
      <c r="I199" s="89">
        <v>2000</v>
      </c>
      <c r="J199" s="89">
        <v>4000</v>
      </c>
      <c r="K199" s="89">
        <v>1600</v>
      </c>
      <c r="L199" s="89">
        <v>1600</v>
      </c>
      <c r="M199" s="89">
        <v>10</v>
      </c>
      <c r="N199" s="89">
        <v>12</v>
      </c>
      <c r="O199" s="89">
        <v>40000</v>
      </c>
      <c r="P199" s="89">
        <v>300000</v>
      </c>
      <c r="Q199" s="89">
        <v>60</v>
      </c>
      <c r="R199" s="89">
        <v>60</v>
      </c>
      <c r="S199" s="89">
        <v>60</v>
      </c>
      <c r="T199" s="89">
        <v>60</v>
      </c>
      <c r="V199" s="1">
        <f t="shared" si="54"/>
        <v>0</v>
      </c>
      <c r="W199" s="1">
        <f t="shared" si="55"/>
        <v>2000</v>
      </c>
      <c r="X199" s="96">
        <f t="shared" si="51"/>
        <v>0</v>
      </c>
      <c r="Y199" s="1">
        <f t="shared" si="56"/>
        <v>2</v>
      </c>
      <c r="Z199" s="1">
        <f t="shared" si="53"/>
        <v>260000</v>
      </c>
      <c r="AA199" s="1">
        <f t="shared" si="50"/>
        <v>0</v>
      </c>
      <c r="AB199" s="1">
        <f t="shared" si="57"/>
        <v>0</v>
      </c>
    </row>
    <row r="200" spans="7:28" x14ac:dyDescent="0.25">
      <c r="G200" s="89">
        <v>33</v>
      </c>
      <c r="H200" s="89">
        <v>33</v>
      </c>
      <c r="I200" s="89">
        <v>7500</v>
      </c>
      <c r="J200" s="89">
        <v>7500</v>
      </c>
      <c r="K200" s="89">
        <v>1640</v>
      </c>
      <c r="L200" s="89">
        <v>1640</v>
      </c>
      <c r="M200" s="89">
        <v>12</v>
      </c>
      <c r="N200" s="89">
        <v>12</v>
      </c>
      <c r="O200" s="89">
        <v>25000</v>
      </c>
      <c r="P200" s="89">
        <v>25000</v>
      </c>
      <c r="Q200" s="89">
        <v>70</v>
      </c>
      <c r="R200" s="89">
        <v>70</v>
      </c>
      <c r="S200" s="89">
        <v>85</v>
      </c>
      <c r="T200" s="89">
        <v>85</v>
      </c>
      <c r="V200" s="1">
        <f t="shared" si="54"/>
        <v>0</v>
      </c>
      <c r="W200" s="1">
        <f t="shared" si="55"/>
        <v>0</v>
      </c>
      <c r="X200" s="96">
        <f t="shared" si="51"/>
        <v>0</v>
      </c>
      <c r="Y200" s="1">
        <f t="shared" si="56"/>
        <v>0</v>
      </c>
      <c r="Z200" s="1">
        <f t="shared" si="53"/>
        <v>0</v>
      </c>
      <c r="AA200" s="1">
        <f t="shared" si="50"/>
        <v>0</v>
      </c>
      <c r="AB200" s="1">
        <f t="shared" si="57"/>
        <v>0</v>
      </c>
    </row>
    <row r="201" spans="7:28" x14ac:dyDescent="0.25">
      <c r="G201" s="89">
        <v>35</v>
      </c>
      <c r="H201" s="89">
        <v>35</v>
      </c>
      <c r="I201" s="89">
        <v>1500</v>
      </c>
      <c r="J201" s="89">
        <v>1500</v>
      </c>
      <c r="K201" s="89">
        <v>1509</v>
      </c>
      <c r="L201" s="89">
        <v>1509</v>
      </c>
      <c r="M201" s="89">
        <v>10.199999999999999</v>
      </c>
      <c r="N201" s="89">
        <v>10.199999999999999</v>
      </c>
      <c r="O201" s="89">
        <v>100000</v>
      </c>
      <c r="P201" s="89">
        <v>100000</v>
      </c>
      <c r="Q201" s="89">
        <v>55</v>
      </c>
      <c r="R201" s="89">
        <v>55</v>
      </c>
      <c r="S201" s="89">
        <v>70</v>
      </c>
      <c r="T201" s="89">
        <v>70</v>
      </c>
      <c r="V201" s="1">
        <f t="shared" si="54"/>
        <v>0</v>
      </c>
      <c r="W201" s="1">
        <f t="shared" si="55"/>
        <v>0</v>
      </c>
      <c r="X201" s="96">
        <f t="shared" si="51"/>
        <v>0</v>
      </c>
      <c r="Y201" s="1">
        <f t="shared" si="56"/>
        <v>0</v>
      </c>
      <c r="Z201" s="1">
        <f t="shared" si="53"/>
        <v>0</v>
      </c>
      <c r="AA201" s="1">
        <f t="shared" si="50"/>
        <v>0</v>
      </c>
      <c r="AB201" s="1">
        <f t="shared" si="57"/>
        <v>0</v>
      </c>
    </row>
    <row r="202" spans="7:28" x14ac:dyDescent="0.25">
      <c r="G202" s="89">
        <v>32</v>
      </c>
      <c r="H202" s="89">
        <v>32</v>
      </c>
      <c r="I202" s="89">
        <v>2000</v>
      </c>
      <c r="J202" s="89">
        <v>2000</v>
      </c>
      <c r="K202" s="89">
        <v>1395</v>
      </c>
      <c r="L202" s="89">
        <v>1395</v>
      </c>
      <c r="M202" s="89">
        <v>10</v>
      </c>
      <c r="N202" s="89">
        <v>10</v>
      </c>
      <c r="O202" s="89">
        <v>200000</v>
      </c>
      <c r="P202" s="89">
        <v>200000</v>
      </c>
      <c r="Q202" s="89">
        <v>55</v>
      </c>
      <c r="R202" s="89">
        <v>55</v>
      </c>
      <c r="S202" s="89">
        <v>70</v>
      </c>
      <c r="T202" s="89">
        <v>70</v>
      </c>
      <c r="V202" s="1">
        <f t="shared" si="54"/>
        <v>0</v>
      </c>
      <c r="W202" s="1">
        <f t="shared" si="55"/>
        <v>0</v>
      </c>
      <c r="X202" s="96">
        <f t="shared" si="51"/>
        <v>0</v>
      </c>
      <c r="Y202" s="1">
        <f t="shared" si="56"/>
        <v>0</v>
      </c>
      <c r="Z202" s="1">
        <f t="shared" si="53"/>
        <v>0</v>
      </c>
      <c r="AA202" s="1">
        <f t="shared" si="50"/>
        <v>0</v>
      </c>
      <c r="AB202" s="1">
        <f t="shared" si="57"/>
        <v>0</v>
      </c>
    </row>
    <row r="203" spans="7:28" x14ac:dyDescent="0.25">
      <c r="G203" s="5">
        <v>26.5</v>
      </c>
      <c r="H203" s="5">
        <v>26.5</v>
      </c>
      <c r="I203" s="6">
        <v>2000</v>
      </c>
      <c r="J203" s="6">
        <v>4000</v>
      </c>
      <c r="K203" s="6">
        <v>1800</v>
      </c>
      <c r="L203" s="6">
        <v>1800</v>
      </c>
      <c r="M203" s="5">
        <v>8</v>
      </c>
      <c r="N203" s="5">
        <v>8</v>
      </c>
      <c r="O203" s="6">
        <v>40000</v>
      </c>
      <c r="P203" s="6">
        <v>400000</v>
      </c>
      <c r="Q203" s="5">
        <v>63</v>
      </c>
      <c r="R203" s="5">
        <v>63</v>
      </c>
      <c r="S203" s="55">
        <v>80</v>
      </c>
      <c r="T203" s="55">
        <v>80</v>
      </c>
      <c r="V203" s="1">
        <f t="shared" si="54"/>
        <v>0</v>
      </c>
      <c r="W203" s="1">
        <f t="shared" si="55"/>
        <v>2000</v>
      </c>
      <c r="X203" s="96">
        <f t="shared" si="51"/>
        <v>0</v>
      </c>
      <c r="Y203" s="1">
        <f t="shared" si="56"/>
        <v>0</v>
      </c>
      <c r="Z203" s="1">
        <f t="shared" si="53"/>
        <v>360000</v>
      </c>
      <c r="AA203" s="1">
        <f t="shared" si="50"/>
        <v>0</v>
      </c>
      <c r="AB203" s="1">
        <f t="shared" si="57"/>
        <v>0</v>
      </c>
    </row>
    <row r="204" spans="7:28" x14ac:dyDescent="0.25">
      <c r="G204" s="5">
        <v>28.5</v>
      </c>
      <c r="H204" s="5">
        <v>28.5</v>
      </c>
      <c r="I204" s="89">
        <v>100</v>
      </c>
      <c r="J204" s="6">
        <v>2000</v>
      </c>
      <c r="K204" s="6">
        <v>1800</v>
      </c>
      <c r="L204" s="6">
        <v>1800</v>
      </c>
      <c r="M204" s="5">
        <v>8</v>
      </c>
      <c r="N204" s="5">
        <v>8</v>
      </c>
      <c r="O204" s="6">
        <v>100000</v>
      </c>
      <c r="P204" s="6">
        <v>100000</v>
      </c>
      <c r="Q204" s="5">
        <v>62</v>
      </c>
      <c r="R204" s="5">
        <v>62</v>
      </c>
      <c r="S204" s="5">
        <v>80</v>
      </c>
      <c r="T204" s="5">
        <v>80</v>
      </c>
      <c r="V204" s="1">
        <f t="shared" si="54"/>
        <v>0</v>
      </c>
      <c r="W204" s="1">
        <f t="shared" si="55"/>
        <v>1900</v>
      </c>
      <c r="X204" s="96">
        <f t="shared" si="51"/>
        <v>0</v>
      </c>
      <c r="Y204" s="1">
        <f t="shared" si="56"/>
        <v>0</v>
      </c>
      <c r="Z204" s="1">
        <f t="shared" si="53"/>
        <v>0</v>
      </c>
      <c r="AA204" s="1">
        <f t="shared" si="50"/>
        <v>0</v>
      </c>
      <c r="AB204" s="1">
        <f t="shared" si="57"/>
        <v>0</v>
      </c>
    </row>
    <row r="205" spans="7:28" x14ac:dyDescent="0.25">
      <c r="G205" s="5">
        <v>29</v>
      </c>
      <c r="H205" s="5">
        <v>29</v>
      </c>
      <c r="I205" s="6">
        <v>1000</v>
      </c>
      <c r="J205" s="6">
        <v>4000</v>
      </c>
      <c r="K205" s="6">
        <v>1500</v>
      </c>
      <c r="L205" s="6">
        <v>1500</v>
      </c>
      <c r="M205" s="5">
        <v>13</v>
      </c>
      <c r="N205" s="5">
        <v>13</v>
      </c>
      <c r="O205" s="6">
        <v>1000</v>
      </c>
      <c r="P205" s="6">
        <v>4000</v>
      </c>
      <c r="Q205" s="5">
        <v>60</v>
      </c>
      <c r="R205" s="5">
        <v>60</v>
      </c>
      <c r="S205" s="5">
        <v>70</v>
      </c>
      <c r="T205" s="5">
        <v>70</v>
      </c>
      <c r="V205" s="1">
        <f t="shared" si="54"/>
        <v>0</v>
      </c>
      <c r="W205" s="1">
        <f t="shared" si="55"/>
        <v>3000</v>
      </c>
      <c r="X205" s="96">
        <f t="shared" si="51"/>
        <v>0</v>
      </c>
      <c r="Y205" s="1">
        <f t="shared" si="56"/>
        <v>0</v>
      </c>
      <c r="Z205" s="1">
        <f t="shared" si="53"/>
        <v>3000</v>
      </c>
      <c r="AA205" s="1">
        <f t="shared" si="50"/>
        <v>0</v>
      </c>
      <c r="AB205" s="1">
        <f t="shared" si="57"/>
        <v>0</v>
      </c>
    </row>
    <row r="206" spans="7:28" x14ac:dyDescent="0.25">
      <c r="G206" s="5">
        <v>30</v>
      </c>
      <c r="H206" s="5">
        <v>30</v>
      </c>
      <c r="I206" s="89">
        <v>500</v>
      </c>
      <c r="J206" s="6">
        <v>5000</v>
      </c>
      <c r="K206" s="6">
        <v>1000</v>
      </c>
      <c r="L206" s="6">
        <v>1300</v>
      </c>
      <c r="M206" s="89">
        <v>13.5</v>
      </c>
      <c r="N206" s="89">
        <v>16.5</v>
      </c>
      <c r="O206" s="6">
        <v>1000</v>
      </c>
      <c r="P206" s="6">
        <v>5000</v>
      </c>
      <c r="Q206" s="5">
        <v>63</v>
      </c>
      <c r="R206" s="5">
        <v>63</v>
      </c>
      <c r="S206" s="89">
        <v>70</v>
      </c>
      <c r="T206" s="89">
        <v>80</v>
      </c>
      <c r="V206" s="1">
        <f t="shared" si="54"/>
        <v>0</v>
      </c>
      <c r="W206" s="1">
        <f t="shared" si="55"/>
        <v>4500</v>
      </c>
      <c r="X206" s="96">
        <f t="shared" si="51"/>
        <v>300</v>
      </c>
      <c r="Y206" s="1">
        <f t="shared" si="56"/>
        <v>3</v>
      </c>
      <c r="Z206" s="1">
        <f t="shared" si="53"/>
        <v>4000</v>
      </c>
      <c r="AA206" s="1">
        <f t="shared" ref="AA206:AA215" si="58">R206-Q206</f>
        <v>0</v>
      </c>
      <c r="AB206" s="1">
        <v>0</v>
      </c>
    </row>
    <row r="207" spans="7:28" x14ac:dyDescent="0.25">
      <c r="G207" s="5">
        <v>22</v>
      </c>
      <c r="H207" s="5">
        <v>22</v>
      </c>
      <c r="I207" s="90">
        <v>150</v>
      </c>
      <c r="J207" s="90">
        <v>150</v>
      </c>
      <c r="K207" s="6">
        <v>1970</v>
      </c>
      <c r="L207" s="6">
        <v>1970</v>
      </c>
      <c r="M207" s="5">
        <v>35</v>
      </c>
      <c r="N207" s="5">
        <v>35</v>
      </c>
      <c r="O207" s="5">
        <v>10.5</v>
      </c>
      <c r="P207" s="5">
        <v>10.5</v>
      </c>
      <c r="Q207" s="5">
        <v>120</v>
      </c>
      <c r="R207" s="5">
        <v>120</v>
      </c>
      <c r="S207" s="90">
        <v>60</v>
      </c>
      <c r="T207" s="90">
        <v>60</v>
      </c>
      <c r="V207" s="1">
        <f t="shared" si="54"/>
        <v>0</v>
      </c>
      <c r="W207" s="1">
        <f t="shared" si="55"/>
        <v>0</v>
      </c>
      <c r="X207" s="96">
        <f t="shared" si="51"/>
        <v>0</v>
      </c>
      <c r="Y207" s="1">
        <f t="shared" si="56"/>
        <v>0</v>
      </c>
      <c r="Z207" s="1">
        <f t="shared" si="53"/>
        <v>0</v>
      </c>
      <c r="AA207" s="1">
        <f t="shared" si="58"/>
        <v>0</v>
      </c>
      <c r="AB207" s="1">
        <v>0</v>
      </c>
    </row>
    <row r="208" spans="7:28" x14ac:dyDescent="0.25">
      <c r="G208" s="5">
        <v>17</v>
      </c>
      <c r="H208" s="5">
        <v>17</v>
      </c>
      <c r="I208" s="5">
        <v>200</v>
      </c>
      <c r="J208" s="5">
        <v>200</v>
      </c>
      <c r="K208" s="6">
        <v>1970</v>
      </c>
      <c r="L208" s="6">
        <v>1970</v>
      </c>
      <c r="M208" s="5">
        <v>23</v>
      </c>
      <c r="N208" s="5">
        <v>23</v>
      </c>
      <c r="O208" s="5">
        <v>28</v>
      </c>
      <c r="P208" s="5">
        <v>28</v>
      </c>
      <c r="Q208" s="5">
        <v>122</v>
      </c>
      <c r="R208" s="5">
        <v>122</v>
      </c>
      <c r="S208" s="90">
        <v>60</v>
      </c>
      <c r="T208" s="90">
        <v>60</v>
      </c>
      <c r="V208" s="1">
        <f t="shared" si="54"/>
        <v>0</v>
      </c>
      <c r="W208" s="1">
        <f t="shared" si="55"/>
        <v>0</v>
      </c>
      <c r="X208" s="96">
        <f t="shared" si="51"/>
        <v>0</v>
      </c>
      <c r="Y208" s="1">
        <f t="shared" si="56"/>
        <v>0</v>
      </c>
      <c r="Z208" s="1">
        <f t="shared" si="53"/>
        <v>0</v>
      </c>
      <c r="AA208" s="1">
        <f t="shared" si="58"/>
        <v>0</v>
      </c>
      <c r="AB208" s="1">
        <f>T208-S208</f>
        <v>0</v>
      </c>
    </row>
    <row r="209" spans="7:28" x14ac:dyDescent="0.25">
      <c r="G209" s="5">
        <v>27</v>
      </c>
      <c r="H209" s="5">
        <v>27</v>
      </c>
      <c r="I209" s="89">
        <v>500</v>
      </c>
      <c r="J209" s="6">
        <v>2000</v>
      </c>
      <c r="K209" s="6">
        <v>2300</v>
      </c>
      <c r="L209" s="6">
        <v>2300</v>
      </c>
      <c r="M209" s="5">
        <v>13</v>
      </c>
      <c r="N209" s="5">
        <v>13</v>
      </c>
      <c r="O209" s="5">
        <v>825</v>
      </c>
      <c r="P209" s="5">
        <v>825</v>
      </c>
      <c r="Q209" s="5">
        <v>124</v>
      </c>
      <c r="R209" s="5">
        <v>124</v>
      </c>
      <c r="S209" s="5">
        <v>76</v>
      </c>
      <c r="T209" s="5">
        <v>76</v>
      </c>
      <c r="V209" s="1">
        <f t="shared" si="54"/>
        <v>0</v>
      </c>
      <c r="W209" s="1">
        <f t="shared" si="55"/>
        <v>1500</v>
      </c>
      <c r="X209" s="96">
        <f t="shared" si="51"/>
        <v>0</v>
      </c>
      <c r="Y209" s="1">
        <f t="shared" si="56"/>
        <v>0</v>
      </c>
      <c r="Z209" s="1">
        <f t="shared" si="53"/>
        <v>0</v>
      </c>
      <c r="AA209" s="1">
        <f t="shared" si="58"/>
        <v>0</v>
      </c>
      <c r="AB209" s="1">
        <f>T209-S209</f>
        <v>0</v>
      </c>
    </row>
    <row r="210" spans="7:28" x14ac:dyDescent="0.25">
      <c r="G210" s="5">
        <v>25</v>
      </c>
      <c r="H210" s="5">
        <v>25</v>
      </c>
      <c r="I210" s="6">
        <v>4000</v>
      </c>
      <c r="J210" s="6">
        <v>4000</v>
      </c>
      <c r="K210" s="6">
        <v>1150</v>
      </c>
      <c r="L210" s="6">
        <v>1150</v>
      </c>
      <c r="M210" s="5">
        <v>15</v>
      </c>
      <c r="N210" s="5">
        <v>15</v>
      </c>
      <c r="O210" s="6">
        <v>1700</v>
      </c>
      <c r="P210" s="6">
        <v>1700</v>
      </c>
      <c r="Q210" s="5">
        <v>100</v>
      </c>
      <c r="R210" s="5">
        <v>100</v>
      </c>
      <c r="S210" s="90">
        <v>60</v>
      </c>
      <c r="T210" s="90">
        <v>60</v>
      </c>
      <c r="V210" s="1">
        <f t="shared" si="54"/>
        <v>0</v>
      </c>
      <c r="W210" s="1">
        <f t="shared" si="55"/>
        <v>0</v>
      </c>
      <c r="X210" s="96">
        <f t="shared" si="51"/>
        <v>0</v>
      </c>
      <c r="Y210" s="1">
        <f t="shared" si="56"/>
        <v>0</v>
      </c>
      <c r="Z210" s="1">
        <f t="shared" si="53"/>
        <v>0</v>
      </c>
      <c r="AA210" s="1">
        <f t="shared" si="58"/>
        <v>0</v>
      </c>
      <c r="AB210" s="1">
        <f>T210-S210</f>
        <v>0</v>
      </c>
    </row>
    <row r="211" spans="7:28" x14ac:dyDescent="0.25">
      <c r="G211" s="5">
        <v>25</v>
      </c>
      <c r="H211" s="5">
        <v>25</v>
      </c>
      <c r="I211" s="6">
        <v>3000</v>
      </c>
      <c r="J211" s="6">
        <v>3000</v>
      </c>
      <c r="K211" s="6">
        <v>1480</v>
      </c>
      <c r="L211" s="6">
        <v>1480</v>
      </c>
      <c r="M211" s="5">
        <v>15</v>
      </c>
      <c r="N211" s="5">
        <v>15</v>
      </c>
      <c r="O211" s="5">
        <v>2500</v>
      </c>
      <c r="P211" s="5">
        <v>2500</v>
      </c>
      <c r="Q211" s="5">
        <v>100</v>
      </c>
      <c r="R211" s="5">
        <v>100</v>
      </c>
      <c r="S211" s="90">
        <v>60</v>
      </c>
      <c r="T211" s="90">
        <v>60</v>
      </c>
      <c r="V211" s="1">
        <f t="shared" si="54"/>
        <v>0</v>
      </c>
      <c r="W211" s="1">
        <f t="shared" si="55"/>
        <v>0</v>
      </c>
      <c r="X211" s="96">
        <f t="shared" si="51"/>
        <v>0</v>
      </c>
      <c r="Y211" s="1">
        <f t="shared" si="56"/>
        <v>0</v>
      </c>
      <c r="Z211" s="1">
        <f t="shared" si="53"/>
        <v>0</v>
      </c>
      <c r="AA211" s="1">
        <f t="shared" si="58"/>
        <v>0</v>
      </c>
      <c r="AB211" s="1">
        <v>0</v>
      </c>
    </row>
    <row r="212" spans="7:28" x14ac:dyDescent="0.25">
      <c r="G212" s="5">
        <v>22</v>
      </c>
      <c r="H212" s="5">
        <v>22</v>
      </c>
      <c r="I212" s="5">
        <v>200</v>
      </c>
      <c r="J212" s="5">
        <v>200</v>
      </c>
      <c r="K212" s="6">
        <v>2460</v>
      </c>
      <c r="L212" s="6">
        <v>2460</v>
      </c>
      <c r="M212" s="5">
        <v>21</v>
      </c>
      <c r="N212" s="5">
        <v>21</v>
      </c>
      <c r="O212" s="5">
        <v>500</v>
      </c>
      <c r="P212" s="5">
        <v>500</v>
      </c>
      <c r="Q212" s="5">
        <v>122</v>
      </c>
      <c r="R212" s="5">
        <v>122</v>
      </c>
      <c r="S212" s="90">
        <v>60</v>
      </c>
      <c r="T212" s="90">
        <v>60</v>
      </c>
      <c r="V212" s="1">
        <f t="shared" si="54"/>
        <v>0</v>
      </c>
      <c r="W212" s="1">
        <f t="shared" si="55"/>
        <v>0</v>
      </c>
      <c r="X212" s="96">
        <f t="shared" si="51"/>
        <v>0</v>
      </c>
      <c r="Y212" s="1">
        <f t="shared" si="56"/>
        <v>0</v>
      </c>
      <c r="Z212" s="1">
        <f t="shared" si="53"/>
        <v>0</v>
      </c>
      <c r="AA212" s="1">
        <f t="shared" si="58"/>
        <v>0</v>
      </c>
      <c r="AB212" s="1">
        <f>T212-S212</f>
        <v>0</v>
      </c>
    </row>
    <row r="213" spans="7:28" x14ac:dyDescent="0.25">
      <c r="G213" s="89">
        <v>20</v>
      </c>
      <c r="H213" s="89">
        <v>25</v>
      </c>
      <c r="I213" s="1">
        <v>20</v>
      </c>
      <c r="J213" s="85">
        <v>2000</v>
      </c>
      <c r="K213" s="89">
        <v>700</v>
      </c>
      <c r="L213" s="6">
        <v>2000</v>
      </c>
      <c r="M213" s="5">
        <v>10</v>
      </c>
      <c r="N213" s="5">
        <v>10</v>
      </c>
      <c r="O213" s="5">
        <v>72</v>
      </c>
      <c r="P213" s="5">
        <v>72</v>
      </c>
      <c r="Q213" s="5">
        <v>110</v>
      </c>
      <c r="R213" s="5">
        <v>110</v>
      </c>
      <c r="S213" s="89">
        <v>75</v>
      </c>
      <c r="T213" s="89">
        <v>80</v>
      </c>
      <c r="V213" s="1">
        <f t="shared" si="54"/>
        <v>5</v>
      </c>
      <c r="W213" s="1">
        <f t="shared" si="55"/>
        <v>1980</v>
      </c>
      <c r="X213" s="96">
        <f t="shared" si="51"/>
        <v>1300</v>
      </c>
      <c r="Y213" s="1">
        <f t="shared" si="56"/>
        <v>0</v>
      </c>
      <c r="Z213" s="1">
        <f t="shared" si="53"/>
        <v>0</v>
      </c>
      <c r="AA213" s="1">
        <f t="shared" si="58"/>
        <v>0</v>
      </c>
      <c r="AB213" s="1">
        <v>0</v>
      </c>
    </row>
    <row r="214" spans="7:28" x14ac:dyDescent="0.25">
      <c r="G214" s="5">
        <v>30</v>
      </c>
      <c r="H214" s="5">
        <v>30</v>
      </c>
      <c r="I214" s="89">
        <v>300</v>
      </c>
      <c r="J214" s="6">
        <v>15000</v>
      </c>
      <c r="K214" s="6">
        <v>2500</v>
      </c>
      <c r="L214" s="6">
        <v>2700</v>
      </c>
      <c r="M214" s="5">
        <v>25</v>
      </c>
      <c r="N214" s="5">
        <v>25</v>
      </c>
      <c r="O214" s="5">
        <v>175</v>
      </c>
      <c r="P214" s="5">
        <v>175</v>
      </c>
      <c r="Q214" s="5">
        <v>100</v>
      </c>
      <c r="R214" s="5">
        <v>100</v>
      </c>
      <c r="S214" s="89">
        <v>10</v>
      </c>
      <c r="T214" s="89">
        <v>90</v>
      </c>
      <c r="V214" s="1">
        <f t="shared" si="54"/>
        <v>0</v>
      </c>
      <c r="W214" s="1">
        <f t="shared" si="55"/>
        <v>14700</v>
      </c>
      <c r="X214" s="96">
        <f t="shared" si="51"/>
        <v>200</v>
      </c>
      <c r="Y214" s="1">
        <f t="shared" si="56"/>
        <v>0</v>
      </c>
      <c r="Z214" s="1">
        <f t="shared" si="53"/>
        <v>0</v>
      </c>
      <c r="AA214" s="1">
        <f t="shared" si="58"/>
        <v>0</v>
      </c>
      <c r="AB214" s="1">
        <v>0</v>
      </c>
    </row>
    <row r="215" spans="7:28" x14ac:dyDescent="0.25">
      <c r="G215" s="5">
        <v>30</v>
      </c>
      <c r="H215" s="5">
        <v>30</v>
      </c>
      <c r="I215" s="89">
        <v>300</v>
      </c>
      <c r="J215" s="6">
        <v>15000</v>
      </c>
      <c r="K215" s="6">
        <v>2500</v>
      </c>
      <c r="L215" s="6">
        <v>2700</v>
      </c>
      <c r="M215" s="5">
        <v>25</v>
      </c>
      <c r="N215" s="5">
        <v>25</v>
      </c>
      <c r="O215" s="5">
        <v>175</v>
      </c>
      <c r="P215" s="5">
        <v>175</v>
      </c>
      <c r="Q215" s="5">
        <v>100</v>
      </c>
      <c r="R215" s="5">
        <v>100</v>
      </c>
      <c r="S215" s="89">
        <v>10</v>
      </c>
      <c r="T215" s="89">
        <v>90</v>
      </c>
      <c r="V215" s="1">
        <f t="shared" si="54"/>
        <v>0</v>
      </c>
      <c r="W215" s="1">
        <f t="shared" si="55"/>
        <v>14700</v>
      </c>
      <c r="X215" s="96">
        <f t="shared" si="51"/>
        <v>200</v>
      </c>
      <c r="Y215" s="1">
        <f t="shared" si="56"/>
        <v>0</v>
      </c>
      <c r="Z215" s="1">
        <f t="shared" si="53"/>
        <v>0</v>
      </c>
      <c r="AA215" s="1">
        <f t="shared" si="58"/>
        <v>0</v>
      </c>
      <c r="AB215" s="1">
        <f>T215-S215</f>
        <v>80</v>
      </c>
    </row>
    <row r="216" spans="7:28" x14ac:dyDescent="0.25">
      <c r="G216" s="5">
        <v>30</v>
      </c>
      <c r="H216" s="5">
        <v>30</v>
      </c>
      <c r="I216" s="89">
        <v>300</v>
      </c>
      <c r="J216" s="6">
        <v>15000</v>
      </c>
      <c r="K216" s="6">
        <v>2500</v>
      </c>
      <c r="L216" s="6">
        <v>2700</v>
      </c>
      <c r="M216" s="5">
        <v>25</v>
      </c>
      <c r="N216" s="5">
        <v>25</v>
      </c>
      <c r="O216" s="5">
        <v>175</v>
      </c>
      <c r="P216" s="5">
        <v>175</v>
      </c>
      <c r="Q216" s="5">
        <v>100</v>
      </c>
      <c r="R216" s="5">
        <v>100</v>
      </c>
      <c r="S216" s="89">
        <v>10</v>
      </c>
      <c r="T216" s="89">
        <v>90</v>
      </c>
      <c r="V216" s="1">
        <v>0</v>
      </c>
      <c r="W216" s="1">
        <v>0</v>
      </c>
      <c r="X216" s="96">
        <f t="shared" si="51"/>
        <v>200</v>
      </c>
      <c r="Y216" s="1">
        <f t="shared" si="56"/>
        <v>0</v>
      </c>
      <c r="Z216" s="1">
        <v>0</v>
      </c>
      <c r="AA216" s="1">
        <v>0</v>
      </c>
      <c r="AB216" s="1">
        <v>0</v>
      </c>
    </row>
    <row r="217" spans="7:28" x14ac:dyDescent="0.25">
      <c r="G217" s="5">
        <v>30</v>
      </c>
      <c r="H217" s="5">
        <v>30</v>
      </c>
      <c r="I217" s="89">
        <v>300</v>
      </c>
      <c r="J217" s="6">
        <v>15000</v>
      </c>
      <c r="K217" s="6">
        <v>2500</v>
      </c>
      <c r="L217" s="6">
        <v>2700</v>
      </c>
      <c r="M217" s="5">
        <v>25</v>
      </c>
      <c r="N217" s="5">
        <v>25</v>
      </c>
      <c r="O217" s="5">
        <v>175</v>
      </c>
      <c r="P217" s="5">
        <v>175</v>
      </c>
      <c r="Q217" s="5">
        <v>100</v>
      </c>
      <c r="R217" s="5">
        <v>100</v>
      </c>
      <c r="S217" s="89">
        <v>10</v>
      </c>
      <c r="T217" s="89">
        <v>90</v>
      </c>
      <c r="V217" s="1">
        <f t="shared" ref="V217:V248" si="59">H217-G217</f>
        <v>0</v>
      </c>
      <c r="W217" s="1">
        <f t="shared" ref="W217:W248" si="60">J217-I217</f>
        <v>14700</v>
      </c>
      <c r="X217" s="96">
        <f t="shared" si="51"/>
        <v>200</v>
      </c>
      <c r="Y217" s="1">
        <f t="shared" si="56"/>
        <v>0</v>
      </c>
      <c r="Z217" s="1">
        <f t="shared" ref="Z217:Z248" si="61">P217-O217</f>
        <v>0</v>
      </c>
      <c r="AA217" s="1">
        <f t="shared" ref="AA217:AA248" si="62">R217-Q217</f>
        <v>0</v>
      </c>
      <c r="AB217" s="1">
        <f t="shared" ref="AB217:AB222" si="63">T217-S217</f>
        <v>80</v>
      </c>
    </row>
    <row r="218" spans="7:28" x14ac:dyDescent="0.25">
      <c r="G218" s="5">
        <v>30</v>
      </c>
      <c r="H218" s="5">
        <v>30</v>
      </c>
      <c r="I218" s="89">
        <v>300</v>
      </c>
      <c r="J218" s="6">
        <v>15000</v>
      </c>
      <c r="K218" s="6">
        <v>2500</v>
      </c>
      <c r="L218" s="6">
        <v>2700</v>
      </c>
      <c r="M218" s="5">
        <v>25</v>
      </c>
      <c r="N218" s="5">
        <v>25</v>
      </c>
      <c r="O218" s="5">
        <v>175</v>
      </c>
      <c r="P218" s="5">
        <v>175</v>
      </c>
      <c r="Q218" s="5">
        <v>100</v>
      </c>
      <c r="R218" s="5">
        <v>100</v>
      </c>
      <c r="S218" s="89">
        <v>10</v>
      </c>
      <c r="T218" s="89">
        <v>90</v>
      </c>
      <c r="V218" s="1">
        <f t="shared" si="59"/>
        <v>0</v>
      </c>
      <c r="W218" s="1">
        <f t="shared" si="60"/>
        <v>14700</v>
      </c>
      <c r="X218" s="96">
        <f t="shared" ref="X218:X248" si="64">L218-K218</f>
        <v>200</v>
      </c>
      <c r="Y218" s="1">
        <f t="shared" si="56"/>
        <v>0</v>
      </c>
      <c r="Z218" s="1">
        <f t="shared" si="61"/>
        <v>0</v>
      </c>
      <c r="AA218" s="1">
        <f t="shared" si="62"/>
        <v>0</v>
      </c>
      <c r="AB218" s="1">
        <f t="shared" si="63"/>
        <v>80</v>
      </c>
    </row>
    <row r="219" spans="7:28" x14ac:dyDescent="0.25">
      <c r="G219" s="5">
        <v>30</v>
      </c>
      <c r="H219" s="5">
        <v>30</v>
      </c>
      <c r="I219" s="89">
        <v>300</v>
      </c>
      <c r="J219" s="6">
        <v>15000</v>
      </c>
      <c r="K219" s="6">
        <v>2600</v>
      </c>
      <c r="L219" s="6">
        <v>2600</v>
      </c>
      <c r="M219" s="5">
        <v>25</v>
      </c>
      <c r="N219" s="5">
        <v>25</v>
      </c>
      <c r="O219" s="5">
        <v>175</v>
      </c>
      <c r="P219" s="5">
        <v>175</v>
      </c>
      <c r="Q219" s="5">
        <v>100</v>
      </c>
      <c r="R219" s="5">
        <v>100</v>
      </c>
      <c r="S219" s="89">
        <v>10</v>
      </c>
      <c r="T219" s="89">
        <v>90</v>
      </c>
      <c r="V219" s="1">
        <f t="shared" si="59"/>
        <v>0</v>
      </c>
      <c r="W219" s="1">
        <f t="shared" si="60"/>
        <v>14700</v>
      </c>
      <c r="X219" s="96">
        <f t="shared" si="64"/>
        <v>0</v>
      </c>
      <c r="Y219" s="1">
        <f t="shared" si="56"/>
        <v>0</v>
      </c>
      <c r="Z219" s="1">
        <f t="shared" si="61"/>
        <v>0</v>
      </c>
      <c r="AA219" s="1">
        <f t="shared" si="62"/>
        <v>0</v>
      </c>
      <c r="AB219" s="1">
        <f t="shared" si="63"/>
        <v>80</v>
      </c>
    </row>
    <row r="220" spans="7:28" x14ac:dyDescent="0.25">
      <c r="G220" s="5">
        <v>24</v>
      </c>
      <c r="H220" s="5">
        <v>24</v>
      </c>
      <c r="I220" s="6">
        <v>2000</v>
      </c>
      <c r="J220" s="6">
        <v>2000</v>
      </c>
      <c r="K220" s="6">
        <v>3600</v>
      </c>
      <c r="L220" s="6">
        <v>4300</v>
      </c>
      <c r="M220" s="5">
        <v>24.7</v>
      </c>
      <c r="N220" s="5">
        <v>24.7</v>
      </c>
      <c r="O220" s="5">
        <v>29</v>
      </c>
      <c r="P220" s="5">
        <v>29</v>
      </c>
      <c r="Q220" s="5">
        <v>129</v>
      </c>
      <c r="R220" s="5">
        <v>129</v>
      </c>
      <c r="S220" s="5">
        <v>45</v>
      </c>
      <c r="T220" s="5">
        <v>45</v>
      </c>
      <c r="V220" s="1">
        <f t="shared" si="59"/>
        <v>0</v>
      </c>
      <c r="W220" s="1">
        <f t="shared" si="60"/>
        <v>0</v>
      </c>
      <c r="X220" s="96">
        <f t="shared" si="64"/>
        <v>700</v>
      </c>
      <c r="Y220" s="1">
        <f t="shared" si="56"/>
        <v>0</v>
      </c>
      <c r="Z220" s="1">
        <f t="shared" si="61"/>
        <v>0</v>
      </c>
      <c r="AA220" s="1">
        <f t="shared" si="62"/>
        <v>0</v>
      </c>
      <c r="AB220" s="1">
        <f t="shared" si="63"/>
        <v>0</v>
      </c>
    </row>
    <row r="221" spans="7:28" x14ac:dyDescent="0.25">
      <c r="G221" s="5">
        <v>34</v>
      </c>
      <c r="H221" s="5">
        <v>34</v>
      </c>
      <c r="I221" s="6">
        <v>1600</v>
      </c>
      <c r="J221" s="6">
        <v>1600</v>
      </c>
      <c r="K221" s="5">
        <v>550</v>
      </c>
      <c r="L221" s="5">
        <v>550</v>
      </c>
      <c r="M221" s="5">
        <v>22</v>
      </c>
      <c r="N221" s="5">
        <v>22</v>
      </c>
      <c r="O221" s="5">
        <v>350</v>
      </c>
      <c r="P221" s="5">
        <v>350</v>
      </c>
      <c r="Q221" s="5">
        <v>100</v>
      </c>
      <c r="R221" s="5">
        <v>100</v>
      </c>
      <c r="S221" s="5">
        <v>62</v>
      </c>
      <c r="T221" s="5">
        <v>62</v>
      </c>
      <c r="V221" s="1">
        <f t="shared" si="59"/>
        <v>0</v>
      </c>
      <c r="W221" s="1">
        <f t="shared" si="60"/>
        <v>0</v>
      </c>
      <c r="X221" s="96">
        <f t="shared" si="64"/>
        <v>0</v>
      </c>
      <c r="Y221" s="1">
        <f t="shared" si="56"/>
        <v>0</v>
      </c>
      <c r="Z221" s="1">
        <f t="shared" si="61"/>
        <v>0</v>
      </c>
      <c r="AA221" s="1">
        <f t="shared" si="62"/>
        <v>0</v>
      </c>
      <c r="AB221" s="1">
        <f t="shared" si="63"/>
        <v>0</v>
      </c>
    </row>
    <row r="222" spans="7:28" x14ac:dyDescent="0.25">
      <c r="G222" s="5">
        <v>38</v>
      </c>
      <c r="H222" s="5">
        <v>38</v>
      </c>
      <c r="I222" s="6">
        <v>1600</v>
      </c>
      <c r="J222" s="6">
        <v>1600</v>
      </c>
      <c r="K222" s="5">
        <v>350</v>
      </c>
      <c r="L222" s="5">
        <v>350</v>
      </c>
      <c r="M222" s="5">
        <v>22</v>
      </c>
      <c r="N222" s="5">
        <v>22</v>
      </c>
      <c r="O222" s="5">
        <v>350</v>
      </c>
      <c r="P222" s="5">
        <v>350</v>
      </c>
      <c r="Q222" s="5">
        <v>100</v>
      </c>
      <c r="R222" s="5">
        <v>100</v>
      </c>
      <c r="S222" s="5">
        <v>60</v>
      </c>
      <c r="T222" s="5">
        <v>60</v>
      </c>
      <c r="V222" s="1">
        <f t="shared" si="59"/>
        <v>0</v>
      </c>
      <c r="W222" s="1">
        <f t="shared" si="60"/>
        <v>0</v>
      </c>
      <c r="X222" s="96">
        <f t="shared" si="64"/>
        <v>0</v>
      </c>
      <c r="Y222" s="1">
        <f t="shared" si="56"/>
        <v>0</v>
      </c>
      <c r="Z222" s="1">
        <f t="shared" si="61"/>
        <v>0</v>
      </c>
      <c r="AA222" s="1">
        <f t="shared" si="62"/>
        <v>0</v>
      </c>
      <c r="AB222" s="1">
        <f t="shared" si="63"/>
        <v>0</v>
      </c>
    </row>
    <row r="223" spans="7:28" x14ac:dyDescent="0.25">
      <c r="G223" s="5">
        <v>16.399999999999999</v>
      </c>
      <c r="H223" s="5">
        <v>16.399999999999999</v>
      </c>
      <c r="I223" s="90">
        <v>300</v>
      </c>
      <c r="J223" s="90">
        <v>300</v>
      </c>
      <c r="K223" s="6">
        <v>11319</v>
      </c>
      <c r="L223" s="6">
        <v>11319</v>
      </c>
      <c r="M223" s="5">
        <v>41</v>
      </c>
      <c r="N223" s="5">
        <v>41</v>
      </c>
      <c r="O223" s="5">
        <v>0.3</v>
      </c>
      <c r="P223" s="5">
        <v>0.3</v>
      </c>
      <c r="Q223" s="5">
        <v>250</v>
      </c>
      <c r="R223" s="5">
        <v>250</v>
      </c>
      <c r="S223" s="35">
        <v>50</v>
      </c>
      <c r="T223" s="35">
        <v>50</v>
      </c>
      <c r="V223" s="1">
        <f t="shared" si="59"/>
        <v>0</v>
      </c>
      <c r="W223" s="1">
        <f t="shared" si="60"/>
        <v>0</v>
      </c>
      <c r="X223" s="96">
        <f t="shared" si="64"/>
        <v>0</v>
      </c>
      <c r="Y223" s="1">
        <f t="shared" si="56"/>
        <v>0</v>
      </c>
      <c r="Z223" s="1">
        <f t="shared" si="61"/>
        <v>0</v>
      </c>
      <c r="AA223" s="1">
        <f t="shared" si="62"/>
        <v>0</v>
      </c>
      <c r="AB223" s="1">
        <v>0</v>
      </c>
    </row>
    <row r="224" spans="7:28" x14ac:dyDescent="0.25">
      <c r="G224" s="5">
        <v>20</v>
      </c>
      <c r="H224" s="5">
        <v>20</v>
      </c>
      <c r="I224" s="5">
        <v>420</v>
      </c>
      <c r="J224" s="5">
        <v>420</v>
      </c>
      <c r="K224" s="6">
        <v>9500</v>
      </c>
      <c r="L224" s="6">
        <v>9500</v>
      </c>
      <c r="M224" s="5">
        <v>39</v>
      </c>
      <c r="N224" s="5">
        <v>39</v>
      </c>
      <c r="O224" s="5">
        <v>0.3</v>
      </c>
      <c r="P224" s="5">
        <v>0.3</v>
      </c>
      <c r="Q224" s="5">
        <v>240</v>
      </c>
      <c r="R224" s="5">
        <v>240</v>
      </c>
      <c r="S224" s="5">
        <v>25</v>
      </c>
      <c r="T224" s="5">
        <v>25</v>
      </c>
      <c r="V224" s="1">
        <f t="shared" si="59"/>
        <v>0</v>
      </c>
      <c r="W224" s="1">
        <f t="shared" si="60"/>
        <v>0</v>
      </c>
      <c r="X224" s="96">
        <f t="shared" si="64"/>
        <v>0</v>
      </c>
      <c r="Y224" s="1">
        <f t="shared" si="56"/>
        <v>0</v>
      </c>
      <c r="Z224" s="1">
        <f t="shared" si="61"/>
        <v>0</v>
      </c>
      <c r="AA224" s="1">
        <f t="shared" si="62"/>
        <v>0</v>
      </c>
      <c r="AB224" s="1">
        <f>T224-S224</f>
        <v>0</v>
      </c>
    </row>
    <row r="225" spans="7:28" x14ac:dyDescent="0.25">
      <c r="G225" s="5">
        <v>32</v>
      </c>
      <c r="H225" s="5">
        <v>32</v>
      </c>
      <c r="I225" s="5">
        <v>175</v>
      </c>
      <c r="J225" s="5">
        <v>175</v>
      </c>
      <c r="K225" s="6">
        <v>3000</v>
      </c>
      <c r="L225" s="6">
        <v>3000</v>
      </c>
      <c r="M225" s="5">
        <v>19</v>
      </c>
      <c r="N225" s="5">
        <v>19</v>
      </c>
      <c r="O225" s="5">
        <v>16</v>
      </c>
      <c r="P225" s="5">
        <v>16</v>
      </c>
      <c r="Q225" s="5">
        <v>120</v>
      </c>
      <c r="R225" s="5">
        <v>120</v>
      </c>
      <c r="S225" s="5">
        <v>56</v>
      </c>
      <c r="T225" s="5">
        <v>56</v>
      </c>
      <c r="V225" s="1">
        <f t="shared" si="59"/>
        <v>0</v>
      </c>
      <c r="W225" s="1">
        <f t="shared" si="60"/>
        <v>0</v>
      </c>
      <c r="X225" s="96">
        <f t="shared" si="64"/>
        <v>0</v>
      </c>
      <c r="Y225" s="1">
        <f t="shared" si="56"/>
        <v>0</v>
      </c>
      <c r="Z225" s="1">
        <f t="shared" si="61"/>
        <v>0</v>
      </c>
      <c r="AA225" s="1">
        <f t="shared" si="62"/>
        <v>0</v>
      </c>
      <c r="AB225" s="1">
        <v>0</v>
      </c>
    </row>
    <row r="226" spans="7:28" x14ac:dyDescent="0.25">
      <c r="G226" s="5">
        <v>30</v>
      </c>
      <c r="H226" s="5">
        <v>30</v>
      </c>
      <c r="I226" s="5">
        <v>150</v>
      </c>
      <c r="J226" s="5">
        <v>150</v>
      </c>
      <c r="K226" s="6">
        <v>2600</v>
      </c>
      <c r="L226" s="6">
        <v>2600</v>
      </c>
      <c r="M226" s="5">
        <v>17</v>
      </c>
      <c r="N226" s="5">
        <v>17</v>
      </c>
      <c r="O226" s="5">
        <v>32</v>
      </c>
      <c r="P226" s="5">
        <v>32</v>
      </c>
      <c r="Q226" s="5">
        <v>120</v>
      </c>
      <c r="R226" s="5">
        <v>120</v>
      </c>
      <c r="S226" s="5">
        <v>60</v>
      </c>
      <c r="T226" s="5">
        <v>60</v>
      </c>
      <c r="V226" s="1">
        <f t="shared" si="59"/>
        <v>0</v>
      </c>
      <c r="W226" s="1">
        <f t="shared" si="60"/>
        <v>0</v>
      </c>
      <c r="X226" s="96">
        <f t="shared" si="64"/>
        <v>0</v>
      </c>
      <c r="Y226" s="1">
        <f t="shared" si="56"/>
        <v>0</v>
      </c>
      <c r="Z226" s="1">
        <f t="shared" si="61"/>
        <v>0</v>
      </c>
      <c r="AA226" s="1">
        <f t="shared" si="62"/>
        <v>0</v>
      </c>
      <c r="AB226" s="1">
        <f>T226-S226</f>
        <v>0</v>
      </c>
    </row>
    <row r="227" spans="7:28" x14ac:dyDescent="0.25">
      <c r="G227" s="5">
        <v>31</v>
      </c>
      <c r="H227" s="5">
        <v>31</v>
      </c>
      <c r="I227" s="5">
        <v>300</v>
      </c>
      <c r="J227" s="5">
        <v>300</v>
      </c>
      <c r="K227" s="6">
        <v>4200</v>
      </c>
      <c r="L227" s="6">
        <v>4200</v>
      </c>
      <c r="M227" s="5">
        <v>25</v>
      </c>
      <c r="N227" s="5">
        <v>25</v>
      </c>
      <c r="O227" s="5">
        <v>6</v>
      </c>
      <c r="P227" s="5">
        <v>6</v>
      </c>
      <c r="Q227" s="5">
        <v>130</v>
      </c>
      <c r="R227" s="5">
        <v>130</v>
      </c>
      <c r="S227" s="5">
        <v>44</v>
      </c>
      <c r="T227" s="5">
        <v>44</v>
      </c>
      <c r="V227" s="1">
        <f t="shared" si="59"/>
        <v>0</v>
      </c>
      <c r="W227" s="1">
        <f t="shared" si="60"/>
        <v>0</v>
      </c>
      <c r="X227" s="96">
        <f t="shared" si="64"/>
        <v>0</v>
      </c>
      <c r="Y227" s="1">
        <f t="shared" si="56"/>
        <v>0</v>
      </c>
      <c r="Z227" s="1">
        <f t="shared" si="61"/>
        <v>0</v>
      </c>
      <c r="AA227" s="1">
        <f t="shared" si="62"/>
        <v>0</v>
      </c>
      <c r="AB227" s="1">
        <f>T227-S227</f>
        <v>0</v>
      </c>
    </row>
    <row r="228" spans="7:28" x14ac:dyDescent="0.25">
      <c r="G228" s="5">
        <v>29</v>
      </c>
      <c r="H228" s="5">
        <v>29</v>
      </c>
      <c r="I228" s="5">
        <v>150</v>
      </c>
      <c r="J228" s="5">
        <v>150</v>
      </c>
      <c r="K228" s="6">
        <v>2025</v>
      </c>
      <c r="L228" s="6">
        <v>2025</v>
      </c>
      <c r="M228" s="5">
        <v>17</v>
      </c>
      <c r="N228" s="5">
        <v>17</v>
      </c>
      <c r="O228" s="89">
        <v>11</v>
      </c>
      <c r="P228" s="89">
        <v>145</v>
      </c>
      <c r="Q228" s="5">
        <v>120</v>
      </c>
      <c r="R228" s="5">
        <v>120</v>
      </c>
      <c r="S228" s="90">
        <v>60</v>
      </c>
      <c r="T228" s="90">
        <v>60</v>
      </c>
      <c r="V228" s="1">
        <f t="shared" si="59"/>
        <v>0</v>
      </c>
      <c r="W228" s="1">
        <f t="shared" si="60"/>
        <v>0</v>
      </c>
      <c r="X228" s="96">
        <f t="shared" si="64"/>
        <v>0</v>
      </c>
      <c r="Y228" s="1">
        <f t="shared" ref="Y228:Y248" si="65">N228-M228</f>
        <v>0</v>
      </c>
      <c r="Z228" s="1">
        <f t="shared" si="61"/>
        <v>134</v>
      </c>
      <c r="AA228" s="1">
        <f t="shared" si="62"/>
        <v>0</v>
      </c>
      <c r="AB228" s="1">
        <f>T228-S228</f>
        <v>0</v>
      </c>
    </row>
    <row r="229" spans="7:28" x14ac:dyDescent="0.25">
      <c r="G229" s="5">
        <v>30</v>
      </c>
      <c r="H229" s="5">
        <v>30</v>
      </c>
      <c r="I229" s="5">
        <v>36</v>
      </c>
      <c r="J229" s="5">
        <v>36</v>
      </c>
      <c r="K229" s="6">
        <v>2400</v>
      </c>
      <c r="L229" s="6">
        <v>2400</v>
      </c>
      <c r="M229" s="5">
        <v>29</v>
      </c>
      <c r="N229" s="5">
        <v>29</v>
      </c>
      <c r="O229" s="5">
        <v>5</v>
      </c>
      <c r="P229" s="5">
        <v>5</v>
      </c>
      <c r="Q229" s="5">
        <v>120</v>
      </c>
      <c r="R229" s="5">
        <v>120</v>
      </c>
      <c r="S229" s="5">
        <v>53</v>
      </c>
      <c r="T229" s="5">
        <v>53</v>
      </c>
      <c r="V229" s="1">
        <f t="shared" si="59"/>
        <v>0</v>
      </c>
      <c r="W229" s="1">
        <f t="shared" si="60"/>
        <v>0</v>
      </c>
      <c r="X229" s="96">
        <f t="shared" si="64"/>
        <v>0</v>
      </c>
      <c r="Y229" s="1">
        <f t="shared" si="65"/>
        <v>0</v>
      </c>
      <c r="Z229" s="1">
        <f t="shared" si="61"/>
        <v>0</v>
      </c>
      <c r="AA229" s="1">
        <f t="shared" si="62"/>
        <v>0</v>
      </c>
      <c r="AB229" s="1">
        <f>T229-S229</f>
        <v>0</v>
      </c>
    </row>
    <row r="230" spans="7:28" x14ac:dyDescent="0.25">
      <c r="G230" s="5">
        <v>25</v>
      </c>
      <c r="H230" s="5">
        <v>25</v>
      </c>
      <c r="I230" s="5">
        <v>300</v>
      </c>
      <c r="J230" s="5">
        <v>300</v>
      </c>
      <c r="K230" s="6">
        <v>2400</v>
      </c>
      <c r="L230" s="6">
        <v>2400</v>
      </c>
      <c r="M230" s="5">
        <v>11</v>
      </c>
      <c r="N230" s="5">
        <v>11</v>
      </c>
      <c r="O230" s="6">
        <v>5500</v>
      </c>
      <c r="P230" s="6">
        <v>5500</v>
      </c>
      <c r="Q230" s="5">
        <v>100</v>
      </c>
      <c r="R230" s="5">
        <v>100</v>
      </c>
      <c r="S230" s="5">
        <v>75</v>
      </c>
      <c r="T230" s="5">
        <v>75</v>
      </c>
      <c r="V230" s="1">
        <f t="shared" si="59"/>
        <v>0</v>
      </c>
      <c r="W230" s="1">
        <f t="shared" si="60"/>
        <v>0</v>
      </c>
      <c r="X230" s="96">
        <f t="shared" si="64"/>
        <v>0</v>
      </c>
      <c r="Y230" s="1">
        <f t="shared" si="65"/>
        <v>0</v>
      </c>
      <c r="Z230" s="1">
        <f t="shared" si="61"/>
        <v>0</v>
      </c>
      <c r="AA230" s="1">
        <f t="shared" si="62"/>
        <v>0</v>
      </c>
      <c r="AB230" s="1">
        <v>0</v>
      </c>
    </row>
    <row r="231" spans="7:28" x14ac:dyDescent="0.25">
      <c r="G231" s="5">
        <v>31</v>
      </c>
      <c r="H231" s="5">
        <v>31</v>
      </c>
      <c r="I231" s="5">
        <v>95</v>
      </c>
      <c r="J231" s="5">
        <v>95</v>
      </c>
      <c r="K231" s="6">
        <v>1400</v>
      </c>
      <c r="L231" s="6">
        <v>1400</v>
      </c>
      <c r="M231" s="5">
        <v>17</v>
      </c>
      <c r="N231" s="5">
        <v>17</v>
      </c>
      <c r="O231" s="5">
        <v>175</v>
      </c>
      <c r="P231" s="5">
        <v>175</v>
      </c>
      <c r="Q231" s="5">
        <v>110</v>
      </c>
      <c r="R231" s="5">
        <v>110</v>
      </c>
      <c r="S231" s="5">
        <v>58</v>
      </c>
      <c r="T231" s="5">
        <v>58</v>
      </c>
      <c r="V231" s="1">
        <f t="shared" si="59"/>
        <v>0</v>
      </c>
      <c r="W231" s="1">
        <f t="shared" si="60"/>
        <v>0</v>
      </c>
      <c r="X231" s="96">
        <f t="shared" si="64"/>
        <v>0</v>
      </c>
      <c r="Y231" s="1">
        <f t="shared" si="65"/>
        <v>0</v>
      </c>
      <c r="Z231" s="1">
        <f t="shared" si="61"/>
        <v>0</v>
      </c>
      <c r="AA231" s="1">
        <f t="shared" si="62"/>
        <v>0</v>
      </c>
      <c r="AB231" s="1">
        <f t="shared" ref="AB231:AB248" si="66">T231-S231</f>
        <v>0</v>
      </c>
    </row>
    <row r="232" spans="7:28" x14ac:dyDescent="0.25">
      <c r="G232" s="5">
        <v>30</v>
      </c>
      <c r="H232" s="5">
        <v>30</v>
      </c>
      <c r="I232" s="5">
        <v>500</v>
      </c>
      <c r="J232" s="5">
        <v>500</v>
      </c>
      <c r="K232" s="6">
        <v>1100</v>
      </c>
      <c r="L232" s="6">
        <v>1100</v>
      </c>
      <c r="M232" s="5">
        <v>11</v>
      </c>
      <c r="N232" s="5">
        <v>11</v>
      </c>
      <c r="O232" s="6">
        <v>5500</v>
      </c>
      <c r="P232" s="6">
        <v>5500</v>
      </c>
      <c r="Q232" s="5">
        <v>104</v>
      </c>
      <c r="R232" s="5">
        <v>104</v>
      </c>
      <c r="S232" s="5">
        <v>75</v>
      </c>
      <c r="T232" s="5">
        <v>75</v>
      </c>
      <c r="V232" s="1">
        <f t="shared" si="59"/>
        <v>0</v>
      </c>
      <c r="W232" s="1">
        <f t="shared" si="60"/>
        <v>0</v>
      </c>
      <c r="X232" s="96">
        <f t="shared" si="64"/>
        <v>0</v>
      </c>
      <c r="Y232" s="1">
        <f t="shared" si="65"/>
        <v>0</v>
      </c>
      <c r="Z232" s="1">
        <f t="shared" si="61"/>
        <v>0</v>
      </c>
      <c r="AA232" s="1">
        <f t="shared" si="62"/>
        <v>0</v>
      </c>
      <c r="AB232" s="1">
        <f t="shared" si="66"/>
        <v>0</v>
      </c>
    </row>
    <row r="233" spans="7:28" x14ac:dyDescent="0.25">
      <c r="G233" s="5">
        <v>29</v>
      </c>
      <c r="H233" s="5">
        <v>29</v>
      </c>
      <c r="I233" s="5">
        <v>265</v>
      </c>
      <c r="J233" s="5">
        <v>265</v>
      </c>
      <c r="K233" s="6">
        <v>2100</v>
      </c>
      <c r="L233" s="6">
        <v>2100</v>
      </c>
      <c r="M233" s="5">
        <v>17</v>
      </c>
      <c r="N233" s="5">
        <v>17</v>
      </c>
      <c r="O233" s="5">
        <v>200</v>
      </c>
      <c r="P233" s="5">
        <v>200</v>
      </c>
      <c r="Q233" s="5">
        <v>110</v>
      </c>
      <c r="R233" s="5">
        <v>110</v>
      </c>
      <c r="S233" s="5">
        <v>75</v>
      </c>
      <c r="T233" s="5">
        <v>75</v>
      </c>
      <c r="V233" s="1">
        <f t="shared" si="59"/>
        <v>0</v>
      </c>
      <c r="W233" s="1">
        <f t="shared" si="60"/>
        <v>0</v>
      </c>
      <c r="X233" s="96">
        <f t="shared" si="64"/>
        <v>0</v>
      </c>
      <c r="Y233" s="1">
        <f t="shared" si="65"/>
        <v>0</v>
      </c>
      <c r="Z233" s="1">
        <f t="shared" si="61"/>
        <v>0</v>
      </c>
      <c r="AA233" s="1">
        <f t="shared" si="62"/>
        <v>0</v>
      </c>
      <c r="AB233" s="1">
        <f t="shared" si="66"/>
        <v>0</v>
      </c>
    </row>
    <row r="234" spans="7:28" x14ac:dyDescent="0.25">
      <c r="G234" s="89">
        <v>33</v>
      </c>
      <c r="H234" s="89">
        <v>33</v>
      </c>
      <c r="I234" s="89">
        <v>260</v>
      </c>
      <c r="J234" s="89">
        <v>260</v>
      </c>
      <c r="K234" s="6">
        <v>1200</v>
      </c>
      <c r="L234" s="6">
        <v>1200</v>
      </c>
      <c r="M234" s="89">
        <v>15</v>
      </c>
      <c r="N234" s="89">
        <v>15</v>
      </c>
      <c r="O234" s="89">
        <v>500</v>
      </c>
      <c r="P234" s="89">
        <v>500</v>
      </c>
      <c r="Q234" s="89">
        <v>100</v>
      </c>
      <c r="R234" s="89">
        <v>100</v>
      </c>
      <c r="S234" s="89">
        <v>71</v>
      </c>
      <c r="T234" s="89">
        <v>71</v>
      </c>
      <c r="V234" s="1">
        <f t="shared" si="59"/>
        <v>0</v>
      </c>
      <c r="W234" s="1">
        <f t="shared" si="60"/>
        <v>0</v>
      </c>
      <c r="X234" s="96">
        <f t="shared" si="64"/>
        <v>0</v>
      </c>
      <c r="Y234" s="1">
        <f t="shared" si="65"/>
        <v>0</v>
      </c>
      <c r="Z234" s="1">
        <f t="shared" si="61"/>
        <v>0</v>
      </c>
      <c r="AA234" s="1">
        <f t="shared" si="62"/>
        <v>0</v>
      </c>
      <c r="AB234" s="1">
        <f t="shared" si="66"/>
        <v>0</v>
      </c>
    </row>
    <row r="235" spans="7:28" x14ac:dyDescent="0.25">
      <c r="G235" s="89">
        <v>18</v>
      </c>
      <c r="H235" s="89">
        <v>18</v>
      </c>
      <c r="I235" s="89">
        <v>58</v>
      </c>
      <c r="J235" s="89">
        <v>58</v>
      </c>
      <c r="K235" s="6">
        <v>4265</v>
      </c>
      <c r="L235" s="6">
        <v>4265</v>
      </c>
      <c r="M235" s="89">
        <v>13</v>
      </c>
      <c r="N235" s="89">
        <v>13</v>
      </c>
      <c r="O235" s="89">
        <v>592</v>
      </c>
      <c r="P235" s="89">
        <v>592</v>
      </c>
      <c r="Q235" s="89">
        <v>129</v>
      </c>
      <c r="R235" s="89">
        <v>129</v>
      </c>
      <c r="S235" s="89">
        <v>78</v>
      </c>
      <c r="T235" s="89">
        <v>78</v>
      </c>
      <c r="V235" s="1">
        <f t="shared" si="59"/>
        <v>0</v>
      </c>
      <c r="W235" s="1">
        <f t="shared" si="60"/>
        <v>0</v>
      </c>
      <c r="X235" s="96">
        <f t="shared" si="64"/>
        <v>0</v>
      </c>
      <c r="Y235" s="1">
        <f t="shared" si="65"/>
        <v>0</v>
      </c>
      <c r="Z235" s="1">
        <f t="shared" si="61"/>
        <v>0</v>
      </c>
      <c r="AA235" s="1">
        <f t="shared" si="62"/>
        <v>0</v>
      </c>
      <c r="AB235" s="1">
        <f t="shared" si="66"/>
        <v>0</v>
      </c>
    </row>
    <row r="236" spans="7:28" x14ac:dyDescent="0.25">
      <c r="G236" s="89">
        <v>8</v>
      </c>
      <c r="H236" s="89">
        <v>20</v>
      </c>
      <c r="I236" s="89">
        <v>10</v>
      </c>
      <c r="J236" s="6">
        <v>1000</v>
      </c>
      <c r="K236" s="6">
        <v>13000</v>
      </c>
      <c r="L236" s="6">
        <v>14500</v>
      </c>
      <c r="M236" s="89">
        <v>21</v>
      </c>
      <c r="N236" s="89">
        <v>33</v>
      </c>
      <c r="O236" s="89">
        <v>0.1</v>
      </c>
      <c r="P236" s="89">
        <v>0.5</v>
      </c>
      <c r="Q236" s="89">
        <v>290</v>
      </c>
      <c r="R236" s="89">
        <v>290</v>
      </c>
      <c r="S236" s="89">
        <v>80</v>
      </c>
      <c r="T236" s="89">
        <v>80</v>
      </c>
      <c r="V236" s="1">
        <f t="shared" si="59"/>
        <v>12</v>
      </c>
      <c r="W236" s="1">
        <f t="shared" si="60"/>
        <v>990</v>
      </c>
      <c r="X236" s="96">
        <f t="shared" si="64"/>
        <v>1500</v>
      </c>
      <c r="Y236" s="1">
        <f t="shared" si="65"/>
        <v>12</v>
      </c>
      <c r="Z236" s="1">
        <f t="shared" si="61"/>
        <v>0.4</v>
      </c>
      <c r="AA236" s="1">
        <f t="shared" si="62"/>
        <v>0</v>
      </c>
      <c r="AB236" s="1">
        <f t="shared" si="66"/>
        <v>0</v>
      </c>
    </row>
    <row r="237" spans="7:28" x14ac:dyDescent="0.25">
      <c r="G237" s="89">
        <v>10</v>
      </c>
      <c r="H237" s="89">
        <v>20</v>
      </c>
      <c r="I237" s="89">
        <v>10</v>
      </c>
      <c r="J237" s="6">
        <v>1000</v>
      </c>
      <c r="K237" s="6">
        <v>13000</v>
      </c>
      <c r="L237" s="6">
        <v>14500</v>
      </c>
      <c r="M237" s="89">
        <v>24</v>
      </c>
      <c r="N237" s="89">
        <v>36</v>
      </c>
      <c r="O237" s="89">
        <v>0.1</v>
      </c>
      <c r="P237" s="89">
        <v>0.5</v>
      </c>
      <c r="Q237" s="89">
        <v>290</v>
      </c>
      <c r="R237" s="89">
        <v>290</v>
      </c>
      <c r="S237" s="89">
        <v>80</v>
      </c>
      <c r="T237" s="89">
        <v>80</v>
      </c>
      <c r="V237" s="1">
        <f t="shared" si="59"/>
        <v>10</v>
      </c>
      <c r="W237" s="1">
        <f t="shared" si="60"/>
        <v>990</v>
      </c>
      <c r="X237" s="96">
        <f t="shared" si="64"/>
        <v>1500</v>
      </c>
      <c r="Y237" s="1">
        <f t="shared" si="65"/>
        <v>12</v>
      </c>
      <c r="Z237" s="1">
        <f t="shared" si="61"/>
        <v>0.4</v>
      </c>
      <c r="AA237" s="1">
        <f t="shared" si="62"/>
        <v>0</v>
      </c>
      <c r="AB237" s="1">
        <f t="shared" si="66"/>
        <v>0</v>
      </c>
    </row>
    <row r="238" spans="7:28" x14ac:dyDescent="0.25">
      <c r="G238" s="89">
        <v>15</v>
      </c>
      <c r="H238" s="89">
        <v>15</v>
      </c>
      <c r="I238" s="89">
        <v>600</v>
      </c>
      <c r="J238" s="89">
        <v>600</v>
      </c>
      <c r="K238" s="6">
        <v>13000</v>
      </c>
      <c r="L238" s="6">
        <v>14500</v>
      </c>
      <c r="M238" s="89">
        <v>26</v>
      </c>
      <c r="N238" s="89">
        <v>26</v>
      </c>
      <c r="O238" s="89">
        <v>0.5</v>
      </c>
      <c r="P238" s="89">
        <v>0.5</v>
      </c>
      <c r="Q238" s="89">
        <v>290</v>
      </c>
      <c r="R238" s="89">
        <v>290</v>
      </c>
      <c r="S238" s="89">
        <v>75</v>
      </c>
      <c r="T238" s="89">
        <v>75</v>
      </c>
      <c r="V238" s="1">
        <f t="shared" si="59"/>
        <v>0</v>
      </c>
      <c r="W238" s="1">
        <f t="shared" si="60"/>
        <v>0</v>
      </c>
      <c r="X238" s="96">
        <f t="shared" si="64"/>
        <v>1500</v>
      </c>
      <c r="Y238" s="1">
        <f t="shared" si="65"/>
        <v>0</v>
      </c>
      <c r="Z238" s="1">
        <f t="shared" si="61"/>
        <v>0</v>
      </c>
      <c r="AA238" s="1">
        <f t="shared" si="62"/>
        <v>0</v>
      </c>
      <c r="AB238" s="1">
        <f t="shared" si="66"/>
        <v>0</v>
      </c>
    </row>
    <row r="239" spans="7:28" x14ac:dyDescent="0.25">
      <c r="G239" s="89">
        <v>13</v>
      </c>
      <c r="H239" s="89">
        <v>15</v>
      </c>
      <c r="I239" s="89">
        <v>60</v>
      </c>
      <c r="J239" s="89">
        <v>800</v>
      </c>
      <c r="K239" s="89">
        <v>15180</v>
      </c>
      <c r="L239" s="89">
        <v>15700</v>
      </c>
      <c r="M239" s="89">
        <v>24</v>
      </c>
      <c r="N239" s="89">
        <v>24</v>
      </c>
      <c r="O239" s="89">
        <v>0.5</v>
      </c>
      <c r="P239" s="89">
        <v>0.5</v>
      </c>
      <c r="Q239" s="89">
        <v>290</v>
      </c>
      <c r="R239" s="89">
        <v>290</v>
      </c>
      <c r="S239" s="89">
        <v>36</v>
      </c>
      <c r="T239" s="89">
        <v>36</v>
      </c>
      <c r="V239" s="1">
        <f t="shared" si="59"/>
        <v>2</v>
      </c>
      <c r="W239" s="1">
        <f t="shared" si="60"/>
        <v>740</v>
      </c>
      <c r="X239" s="96">
        <f t="shared" si="64"/>
        <v>520</v>
      </c>
      <c r="Y239" s="1">
        <f t="shared" si="65"/>
        <v>0</v>
      </c>
      <c r="Z239" s="1">
        <f t="shared" si="61"/>
        <v>0</v>
      </c>
      <c r="AA239" s="1">
        <f t="shared" si="62"/>
        <v>0</v>
      </c>
      <c r="AB239" s="1">
        <f t="shared" si="66"/>
        <v>0</v>
      </c>
    </row>
    <row r="240" spans="7:28" x14ac:dyDescent="0.25">
      <c r="G240" s="89">
        <v>12</v>
      </c>
      <c r="H240" s="89">
        <v>12</v>
      </c>
      <c r="I240" s="89">
        <v>45</v>
      </c>
      <c r="J240" s="89">
        <v>45</v>
      </c>
      <c r="K240" s="6">
        <v>14500</v>
      </c>
      <c r="L240" s="6">
        <v>14500</v>
      </c>
      <c r="M240" s="89">
        <v>27</v>
      </c>
      <c r="N240" s="89">
        <v>27</v>
      </c>
      <c r="O240" s="89">
        <v>0.5</v>
      </c>
      <c r="P240" s="89">
        <v>0.5</v>
      </c>
      <c r="Q240" s="89">
        <v>300</v>
      </c>
      <c r="R240" s="89">
        <v>300</v>
      </c>
      <c r="S240" s="89">
        <v>36</v>
      </c>
      <c r="T240" s="89">
        <v>36</v>
      </c>
      <c r="V240" s="1">
        <f t="shared" si="59"/>
        <v>0</v>
      </c>
      <c r="W240" s="1">
        <f t="shared" si="60"/>
        <v>0</v>
      </c>
      <c r="X240" s="96">
        <f t="shared" si="64"/>
        <v>0</v>
      </c>
      <c r="Y240" s="1">
        <f t="shared" si="65"/>
        <v>0</v>
      </c>
      <c r="Z240" s="1">
        <f t="shared" si="61"/>
        <v>0</v>
      </c>
      <c r="AA240" s="1">
        <f t="shared" si="62"/>
        <v>0</v>
      </c>
      <c r="AB240" s="1">
        <f t="shared" si="66"/>
        <v>0</v>
      </c>
    </row>
    <row r="241" spans="7:28" x14ac:dyDescent="0.25">
      <c r="G241" s="89">
        <v>30</v>
      </c>
      <c r="H241" s="89">
        <v>30</v>
      </c>
      <c r="I241" s="89">
        <v>400</v>
      </c>
      <c r="J241" s="6">
        <v>1200</v>
      </c>
      <c r="K241" s="6">
        <v>2600</v>
      </c>
      <c r="L241" s="6">
        <v>2600</v>
      </c>
      <c r="M241" s="89">
        <v>12</v>
      </c>
      <c r="N241" s="89">
        <v>12</v>
      </c>
      <c r="O241" s="89">
        <v>563</v>
      </c>
      <c r="P241" s="89">
        <v>563</v>
      </c>
      <c r="Q241" s="89">
        <v>115</v>
      </c>
      <c r="R241" s="89">
        <v>115</v>
      </c>
      <c r="S241" s="89">
        <v>72</v>
      </c>
      <c r="T241" s="89">
        <v>72</v>
      </c>
      <c r="V241" s="1">
        <f t="shared" si="59"/>
        <v>0</v>
      </c>
      <c r="W241" s="1">
        <f t="shared" si="60"/>
        <v>800</v>
      </c>
      <c r="X241" s="96">
        <f t="shared" si="64"/>
        <v>0</v>
      </c>
      <c r="Y241" s="1">
        <f t="shared" si="65"/>
        <v>0</v>
      </c>
      <c r="Z241" s="1">
        <f t="shared" si="61"/>
        <v>0</v>
      </c>
      <c r="AA241" s="1">
        <f t="shared" si="62"/>
        <v>0</v>
      </c>
      <c r="AB241" s="1">
        <f t="shared" si="66"/>
        <v>0</v>
      </c>
    </row>
    <row r="242" spans="7:28" x14ac:dyDescent="0.25">
      <c r="G242" s="89">
        <v>31.9</v>
      </c>
      <c r="H242" s="89">
        <v>31.9</v>
      </c>
      <c r="I242" s="6">
        <v>6600</v>
      </c>
      <c r="J242" s="6">
        <v>6600</v>
      </c>
      <c r="K242" s="6">
        <v>2650</v>
      </c>
      <c r="L242" s="6">
        <v>2650</v>
      </c>
      <c r="M242" s="89">
        <v>9.3000000000000007</v>
      </c>
      <c r="N242" s="89">
        <v>9.3000000000000007</v>
      </c>
      <c r="O242" s="89">
        <v>376</v>
      </c>
      <c r="P242" s="89">
        <v>376</v>
      </c>
      <c r="Q242" s="89">
        <v>131</v>
      </c>
      <c r="R242" s="89">
        <v>131</v>
      </c>
      <c r="S242" s="89">
        <v>88</v>
      </c>
      <c r="T242" s="89">
        <v>88</v>
      </c>
      <c r="V242" s="1">
        <f t="shared" si="59"/>
        <v>0</v>
      </c>
      <c r="W242" s="1">
        <f t="shared" si="60"/>
        <v>0</v>
      </c>
      <c r="X242" s="96">
        <f t="shared" si="64"/>
        <v>0</v>
      </c>
      <c r="Y242" s="1">
        <f t="shared" si="65"/>
        <v>0</v>
      </c>
      <c r="Z242" s="1">
        <f t="shared" si="61"/>
        <v>0</v>
      </c>
      <c r="AA242" s="1">
        <f t="shared" si="62"/>
        <v>0</v>
      </c>
      <c r="AB242" s="1">
        <f t="shared" si="66"/>
        <v>0</v>
      </c>
    </row>
    <row r="243" spans="7:28" x14ac:dyDescent="0.25">
      <c r="G243" s="89">
        <v>28.6</v>
      </c>
      <c r="H243" s="89">
        <v>28.6</v>
      </c>
      <c r="I243" s="6">
        <v>5000</v>
      </c>
      <c r="J243" s="6">
        <v>5000</v>
      </c>
      <c r="K243" s="6">
        <v>3050</v>
      </c>
      <c r="L243" s="6">
        <v>3050</v>
      </c>
      <c r="M243" s="89">
        <v>9.1999999999999993</v>
      </c>
      <c r="N243" s="89">
        <v>9.1999999999999993</v>
      </c>
      <c r="O243" s="89">
        <v>351</v>
      </c>
      <c r="P243" s="89">
        <v>351</v>
      </c>
      <c r="Q243" s="89">
        <v>136</v>
      </c>
      <c r="R243" s="89">
        <v>136</v>
      </c>
      <c r="S243" s="89">
        <v>83</v>
      </c>
      <c r="T243" s="89">
        <v>83</v>
      </c>
      <c r="V243" s="1">
        <f t="shared" si="59"/>
        <v>0</v>
      </c>
      <c r="W243" s="1">
        <f t="shared" si="60"/>
        <v>0</v>
      </c>
      <c r="X243" s="96">
        <f t="shared" si="64"/>
        <v>0</v>
      </c>
      <c r="Y243" s="1">
        <f t="shared" si="65"/>
        <v>0</v>
      </c>
      <c r="Z243" s="1">
        <f t="shared" si="61"/>
        <v>0</v>
      </c>
      <c r="AA243" s="1">
        <f t="shared" si="62"/>
        <v>0</v>
      </c>
      <c r="AB243" s="1">
        <f t="shared" si="66"/>
        <v>0</v>
      </c>
    </row>
    <row r="244" spans="7:28" x14ac:dyDescent="0.25">
      <c r="G244" s="89">
        <v>25</v>
      </c>
      <c r="H244" s="89">
        <v>25</v>
      </c>
      <c r="I244" s="6">
        <v>3500</v>
      </c>
      <c r="J244" s="6">
        <v>3500</v>
      </c>
      <c r="K244" s="6">
        <v>3000</v>
      </c>
      <c r="L244" s="6">
        <v>3000</v>
      </c>
      <c r="M244" s="89">
        <v>9</v>
      </c>
      <c r="N244" s="89">
        <v>9</v>
      </c>
      <c r="O244" s="6">
        <v>2325</v>
      </c>
      <c r="P244" s="6">
        <v>2325</v>
      </c>
      <c r="Q244" s="89">
        <v>130</v>
      </c>
      <c r="R244" s="89">
        <v>130</v>
      </c>
      <c r="S244" s="89">
        <v>85</v>
      </c>
      <c r="T244" s="89">
        <v>85</v>
      </c>
      <c r="V244" s="1">
        <f t="shared" si="59"/>
        <v>0</v>
      </c>
      <c r="W244" s="1">
        <f t="shared" si="60"/>
        <v>0</v>
      </c>
      <c r="X244" s="96">
        <f t="shared" si="64"/>
        <v>0</v>
      </c>
      <c r="Y244" s="1">
        <f t="shared" si="65"/>
        <v>0</v>
      </c>
      <c r="Z244" s="1">
        <f t="shared" si="61"/>
        <v>0</v>
      </c>
      <c r="AA244" s="1">
        <f t="shared" si="62"/>
        <v>0</v>
      </c>
      <c r="AB244" s="1">
        <f t="shared" si="66"/>
        <v>0</v>
      </c>
    </row>
    <row r="245" spans="7:28" x14ac:dyDescent="0.25">
      <c r="G245" s="89">
        <v>30.6</v>
      </c>
      <c r="H245" s="89">
        <v>30.6</v>
      </c>
      <c r="I245" s="6">
        <v>4500</v>
      </c>
      <c r="J245" s="6">
        <v>4500</v>
      </c>
      <c r="K245" s="6">
        <v>3150</v>
      </c>
      <c r="L245" s="6">
        <v>3150</v>
      </c>
      <c r="M245" s="89">
        <v>9.8000000000000007</v>
      </c>
      <c r="N245" s="89">
        <v>9.8000000000000007</v>
      </c>
      <c r="O245" s="89">
        <v>560</v>
      </c>
      <c r="P245" s="89">
        <v>560</v>
      </c>
      <c r="Q245" s="89">
        <v>140</v>
      </c>
      <c r="R245" s="89">
        <v>140</v>
      </c>
      <c r="S245" s="89">
        <v>80</v>
      </c>
      <c r="T245" s="89">
        <v>80</v>
      </c>
      <c r="V245" s="1">
        <f t="shared" si="59"/>
        <v>0</v>
      </c>
      <c r="W245" s="1">
        <f t="shared" si="60"/>
        <v>0</v>
      </c>
      <c r="X245" s="96">
        <f t="shared" si="64"/>
        <v>0</v>
      </c>
      <c r="Y245" s="1">
        <f t="shared" si="65"/>
        <v>0</v>
      </c>
      <c r="Z245" s="1">
        <f t="shared" si="61"/>
        <v>0</v>
      </c>
      <c r="AA245" s="1">
        <f t="shared" si="62"/>
        <v>0</v>
      </c>
      <c r="AB245" s="1">
        <f t="shared" si="66"/>
        <v>0</v>
      </c>
    </row>
    <row r="246" spans="7:28" x14ac:dyDescent="0.25">
      <c r="G246" s="89">
        <v>30</v>
      </c>
      <c r="H246" s="89">
        <v>30</v>
      </c>
      <c r="I246" s="6">
        <v>1500</v>
      </c>
      <c r="J246" s="6">
        <v>1500</v>
      </c>
      <c r="K246" s="6">
        <v>3820</v>
      </c>
      <c r="L246" s="6">
        <v>3820</v>
      </c>
      <c r="M246" s="89">
        <v>11</v>
      </c>
      <c r="N246" s="89">
        <v>11</v>
      </c>
      <c r="O246" s="89">
        <v>270</v>
      </c>
      <c r="P246" s="89">
        <v>270</v>
      </c>
      <c r="Q246" s="89">
        <v>159</v>
      </c>
      <c r="R246" s="89">
        <v>159</v>
      </c>
      <c r="S246" s="89">
        <v>80</v>
      </c>
      <c r="T246" s="89">
        <v>80</v>
      </c>
      <c r="V246" s="1">
        <f t="shared" si="59"/>
        <v>0</v>
      </c>
      <c r="W246" s="1">
        <f t="shared" si="60"/>
        <v>0</v>
      </c>
      <c r="X246" s="96">
        <f t="shared" si="64"/>
        <v>0</v>
      </c>
      <c r="Y246" s="1">
        <f t="shared" si="65"/>
        <v>0</v>
      </c>
      <c r="Z246" s="1">
        <f t="shared" si="61"/>
        <v>0</v>
      </c>
      <c r="AA246" s="1">
        <f t="shared" si="62"/>
        <v>0</v>
      </c>
      <c r="AB246" s="1">
        <f t="shared" si="66"/>
        <v>0</v>
      </c>
    </row>
    <row r="247" spans="7:28" x14ac:dyDescent="0.25">
      <c r="G247" s="89">
        <v>28</v>
      </c>
      <c r="H247" s="89">
        <v>28</v>
      </c>
      <c r="I247" s="89">
        <v>792</v>
      </c>
      <c r="J247" s="89">
        <v>792</v>
      </c>
      <c r="K247" s="6">
        <v>3515</v>
      </c>
      <c r="L247" s="6">
        <v>3515</v>
      </c>
      <c r="M247" s="89">
        <v>14.5</v>
      </c>
      <c r="N247" s="89">
        <v>14.5</v>
      </c>
      <c r="O247" s="89">
        <v>260</v>
      </c>
      <c r="P247" s="89">
        <v>260</v>
      </c>
      <c r="Q247" s="89">
        <v>154</v>
      </c>
      <c r="R247" s="89">
        <v>154</v>
      </c>
      <c r="S247" s="89">
        <v>80</v>
      </c>
      <c r="T247" s="89">
        <v>80</v>
      </c>
      <c r="V247" s="1">
        <f t="shared" si="59"/>
        <v>0</v>
      </c>
      <c r="W247" s="1">
        <f t="shared" si="60"/>
        <v>0</v>
      </c>
      <c r="X247" s="96">
        <f t="shared" si="64"/>
        <v>0</v>
      </c>
      <c r="Y247" s="1">
        <f t="shared" si="65"/>
        <v>0</v>
      </c>
      <c r="Z247" s="1">
        <f t="shared" si="61"/>
        <v>0</v>
      </c>
      <c r="AA247" s="1">
        <f t="shared" si="62"/>
        <v>0</v>
      </c>
      <c r="AB247" s="1">
        <f t="shared" si="66"/>
        <v>0</v>
      </c>
    </row>
    <row r="248" spans="7:28" x14ac:dyDescent="0.25">
      <c r="G248" s="89">
        <v>35</v>
      </c>
      <c r="H248" s="89">
        <v>35</v>
      </c>
      <c r="I248" s="6">
        <v>10000</v>
      </c>
      <c r="J248" s="6">
        <v>10000</v>
      </c>
      <c r="K248" s="6">
        <v>2000</v>
      </c>
      <c r="L248" s="6">
        <v>2000</v>
      </c>
      <c r="M248" s="89">
        <v>8.5</v>
      </c>
      <c r="N248" s="89">
        <v>8.5</v>
      </c>
      <c r="O248" s="6">
        <v>5500</v>
      </c>
      <c r="P248" s="6">
        <v>5500</v>
      </c>
      <c r="Q248" s="89">
        <v>125</v>
      </c>
      <c r="R248" s="89">
        <v>125</v>
      </c>
      <c r="S248" s="89">
        <v>80</v>
      </c>
      <c r="T248" s="89">
        <v>80</v>
      </c>
      <c r="V248" s="1">
        <f t="shared" si="59"/>
        <v>0</v>
      </c>
      <c r="W248" s="1">
        <f t="shared" si="60"/>
        <v>0</v>
      </c>
      <c r="X248" s="96">
        <f t="shared" si="64"/>
        <v>0</v>
      </c>
      <c r="Y248" s="1">
        <f t="shared" si="65"/>
        <v>0</v>
      </c>
      <c r="Z248" s="1">
        <f t="shared" si="61"/>
        <v>0</v>
      </c>
      <c r="AA248" s="1">
        <f t="shared" si="62"/>
        <v>0</v>
      </c>
      <c r="AB248" s="1">
        <f t="shared" si="66"/>
        <v>0</v>
      </c>
    </row>
    <row r="249" spans="7:28" x14ac:dyDescent="0.25">
      <c r="G249" s="89">
        <v>31</v>
      </c>
      <c r="H249" s="89">
        <v>31</v>
      </c>
      <c r="I249" s="6">
        <v>2500</v>
      </c>
      <c r="J249" s="6">
        <v>2500</v>
      </c>
      <c r="K249" s="6">
        <v>3260</v>
      </c>
      <c r="L249" s="6">
        <v>3260</v>
      </c>
      <c r="M249" s="89">
        <v>13.5</v>
      </c>
      <c r="N249" s="89">
        <v>13.5</v>
      </c>
      <c r="O249" s="89">
        <v>138</v>
      </c>
      <c r="P249" s="89">
        <v>138</v>
      </c>
      <c r="Q249" s="89">
        <v>130</v>
      </c>
      <c r="R249" s="89">
        <v>130</v>
      </c>
      <c r="S249" s="89">
        <v>80</v>
      </c>
      <c r="T249" s="89">
        <v>80</v>
      </c>
      <c r="V249" s="1">
        <v>0</v>
      </c>
      <c r="W249" s="1">
        <v>0</v>
      </c>
      <c r="X249" s="96">
        <v>0</v>
      </c>
      <c r="Y249" s="1">
        <v>0</v>
      </c>
      <c r="Z249" s="1">
        <v>0</v>
      </c>
      <c r="AA249" s="1">
        <v>0</v>
      </c>
      <c r="AB249" s="1">
        <v>0</v>
      </c>
    </row>
    <row r="250" spans="7:28" x14ac:dyDescent="0.25">
      <c r="G250" s="89">
        <v>30</v>
      </c>
      <c r="H250" s="89">
        <v>30</v>
      </c>
      <c r="I250" s="6">
        <v>5000</v>
      </c>
      <c r="J250" s="6">
        <v>5000</v>
      </c>
      <c r="K250" s="6">
        <v>3600</v>
      </c>
      <c r="L250" s="6">
        <v>3600</v>
      </c>
      <c r="M250" s="89">
        <v>9</v>
      </c>
      <c r="N250" s="89">
        <v>9</v>
      </c>
      <c r="O250" s="6">
        <v>1952</v>
      </c>
      <c r="P250" s="6">
        <v>1952</v>
      </c>
      <c r="Q250" s="89">
        <v>132</v>
      </c>
      <c r="R250" s="89">
        <v>132</v>
      </c>
      <c r="S250" s="89">
        <v>85</v>
      </c>
      <c r="T250" s="89">
        <v>85</v>
      </c>
      <c r="V250" s="1">
        <f t="shared" ref="V250:V258" si="67">H250-G250</f>
        <v>0</v>
      </c>
      <c r="W250" s="1">
        <f t="shared" ref="W250:W257" si="68">J250-I250</f>
        <v>0</v>
      </c>
      <c r="X250" s="96">
        <f t="shared" ref="X250:X281" si="69">L250-K250</f>
        <v>0</v>
      </c>
      <c r="Y250" s="1">
        <f t="shared" ref="Y250:Y281" si="70">N250-M250</f>
        <v>0</v>
      </c>
      <c r="Z250" s="1">
        <f t="shared" ref="Z250:Z278" si="71">P250-O250</f>
        <v>0</v>
      </c>
      <c r="AA250" s="1">
        <f t="shared" ref="AA250:AA278" si="72">R250-Q250</f>
        <v>0</v>
      </c>
      <c r="AB250" s="1">
        <f t="shared" ref="AB250:AB257" si="73">T250-S250</f>
        <v>0</v>
      </c>
    </row>
    <row r="251" spans="7:28" x14ac:dyDescent="0.25">
      <c r="G251" s="89">
        <v>30</v>
      </c>
      <c r="H251" s="89">
        <v>30</v>
      </c>
      <c r="I251" s="6">
        <v>5000</v>
      </c>
      <c r="J251" s="6">
        <v>5000</v>
      </c>
      <c r="K251" s="6">
        <v>3600</v>
      </c>
      <c r="L251" s="6">
        <v>3600</v>
      </c>
      <c r="M251" s="89">
        <v>9</v>
      </c>
      <c r="N251" s="89">
        <v>9</v>
      </c>
      <c r="O251" s="6">
        <v>1952</v>
      </c>
      <c r="P251" s="6">
        <v>1952</v>
      </c>
      <c r="Q251" s="89">
        <v>132</v>
      </c>
      <c r="R251" s="89">
        <v>132</v>
      </c>
      <c r="S251" s="89">
        <v>85</v>
      </c>
      <c r="T251" s="89">
        <v>85</v>
      </c>
      <c r="V251" s="1">
        <f t="shared" si="67"/>
        <v>0</v>
      </c>
      <c r="W251" s="1">
        <f t="shared" si="68"/>
        <v>0</v>
      </c>
      <c r="X251" s="96">
        <f t="shared" si="69"/>
        <v>0</v>
      </c>
      <c r="Y251" s="1">
        <f t="shared" si="70"/>
        <v>0</v>
      </c>
      <c r="Z251" s="1">
        <f t="shared" si="71"/>
        <v>0</v>
      </c>
      <c r="AA251" s="1">
        <f t="shared" si="72"/>
        <v>0</v>
      </c>
      <c r="AB251" s="1">
        <f t="shared" si="73"/>
        <v>0</v>
      </c>
    </row>
    <row r="252" spans="7:28" x14ac:dyDescent="0.25">
      <c r="G252" s="89">
        <v>31</v>
      </c>
      <c r="H252" s="89">
        <v>31</v>
      </c>
      <c r="I252" s="6">
        <v>8000</v>
      </c>
      <c r="J252" s="6">
        <v>8000</v>
      </c>
      <c r="K252" s="6">
        <v>3350</v>
      </c>
      <c r="L252" s="6">
        <v>3350</v>
      </c>
      <c r="M252" s="89">
        <v>10</v>
      </c>
      <c r="N252" s="89">
        <v>10</v>
      </c>
      <c r="O252" s="89">
        <v>727</v>
      </c>
      <c r="P252" s="89">
        <v>727</v>
      </c>
      <c r="Q252" s="89">
        <v>139</v>
      </c>
      <c r="R252" s="89">
        <v>139</v>
      </c>
      <c r="S252" s="89">
        <v>82</v>
      </c>
      <c r="T252" s="89">
        <v>82</v>
      </c>
      <c r="V252" s="1">
        <f t="shared" si="67"/>
        <v>0</v>
      </c>
      <c r="W252" s="1">
        <f t="shared" si="68"/>
        <v>0</v>
      </c>
      <c r="X252" s="96">
        <f t="shared" si="69"/>
        <v>0</v>
      </c>
      <c r="Y252" s="1">
        <f t="shared" si="70"/>
        <v>0</v>
      </c>
      <c r="Z252" s="1">
        <f t="shared" si="71"/>
        <v>0</v>
      </c>
      <c r="AA252" s="1">
        <f t="shared" si="72"/>
        <v>0</v>
      </c>
      <c r="AB252" s="1">
        <f t="shared" si="73"/>
        <v>0</v>
      </c>
    </row>
    <row r="253" spans="7:28" x14ac:dyDescent="0.25">
      <c r="G253" s="89">
        <v>23</v>
      </c>
      <c r="H253" s="89">
        <v>23</v>
      </c>
      <c r="I253" s="6">
        <v>1500</v>
      </c>
      <c r="J253" s="6">
        <v>1500</v>
      </c>
      <c r="K253" s="6">
        <v>3400</v>
      </c>
      <c r="L253" s="6">
        <v>3400</v>
      </c>
      <c r="M253" s="89">
        <v>14</v>
      </c>
      <c r="N253" s="89">
        <v>14</v>
      </c>
      <c r="O253" s="89">
        <v>185</v>
      </c>
      <c r="P253" s="89">
        <v>185</v>
      </c>
      <c r="Q253" s="89">
        <v>135</v>
      </c>
      <c r="R253" s="89">
        <v>135</v>
      </c>
      <c r="S253" s="89">
        <v>85</v>
      </c>
      <c r="T253" s="89">
        <v>85</v>
      </c>
      <c r="V253" s="1">
        <f t="shared" si="67"/>
        <v>0</v>
      </c>
      <c r="W253" s="1">
        <f t="shared" si="68"/>
        <v>0</v>
      </c>
      <c r="X253" s="96">
        <f t="shared" si="69"/>
        <v>0</v>
      </c>
      <c r="Y253" s="1">
        <f t="shared" si="70"/>
        <v>0</v>
      </c>
      <c r="Z253" s="1">
        <f t="shared" si="71"/>
        <v>0</v>
      </c>
      <c r="AA253" s="1">
        <f t="shared" si="72"/>
        <v>0</v>
      </c>
      <c r="AB253" s="1">
        <f t="shared" si="73"/>
        <v>0</v>
      </c>
    </row>
    <row r="254" spans="7:28" x14ac:dyDescent="0.25">
      <c r="G254" s="89">
        <v>34</v>
      </c>
      <c r="H254" s="89">
        <v>34</v>
      </c>
      <c r="I254" s="6">
        <v>4000</v>
      </c>
      <c r="J254" s="6">
        <v>4000</v>
      </c>
      <c r="K254" s="6">
        <v>2690</v>
      </c>
      <c r="L254" s="6">
        <v>2690</v>
      </c>
      <c r="M254" s="89">
        <v>12</v>
      </c>
      <c r="N254" s="89">
        <v>12</v>
      </c>
      <c r="O254" s="89">
        <v>600</v>
      </c>
      <c r="P254" s="89">
        <v>600</v>
      </c>
      <c r="Q254" s="89">
        <v>128</v>
      </c>
      <c r="R254" s="89">
        <v>128</v>
      </c>
      <c r="S254" s="89">
        <v>84</v>
      </c>
      <c r="T254" s="89">
        <v>84</v>
      </c>
      <c r="V254" s="1">
        <f t="shared" si="67"/>
        <v>0</v>
      </c>
      <c r="W254" s="1">
        <f t="shared" si="68"/>
        <v>0</v>
      </c>
      <c r="X254" s="96">
        <f t="shared" si="69"/>
        <v>0</v>
      </c>
      <c r="Y254" s="1">
        <f t="shared" si="70"/>
        <v>0</v>
      </c>
      <c r="Z254" s="1">
        <f t="shared" si="71"/>
        <v>0</v>
      </c>
      <c r="AA254" s="1">
        <f t="shared" si="72"/>
        <v>0</v>
      </c>
      <c r="AB254" s="1">
        <f t="shared" si="73"/>
        <v>0</v>
      </c>
    </row>
    <row r="255" spans="7:28" x14ac:dyDescent="0.25">
      <c r="G255" s="89">
        <v>31</v>
      </c>
      <c r="H255" s="89">
        <v>31</v>
      </c>
      <c r="I255" s="6">
        <v>1250</v>
      </c>
      <c r="J255" s="6">
        <v>1250</v>
      </c>
      <c r="K255" s="6">
        <v>2537</v>
      </c>
      <c r="L255" s="6">
        <v>2537</v>
      </c>
      <c r="M255" s="89">
        <v>15</v>
      </c>
      <c r="N255" s="89">
        <v>15</v>
      </c>
      <c r="O255" s="89">
        <v>93</v>
      </c>
      <c r="P255" s="89">
        <v>93</v>
      </c>
      <c r="Q255" s="89">
        <v>119</v>
      </c>
      <c r="R255" s="89">
        <v>119</v>
      </c>
      <c r="S255" s="89">
        <v>72</v>
      </c>
      <c r="T255" s="89">
        <v>72</v>
      </c>
      <c r="V255" s="1">
        <f t="shared" si="67"/>
        <v>0</v>
      </c>
      <c r="W255" s="1">
        <f t="shared" si="68"/>
        <v>0</v>
      </c>
      <c r="X255" s="96">
        <f t="shared" si="69"/>
        <v>0</v>
      </c>
      <c r="Y255" s="1">
        <f t="shared" si="70"/>
        <v>0</v>
      </c>
      <c r="Z255" s="1">
        <f t="shared" si="71"/>
        <v>0</v>
      </c>
      <c r="AA255" s="1">
        <f t="shared" si="72"/>
        <v>0</v>
      </c>
      <c r="AB255" s="1">
        <f t="shared" si="73"/>
        <v>0</v>
      </c>
    </row>
    <row r="256" spans="7:28" x14ac:dyDescent="0.25">
      <c r="G256" s="89">
        <v>35</v>
      </c>
      <c r="H256" s="89">
        <v>35</v>
      </c>
      <c r="I256" s="90">
        <v>1400</v>
      </c>
      <c r="J256" s="90">
        <v>1400</v>
      </c>
      <c r="K256" s="6">
        <v>2300</v>
      </c>
      <c r="L256" s="6">
        <v>2300</v>
      </c>
      <c r="M256" s="89">
        <v>11.4</v>
      </c>
      <c r="N256" s="89">
        <v>11.4</v>
      </c>
      <c r="O256" s="6">
        <v>3500</v>
      </c>
      <c r="P256" s="6">
        <v>3500</v>
      </c>
      <c r="Q256" s="89">
        <v>117</v>
      </c>
      <c r="R256" s="89">
        <v>117</v>
      </c>
      <c r="S256" s="89">
        <v>75</v>
      </c>
      <c r="T256" s="89">
        <v>75</v>
      </c>
      <c r="V256" s="1">
        <f t="shared" si="67"/>
        <v>0</v>
      </c>
      <c r="W256" s="1">
        <f t="shared" si="68"/>
        <v>0</v>
      </c>
      <c r="X256" s="96">
        <f t="shared" si="69"/>
        <v>0</v>
      </c>
      <c r="Y256" s="1">
        <f t="shared" si="70"/>
        <v>0</v>
      </c>
      <c r="Z256" s="1">
        <f t="shared" si="71"/>
        <v>0</v>
      </c>
      <c r="AA256" s="1">
        <f t="shared" si="72"/>
        <v>0</v>
      </c>
      <c r="AB256" s="1">
        <f t="shared" si="73"/>
        <v>0</v>
      </c>
    </row>
    <row r="257" spans="7:28" x14ac:dyDescent="0.25">
      <c r="G257" s="89">
        <v>33.700000000000003</v>
      </c>
      <c r="H257" s="89">
        <v>33.700000000000003</v>
      </c>
      <c r="I257" s="90">
        <v>1400</v>
      </c>
      <c r="J257" s="90">
        <v>1400</v>
      </c>
      <c r="K257" s="6">
        <v>2850</v>
      </c>
      <c r="L257" s="6">
        <v>2850</v>
      </c>
      <c r="M257" s="89">
        <v>15.2</v>
      </c>
      <c r="N257" s="89">
        <v>15.2</v>
      </c>
      <c r="O257" s="6">
        <v>2500</v>
      </c>
      <c r="P257" s="6">
        <v>2500</v>
      </c>
      <c r="Q257" s="89">
        <v>125</v>
      </c>
      <c r="R257" s="89">
        <v>125</v>
      </c>
      <c r="S257" s="89">
        <v>80</v>
      </c>
      <c r="T257" s="89">
        <v>80</v>
      </c>
      <c r="V257" s="1">
        <f t="shared" si="67"/>
        <v>0</v>
      </c>
      <c r="W257" s="1">
        <f t="shared" si="68"/>
        <v>0</v>
      </c>
      <c r="X257" s="96">
        <f t="shared" si="69"/>
        <v>0</v>
      </c>
      <c r="Y257" s="1">
        <f t="shared" si="70"/>
        <v>0</v>
      </c>
      <c r="Z257" s="1">
        <f t="shared" si="71"/>
        <v>0</v>
      </c>
      <c r="AA257" s="1">
        <f t="shared" si="72"/>
        <v>0</v>
      </c>
      <c r="AB257" s="1">
        <f t="shared" si="73"/>
        <v>0</v>
      </c>
    </row>
    <row r="258" spans="7:28" x14ac:dyDescent="0.25">
      <c r="G258" s="89">
        <v>35</v>
      </c>
      <c r="H258" s="89">
        <v>35</v>
      </c>
      <c r="I258" s="90">
        <v>1400</v>
      </c>
      <c r="J258" s="90">
        <v>1400</v>
      </c>
      <c r="K258" s="6">
        <v>2300</v>
      </c>
      <c r="L258" s="6">
        <v>2300</v>
      </c>
      <c r="M258" s="89">
        <v>11.4</v>
      </c>
      <c r="N258" s="89">
        <v>11.4</v>
      </c>
      <c r="O258" s="6">
        <v>3500</v>
      </c>
      <c r="P258" s="6">
        <v>3500</v>
      </c>
      <c r="Q258" s="89">
        <v>117</v>
      </c>
      <c r="R258" s="89">
        <v>117</v>
      </c>
      <c r="S258" s="89">
        <v>75</v>
      </c>
      <c r="T258" s="89">
        <v>75</v>
      </c>
      <c r="V258" s="1">
        <f t="shared" si="67"/>
        <v>0</v>
      </c>
      <c r="W258" s="1">
        <v>0</v>
      </c>
      <c r="X258" s="96">
        <f t="shared" si="69"/>
        <v>0</v>
      </c>
      <c r="Y258" s="1">
        <f t="shared" si="70"/>
        <v>0</v>
      </c>
      <c r="Z258" s="1">
        <f t="shared" si="71"/>
        <v>0</v>
      </c>
      <c r="AA258" s="1">
        <f t="shared" si="72"/>
        <v>0</v>
      </c>
      <c r="AB258" s="1">
        <v>0</v>
      </c>
    </row>
    <row r="259" spans="7:28" x14ac:dyDescent="0.25">
      <c r="G259" s="89">
        <v>33.700000000000003</v>
      </c>
      <c r="H259" s="89">
        <v>33.700000000000003</v>
      </c>
      <c r="I259" s="90">
        <v>1400</v>
      </c>
      <c r="J259" s="90">
        <v>1400</v>
      </c>
      <c r="K259" s="6">
        <v>2850</v>
      </c>
      <c r="L259" s="6">
        <v>2850</v>
      </c>
      <c r="M259" s="89">
        <v>15.2</v>
      </c>
      <c r="N259" s="89">
        <v>15.2</v>
      </c>
      <c r="O259" s="6">
        <v>2500</v>
      </c>
      <c r="P259" s="6">
        <v>2500</v>
      </c>
      <c r="Q259" s="89">
        <v>122</v>
      </c>
      <c r="R259" s="89">
        <v>122</v>
      </c>
      <c r="S259" s="89">
        <v>87</v>
      </c>
      <c r="T259" s="89">
        <v>87</v>
      </c>
      <c r="V259" s="1">
        <v>0</v>
      </c>
      <c r="W259" s="1">
        <v>0</v>
      </c>
      <c r="X259" s="96">
        <f t="shared" si="69"/>
        <v>0</v>
      </c>
      <c r="Y259" s="1">
        <f t="shared" si="70"/>
        <v>0</v>
      </c>
      <c r="Z259" s="1">
        <f t="shared" si="71"/>
        <v>0</v>
      </c>
      <c r="AA259" s="1">
        <f t="shared" si="72"/>
        <v>0</v>
      </c>
      <c r="AB259" s="1">
        <v>0</v>
      </c>
    </row>
    <row r="260" spans="7:28" x14ac:dyDescent="0.25">
      <c r="G260" s="89">
        <v>35</v>
      </c>
      <c r="H260" s="89">
        <v>35</v>
      </c>
      <c r="I260" s="90">
        <v>1400</v>
      </c>
      <c r="J260" s="90">
        <v>1400</v>
      </c>
      <c r="K260" s="6">
        <v>2300</v>
      </c>
      <c r="L260" s="6">
        <v>2300</v>
      </c>
      <c r="M260" s="89">
        <v>11.8</v>
      </c>
      <c r="N260" s="89">
        <v>11.8</v>
      </c>
      <c r="O260" s="6">
        <v>7000</v>
      </c>
      <c r="P260" s="6">
        <v>7000</v>
      </c>
      <c r="Q260" s="89">
        <v>115</v>
      </c>
      <c r="R260" s="89">
        <v>115</v>
      </c>
      <c r="S260" s="89">
        <v>75</v>
      </c>
      <c r="T260" s="89">
        <v>75</v>
      </c>
      <c r="V260" s="1">
        <f t="shared" ref="V260:V278" si="74">H260-G260</f>
        <v>0</v>
      </c>
      <c r="W260" s="1">
        <f t="shared" ref="W260:W278" si="75">J260-I260</f>
        <v>0</v>
      </c>
      <c r="X260" s="96">
        <f t="shared" si="69"/>
        <v>0</v>
      </c>
      <c r="Y260" s="1">
        <f t="shared" si="70"/>
        <v>0</v>
      </c>
      <c r="Z260" s="1">
        <f t="shared" si="71"/>
        <v>0</v>
      </c>
      <c r="AA260" s="1">
        <f t="shared" si="72"/>
        <v>0</v>
      </c>
      <c r="AB260" s="1">
        <v>0</v>
      </c>
    </row>
    <row r="261" spans="7:28" x14ac:dyDescent="0.25">
      <c r="G261" s="89">
        <v>35</v>
      </c>
      <c r="H261" s="89">
        <v>35</v>
      </c>
      <c r="I261" s="90">
        <v>1400</v>
      </c>
      <c r="J261" s="90">
        <v>1400</v>
      </c>
      <c r="K261" s="6">
        <v>2300</v>
      </c>
      <c r="L261" s="6">
        <v>2300</v>
      </c>
      <c r="M261" s="89">
        <v>11.4</v>
      </c>
      <c r="N261" s="89">
        <v>11.4</v>
      </c>
      <c r="O261" s="6">
        <v>3500</v>
      </c>
      <c r="P261" s="6">
        <v>3500</v>
      </c>
      <c r="Q261" s="89">
        <v>118</v>
      </c>
      <c r="R261" s="89">
        <v>118</v>
      </c>
      <c r="S261" s="89">
        <v>75</v>
      </c>
      <c r="T261" s="89">
        <v>75</v>
      </c>
      <c r="V261" s="1">
        <f t="shared" si="74"/>
        <v>0</v>
      </c>
      <c r="W261" s="1">
        <f t="shared" si="75"/>
        <v>0</v>
      </c>
      <c r="X261" s="96">
        <f t="shared" si="69"/>
        <v>0</v>
      </c>
      <c r="Y261" s="1">
        <f t="shared" si="70"/>
        <v>0</v>
      </c>
      <c r="Z261" s="1">
        <f t="shared" si="71"/>
        <v>0</v>
      </c>
      <c r="AA261" s="1">
        <f t="shared" si="72"/>
        <v>0</v>
      </c>
      <c r="AB261" s="1">
        <v>0</v>
      </c>
    </row>
    <row r="262" spans="7:28" x14ac:dyDescent="0.25">
      <c r="G262" s="89">
        <v>33.700000000000003</v>
      </c>
      <c r="H262" s="89">
        <v>33.700000000000003</v>
      </c>
      <c r="I262" s="90">
        <v>1400</v>
      </c>
      <c r="J262" s="90">
        <v>1400</v>
      </c>
      <c r="K262" s="6">
        <v>2850</v>
      </c>
      <c r="L262" s="6">
        <v>2850</v>
      </c>
      <c r="M262" s="89">
        <v>15</v>
      </c>
      <c r="N262" s="89">
        <v>15</v>
      </c>
      <c r="O262" s="89">
        <v>580</v>
      </c>
      <c r="P262" s="89">
        <v>580</v>
      </c>
      <c r="Q262" s="89">
        <v>126</v>
      </c>
      <c r="R262" s="89">
        <v>126</v>
      </c>
      <c r="S262" s="89">
        <v>87</v>
      </c>
      <c r="T262" s="89">
        <v>87</v>
      </c>
      <c r="V262" s="1">
        <f t="shared" si="74"/>
        <v>0</v>
      </c>
      <c r="W262" s="1">
        <f t="shared" si="75"/>
        <v>0</v>
      </c>
      <c r="X262" s="96">
        <f t="shared" si="69"/>
        <v>0</v>
      </c>
      <c r="Y262" s="1">
        <f t="shared" si="70"/>
        <v>0</v>
      </c>
      <c r="Z262" s="1">
        <f t="shared" si="71"/>
        <v>0</v>
      </c>
      <c r="AA262" s="1">
        <f t="shared" si="72"/>
        <v>0</v>
      </c>
      <c r="AB262" s="1">
        <v>0</v>
      </c>
    </row>
    <row r="263" spans="7:28" x14ac:dyDescent="0.25">
      <c r="G263" s="89">
        <v>35</v>
      </c>
      <c r="H263" s="89">
        <v>35</v>
      </c>
      <c r="I263" s="90">
        <v>1400</v>
      </c>
      <c r="J263" s="90">
        <v>1400</v>
      </c>
      <c r="K263" s="6">
        <v>2300</v>
      </c>
      <c r="L263" s="6">
        <v>2300</v>
      </c>
      <c r="M263" s="89">
        <v>11</v>
      </c>
      <c r="N263" s="89">
        <v>11</v>
      </c>
      <c r="O263" s="6">
        <v>20000</v>
      </c>
      <c r="P263" s="6">
        <v>20000</v>
      </c>
      <c r="Q263" s="89">
        <v>125</v>
      </c>
      <c r="R263" s="89">
        <v>125</v>
      </c>
      <c r="S263" s="89">
        <v>75</v>
      </c>
      <c r="T263" s="89">
        <v>75</v>
      </c>
      <c r="V263" s="1">
        <f t="shared" si="74"/>
        <v>0</v>
      </c>
      <c r="W263" s="1">
        <f t="shared" si="75"/>
        <v>0</v>
      </c>
      <c r="X263" s="96">
        <f t="shared" si="69"/>
        <v>0</v>
      </c>
      <c r="Y263" s="1">
        <f t="shared" si="70"/>
        <v>0</v>
      </c>
      <c r="Z263" s="1">
        <f t="shared" si="71"/>
        <v>0</v>
      </c>
      <c r="AA263" s="1">
        <f t="shared" si="72"/>
        <v>0</v>
      </c>
      <c r="AB263" s="1">
        <f>T263-S263</f>
        <v>0</v>
      </c>
    </row>
    <row r="264" spans="7:28" x14ac:dyDescent="0.25">
      <c r="G264" s="89">
        <v>33.5</v>
      </c>
      <c r="H264" s="89">
        <v>33.5</v>
      </c>
      <c r="I264" s="89">
        <v>575</v>
      </c>
      <c r="J264" s="89">
        <v>575</v>
      </c>
      <c r="K264" s="6">
        <v>2000</v>
      </c>
      <c r="L264" s="6">
        <v>2000</v>
      </c>
      <c r="M264" s="89">
        <v>13</v>
      </c>
      <c r="N264" s="89">
        <v>13</v>
      </c>
      <c r="O264" s="89">
        <v>500</v>
      </c>
      <c r="P264" s="89">
        <v>500</v>
      </c>
      <c r="Q264" s="89">
        <v>117</v>
      </c>
      <c r="R264" s="89">
        <v>117</v>
      </c>
      <c r="S264" s="89">
        <v>84.5</v>
      </c>
      <c r="T264" s="89">
        <v>84.5</v>
      </c>
      <c r="V264" s="1">
        <f t="shared" si="74"/>
        <v>0</v>
      </c>
      <c r="W264" s="1">
        <f t="shared" si="75"/>
        <v>0</v>
      </c>
      <c r="X264" s="96">
        <f t="shared" si="69"/>
        <v>0</v>
      </c>
      <c r="Y264" s="1">
        <f t="shared" si="70"/>
        <v>0</v>
      </c>
      <c r="Z264" s="1">
        <f t="shared" si="71"/>
        <v>0</v>
      </c>
      <c r="AA264" s="1">
        <f t="shared" si="72"/>
        <v>0</v>
      </c>
      <c r="AB264" s="1">
        <v>0</v>
      </c>
    </row>
    <row r="265" spans="7:28" x14ac:dyDescent="0.25">
      <c r="G265" s="89">
        <v>33.5</v>
      </c>
      <c r="H265" s="89">
        <v>33.5</v>
      </c>
      <c r="I265" s="6">
        <v>2500</v>
      </c>
      <c r="J265" s="6">
        <v>2500</v>
      </c>
      <c r="K265" s="6">
        <v>1500</v>
      </c>
      <c r="L265" s="6">
        <v>1500</v>
      </c>
      <c r="M265" s="89">
        <v>12</v>
      </c>
      <c r="N265" s="89">
        <v>12</v>
      </c>
      <c r="O265" s="6">
        <v>1000</v>
      </c>
      <c r="P265" s="6">
        <v>1000</v>
      </c>
      <c r="Q265" s="89">
        <v>108</v>
      </c>
      <c r="R265" s="89">
        <v>108</v>
      </c>
      <c r="S265" s="89">
        <v>85</v>
      </c>
      <c r="T265" s="89">
        <v>85</v>
      </c>
      <c r="V265" s="1">
        <f t="shared" si="74"/>
        <v>0</v>
      </c>
      <c r="W265" s="1">
        <f t="shared" si="75"/>
        <v>0</v>
      </c>
      <c r="X265" s="96">
        <f t="shared" si="69"/>
        <v>0</v>
      </c>
      <c r="Y265" s="1">
        <f t="shared" si="70"/>
        <v>0</v>
      </c>
      <c r="Z265" s="1">
        <f t="shared" si="71"/>
        <v>0</v>
      </c>
      <c r="AA265" s="1">
        <f t="shared" si="72"/>
        <v>0</v>
      </c>
      <c r="AB265" s="1">
        <v>0</v>
      </c>
    </row>
    <row r="266" spans="7:28" x14ac:dyDescent="0.25">
      <c r="G266" s="89">
        <v>38.1</v>
      </c>
      <c r="H266" s="89">
        <v>38.1</v>
      </c>
      <c r="I266" s="6">
        <v>1300</v>
      </c>
      <c r="J266" s="6">
        <v>1300</v>
      </c>
      <c r="K266" s="6">
        <v>1746</v>
      </c>
      <c r="L266" s="6">
        <v>1746</v>
      </c>
      <c r="M266" s="89">
        <v>13.6</v>
      </c>
      <c r="N266" s="89">
        <v>13.6</v>
      </c>
      <c r="O266" s="6">
        <v>13000</v>
      </c>
      <c r="P266" s="6">
        <v>13000</v>
      </c>
      <c r="Q266" s="89">
        <v>100</v>
      </c>
      <c r="R266" s="89">
        <v>100</v>
      </c>
      <c r="S266" s="89">
        <v>85</v>
      </c>
      <c r="T266" s="89">
        <v>85</v>
      </c>
      <c r="V266" s="1">
        <f t="shared" si="74"/>
        <v>0</v>
      </c>
      <c r="W266" s="1">
        <f t="shared" si="75"/>
        <v>0</v>
      </c>
      <c r="X266" s="96">
        <f t="shared" si="69"/>
        <v>0</v>
      </c>
      <c r="Y266" s="1">
        <f t="shared" si="70"/>
        <v>0</v>
      </c>
      <c r="Z266" s="1">
        <f t="shared" si="71"/>
        <v>0</v>
      </c>
      <c r="AA266" s="1">
        <f t="shared" si="72"/>
        <v>0</v>
      </c>
      <c r="AB266" s="1">
        <v>0</v>
      </c>
    </row>
    <row r="267" spans="7:28" x14ac:dyDescent="0.25">
      <c r="G267" s="89">
        <v>38</v>
      </c>
      <c r="H267" s="89">
        <v>38</v>
      </c>
      <c r="I267" s="6">
        <v>3000</v>
      </c>
      <c r="J267" s="6">
        <v>3000</v>
      </c>
      <c r="K267" s="6">
        <v>1250</v>
      </c>
      <c r="L267" s="6">
        <v>1250</v>
      </c>
      <c r="M267" s="89">
        <v>12</v>
      </c>
      <c r="N267" s="89">
        <v>12</v>
      </c>
      <c r="O267" s="6">
        <v>3000</v>
      </c>
      <c r="P267" s="6">
        <v>3000</v>
      </c>
      <c r="Q267" s="89">
        <v>104</v>
      </c>
      <c r="R267" s="89">
        <v>104</v>
      </c>
      <c r="S267" s="89">
        <v>85</v>
      </c>
      <c r="T267" s="89">
        <v>85</v>
      </c>
      <c r="V267" s="1">
        <f t="shared" si="74"/>
        <v>0</v>
      </c>
      <c r="W267" s="1">
        <f t="shared" si="75"/>
        <v>0</v>
      </c>
      <c r="X267" s="96">
        <f t="shared" si="69"/>
        <v>0</v>
      </c>
      <c r="Y267" s="1">
        <f t="shared" si="70"/>
        <v>0</v>
      </c>
      <c r="Z267" s="1">
        <f t="shared" si="71"/>
        <v>0</v>
      </c>
      <c r="AA267" s="1">
        <f t="shared" si="72"/>
        <v>0</v>
      </c>
      <c r="AB267" s="1">
        <f t="shared" ref="AB267:AB278" si="76">T267-S267</f>
        <v>0</v>
      </c>
    </row>
    <row r="268" spans="7:28" x14ac:dyDescent="0.25">
      <c r="G268" s="89">
        <v>38.1</v>
      </c>
      <c r="H268" s="89">
        <v>38.1</v>
      </c>
      <c r="I268" s="90">
        <v>1400</v>
      </c>
      <c r="J268" s="90">
        <v>1400</v>
      </c>
      <c r="K268" s="6">
        <v>1200</v>
      </c>
      <c r="L268" s="6">
        <v>1200</v>
      </c>
      <c r="M268" s="89">
        <v>12</v>
      </c>
      <c r="N268" s="89">
        <v>12</v>
      </c>
      <c r="O268" s="89">
        <v>750</v>
      </c>
      <c r="P268" s="89">
        <v>750</v>
      </c>
      <c r="Q268" s="89">
        <v>104</v>
      </c>
      <c r="R268" s="89">
        <v>104</v>
      </c>
      <c r="S268" s="89">
        <v>85</v>
      </c>
      <c r="T268" s="89">
        <v>85</v>
      </c>
      <c r="V268" s="1">
        <f t="shared" si="74"/>
        <v>0</v>
      </c>
      <c r="W268" s="1">
        <f t="shared" si="75"/>
        <v>0</v>
      </c>
      <c r="X268" s="96">
        <f t="shared" si="69"/>
        <v>0</v>
      </c>
      <c r="Y268" s="1">
        <f t="shared" si="70"/>
        <v>0</v>
      </c>
      <c r="Z268" s="1">
        <f t="shared" si="71"/>
        <v>0</v>
      </c>
      <c r="AA268" s="1">
        <f t="shared" si="72"/>
        <v>0</v>
      </c>
      <c r="AB268" s="1">
        <f t="shared" si="76"/>
        <v>0</v>
      </c>
    </row>
    <row r="269" spans="7:28" x14ac:dyDescent="0.25">
      <c r="G269" s="89">
        <v>38.1</v>
      </c>
      <c r="H269" s="89">
        <v>38.1</v>
      </c>
      <c r="I269" s="6">
        <v>3000</v>
      </c>
      <c r="J269" s="6">
        <v>3000</v>
      </c>
      <c r="K269" s="89">
        <v>872</v>
      </c>
      <c r="L269" s="89">
        <v>872</v>
      </c>
      <c r="M269" s="89">
        <v>12</v>
      </c>
      <c r="N269" s="89">
        <v>12</v>
      </c>
      <c r="O269" s="6">
        <v>5000</v>
      </c>
      <c r="P269" s="6">
        <v>5000</v>
      </c>
      <c r="Q269" s="89">
        <v>104</v>
      </c>
      <c r="R269" s="89">
        <v>104</v>
      </c>
      <c r="S269" s="89">
        <v>81</v>
      </c>
      <c r="T269" s="89">
        <v>81</v>
      </c>
      <c r="V269" s="1">
        <f t="shared" si="74"/>
        <v>0</v>
      </c>
      <c r="W269" s="1">
        <f t="shared" si="75"/>
        <v>0</v>
      </c>
      <c r="X269" s="96">
        <f t="shared" si="69"/>
        <v>0</v>
      </c>
      <c r="Y269" s="1">
        <f t="shared" si="70"/>
        <v>0</v>
      </c>
      <c r="Z269" s="1">
        <f t="shared" si="71"/>
        <v>0</v>
      </c>
      <c r="AA269" s="1">
        <f t="shared" si="72"/>
        <v>0</v>
      </c>
      <c r="AB269" s="1">
        <f t="shared" si="76"/>
        <v>0</v>
      </c>
    </row>
    <row r="270" spans="7:28" x14ac:dyDescent="0.25">
      <c r="G270" s="89">
        <v>38</v>
      </c>
      <c r="H270" s="89">
        <v>38</v>
      </c>
      <c r="I270" s="90">
        <v>1400</v>
      </c>
      <c r="J270" s="90">
        <v>1400</v>
      </c>
      <c r="K270" s="6">
        <v>1250</v>
      </c>
      <c r="L270" s="6">
        <v>1250</v>
      </c>
      <c r="M270" s="89">
        <v>12</v>
      </c>
      <c r="N270" s="89">
        <v>12</v>
      </c>
      <c r="O270" s="6">
        <v>7500</v>
      </c>
      <c r="P270" s="6">
        <v>7500</v>
      </c>
      <c r="Q270" s="89">
        <v>106</v>
      </c>
      <c r="R270" s="89">
        <v>106</v>
      </c>
      <c r="S270" s="89">
        <v>85</v>
      </c>
      <c r="T270" s="89">
        <v>85</v>
      </c>
      <c r="V270" s="1">
        <f t="shared" si="74"/>
        <v>0</v>
      </c>
      <c r="W270" s="1">
        <f t="shared" si="75"/>
        <v>0</v>
      </c>
      <c r="X270" s="96">
        <f t="shared" si="69"/>
        <v>0</v>
      </c>
      <c r="Y270" s="1">
        <f t="shared" si="70"/>
        <v>0</v>
      </c>
      <c r="Z270" s="1">
        <f t="shared" si="71"/>
        <v>0</v>
      </c>
      <c r="AA270" s="1">
        <f t="shared" si="72"/>
        <v>0</v>
      </c>
      <c r="AB270" s="1">
        <f t="shared" si="76"/>
        <v>0</v>
      </c>
    </row>
    <row r="271" spans="7:28" x14ac:dyDescent="0.25">
      <c r="G271" s="89">
        <v>38.1</v>
      </c>
      <c r="H271" s="89">
        <v>38.1</v>
      </c>
      <c r="I271" s="89">
        <v>780</v>
      </c>
      <c r="J271" s="89">
        <v>780</v>
      </c>
      <c r="K271" s="6">
        <v>1700</v>
      </c>
      <c r="L271" s="6">
        <v>1700</v>
      </c>
      <c r="M271" s="89">
        <v>12.1</v>
      </c>
      <c r="N271" s="89">
        <v>12.1</v>
      </c>
      <c r="O271" s="6">
        <v>2000</v>
      </c>
      <c r="P271" s="6">
        <v>2000</v>
      </c>
      <c r="Q271" s="89">
        <v>111</v>
      </c>
      <c r="R271" s="89">
        <v>111</v>
      </c>
      <c r="S271" s="89">
        <v>85</v>
      </c>
      <c r="T271" s="89">
        <v>85</v>
      </c>
      <c r="V271" s="1">
        <f t="shared" si="74"/>
        <v>0</v>
      </c>
      <c r="W271" s="1">
        <f t="shared" si="75"/>
        <v>0</v>
      </c>
      <c r="X271" s="96">
        <f t="shared" si="69"/>
        <v>0</v>
      </c>
      <c r="Y271" s="1">
        <f t="shared" si="70"/>
        <v>0</v>
      </c>
      <c r="Z271" s="1">
        <f t="shared" si="71"/>
        <v>0</v>
      </c>
      <c r="AA271" s="1">
        <f t="shared" si="72"/>
        <v>0</v>
      </c>
      <c r="AB271" s="1">
        <f t="shared" si="76"/>
        <v>0</v>
      </c>
    </row>
    <row r="272" spans="7:28" x14ac:dyDescent="0.25">
      <c r="G272" s="89">
        <v>38.1</v>
      </c>
      <c r="H272" s="89">
        <v>38.1</v>
      </c>
      <c r="I272" s="6">
        <v>1300</v>
      </c>
      <c r="J272" s="6">
        <v>1300</v>
      </c>
      <c r="K272" s="6">
        <v>1250</v>
      </c>
      <c r="L272" s="6">
        <v>1250</v>
      </c>
      <c r="M272" s="89">
        <v>10</v>
      </c>
      <c r="N272" s="89">
        <v>10</v>
      </c>
      <c r="O272" s="6">
        <v>12000</v>
      </c>
      <c r="P272" s="6">
        <v>12000</v>
      </c>
      <c r="Q272" s="89">
        <v>102</v>
      </c>
      <c r="R272" s="89">
        <v>102</v>
      </c>
      <c r="S272" s="89">
        <v>85</v>
      </c>
      <c r="T272" s="89">
        <v>85</v>
      </c>
      <c r="V272" s="1">
        <f t="shared" si="74"/>
        <v>0</v>
      </c>
      <c r="W272" s="1">
        <f t="shared" si="75"/>
        <v>0</v>
      </c>
      <c r="X272" s="96">
        <f t="shared" si="69"/>
        <v>0</v>
      </c>
      <c r="Y272" s="1">
        <f t="shared" si="70"/>
        <v>0</v>
      </c>
      <c r="Z272" s="1">
        <f t="shared" si="71"/>
        <v>0</v>
      </c>
      <c r="AA272" s="1">
        <f t="shared" si="72"/>
        <v>0</v>
      </c>
      <c r="AB272" s="1">
        <f t="shared" si="76"/>
        <v>0</v>
      </c>
    </row>
    <row r="273" spans="7:28" x14ac:dyDescent="0.25">
      <c r="G273" s="89">
        <v>38.1</v>
      </c>
      <c r="H273" s="89">
        <v>38.1</v>
      </c>
      <c r="I273" s="90">
        <v>1200</v>
      </c>
      <c r="J273" s="90">
        <v>1200</v>
      </c>
      <c r="K273" s="6">
        <v>1000</v>
      </c>
      <c r="L273" s="6">
        <v>1000</v>
      </c>
      <c r="M273" s="89">
        <v>11.1</v>
      </c>
      <c r="N273" s="89">
        <v>11.1</v>
      </c>
      <c r="O273" s="6">
        <v>10000</v>
      </c>
      <c r="P273" s="6">
        <v>10000</v>
      </c>
      <c r="Q273" s="89">
        <v>95</v>
      </c>
      <c r="R273" s="89">
        <v>95</v>
      </c>
      <c r="S273" s="89">
        <v>85</v>
      </c>
      <c r="T273" s="89">
        <v>85</v>
      </c>
      <c r="V273" s="1">
        <f t="shared" si="74"/>
        <v>0</v>
      </c>
      <c r="W273" s="1">
        <f t="shared" si="75"/>
        <v>0</v>
      </c>
      <c r="X273" s="96">
        <f t="shared" si="69"/>
        <v>0</v>
      </c>
      <c r="Y273" s="1">
        <f t="shared" si="70"/>
        <v>0</v>
      </c>
      <c r="Z273" s="1">
        <f t="shared" si="71"/>
        <v>0</v>
      </c>
      <c r="AA273" s="1">
        <f t="shared" si="72"/>
        <v>0</v>
      </c>
      <c r="AB273" s="1">
        <f t="shared" si="76"/>
        <v>0</v>
      </c>
    </row>
    <row r="274" spans="7:28" x14ac:dyDescent="0.25">
      <c r="G274" s="89">
        <v>38.1</v>
      </c>
      <c r="H274" s="89">
        <v>38.1</v>
      </c>
      <c r="I274" s="89">
        <v>780</v>
      </c>
      <c r="J274" s="89">
        <v>780</v>
      </c>
      <c r="K274" s="6">
        <v>1597</v>
      </c>
      <c r="L274" s="6">
        <v>1597</v>
      </c>
      <c r="M274" s="89">
        <v>12</v>
      </c>
      <c r="N274" s="89">
        <v>12</v>
      </c>
      <c r="O274" s="6">
        <v>1000</v>
      </c>
      <c r="P274" s="6">
        <v>1000</v>
      </c>
      <c r="Q274" s="89">
        <v>111</v>
      </c>
      <c r="R274" s="89">
        <v>111</v>
      </c>
      <c r="S274" s="89">
        <v>85</v>
      </c>
      <c r="T274" s="89">
        <v>85</v>
      </c>
      <c r="V274" s="1">
        <f t="shared" si="74"/>
        <v>0</v>
      </c>
      <c r="W274" s="1">
        <f t="shared" si="75"/>
        <v>0</v>
      </c>
      <c r="X274" s="96">
        <f t="shared" si="69"/>
        <v>0</v>
      </c>
      <c r="Y274" s="1">
        <f t="shared" si="70"/>
        <v>0</v>
      </c>
      <c r="Z274" s="1">
        <f t="shared" si="71"/>
        <v>0</v>
      </c>
      <c r="AA274" s="1">
        <f t="shared" si="72"/>
        <v>0</v>
      </c>
      <c r="AB274" s="1">
        <f t="shared" si="76"/>
        <v>0</v>
      </c>
    </row>
    <row r="275" spans="7:28" x14ac:dyDescent="0.25">
      <c r="G275" s="89">
        <v>36</v>
      </c>
      <c r="H275" s="89">
        <v>36</v>
      </c>
      <c r="I275" s="6">
        <v>1000</v>
      </c>
      <c r="J275" s="6">
        <v>4000</v>
      </c>
      <c r="K275" s="89">
        <v>760</v>
      </c>
      <c r="L275" s="89">
        <v>760</v>
      </c>
      <c r="M275" s="89">
        <v>9</v>
      </c>
      <c r="N275" s="89">
        <v>11</v>
      </c>
      <c r="O275" s="6">
        <v>5000</v>
      </c>
      <c r="P275" s="6">
        <v>30000</v>
      </c>
      <c r="Q275" s="89">
        <v>110</v>
      </c>
      <c r="R275" s="89">
        <v>110</v>
      </c>
      <c r="S275" s="89">
        <v>85</v>
      </c>
      <c r="T275" s="89">
        <v>85</v>
      </c>
      <c r="V275" s="1">
        <f t="shared" si="74"/>
        <v>0</v>
      </c>
      <c r="W275" s="1">
        <f t="shared" si="75"/>
        <v>3000</v>
      </c>
      <c r="X275" s="96">
        <f t="shared" si="69"/>
        <v>0</v>
      </c>
      <c r="Y275" s="1">
        <f t="shared" si="70"/>
        <v>2</v>
      </c>
      <c r="Z275" s="1">
        <f t="shared" si="71"/>
        <v>25000</v>
      </c>
      <c r="AA275" s="1">
        <f t="shared" si="72"/>
        <v>0</v>
      </c>
      <c r="AB275" s="1">
        <f t="shared" si="76"/>
        <v>0</v>
      </c>
    </row>
    <row r="276" spans="7:28" x14ac:dyDescent="0.25">
      <c r="G276" s="89">
        <v>38.1</v>
      </c>
      <c r="H276" s="89">
        <v>38.1</v>
      </c>
      <c r="I276" s="6">
        <v>1400</v>
      </c>
      <c r="J276" s="6">
        <v>1400</v>
      </c>
      <c r="K276" s="6">
        <v>1750</v>
      </c>
      <c r="L276" s="6">
        <v>1750</v>
      </c>
      <c r="M276" s="89">
        <v>13.1</v>
      </c>
      <c r="N276" s="89">
        <v>13.1</v>
      </c>
      <c r="O276" s="89">
        <v>750</v>
      </c>
      <c r="P276" s="89">
        <v>750</v>
      </c>
      <c r="Q276" s="89">
        <v>113</v>
      </c>
      <c r="R276" s="89">
        <v>113</v>
      </c>
      <c r="S276" s="89">
        <v>85</v>
      </c>
      <c r="T276" s="89">
        <v>85</v>
      </c>
      <c r="V276" s="1">
        <f t="shared" si="74"/>
        <v>0</v>
      </c>
      <c r="W276" s="1">
        <f t="shared" si="75"/>
        <v>0</v>
      </c>
      <c r="X276" s="96">
        <f t="shared" si="69"/>
        <v>0</v>
      </c>
      <c r="Y276" s="1">
        <f t="shared" si="70"/>
        <v>0</v>
      </c>
      <c r="Z276" s="1">
        <f t="shared" si="71"/>
        <v>0</v>
      </c>
      <c r="AA276" s="1">
        <f t="shared" si="72"/>
        <v>0</v>
      </c>
      <c r="AB276" s="1">
        <f t="shared" si="76"/>
        <v>0</v>
      </c>
    </row>
    <row r="277" spans="7:28" x14ac:dyDescent="0.25">
      <c r="G277" s="89">
        <v>38.1</v>
      </c>
      <c r="H277" s="89">
        <v>38.1</v>
      </c>
      <c r="I277" s="89">
        <v>675</v>
      </c>
      <c r="J277" s="89">
        <v>675</v>
      </c>
      <c r="K277" s="6">
        <v>1250</v>
      </c>
      <c r="L277" s="6">
        <v>1250</v>
      </c>
      <c r="M277" s="89">
        <v>13.1</v>
      </c>
      <c r="N277" s="89">
        <v>13.1</v>
      </c>
      <c r="O277" s="6">
        <v>1300</v>
      </c>
      <c r="P277" s="6">
        <v>1300</v>
      </c>
      <c r="Q277" s="89">
        <v>104</v>
      </c>
      <c r="R277" s="89">
        <v>104</v>
      </c>
      <c r="S277" s="89">
        <v>85</v>
      </c>
      <c r="T277" s="89">
        <v>85</v>
      </c>
      <c r="V277" s="1">
        <f t="shared" si="74"/>
        <v>0</v>
      </c>
      <c r="W277" s="1">
        <f t="shared" si="75"/>
        <v>0</v>
      </c>
      <c r="X277" s="96">
        <f t="shared" si="69"/>
        <v>0</v>
      </c>
      <c r="Y277" s="1">
        <f t="shared" si="70"/>
        <v>0</v>
      </c>
      <c r="Z277" s="1">
        <f t="shared" si="71"/>
        <v>0</v>
      </c>
      <c r="AA277" s="1">
        <f t="shared" si="72"/>
        <v>0</v>
      </c>
      <c r="AB277" s="1">
        <f t="shared" si="76"/>
        <v>0</v>
      </c>
    </row>
    <row r="278" spans="7:28" x14ac:dyDescent="0.25">
      <c r="G278" s="89">
        <v>38.799999999999997</v>
      </c>
      <c r="H278" s="89">
        <v>38.799999999999997</v>
      </c>
      <c r="I278" s="89">
        <v>675</v>
      </c>
      <c r="J278" s="89">
        <v>675</v>
      </c>
      <c r="K278" s="6">
        <v>1209</v>
      </c>
      <c r="L278" s="6">
        <v>1209</v>
      </c>
      <c r="M278" s="89">
        <v>13.1</v>
      </c>
      <c r="N278" s="89">
        <v>13.1</v>
      </c>
      <c r="O278" s="6">
        <v>5000</v>
      </c>
      <c r="P278" s="6">
        <v>5000</v>
      </c>
      <c r="Q278" s="89">
        <v>123</v>
      </c>
      <c r="R278" s="89">
        <v>123</v>
      </c>
      <c r="S278" s="89">
        <v>85</v>
      </c>
      <c r="T278" s="89">
        <v>85</v>
      </c>
      <c r="V278" s="1">
        <f t="shared" si="74"/>
        <v>0</v>
      </c>
      <c r="W278" s="1">
        <f t="shared" si="75"/>
        <v>0</v>
      </c>
      <c r="X278" s="96">
        <f t="shared" si="69"/>
        <v>0</v>
      </c>
      <c r="Y278" s="1">
        <f t="shared" si="70"/>
        <v>0</v>
      </c>
      <c r="Z278" s="1">
        <f t="shared" si="71"/>
        <v>0</v>
      </c>
      <c r="AA278" s="1">
        <f t="shared" si="72"/>
        <v>0</v>
      </c>
      <c r="AB278" s="1">
        <f t="shared" si="76"/>
        <v>0</v>
      </c>
    </row>
    <row r="279" spans="7:28" x14ac:dyDescent="0.25">
      <c r="G279" s="89">
        <v>38.1</v>
      </c>
      <c r="H279" s="89">
        <v>38.1</v>
      </c>
      <c r="I279" s="6">
        <v>1000</v>
      </c>
      <c r="J279" s="6">
        <v>1000</v>
      </c>
      <c r="K279" s="6">
        <v>1400</v>
      </c>
      <c r="L279" s="6">
        <v>1400</v>
      </c>
      <c r="M279" s="89">
        <v>13.1</v>
      </c>
      <c r="N279" s="89">
        <v>13.1</v>
      </c>
      <c r="O279" s="6">
        <v>1000</v>
      </c>
      <c r="P279" s="6">
        <v>1000</v>
      </c>
      <c r="Q279" s="89">
        <v>110</v>
      </c>
      <c r="R279" s="89">
        <v>110</v>
      </c>
      <c r="S279" s="89">
        <v>85</v>
      </c>
      <c r="T279" s="89">
        <v>85</v>
      </c>
      <c r="V279" s="1">
        <v>0</v>
      </c>
      <c r="W279" s="1">
        <v>0</v>
      </c>
      <c r="X279" s="96">
        <f t="shared" si="69"/>
        <v>0</v>
      </c>
      <c r="Y279" s="1">
        <f t="shared" si="70"/>
        <v>0</v>
      </c>
      <c r="Z279" s="1">
        <v>0</v>
      </c>
      <c r="AA279" s="1">
        <v>0</v>
      </c>
      <c r="AB279" s="1">
        <v>0</v>
      </c>
    </row>
    <row r="280" spans="7:28" x14ac:dyDescent="0.25">
      <c r="G280" s="89">
        <v>38.1</v>
      </c>
      <c r="H280" s="89">
        <v>38.1</v>
      </c>
      <c r="I280" s="6">
        <v>1000</v>
      </c>
      <c r="J280" s="6">
        <v>1000</v>
      </c>
      <c r="K280" s="6">
        <v>1746</v>
      </c>
      <c r="L280" s="6">
        <v>1746</v>
      </c>
      <c r="M280" s="89">
        <v>13.1</v>
      </c>
      <c r="N280" s="89">
        <v>13.1</v>
      </c>
      <c r="O280" s="6">
        <v>4100</v>
      </c>
      <c r="P280" s="6">
        <v>4100</v>
      </c>
      <c r="Q280" s="89">
        <v>110</v>
      </c>
      <c r="R280" s="89">
        <v>110</v>
      </c>
      <c r="S280" s="89">
        <v>85</v>
      </c>
      <c r="T280" s="89">
        <v>85</v>
      </c>
      <c r="V280" s="1">
        <f t="shared" ref="V280:V304" si="77">H280-G280</f>
        <v>0</v>
      </c>
      <c r="W280" s="1">
        <v>0</v>
      </c>
      <c r="X280" s="96">
        <f t="shared" si="69"/>
        <v>0</v>
      </c>
      <c r="Y280" s="1">
        <f t="shared" si="70"/>
        <v>0</v>
      </c>
      <c r="Z280" s="1">
        <f t="shared" ref="Z280:Z304" si="78">P280-O280</f>
        <v>0</v>
      </c>
      <c r="AA280" s="1">
        <f t="shared" ref="AA280:AA304" si="79">R280-Q280</f>
        <v>0</v>
      </c>
      <c r="AB280" s="1">
        <f t="shared" ref="AB280:AB285" si="80">T280-S280</f>
        <v>0</v>
      </c>
    </row>
    <row r="281" spans="7:28" x14ac:dyDescent="0.25">
      <c r="G281" s="89">
        <v>38.1</v>
      </c>
      <c r="H281" s="89">
        <v>38.1</v>
      </c>
      <c r="I281" s="6">
        <v>1000</v>
      </c>
      <c r="J281" s="6">
        <v>1000</v>
      </c>
      <c r="K281" s="6">
        <v>1746</v>
      </c>
      <c r="L281" s="6">
        <v>1746</v>
      </c>
      <c r="M281" s="89">
        <v>13.1</v>
      </c>
      <c r="N281" s="89">
        <v>13.1</v>
      </c>
      <c r="O281" s="6">
        <v>1200</v>
      </c>
      <c r="P281" s="6">
        <v>1200</v>
      </c>
      <c r="Q281" s="89">
        <v>110</v>
      </c>
      <c r="R281" s="89">
        <v>110</v>
      </c>
      <c r="S281" s="89">
        <v>85</v>
      </c>
      <c r="T281" s="89">
        <v>85</v>
      </c>
      <c r="V281" s="1">
        <f t="shared" si="77"/>
        <v>0</v>
      </c>
      <c r="W281" s="1">
        <f t="shared" ref="W281:W304" si="81">J281-I281</f>
        <v>0</v>
      </c>
      <c r="X281" s="96">
        <f t="shared" si="69"/>
        <v>0</v>
      </c>
      <c r="Y281" s="1">
        <f t="shared" si="70"/>
        <v>0</v>
      </c>
      <c r="Z281" s="1">
        <f t="shared" si="78"/>
        <v>0</v>
      </c>
      <c r="AA281" s="1">
        <f t="shared" si="79"/>
        <v>0</v>
      </c>
      <c r="AB281" s="1">
        <f t="shared" si="80"/>
        <v>0</v>
      </c>
    </row>
    <row r="282" spans="7:28" x14ac:dyDescent="0.25">
      <c r="V282" s="1">
        <f t="shared" si="77"/>
        <v>0</v>
      </c>
      <c r="W282" s="1">
        <f t="shared" si="81"/>
        <v>0</v>
      </c>
      <c r="X282" s="96">
        <f t="shared" ref="X282:X313" si="82">L282-K282</f>
        <v>0</v>
      </c>
      <c r="Y282" s="1">
        <f t="shared" ref="Y282:Y313" si="83">N282-M282</f>
        <v>0</v>
      </c>
      <c r="Z282" s="1">
        <f t="shared" si="78"/>
        <v>0</v>
      </c>
      <c r="AA282" s="1">
        <f t="shared" si="79"/>
        <v>0</v>
      </c>
      <c r="AB282" s="1">
        <f t="shared" si="80"/>
        <v>0</v>
      </c>
    </row>
    <row r="283" spans="7:28" x14ac:dyDescent="0.25">
      <c r="V283" s="1">
        <f t="shared" si="77"/>
        <v>0</v>
      </c>
      <c r="W283" s="1">
        <f t="shared" si="81"/>
        <v>0</v>
      </c>
      <c r="X283" s="96">
        <f t="shared" si="82"/>
        <v>0</v>
      </c>
      <c r="Y283" s="1">
        <f t="shared" si="83"/>
        <v>0</v>
      </c>
      <c r="Z283" s="1">
        <f t="shared" si="78"/>
        <v>0</v>
      </c>
      <c r="AA283" s="1">
        <f t="shared" si="79"/>
        <v>0</v>
      </c>
      <c r="AB283" s="1">
        <f t="shared" si="80"/>
        <v>0</v>
      </c>
    </row>
    <row r="284" spans="7:28" x14ac:dyDescent="0.25">
      <c r="V284" s="1">
        <f t="shared" si="77"/>
        <v>0</v>
      </c>
      <c r="W284" s="1">
        <f t="shared" si="81"/>
        <v>0</v>
      </c>
      <c r="X284" s="96">
        <f t="shared" si="82"/>
        <v>0</v>
      </c>
      <c r="Y284" s="1">
        <f t="shared" si="83"/>
        <v>0</v>
      </c>
      <c r="Z284" s="1">
        <f t="shared" si="78"/>
        <v>0</v>
      </c>
      <c r="AA284" s="1">
        <f t="shared" si="79"/>
        <v>0</v>
      </c>
      <c r="AB284" s="1">
        <f t="shared" si="80"/>
        <v>0</v>
      </c>
    </row>
    <row r="285" spans="7:28" x14ac:dyDescent="0.25">
      <c r="V285" s="1">
        <f t="shared" si="77"/>
        <v>0</v>
      </c>
      <c r="W285" s="1">
        <f t="shared" si="81"/>
        <v>0</v>
      </c>
      <c r="X285" s="96">
        <f t="shared" si="82"/>
        <v>0</v>
      </c>
      <c r="Y285" s="1">
        <f t="shared" si="83"/>
        <v>0</v>
      </c>
      <c r="Z285" s="1">
        <f t="shared" si="78"/>
        <v>0</v>
      </c>
      <c r="AA285" s="1">
        <f t="shared" si="79"/>
        <v>0</v>
      </c>
      <c r="AB285" s="1">
        <f t="shared" si="80"/>
        <v>0</v>
      </c>
    </row>
    <row r="286" spans="7:28" x14ac:dyDescent="0.25">
      <c r="V286" s="1">
        <f t="shared" si="77"/>
        <v>0</v>
      </c>
      <c r="W286" s="1">
        <f t="shared" si="81"/>
        <v>0</v>
      </c>
      <c r="X286" s="96">
        <f t="shared" si="82"/>
        <v>0</v>
      </c>
      <c r="Y286" s="1">
        <f t="shared" si="83"/>
        <v>0</v>
      </c>
      <c r="Z286" s="1">
        <f t="shared" si="78"/>
        <v>0</v>
      </c>
      <c r="AA286" s="1">
        <f t="shared" si="79"/>
        <v>0</v>
      </c>
      <c r="AB286" s="1">
        <v>0</v>
      </c>
    </row>
    <row r="287" spans="7:28" x14ac:dyDescent="0.25">
      <c r="V287" s="1">
        <f t="shared" si="77"/>
        <v>0</v>
      </c>
      <c r="W287" s="1">
        <f t="shared" si="81"/>
        <v>0</v>
      </c>
      <c r="X287" s="96">
        <f t="shared" si="82"/>
        <v>0</v>
      </c>
      <c r="Y287" s="1">
        <f t="shared" si="83"/>
        <v>0</v>
      </c>
      <c r="Z287" s="1">
        <f t="shared" si="78"/>
        <v>0</v>
      </c>
      <c r="AA287" s="1">
        <f t="shared" si="79"/>
        <v>0</v>
      </c>
      <c r="AB287" s="1">
        <f t="shared" ref="AB287:AB304" si="84">T287-S287</f>
        <v>0</v>
      </c>
    </row>
    <row r="288" spans="7:28" x14ac:dyDescent="0.25">
      <c r="V288" s="1">
        <f t="shared" si="77"/>
        <v>0</v>
      </c>
      <c r="W288" s="1">
        <f t="shared" si="81"/>
        <v>0</v>
      </c>
      <c r="X288" s="96">
        <f t="shared" si="82"/>
        <v>0</v>
      </c>
      <c r="Y288" s="1">
        <f t="shared" si="83"/>
        <v>0</v>
      </c>
      <c r="Z288" s="1">
        <f t="shared" si="78"/>
        <v>0</v>
      </c>
      <c r="AA288" s="1">
        <f t="shared" si="79"/>
        <v>0</v>
      </c>
      <c r="AB288" s="1">
        <f t="shared" si="84"/>
        <v>0</v>
      </c>
    </row>
    <row r="289" spans="22:28" x14ac:dyDescent="0.25">
      <c r="V289" s="1">
        <f t="shared" si="77"/>
        <v>0</v>
      </c>
      <c r="W289" s="1">
        <f t="shared" si="81"/>
        <v>0</v>
      </c>
      <c r="X289" s="96">
        <f t="shared" si="82"/>
        <v>0</v>
      </c>
      <c r="Y289" s="1">
        <f t="shared" si="83"/>
        <v>0</v>
      </c>
      <c r="Z289" s="1">
        <f t="shared" si="78"/>
        <v>0</v>
      </c>
      <c r="AA289" s="1">
        <f t="shared" si="79"/>
        <v>0</v>
      </c>
      <c r="AB289" s="1">
        <f t="shared" si="84"/>
        <v>0</v>
      </c>
    </row>
    <row r="290" spans="22:28" x14ac:dyDescent="0.25">
      <c r="V290" s="1">
        <f t="shared" si="77"/>
        <v>0</v>
      </c>
      <c r="W290" s="1">
        <f t="shared" si="81"/>
        <v>0</v>
      </c>
      <c r="X290" s="96">
        <f t="shared" si="82"/>
        <v>0</v>
      </c>
      <c r="Y290" s="1">
        <f t="shared" si="83"/>
        <v>0</v>
      </c>
      <c r="Z290" s="1">
        <f t="shared" si="78"/>
        <v>0</v>
      </c>
      <c r="AA290" s="1">
        <f t="shared" si="79"/>
        <v>0</v>
      </c>
      <c r="AB290" s="1">
        <f t="shared" si="84"/>
        <v>0</v>
      </c>
    </row>
    <row r="291" spans="22:28" x14ac:dyDescent="0.25">
      <c r="V291" s="1">
        <f t="shared" si="77"/>
        <v>0</v>
      </c>
      <c r="W291" s="1">
        <f t="shared" si="81"/>
        <v>0</v>
      </c>
      <c r="X291" s="96">
        <f t="shared" si="82"/>
        <v>0</v>
      </c>
      <c r="Y291" s="1">
        <f t="shared" si="83"/>
        <v>0</v>
      </c>
      <c r="Z291" s="1">
        <f t="shared" si="78"/>
        <v>0</v>
      </c>
      <c r="AA291" s="1">
        <f t="shared" si="79"/>
        <v>0</v>
      </c>
      <c r="AB291" s="1">
        <f t="shared" si="84"/>
        <v>0</v>
      </c>
    </row>
    <row r="292" spans="22:28" x14ac:dyDescent="0.25">
      <c r="V292" s="1">
        <f t="shared" si="77"/>
        <v>0</v>
      </c>
      <c r="W292" s="1">
        <f t="shared" si="81"/>
        <v>0</v>
      </c>
      <c r="X292" s="96">
        <f t="shared" si="82"/>
        <v>0</v>
      </c>
      <c r="Y292" s="1">
        <f t="shared" si="83"/>
        <v>0</v>
      </c>
      <c r="Z292" s="1">
        <f t="shared" si="78"/>
        <v>0</v>
      </c>
      <c r="AA292" s="1">
        <f t="shared" si="79"/>
        <v>0</v>
      </c>
      <c r="AB292" s="1">
        <f t="shared" si="84"/>
        <v>0</v>
      </c>
    </row>
    <row r="293" spans="22:28" x14ac:dyDescent="0.25">
      <c r="V293" s="1">
        <f t="shared" si="77"/>
        <v>0</v>
      </c>
      <c r="W293" s="1">
        <f t="shared" si="81"/>
        <v>0</v>
      </c>
      <c r="X293" s="96">
        <f t="shared" si="82"/>
        <v>0</v>
      </c>
      <c r="Y293" s="1">
        <f t="shared" si="83"/>
        <v>0</v>
      </c>
      <c r="Z293" s="1">
        <f t="shared" si="78"/>
        <v>0</v>
      </c>
      <c r="AA293" s="1">
        <f t="shared" si="79"/>
        <v>0</v>
      </c>
      <c r="AB293" s="1">
        <f t="shared" si="84"/>
        <v>0</v>
      </c>
    </row>
    <row r="294" spans="22:28" x14ac:dyDescent="0.25">
      <c r="V294" s="1">
        <f t="shared" si="77"/>
        <v>0</v>
      </c>
      <c r="W294" s="1">
        <f t="shared" si="81"/>
        <v>0</v>
      </c>
      <c r="X294" s="96">
        <f t="shared" si="82"/>
        <v>0</v>
      </c>
      <c r="Y294" s="1">
        <f t="shared" si="83"/>
        <v>0</v>
      </c>
      <c r="Z294" s="1">
        <f t="shared" si="78"/>
        <v>0</v>
      </c>
      <c r="AA294" s="1">
        <f t="shared" si="79"/>
        <v>0</v>
      </c>
      <c r="AB294" s="1">
        <f t="shared" si="84"/>
        <v>0</v>
      </c>
    </row>
    <row r="295" spans="22:28" x14ac:dyDescent="0.25">
      <c r="V295" s="1">
        <f t="shared" si="77"/>
        <v>0</v>
      </c>
      <c r="W295" s="1">
        <f t="shared" si="81"/>
        <v>0</v>
      </c>
      <c r="X295" s="96">
        <f t="shared" si="82"/>
        <v>0</v>
      </c>
      <c r="Y295" s="1">
        <f t="shared" si="83"/>
        <v>0</v>
      </c>
      <c r="Z295" s="1">
        <f t="shared" si="78"/>
        <v>0</v>
      </c>
      <c r="AA295" s="1">
        <f t="shared" si="79"/>
        <v>0</v>
      </c>
      <c r="AB295" s="1">
        <f t="shared" si="84"/>
        <v>0</v>
      </c>
    </row>
    <row r="296" spans="22:28" x14ac:dyDescent="0.25">
      <c r="V296" s="1">
        <f t="shared" si="77"/>
        <v>0</v>
      </c>
      <c r="W296" s="1">
        <f t="shared" si="81"/>
        <v>0</v>
      </c>
      <c r="X296" s="96">
        <f t="shared" si="82"/>
        <v>0</v>
      </c>
      <c r="Y296" s="1">
        <f t="shared" si="83"/>
        <v>0</v>
      </c>
      <c r="Z296" s="1">
        <f t="shared" si="78"/>
        <v>0</v>
      </c>
      <c r="AA296" s="1">
        <f t="shared" si="79"/>
        <v>0</v>
      </c>
      <c r="AB296" s="1">
        <f t="shared" si="84"/>
        <v>0</v>
      </c>
    </row>
    <row r="297" spans="22:28" x14ac:dyDescent="0.25">
      <c r="V297" s="1">
        <f t="shared" si="77"/>
        <v>0</v>
      </c>
      <c r="W297" s="1">
        <f t="shared" si="81"/>
        <v>0</v>
      </c>
      <c r="X297" s="96">
        <f t="shared" si="82"/>
        <v>0</v>
      </c>
      <c r="Y297" s="1">
        <f t="shared" si="83"/>
        <v>0</v>
      </c>
      <c r="Z297" s="1">
        <f t="shared" si="78"/>
        <v>0</v>
      </c>
      <c r="AA297" s="1">
        <f t="shared" si="79"/>
        <v>0</v>
      </c>
      <c r="AB297" s="1">
        <f t="shared" si="84"/>
        <v>0</v>
      </c>
    </row>
    <row r="298" spans="22:28" x14ac:dyDescent="0.25">
      <c r="V298" s="1">
        <f t="shared" si="77"/>
        <v>0</v>
      </c>
      <c r="W298" s="1">
        <f t="shared" si="81"/>
        <v>0</v>
      </c>
      <c r="X298" s="96">
        <f t="shared" si="82"/>
        <v>0</v>
      </c>
      <c r="Y298" s="1">
        <f t="shared" si="83"/>
        <v>0</v>
      </c>
      <c r="Z298" s="1">
        <f t="shared" si="78"/>
        <v>0</v>
      </c>
      <c r="AA298" s="1">
        <f t="shared" si="79"/>
        <v>0</v>
      </c>
      <c r="AB298" s="1">
        <f t="shared" si="84"/>
        <v>0</v>
      </c>
    </row>
    <row r="299" spans="22:28" x14ac:dyDescent="0.25">
      <c r="V299" s="1">
        <f t="shared" si="77"/>
        <v>0</v>
      </c>
      <c r="W299" s="1">
        <f t="shared" si="81"/>
        <v>0</v>
      </c>
      <c r="X299" s="96">
        <f t="shared" si="82"/>
        <v>0</v>
      </c>
      <c r="Y299" s="1">
        <f t="shared" si="83"/>
        <v>0</v>
      </c>
      <c r="Z299" s="1">
        <f t="shared" si="78"/>
        <v>0</v>
      </c>
      <c r="AA299" s="1">
        <f t="shared" si="79"/>
        <v>0</v>
      </c>
      <c r="AB299" s="1">
        <f t="shared" si="84"/>
        <v>0</v>
      </c>
    </row>
    <row r="300" spans="22:28" x14ac:dyDescent="0.25">
      <c r="V300" s="1">
        <f t="shared" si="77"/>
        <v>0</v>
      </c>
      <c r="W300" s="1">
        <f t="shared" si="81"/>
        <v>0</v>
      </c>
      <c r="X300" s="96">
        <f t="shared" si="82"/>
        <v>0</v>
      </c>
      <c r="Y300" s="1">
        <f t="shared" si="83"/>
        <v>0</v>
      </c>
      <c r="Z300" s="1">
        <f t="shared" si="78"/>
        <v>0</v>
      </c>
      <c r="AA300" s="1">
        <f t="shared" si="79"/>
        <v>0</v>
      </c>
      <c r="AB300" s="1">
        <f t="shared" si="84"/>
        <v>0</v>
      </c>
    </row>
    <row r="301" spans="22:28" x14ac:dyDescent="0.25">
      <c r="V301" s="1">
        <f t="shared" si="77"/>
        <v>0</v>
      </c>
      <c r="W301" s="1">
        <f t="shared" si="81"/>
        <v>0</v>
      </c>
      <c r="X301" s="96">
        <f t="shared" si="82"/>
        <v>0</v>
      </c>
      <c r="Y301" s="1">
        <f t="shared" si="83"/>
        <v>0</v>
      </c>
      <c r="Z301" s="1">
        <f t="shared" si="78"/>
        <v>0</v>
      </c>
      <c r="AA301" s="1">
        <f t="shared" si="79"/>
        <v>0</v>
      </c>
      <c r="AB301" s="1">
        <f t="shared" si="84"/>
        <v>0</v>
      </c>
    </row>
    <row r="302" spans="22:28" x14ac:dyDescent="0.25">
      <c r="V302" s="1">
        <f t="shared" si="77"/>
        <v>0</v>
      </c>
      <c r="W302" s="1">
        <f t="shared" si="81"/>
        <v>0</v>
      </c>
      <c r="X302" s="96">
        <f t="shared" si="82"/>
        <v>0</v>
      </c>
      <c r="Y302" s="1">
        <f t="shared" si="83"/>
        <v>0</v>
      </c>
      <c r="Z302" s="1">
        <f t="shared" si="78"/>
        <v>0</v>
      </c>
      <c r="AA302" s="1">
        <f t="shared" si="79"/>
        <v>0</v>
      </c>
      <c r="AB302" s="1">
        <f t="shared" si="84"/>
        <v>0</v>
      </c>
    </row>
    <row r="303" spans="22:28" x14ac:dyDescent="0.25">
      <c r="V303" s="1">
        <f t="shared" si="77"/>
        <v>0</v>
      </c>
      <c r="W303" s="1">
        <f t="shared" si="81"/>
        <v>0</v>
      </c>
      <c r="X303" s="96">
        <f t="shared" si="82"/>
        <v>0</v>
      </c>
      <c r="Y303" s="1">
        <f t="shared" si="83"/>
        <v>0</v>
      </c>
      <c r="Z303" s="1">
        <f t="shared" si="78"/>
        <v>0</v>
      </c>
      <c r="AA303" s="1">
        <f t="shared" si="79"/>
        <v>0</v>
      </c>
      <c r="AB303" s="1">
        <f t="shared" si="84"/>
        <v>0</v>
      </c>
    </row>
    <row r="304" spans="22:28" x14ac:dyDescent="0.25">
      <c r="V304" s="1">
        <f t="shared" si="77"/>
        <v>0</v>
      </c>
      <c r="W304" s="1">
        <f t="shared" si="81"/>
        <v>0</v>
      </c>
      <c r="X304" s="96">
        <f t="shared" si="82"/>
        <v>0</v>
      </c>
      <c r="Y304" s="1">
        <f t="shared" si="83"/>
        <v>0</v>
      </c>
      <c r="Z304" s="1">
        <f t="shared" si="78"/>
        <v>0</v>
      </c>
      <c r="AA304" s="1">
        <f t="shared" si="79"/>
        <v>0</v>
      </c>
      <c r="AB304" s="1">
        <f t="shared" si="84"/>
        <v>0</v>
      </c>
    </row>
    <row r="305" spans="22:28" x14ac:dyDescent="0.25">
      <c r="V305" s="1">
        <v>0</v>
      </c>
      <c r="W305" s="1">
        <v>0</v>
      </c>
      <c r="X305" s="96">
        <f t="shared" si="82"/>
        <v>0</v>
      </c>
      <c r="Y305" s="1">
        <f t="shared" si="83"/>
        <v>0</v>
      </c>
      <c r="Z305" s="1">
        <v>0</v>
      </c>
      <c r="AA305" s="1">
        <v>0</v>
      </c>
      <c r="AB305" s="1">
        <v>0</v>
      </c>
    </row>
    <row r="306" spans="22:28" x14ac:dyDescent="0.25">
      <c r="V306" s="1">
        <f t="shared" ref="V306:V347" si="85">H306-G306</f>
        <v>0</v>
      </c>
      <c r="W306" s="1">
        <f t="shared" ref="W306:W321" si="86">J306-I306</f>
        <v>0</v>
      </c>
      <c r="X306" s="96">
        <f t="shared" si="82"/>
        <v>0</v>
      </c>
      <c r="Y306" s="1">
        <f t="shared" si="83"/>
        <v>0</v>
      </c>
      <c r="Z306" s="1">
        <f t="shared" ref="Z306:Z347" si="87">P306-O306</f>
        <v>0</v>
      </c>
      <c r="AA306" s="1">
        <f t="shared" ref="AA306:AA347" si="88">R306-Q306</f>
        <v>0</v>
      </c>
      <c r="AB306" s="1">
        <f t="shared" ref="AB306:AB347" si="89">T306-S306</f>
        <v>0</v>
      </c>
    </row>
    <row r="307" spans="22:28" x14ac:dyDescent="0.25">
      <c r="V307" s="1">
        <f t="shared" si="85"/>
        <v>0</v>
      </c>
      <c r="W307" s="1">
        <f t="shared" si="86"/>
        <v>0</v>
      </c>
      <c r="X307" s="96">
        <f t="shared" si="82"/>
        <v>0</v>
      </c>
      <c r="Y307" s="1">
        <f t="shared" si="83"/>
        <v>0</v>
      </c>
      <c r="Z307" s="1">
        <f t="shared" si="87"/>
        <v>0</v>
      </c>
      <c r="AA307" s="1">
        <f t="shared" si="88"/>
        <v>0</v>
      </c>
      <c r="AB307" s="1">
        <f t="shared" si="89"/>
        <v>0</v>
      </c>
    </row>
    <row r="308" spans="22:28" x14ac:dyDescent="0.25">
      <c r="V308" s="1">
        <f t="shared" si="85"/>
        <v>0</v>
      </c>
      <c r="W308" s="1">
        <f t="shared" si="86"/>
        <v>0</v>
      </c>
      <c r="X308" s="96">
        <f t="shared" si="82"/>
        <v>0</v>
      </c>
      <c r="Y308" s="1">
        <f t="shared" si="83"/>
        <v>0</v>
      </c>
      <c r="Z308" s="1">
        <f t="shared" si="87"/>
        <v>0</v>
      </c>
      <c r="AA308" s="1">
        <f t="shared" si="88"/>
        <v>0</v>
      </c>
      <c r="AB308" s="1">
        <f t="shared" si="89"/>
        <v>0</v>
      </c>
    </row>
    <row r="309" spans="22:28" x14ac:dyDescent="0.25">
      <c r="V309" s="1">
        <f t="shared" si="85"/>
        <v>0</v>
      </c>
      <c r="W309" s="1">
        <f t="shared" si="86"/>
        <v>0</v>
      </c>
      <c r="X309" s="96">
        <f t="shared" si="82"/>
        <v>0</v>
      </c>
      <c r="Y309" s="1">
        <f t="shared" si="83"/>
        <v>0</v>
      </c>
      <c r="Z309" s="1">
        <f t="shared" si="87"/>
        <v>0</v>
      </c>
      <c r="AA309" s="1">
        <f t="shared" si="88"/>
        <v>0</v>
      </c>
      <c r="AB309" s="1">
        <f t="shared" si="89"/>
        <v>0</v>
      </c>
    </row>
    <row r="310" spans="22:28" x14ac:dyDescent="0.25">
      <c r="V310" s="1">
        <f t="shared" si="85"/>
        <v>0</v>
      </c>
      <c r="W310" s="1">
        <f t="shared" si="86"/>
        <v>0</v>
      </c>
      <c r="X310" s="96">
        <f t="shared" si="82"/>
        <v>0</v>
      </c>
      <c r="Y310" s="1">
        <f t="shared" si="83"/>
        <v>0</v>
      </c>
      <c r="Z310" s="1">
        <f t="shared" si="87"/>
        <v>0</v>
      </c>
      <c r="AA310" s="1">
        <f t="shared" si="88"/>
        <v>0</v>
      </c>
      <c r="AB310" s="1">
        <f t="shared" si="89"/>
        <v>0</v>
      </c>
    </row>
    <row r="311" spans="22:28" x14ac:dyDescent="0.25">
      <c r="V311" s="1">
        <f t="shared" si="85"/>
        <v>0</v>
      </c>
      <c r="W311" s="1">
        <f t="shared" si="86"/>
        <v>0</v>
      </c>
      <c r="X311" s="96">
        <f t="shared" si="82"/>
        <v>0</v>
      </c>
      <c r="Y311" s="1">
        <f t="shared" si="83"/>
        <v>0</v>
      </c>
      <c r="Z311" s="1">
        <f t="shared" si="87"/>
        <v>0</v>
      </c>
      <c r="AA311" s="1">
        <f t="shared" si="88"/>
        <v>0</v>
      </c>
      <c r="AB311" s="1">
        <f t="shared" si="89"/>
        <v>0</v>
      </c>
    </row>
    <row r="312" spans="22:28" x14ac:dyDescent="0.25">
      <c r="V312" s="1">
        <f t="shared" si="85"/>
        <v>0</v>
      </c>
      <c r="W312" s="1">
        <f t="shared" si="86"/>
        <v>0</v>
      </c>
      <c r="X312" s="96">
        <f t="shared" si="82"/>
        <v>0</v>
      </c>
      <c r="Y312" s="1">
        <f t="shared" si="83"/>
        <v>0</v>
      </c>
      <c r="Z312" s="1">
        <f t="shared" si="87"/>
        <v>0</v>
      </c>
      <c r="AA312" s="1">
        <f t="shared" si="88"/>
        <v>0</v>
      </c>
      <c r="AB312" s="1">
        <f t="shared" si="89"/>
        <v>0</v>
      </c>
    </row>
    <row r="313" spans="22:28" x14ac:dyDescent="0.25">
      <c r="V313" s="1">
        <f t="shared" si="85"/>
        <v>0</v>
      </c>
      <c r="W313" s="1">
        <f t="shared" si="86"/>
        <v>0</v>
      </c>
      <c r="X313" s="96">
        <f t="shared" si="82"/>
        <v>0</v>
      </c>
      <c r="Y313" s="1">
        <f t="shared" si="83"/>
        <v>0</v>
      </c>
      <c r="Z313" s="1">
        <f t="shared" si="87"/>
        <v>0</v>
      </c>
      <c r="AA313" s="1">
        <f t="shared" si="88"/>
        <v>0</v>
      </c>
      <c r="AB313" s="1">
        <f t="shared" si="89"/>
        <v>0</v>
      </c>
    </row>
    <row r="314" spans="22:28" x14ac:dyDescent="0.25">
      <c r="V314" s="1">
        <f t="shared" si="85"/>
        <v>0</v>
      </c>
      <c r="W314" s="1">
        <f t="shared" si="86"/>
        <v>0</v>
      </c>
      <c r="X314" s="96">
        <f t="shared" ref="X314:X347" si="90">L314-K314</f>
        <v>0</v>
      </c>
      <c r="Y314" s="1">
        <f t="shared" ref="Y314:Y347" si="91">N314-M314</f>
        <v>0</v>
      </c>
      <c r="Z314" s="1">
        <f t="shared" si="87"/>
        <v>0</v>
      </c>
      <c r="AA314" s="1">
        <f t="shared" si="88"/>
        <v>0</v>
      </c>
      <c r="AB314" s="1">
        <f t="shared" si="89"/>
        <v>0</v>
      </c>
    </row>
    <row r="315" spans="22:28" x14ac:dyDescent="0.25">
      <c r="V315" s="1">
        <f t="shared" si="85"/>
        <v>0</v>
      </c>
      <c r="W315" s="1">
        <f t="shared" si="86"/>
        <v>0</v>
      </c>
      <c r="X315" s="96">
        <f t="shared" si="90"/>
        <v>0</v>
      </c>
      <c r="Y315" s="1">
        <f t="shared" si="91"/>
        <v>0</v>
      </c>
      <c r="Z315" s="1">
        <f t="shared" si="87"/>
        <v>0</v>
      </c>
      <c r="AA315" s="1">
        <f t="shared" si="88"/>
        <v>0</v>
      </c>
      <c r="AB315" s="1">
        <f t="shared" si="89"/>
        <v>0</v>
      </c>
    </row>
    <row r="316" spans="22:28" x14ac:dyDescent="0.25">
      <c r="V316" s="1">
        <f t="shared" si="85"/>
        <v>0</v>
      </c>
      <c r="W316" s="1">
        <f t="shared" si="86"/>
        <v>0</v>
      </c>
      <c r="X316" s="96">
        <f t="shared" si="90"/>
        <v>0</v>
      </c>
      <c r="Y316" s="1">
        <f t="shared" si="91"/>
        <v>0</v>
      </c>
      <c r="Z316" s="1">
        <f t="shared" si="87"/>
        <v>0</v>
      </c>
      <c r="AA316" s="1">
        <f t="shared" si="88"/>
        <v>0</v>
      </c>
      <c r="AB316" s="1">
        <f t="shared" si="89"/>
        <v>0</v>
      </c>
    </row>
    <row r="317" spans="22:28" x14ac:dyDescent="0.25">
      <c r="V317" s="1">
        <f t="shared" si="85"/>
        <v>0</v>
      </c>
      <c r="W317" s="1">
        <f t="shared" si="86"/>
        <v>0</v>
      </c>
      <c r="X317" s="96">
        <f t="shared" si="90"/>
        <v>0</v>
      </c>
      <c r="Y317" s="1">
        <f t="shared" si="91"/>
        <v>0</v>
      </c>
      <c r="Z317" s="1">
        <f t="shared" si="87"/>
        <v>0</v>
      </c>
      <c r="AA317" s="1">
        <f t="shared" si="88"/>
        <v>0</v>
      </c>
      <c r="AB317" s="1">
        <f t="shared" si="89"/>
        <v>0</v>
      </c>
    </row>
    <row r="318" spans="22:28" x14ac:dyDescent="0.25">
      <c r="V318" s="1">
        <f t="shared" si="85"/>
        <v>0</v>
      </c>
      <c r="W318" s="1">
        <f t="shared" si="86"/>
        <v>0</v>
      </c>
      <c r="X318" s="96">
        <f t="shared" si="90"/>
        <v>0</v>
      </c>
      <c r="Y318" s="1">
        <f t="shared" si="91"/>
        <v>0</v>
      </c>
      <c r="Z318" s="1">
        <f t="shared" si="87"/>
        <v>0</v>
      </c>
      <c r="AA318" s="1">
        <f t="shared" si="88"/>
        <v>0</v>
      </c>
      <c r="AB318" s="1">
        <f t="shared" si="89"/>
        <v>0</v>
      </c>
    </row>
    <row r="319" spans="22:28" x14ac:dyDescent="0.25">
      <c r="V319" s="1">
        <f t="shared" si="85"/>
        <v>0</v>
      </c>
      <c r="W319" s="1">
        <f t="shared" si="86"/>
        <v>0</v>
      </c>
      <c r="X319" s="96">
        <f t="shared" si="90"/>
        <v>0</v>
      </c>
      <c r="Y319" s="1">
        <f t="shared" si="91"/>
        <v>0</v>
      </c>
      <c r="Z319" s="1">
        <f t="shared" si="87"/>
        <v>0</v>
      </c>
      <c r="AA319" s="1">
        <f t="shared" si="88"/>
        <v>0</v>
      </c>
      <c r="AB319" s="1">
        <f t="shared" si="89"/>
        <v>0</v>
      </c>
    </row>
    <row r="320" spans="22:28" x14ac:dyDescent="0.25">
      <c r="V320" s="1">
        <f t="shared" si="85"/>
        <v>0</v>
      </c>
      <c r="W320" s="1">
        <f t="shared" si="86"/>
        <v>0</v>
      </c>
      <c r="X320" s="96">
        <f t="shared" si="90"/>
        <v>0</v>
      </c>
      <c r="Y320" s="1">
        <f t="shared" si="91"/>
        <v>0</v>
      </c>
      <c r="Z320" s="1">
        <f t="shared" si="87"/>
        <v>0</v>
      </c>
      <c r="AA320" s="1">
        <f t="shared" si="88"/>
        <v>0</v>
      </c>
      <c r="AB320" s="1">
        <f t="shared" si="89"/>
        <v>0</v>
      </c>
    </row>
    <row r="321" spans="22:28" x14ac:dyDescent="0.25">
      <c r="V321" s="1">
        <f t="shared" si="85"/>
        <v>0</v>
      </c>
      <c r="W321" s="1">
        <f t="shared" si="86"/>
        <v>0</v>
      </c>
      <c r="X321" s="96">
        <f t="shared" si="90"/>
        <v>0</v>
      </c>
      <c r="Y321" s="1">
        <f t="shared" si="91"/>
        <v>0</v>
      </c>
      <c r="Z321" s="1">
        <f t="shared" si="87"/>
        <v>0</v>
      </c>
      <c r="AA321" s="1">
        <f t="shared" si="88"/>
        <v>0</v>
      </c>
      <c r="AB321" s="1">
        <f t="shared" si="89"/>
        <v>0</v>
      </c>
    </row>
    <row r="322" spans="22:28" x14ac:dyDescent="0.25">
      <c r="V322" s="1">
        <f t="shared" si="85"/>
        <v>0</v>
      </c>
      <c r="W322" s="1">
        <v>0</v>
      </c>
      <c r="X322" s="96">
        <f t="shared" si="90"/>
        <v>0</v>
      </c>
      <c r="Y322" s="1">
        <f t="shared" si="91"/>
        <v>0</v>
      </c>
      <c r="Z322" s="1">
        <f t="shared" si="87"/>
        <v>0</v>
      </c>
      <c r="AA322" s="1">
        <f t="shared" si="88"/>
        <v>0</v>
      </c>
      <c r="AB322" s="1">
        <f t="shared" si="89"/>
        <v>0</v>
      </c>
    </row>
    <row r="323" spans="22:28" x14ac:dyDescent="0.25">
      <c r="V323" s="1">
        <f t="shared" si="85"/>
        <v>0</v>
      </c>
      <c r="W323" s="1">
        <v>0</v>
      </c>
      <c r="X323" s="96">
        <f t="shared" si="90"/>
        <v>0</v>
      </c>
      <c r="Y323" s="1">
        <f t="shared" si="91"/>
        <v>0</v>
      </c>
      <c r="Z323" s="1">
        <f t="shared" si="87"/>
        <v>0</v>
      </c>
      <c r="AA323" s="1">
        <f t="shared" si="88"/>
        <v>0</v>
      </c>
      <c r="AB323" s="1">
        <f t="shared" si="89"/>
        <v>0</v>
      </c>
    </row>
    <row r="324" spans="22:28" x14ac:dyDescent="0.25">
      <c r="V324" s="1">
        <f t="shared" si="85"/>
        <v>0</v>
      </c>
      <c r="W324" s="1">
        <v>0</v>
      </c>
      <c r="X324" s="96">
        <f t="shared" si="90"/>
        <v>0</v>
      </c>
      <c r="Y324" s="1">
        <f t="shared" si="91"/>
        <v>0</v>
      </c>
      <c r="Z324" s="1">
        <f t="shared" si="87"/>
        <v>0</v>
      </c>
      <c r="AA324" s="1">
        <f t="shared" si="88"/>
        <v>0</v>
      </c>
      <c r="AB324" s="1">
        <f t="shared" si="89"/>
        <v>0</v>
      </c>
    </row>
    <row r="325" spans="22:28" x14ac:dyDescent="0.25">
      <c r="V325" s="1">
        <f t="shared" si="85"/>
        <v>0</v>
      </c>
      <c r="W325" s="1">
        <v>0</v>
      </c>
      <c r="X325" s="96">
        <f t="shared" si="90"/>
        <v>0</v>
      </c>
      <c r="Y325" s="1">
        <f t="shared" si="91"/>
        <v>0</v>
      </c>
      <c r="Z325" s="1">
        <f t="shared" si="87"/>
        <v>0</v>
      </c>
      <c r="AA325" s="1">
        <f t="shared" si="88"/>
        <v>0</v>
      </c>
      <c r="AB325" s="1">
        <f t="shared" si="89"/>
        <v>0</v>
      </c>
    </row>
    <row r="326" spans="22:28" x14ac:dyDescent="0.25">
      <c r="V326" s="1">
        <f t="shared" si="85"/>
        <v>0</v>
      </c>
      <c r="W326" s="1">
        <v>0</v>
      </c>
      <c r="X326" s="96">
        <f t="shared" si="90"/>
        <v>0</v>
      </c>
      <c r="Y326" s="1">
        <f t="shared" si="91"/>
        <v>0</v>
      </c>
      <c r="Z326" s="1">
        <f t="shared" si="87"/>
        <v>0</v>
      </c>
      <c r="AA326" s="1">
        <f t="shared" si="88"/>
        <v>0</v>
      </c>
      <c r="AB326" s="1">
        <f t="shared" si="89"/>
        <v>0</v>
      </c>
    </row>
    <row r="327" spans="22:28" x14ac:dyDescent="0.25">
      <c r="V327" s="1">
        <f t="shared" si="85"/>
        <v>0</v>
      </c>
      <c r="W327" s="1">
        <v>0</v>
      </c>
      <c r="X327" s="96">
        <f t="shared" si="90"/>
        <v>0</v>
      </c>
      <c r="Y327" s="1">
        <f t="shared" si="91"/>
        <v>0</v>
      </c>
      <c r="Z327" s="1">
        <f t="shared" si="87"/>
        <v>0</v>
      </c>
      <c r="AA327" s="1">
        <f t="shared" si="88"/>
        <v>0</v>
      </c>
      <c r="AB327" s="1">
        <f t="shared" si="89"/>
        <v>0</v>
      </c>
    </row>
    <row r="328" spans="22:28" x14ac:dyDescent="0.25">
      <c r="V328" s="1">
        <f t="shared" si="85"/>
        <v>0</v>
      </c>
      <c r="W328" s="1">
        <v>0</v>
      </c>
      <c r="X328" s="96">
        <f t="shared" si="90"/>
        <v>0</v>
      </c>
      <c r="Y328" s="1">
        <f t="shared" si="91"/>
        <v>0</v>
      </c>
      <c r="Z328" s="1">
        <f t="shared" si="87"/>
        <v>0</v>
      </c>
      <c r="AA328" s="1">
        <f t="shared" si="88"/>
        <v>0</v>
      </c>
      <c r="AB328" s="1">
        <f t="shared" si="89"/>
        <v>0</v>
      </c>
    </row>
    <row r="329" spans="22:28" x14ac:dyDescent="0.25">
      <c r="V329" s="1">
        <f t="shared" si="85"/>
        <v>0</v>
      </c>
      <c r="W329" s="1">
        <v>0</v>
      </c>
      <c r="X329" s="96">
        <f t="shared" si="90"/>
        <v>0</v>
      </c>
      <c r="Y329" s="1">
        <f t="shared" si="91"/>
        <v>0</v>
      </c>
      <c r="Z329" s="1">
        <f t="shared" si="87"/>
        <v>0</v>
      </c>
      <c r="AA329" s="1">
        <f t="shared" si="88"/>
        <v>0</v>
      </c>
      <c r="AB329" s="1">
        <f t="shared" si="89"/>
        <v>0</v>
      </c>
    </row>
    <row r="330" spans="22:28" x14ac:dyDescent="0.25">
      <c r="V330" s="1">
        <f t="shared" si="85"/>
        <v>0</v>
      </c>
      <c r="W330" s="1">
        <f t="shared" ref="W330:W347" si="92">J330-I330</f>
        <v>0</v>
      </c>
      <c r="X330" s="96">
        <f t="shared" si="90"/>
        <v>0</v>
      </c>
      <c r="Y330" s="1">
        <f t="shared" si="91"/>
        <v>0</v>
      </c>
      <c r="Z330" s="1">
        <f t="shared" si="87"/>
        <v>0</v>
      </c>
      <c r="AA330" s="1">
        <f t="shared" si="88"/>
        <v>0</v>
      </c>
      <c r="AB330" s="1">
        <f t="shared" si="89"/>
        <v>0</v>
      </c>
    </row>
    <row r="331" spans="22:28" x14ac:dyDescent="0.25">
      <c r="V331" s="1">
        <f t="shared" si="85"/>
        <v>0</v>
      </c>
      <c r="W331" s="1">
        <f t="shared" si="92"/>
        <v>0</v>
      </c>
      <c r="X331" s="96">
        <f t="shared" si="90"/>
        <v>0</v>
      </c>
      <c r="Y331" s="1">
        <f t="shared" si="91"/>
        <v>0</v>
      </c>
      <c r="Z331" s="1">
        <f t="shared" si="87"/>
        <v>0</v>
      </c>
      <c r="AA331" s="1">
        <f t="shared" si="88"/>
        <v>0</v>
      </c>
      <c r="AB331" s="1">
        <f t="shared" si="89"/>
        <v>0</v>
      </c>
    </row>
    <row r="332" spans="22:28" x14ac:dyDescent="0.25">
      <c r="V332" s="1">
        <f t="shared" si="85"/>
        <v>0</v>
      </c>
      <c r="W332" s="1">
        <f t="shared" si="92"/>
        <v>0</v>
      </c>
      <c r="X332" s="96">
        <f t="shared" si="90"/>
        <v>0</v>
      </c>
      <c r="Y332" s="1">
        <f t="shared" si="91"/>
        <v>0</v>
      </c>
      <c r="Z332" s="1">
        <f t="shared" si="87"/>
        <v>0</v>
      </c>
      <c r="AA332" s="1">
        <f t="shared" si="88"/>
        <v>0</v>
      </c>
      <c r="AB332" s="1">
        <f t="shared" si="89"/>
        <v>0</v>
      </c>
    </row>
    <row r="333" spans="22:28" x14ac:dyDescent="0.25">
      <c r="V333" s="1">
        <f t="shared" si="85"/>
        <v>0</v>
      </c>
      <c r="W333" s="1">
        <f t="shared" si="92"/>
        <v>0</v>
      </c>
      <c r="X333" s="96">
        <f t="shared" si="90"/>
        <v>0</v>
      </c>
      <c r="Y333" s="1">
        <f t="shared" si="91"/>
        <v>0</v>
      </c>
      <c r="Z333" s="1">
        <f t="shared" si="87"/>
        <v>0</v>
      </c>
      <c r="AA333" s="1">
        <f t="shared" si="88"/>
        <v>0</v>
      </c>
      <c r="AB333" s="1">
        <f t="shared" si="89"/>
        <v>0</v>
      </c>
    </row>
    <row r="334" spans="22:28" x14ac:dyDescent="0.25">
      <c r="V334" s="1">
        <f t="shared" si="85"/>
        <v>0</v>
      </c>
      <c r="W334" s="1">
        <v>0</v>
      </c>
      <c r="X334" s="96">
        <f t="shared" si="90"/>
        <v>0</v>
      </c>
      <c r="Y334" s="1">
        <f t="shared" si="91"/>
        <v>0</v>
      </c>
      <c r="Z334" s="1">
        <f t="shared" si="87"/>
        <v>0</v>
      </c>
      <c r="AA334" s="1">
        <f t="shared" si="88"/>
        <v>0</v>
      </c>
      <c r="AB334" s="1">
        <f t="shared" si="89"/>
        <v>0</v>
      </c>
    </row>
    <row r="335" spans="22:28" x14ac:dyDescent="0.25">
      <c r="V335" s="1">
        <f t="shared" si="85"/>
        <v>0</v>
      </c>
      <c r="W335" s="1">
        <f t="shared" si="92"/>
        <v>0</v>
      </c>
      <c r="X335" s="96">
        <f t="shared" si="90"/>
        <v>0</v>
      </c>
      <c r="Y335" s="1">
        <f t="shared" si="91"/>
        <v>0</v>
      </c>
      <c r="Z335" s="1">
        <f t="shared" si="87"/>
        <v>0</v>
      </c>
      <c r="AA335" s="1">
        <f t="shared" si="88"/>
        <v>0</v>
      </c>
      <c r="AB335" s="1">
        <f t="shared" si="89"/>
        <v>0</v>
      </c>
    </row>
    <row r="336" spans="22:28" x14ac:dyDescent="0.25">
      <c r="V336" s="1">
        <f t="shared" si="85"/>
        <v>0</v>
      </c>
      <c r="W336" s="1">
        <v>0</v>
      </c>
      <c r="X336" s="96">
        <f t="shared" si="90"/>
        <v>0</v>
      </c>
      <c r="Y336" s="1">
        <f t="shared" si="91"/>
        <v>0</v>
      </c>
      <c r="Z336" s="1">
        <f t="shared" si="87"/>
        <v>0</v>
      </c>
      <c r="AA336" s="1">
        <f t="shared" si="88"/>
        <v>0</v>
      </c>
      <c r="AB336" s="1">
        <f t="shared" si="89"/>
        <v>0</v>
      </c>
    </row>
    <row r="337" spans="22:28" x14ac:dyDescent="0.25">
      <c r="V337" s="1">
        <f t="shared" si="85"/>
        <v>0</v>
      </c>
      <c r="W337" s="1">
        <f t="shared" si="92"/>
        <v>0</v>
      </c>
      <c r="X337" s="96">
        <f t="shared" si="90"/>
        <v>0</v>
      </c>
      <c r="Y337" s="1">
        <f t="shared" si="91"/>
        <v>0</v>
      </c>
      <c r="Z337" s="1">
        <f t="shared" si="87"/>
        <v>0</v>
      </c>
      <c r="AA337" s="1">
        <f t="shared" si="88"/>
        <v>0</v>
      </c>
      <c r="AB337" s="1">
        <f t="shared" si="89"/>
        <v>0</v>
      </c>
    </row>
    <row r="338" spans="22:28" x14ac:dyDescent="0.25">
      <c r="V338" s="1">
        <f t="shared" si="85"/>
        <v>0</v>
      </c>
      <c r="W338" s="1">
        <f t="shared" si="92"/>
        <v>0</v>
      </c>
      <c r="X338" s="96">
        <f t="shared" si="90"/>
        <v>0</v>
      </c>
      <c r="Y338" s="1">
        <f t="shared" si="91"/>
        <v>0</v>
      </c>
      <c r="Z338" s="1">
        <f t="shared" si="87"/>
        <v>0</v>
      </c>
      <c r="AA338" s="1">
        <f t="shared" si="88"/>
        <v>0</v>
      </c>
      <c r="AB338" s="1">
        <f t="shared" si="89"/>
        <v>0</v>
      </c>
    </row>
    <row r="339" spans="22:28" x14ac:dyDescent="0.25">
      <c r="V339" s="1">
        <f t="shared" si="85"/>
        <v>0</v>
      </c>
      <c r="W339" s="1">
        <v>0</v>
      </c>
      <c r="X339" s="96">
        <f t="shared" si="90"/>
        <v>0</v>
      </c>
      <c r="Y339" s="1">
        <f t="shared" si="91"/>
        <v>0</v>
      </c>
      <c r="Z339" s="1">
        <f t="shared" si="87"/>
        <v>0</v>
      </c>
      <c r="AA339" s="1">
        <f t="shared" si="88"/>
        <v>0</v>
      </c>
      <c r="AB339" s="1">
        <f t="shared" si="89"/>
        <v>0</v>
      </c>
    </row>
    <row r="340" spans="22:28" x14ac:dyDescent="0.25">
      <c r="V340" s="1">
        <f t="shared" si="85"/>
        <v>0</v>
      </c>
      <c r="W340" s="1">
        <f t="shared" si="92"/>
        <v>0</v>
      </c>
      <c r="X340" s="96">
        <f t="shared" si="90"/>
        <v>0</v>
      </c>
      <c r="Y340" s="1">
        <f t="shared" si="91"/>
        <v>0</v>
      </c>
      <c r="Z340" s="1">
        <f t="shared" si="87"/>
        <v>0</v>
      </c>
      <c r="AA340" s="1">
        <f t="shared" si="88"/>
        <v>0</v>
      </c>
      <c r="AB340" s="1">
        <f t="shared" si="89"/>
        <v>0</v>
      </c>
    </row>
    <row r="341" spans="22:28" x14ac:dyDescent="0.25">
      <c r="V341" s="1">
        <f t="shared" si="85"/>
        <v>0</v>
      </c>
      <c r="W341" s="1">
        <f t="shared" si="92"/>
        <v>0</v>
      </c>
      <c r="X341" s="96">
        <f t="shared" si="90"/>
        <v>0</v>
      </c>
      <c r="Y341" s="1">
        <f t="shared" si="91"/>
        <v>0</v>
      </c>
      <c r="Z341" s="1">
        <f t="shared" si="87"/>
        <v>0</v>
      </c>
      <c r="AA341" s="1">
        <f t="shared" si="88"/>
        <v>0</v>
      </c>
      <c r="AB341" s="1">
        <f t="shared" si="89"/>
        <v>0</v>
      </c>
    </row>
    <row r="342" spans="22:28" x14ac:dyDescent="0.25">
      <c r="V342" s="1">
        <f t="shared" si="85"/>
        <v>0</v>
      </c>
      <c r="W342" s="1">
        <f t="shared" si="92"/>
        <v>0</v>
      </c>
      <c r="X342" s="96">
        <f t="shared" si="90"/>
        <v>0</v>
      </c>
      <c r="Y342" s="1">
        <f t="shared" si="91"/>
        <v>0</v>
      </c>
      <c r="Z342" s="1">
        <f t="shared" si="87"/>
        <v>0</v>
      </c>
      <c r="AA342" s="1">
        <f t="shared" si="88"/>
        <v>0</v>
      </c>
      <c r="AB342" s="1">
        <f t="shared" si="89"/>
        <v>0</v>
      </c>
    </row>
    <row r="343" spans="22:28" x14ac:dyDescent="0.25">
      <c r="V343" s="1">
        <f t="shared" si="85"/>
        <v>0</v>
      </c>
      <c r="W343" s="1">
        <f t="shared" si="92"/>
        <v>0</v>
      </c>
      <c r="X343" s="96">
        <f t="shared" si="90"/>
        <v>0</v>
      </c>
      <c r="Y343" s="1">
        <f t="shared" si="91"/>
        <v>0</v>
      </c>
      <c r="Z343" s="1">
        <f t="shared" si="87"/>
        <v>0</v>
      </c>
      <c r="AA343" s="1">
        <f t="shared" si="88"/>
        <v>0</v>
      </c>
      <c r="AB343" s="1">
        <f t="shared" si="89"/>
        <v>0</v>
      </c>
    </row>
    <row r="344" spans="22:28" x14ac:dyDescent="0.25">
      <c r="V344" s="1">
        <f t="shared" si="85"/>
        <v>0</v>
      </c>
      <c r="W344" s="1">
        <f t="shared" si="92"/>
        <v>0</v>
      </c>
      <c r="X344" s="96">
        <f t="shared" si="90"/>
        <v>0</v>
      </c>
      <c r="Y344" s="1">
        <f t="shared" si="91"/>
        <v>0</v>
      </c>
      <c r="Z344" s="1">
        <f t="shared" si="87"/>
        <v>0</v>
      </c>
      <c r="AA344" s="1">
        <f t="shared" si="88"/>
        <v>0</v>
      </c>
      <c r="AB344" s="1">
        <f t="shared" si="89"/>
        <v>0</v>
      </c>
    </row>
    <row r="345" spans="22:28" x14ac:dyDescent="0.25">
      <c r="V345" s="1">
        <f t="shared" si="85"/>
        <v>0</v>
      </c>
      <c r="W345" s="1">
        <f t="shared" si="92"/>
        <v>0</v>
      </c>
      <c r="X345" s="96">
        <f t="shared" si="90"/>
        <v>0</v>
      </c>
      <c r="Y345" s="1">
        <f t="shared" si="91"/>
        <v>0</v>
      </c>
      <c r="Z345" s="1">
        <f t="shared" si="87"/>
        <v>0</v>
      </c>
      <c r="AA345" s="1">
        <f t="shared" si="88"/>
        <v>0</v>
      </c>
      <c r="AB345" s="1">
        <f t="shared" si="89"/>
        <v>0</v>
      </c>
    </row>
    <row r="346" spans="22:28" x14ac:dyDescent="0.25">
      <c r="V346" s="1">
        <f t="shared" si="85"/>
        <v>0</v>
      </c>
      <c r="W346" s="1">
        <f t="shared" si="92"/>
        <v>0</v>
      </c>
      <c r="X346" s="96">
        <f t="shared" si="90"/>
        <v>0</v>
      </c>
      <c r="Y346" s="1">
        <f t="shared" si="91"/>
        <v>0</v>
      </c>
      <c r="Z346" s="1">
        <f t="shared" si="87"/>
        <v>0</v>
      </c>
      <c r="AA346" s="1">
        <f t="shared" si="88"/>
        <v>0</v>
      </c>
      <c r="AB346" s="1">
        <f t="shared" si="89"/>
        <v>0</v>
      </c>
    </row>
    <row r="347" spans="22:28" x14ac:dyDescent="0.25">
      <c r="V347" s="1">
        <f t="shared" si="85"/>
        <v>0</v>
      </c>
      <c r="W347" s="1">
        <f t="shared" si="92"/>
        <v>0</v>
      </c>
      <c r="X347" s="96">
        <f t="shared" si="90"/>
        <v>0</v>
      </c>
      <c r="Y347" s="1">
        <f t="shared" si="91"/>
        <v>0</v>
      </c>
      <c r="Z347" s="1">
        <f t="shared" si="87"/>
        <v>0</v>
      </c>
      <c r="AA347" s="1">
        <f t="shared" si="88"/>
        <v>0</v>
      </c>
      <c r="AB347" s="1">
        <f t="shared" si="89"/>
        <v>0</v>
      </c>
    </row>
  </sheetData>
  <mergeCells count="7">
    <mergeCell ref="S1:T1"/>
    <mergeCell ref="G1:H1"/>
    <mergeCell ref="I1:J1"/>
    <mergeCell ref="K1:L1"/>
    <mergeCell ref="M1:N1"/>
    <mergeCell ref="O1:P1"/>
    <mergeCell ref="Q1:R1"/>
  </mergeCells>
  <conditionalFormatting sqref="V1:V1048576">
    <cfRule type="cellIs" dxfId="40" priority="19" operator="greaterThan">
      <formula>0</formula>
    </cfRule>
  </conditionalFormatting>
  <conditionalFormatting sqref="W1:W1048576">
    <cfRule type="cellIs" dxfId="39" priority="17" operator="greaterThan">
      <formula>0</formula>
    </cfRule>
    <cfRule type="cellIs" dxfId="38" priority="18" operator="greaterThan">
      <formula>6360.5</formula>
    </cfRule>
  </conditionalFormatting>
  <conditionalFormatting sqref="X1:X1048576">
    <cfRule type="cellIs" dxfId="37" priority="16" operator="greaterThan">
      <formula>0</formula>
    </cfRule>
  </conditionalFormatting>
  <conditionalFormatting sqref="Y1:Y1048576">
    <cfRule type="cellIs" dxfId="36" priority="15" operator="greaterThan">
      <formula>0</formula>
    </cfRule>
  </conditionalFormatting>
  <conditionalFormatting sqref="Z1:Z1048576">
    <cfRule type="cellIs" dxfId="35" priority="14" operator="greaterThan">
      <formula>0</formula>
    </cfRule>
  </conditionalFormatting>
  <conditionalFormatting sqref="AA1:AA1048576">
    <cfRule type="cellIs" dxfId="34" priority="13" operator="greaterThan">
      <formula>0</formula>
    </cfRule>
  </conditionalFormatting>
  <conditionalFormatting sqref="AB1:AB1048576">
    <cfRule type="cellIs" dxfId="33" priority="12" operator="greaterThan">
      <formula>0</formula>
    </cfRule>
  </conditionalFormatting>
  <conditionalFormatting sqref="G55:T108 G2:H54 G169:T202">
    <cfRule type="cellIs" dxfId="32" priority="1" operator="equal">
      <formula>"-"</formula>
    </cfRule>
  </conditionalFormatting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56AB1-128C-4CB8-ABC8-5B636D585719}">
  <sheetPr codeName="Sheet19">
    <tabColor rgb="FFFFC000"/>
  </sheetPr>
  <dimension ref="B2:Y33"/>
  <sheetViews>
    <sheetView zoomScaleNormal="100" workbookViewId="0">
      <selection activeCell="P5" sqref="P5"/>
    </sheetView>
  </sheetViews>
  <sheetFormatPr defaultColWidth="9.140625" defaultRowHeight="15" x14ac:dyDescent="0.25"/>
  <cols>
    <col min="1" max="1" width="9.140625" style="18"/>
    <col min="2" max="2" width="12.7109375" style="18" customWidth="1"/>
    <col min="3" max="3" width="11.28515625" style="18" customWidth="1"/>
    <col min="4" max="4" width="8.5703125" style="18" customWidth="1"/>
    <col min="5" max="5" width="10.140625" style="18" customWidth="1"/>
    <col min="6" max="6" width="11.140625" style="18" customWidth="1"/>
    <col min="7" max="7" width="12.7109375" style="18" customWidth="1"/>
    <col min="8" max="8" width="12.42578125" style="18" customWidth="1"/>
    <col min="9" max="9" width="10.42578125" style="18" customWidth="1"/>
    <col min="10" max="11" width="11.5703125" style="18" customWidth="1"/>
    <col min="12" max="12" width="13.5703125" style="18" customWidth="1"/>
    <col min="13" max="13" width="10.85546875" style="18" customWidth="1"/>
    <col min="14" max="14" width="11.28515625" style="18" customWidth="1"/>
    <col min="15" max="15" width="11.5703125" style="18" customWidth="1"/>
    <col min="16" max="16" width="18.7109375" style="18" customWidth="1"/>
    <col min="17" max="19" width="9.140625" style="18"/>
    <col min="20" max="20" width="15.7109375" style="18" customWidth="1"/>
    <col min="21" max="23" width="9.140625" style="18"/>
    <col min="24" max="24" width="16" style="18" customWidth="1"/>
    <col min="25" max="16384" width="9.140625" style="18"/>
  </cols>
  <sheetData>
    <row r="2" spans="2:25" ht="51" x14ac:dyDescent="0.25">
      <c r="B2" s="56" t="s">
        <v>258</v>
      </c>
      <c r="C2" s="57" t="s">
        <v>254</v>
      </c>
      <c r="D2" s="57" t="s">
        <v>267</v>
      </c>
      <c r="E2" s="57" t="s">
        <v>266</v>
      </c>
      <c r="F2" s="43" t="s">
        <v>235</v>
      </c>
      <c r="G2" s="43" t="s">
        <v>245</v>
      </c>
      <c r="H2" s="43" t="s">
        <v>37</v>
      </c>
      <c r="I2" s="43" t="s">
        <v>255</v>
      </c>
      <c r="J2" s="43" t="s">
        <v>256</v>
      </c>
      <c r="K2" s="43" t="s">
        <v>257</v>
      </c>
      <c r="L2" s="43" t="s">
        <v>263</v>
      </c>
      <c r="M2" s="43" t="s">
        <v>264</v>
      </c>
      <c r="N2" s="57" t="s">
        <v>322</v>
      </c>
      <c r="O2" s="57" t="s">
        <v>321</v>
      </c>
    </row>
    <row r="3" spans="2:25" ht="21.75" customHeight="1" x14ac:dyDescent="0.25">
      <c r="B3" s="43" t="s">
        <v>248</v>
      </c>
      <c r="C3" s="80">
        <f>MIN(AIO_coding!B2:B347)</f>
        <v>5</v>
      </c>
      <c r="D3" s="80">
        <f>MIN(AIO_coding!C2:C347)</f>
        <v>1</v>
      </c>
      <c r="E3" s="80">
        <f>MIN(AIO_coding!D2:D347)</f>
        <v>1</v>
      </c>
      <c r="F3" s="80">
        <f>MIN(AIO_coding!F2:G347)</f>
        <v>4</v>
      </c>
      <c r="G3" s="80">
        <f>MIN(AIO_coding!H2:I347)</f>
        <v>0.1</v>
      </c>
      <c r="H3" s="80">
        <f>MIN(AIO_coding!J2:K347)</f>
        <v>0</v>
      </c>
      <c r="I3" s="80">
        <f>MIN(AIO_coding!L2:M347)</f>
        <v>8</v>
      </c>
      <c r="J3" s="80">
        <f>MIN(AIO_coding!N2:O347)</f>
        <v>0.1</v>
      </c>
      <c r="K3" s="80">
        <f>MIN(AIO_coding!P2:Q347)</f>
        <v>54</v>
      </c>
      <c r="L3" s="80">
        <f>MIN(AIO_coding!S2:T347)</f>
        <v>10</v>
      </c>
      <c r="M3" s="80">
        <f>MIN(AIO_coding!U2:V347)</f>
        <v>5</v>
      </c>
      <c r="N3" s="80">
        <f>MIN(AIO_coding!X2:X347)</f>
        <v>0</v>
      </c>
      <c r="O3" s="80">
        <f>MIN(AIO_coding!Y2:Y347)</f>
        <v>0</v>
      </c>
    </row>
    <row r="4" spans="2:25" ht="21.75" customHeight="1" x14ac:dyDescent="0.25">
      <c r="B4" s="43" t="s">
        <v>249</v>
      </c>
      <c r="C4" s="75">
        <f>MAX(AIO_coding!B2:B347)</f>
        <v>397000</v>
      </c>
      <c r="D4" s="75">
        <f>MAX(AIO_coding!C2:C347)</f>
        <v>8692</v>
      </c>
      <c r="E4" s="75">
        <f>MAX(AIO_coding!D2:D347)</f>
        <v>4000</v>
      </c>
      <c r="F4" s="75">
        <f>MAX(AIO_coding!F2:G347)</f>
        <v>65</v>
      </c>
      <c r="G4" s="75">
        <f>MAX(AIO_coding!H2:I347)</f>
        <v>41675</v>
      </c>
      <c r="H4" s="75">
        <f>MAX(AIO_coding!J2:K347)</f>
        <v>15700</v>
      </c>
      <c r="I4" s="75">
        <f>MAX(AIO_coding!L2:M347)</f>
        <v>48</v>
      </c>
      <c r="J4" s="75">
        <f>MAX(AIO_coding!N2:O347)</f>
        <v>500000</v>
      </c>
      <c r="K4" s="75">
        <f>MAX(AIO_coding!P2:Q347)</f>
        <v>300</v>
      </c>
      <c r="L4" s="75">
        <f>MAX(AIO_coding!S2:T347)</f>
        <v>94</v>
      </c>
      <c r="M4" s="75">
        <f>MAX(AIO_coding!U2:V347)</f>
        <v>90</v>
      </c>
      <c r="N4" s="75">
        <f>MAX(AIO_coding!X2:X347)</f>
        <v>410000</v>
      </c>
      <c r="O4" s="75">
        <f>MAX(AIO_coding!Y2:Y347)</f>
        <v>190000</v>
      </c>
    </row>
    <row r="5" spans="2:25" ht="21.75" customHeight="1" x14ac:dyDescent="0.25">
      <c r="B5" s="43" t="s">
        <v>251</v>
      </c>
      <c r="C5" s="75">
        <f>AVERAGE(AIO_coding!B2:B347)</f>
        <v>7123.1951951951951</v>
      </c>
      <c r="D5" s="75">
        <f>AVERAGE(AIO_coding!C2:C347)</f>
        <v>169.35693215339234</v>
      </c>
      <c r="E5" s="75">
        <f>AVERAGE(AIO_coding!D2:D347)</f>
        <v>72.39222614840989</v>
      </c>
      <c r="F5" s="75">
        <f>AVERAGE(AIO_coding!F2:G347)</f>
        <v>22.409587020648974</v>
      </c>
      <c r="G5" s="75">
        <f>AVERAGE(AIO_coding!H2:I347)</f>
        <v>1227.0518461538461</v>
      </c>
      <c r="H5" s="75">
        <f>AVERAGE(AIO_coding!J2:K347)</f>
        <v>4550.6700879765394</v>
      </c>
      <c r="I5" s="75">
        <f>AVERAGE(AIO_coding!L2:M347)</f>
        <v>26.827485380116926</v>
      </c>
      <c r="J5" s="75">
        <f>AVERAGE(AIO_coding!N2:O347)</f>
        <v>5746.5105015974432</v>
      </c>
      <c r="K5" s="75">
        <f>AVERAGE(AIO_coding!P2:Q347)</f>
        <v>132.83333333333334</v>
      </c>
      <c r="L5" s="75">
        <f>AVERAGE(AIO_coding!S2:T347)</f>
        <v>61.180602006688964</v>
      </c>
      <c r="M5" s="75">
        <f>AVERAGE(AIO_coding!U2:V347)</f>
        <v>32.36760563380281</v>
      </c>
      <c r="N5" s="75">
        <f>AVERAGE(AIO_coding!X2:X347)</f>
        <v>9202.2770700636938</v>
      </c>
      <c r="O5" s="75">
        <f>AVERAGE(AIO_coding!Y2:Y347)</f>
        <v>5503.6196721311471</v>
      </c>
    </row>
    <row r="6" spans="2:25" ht="21.75" customHeight="1" x14ac:dyDescent="0.25">
      <c r="B6" s="43" t="s">
        <v>252</v>
      </c>
      <c r="C6" s="75">
        <f>_xlfn.STDEV.S(AIO_coding!B2:B347)</f>
        <v>26958.266484295502</v>
      </c>
      <c r="D6" s="75">
        <f>_xlfn.STDEV.S(AIO_coding!C2:C347)</f>
        <v>577.71446185935838</v>
      </c>
      <c r="E6" s="75">
        <f>_xlfn.STDEV.S(AIO_coding!D2:D347)</f>
        <v>269.45909479759661</v>
      </c>
      <c r="F6" s="75">
        <f>_xlfn.STDEV.S(AIO_coding!F2:G347)</f>
        <v>10.96636610956376</v>
      </c>
      <c r="G6" s="75">
        <f>_xlfn.STDEV.S(AIO_coding!H2:I347)</f>
        <v>3159.8158742710798</v>
      </c>
      <c r="H6" s="75">
        <f>_xlfn.STDEV.S(AIO_coding!J2:K347)</f>
        <v>3137.4459202902062</v>
      </c>
      <c r="I6" s="75">
        <f>_xlfn.STDEV.S(AIO_coding!L2:M347)</f>
        <v>11.880076908100957</v>
      </c>
      <c r="J6" s="75">
        <f>_xlfn.STDEV.S(AIO_coding!N2:O347)</f>
        <v>37413.229384500599</v>
      </c>
      <c r="K6" s="75">
        <f>_xlfn.STDEV.S(AIO_coding!P2:Q347)</f>
        <v>49.588730832055276</v>
      </c>
      <c r="L6" s="75">
        <f>_xlfn.STDEV.S(AIO_coding!S2:T347)</f>
        <v>18.856827002311515</v>
      </c>
      <c r="M6" s="75">
        <f>_xlfn.STDEV.S(AIO_coding!U2:V347)</f>
        <v>20.177104844367051</v>
      </c>
      <c r="N6" s="75">
        <f>_xlfn.STDEV.S(AIO_coding!X2:X347)</f>
        <v>32054.298597902562</v>
      </c>
      <c r="O6" s="75">
        <f>_xlfn.STDEV.S(AIO_coding!Y2:Y347)</f>
        <v>16993.537898724953</v>
      </c>
    </row>
    <row r="7" spans="2:25" ht="21.75" customHeight="1" x14ac:dyDescent="0.25">
      <c r="B7" s="43" t="s">
        <v>253</v>
      </c>
      <c r="C7" s="75">
        <f>MEDIAN(AIO_coding!B2:B347)</f>
        <v>1235</v>
      </c>
      <c r="D7" s="75">
        <f>MEDIAN(AIO_coding!C2:C347)</f>
        <v>40</v>
      </c>
      <c r="E7" s="75">
        <f>MEDIAN(AIO_coding!D2:D347)</f>
        <v>17</v>
      </c>
      <c r="F7" s="75">
        <f>MEDIAN(AIO_coding!F2:G347)</f>
        <v>22</v>
      </c>
      <c r="G7" s="75">
        <f>MEDIAN(AIO_coding!H2:I347)</f>
        <v>150</v>
      </c>
      <c r="H7" s="75">
        <f>MEDIAN(AIO_coding!J2:J347)</f>
        <v>4500</v>
      </c>
      <c r="I7" s="75">
        <f>MEDIAN(AIO_coding!L2:L347)</f>
        <v>30</v>
      </c>
      <c r="J7" s="75">
        <f>MEDIAN(AIO_coding!N2:N347)</f>
        <v>2.2999999999999998</v>
      </c>
      <c r="K7" s="75">
        <f>MEDIAN(AIO_coding!P2:Q347)</f>
        <v>112.5</v>
      </c>
      <c r="L7" s="75">
        <f>MEDIAN(AIO_coding!S2:T347)</f>
        <v>60</v>
      </c>
      <c r="M7" s="75">
        <f>MEDIAN(AIO_coding!U2:V347)</f>
        <v>27</v>
      </c>
      <c r="N7" s="75">
        <f>MEDIAN(AIO_coding!X2:X347)</f>
        <v>1500</v>
      </c>
      <c r="O7" s="75">
        <f>MEDIAN(AIO_coding!Y2:Y347)</f>
        <v>1000</v>
      </c>
    </row>
    <row r="8" spans="2:25" ht="21.75" customHeight="1" x14ac:dyDescent="0.25">
      <c r="B8" s="43" t="s">
        <v>191</v>
      </c>
      <c r="C8" s="75">
        <f>COUNTIF(AIO_coding!B2:B347,"-")</f>
        <v>13</v>
      </c>
      <c r="D8" s="75">
        <f>COUNTIF(AIO_coding!C2:C347,"-")</f>
        <v>7</v>
      </c>
      <c r="E8" s="75">
        <f>COUNTIF(AIO_coding!D2:D347,"-")</f>
        <v>63</v>
      </c>
      <c r="F8" s="75">
        <f>COUNTIF(AIO_coding!F2:F347,"-")</f>
        <v>7</v>
      </c>
      <c r="G8" s="75">
        <f>COUNTIF(AIO_coding!H2:H347,"-")</f>
        <v>21</v>
      </c>
      <c r="H8" s="75">
        <f>COUNTIF(AIO_coding!J2:J347,"-")</f>
        <v>5</v>
      </c>
      <c r="I8" s="75">
        <f>COUNTIF(AIO_coding!L2:L347,"-")</f>
        <v>4</v>
      </c>
      <c r="J8" s="75">
        <f>COUNTIF(AIO_coding!N2:N347,"-")</f>
        <v>33</v>
      </c>
      <c r="K8" s="75">
        <f>COUNTIF(AIO_coding!P2:P347,"-")</f>
        <v>10</v>
      </c>
      <c r="L8" s="75">
        <f>COUNTIF(AIO_coding!S2:S347,"-")</f>
        <v>47</v>
      </c>
      <c r="M8" s="75">
        <f>COUNTIF(AIO_coding!U2:U347,"-")</f>
        <v>133</v>
      </c>
      <c r="N8" s="75">
        <f>COUNTIF(AIO_coding!X2:X347,"-")</f>
        <v>32</v>
      </c>
      <c r="O8" s="75">
        <f>COUNTIF(AIO_coding!Y2:Y347,"-")</f>
        <v>41</v>
      </c>
    </row>
    <row r="11" spans="2:25" ht="20.25" customHeight="1" x14ac:dyDescent="0.25">
      <c r="B11" s="172" t="s">
        <v>261</v>
      </c>
      <c r="C11" s="172"/>
      <c r="E11" s="172" t="s">
        <v>34</v>
      </c>
      <c r="F11" s="172"/>
      <c r="H11" s="172" t="s">
        <v>41</v>
      </c>
      <c r="I11" s="172"/>
      <c r="L11" s="172" t="s">
        <v>219</v>
      </c>
      <c r="M11" s="172"/>
      <c r="P11" s="172" t="s">
        <v>220</v>
      </c>
      <c r="Q11" s="172"/>
      <c r="T11" s="172" t="s">
        <v>5</v>
      </c>
      <c r="U11" s="172"/>
      <c r="X11" s="172" t="s">
        <v>48</v>
      </c>
      <c r="Y11" s="172"/>
    </row>
    <row r="12" spans="2:25" ht="20.25" customHeight="1" x14ac:dyDescent="0.25">
      <c r="B12" s="43" t="s">
        <v>260</v>
      </c>
      <c r="C12" s="43" t="s">
        <v>259</v>
      </c>
      <c r="E12" s="43" t="s">
        <v>260</v>
      </c>
      <c r="F12" s="43" t="s">
        <v>259</v>
      </c>
      <c r="H12" s="43" t="s">
        <v>260</v>
      </c>
      <c r="I12" s="43" t="s">
        <v>259</v>
      </c>
      <c r="L12" s="43" t="s">
        <v>260</v>
      </c>
      <c r="M12" s="43" t="s">
        <v>259</v>
      </c>
      <c r="P12" s="43" t="s">
        <v>260</v>
      </c>
      <c r="Q12" s="43" t="s">
        <v>259</v>
      </c>
      <c r="T12" s="43" t="s">
        <v>260</v>
      </c>
      <c r="U12" s="43" t="s">
        <v>259</v>
      </c>
      <c r="X12" s="43" t="s">
        <v>260</v>
      </c>
      <c r="Y12" s="43" t="s">
        <v>259</v>
      </c>
    </row>
    <row r="13" spans="2:25" ht="29.25" customHeight="1" x14ac:dyDescent="0.25">
      <c r="B13" s="19" t="s">
        <v>52</v>
      </c>
      <c r="C13" s="19"/>
      <c r="E13" s="58" t="s">
        <v>282</v>
      </c>
      <c r="F13" s="19"/>
      <c r="H13" s="19" t="s">
        <v>11</v>
      </c>
      <c r="I13" s="19"/>
      <c r="L13" s="58" t="s">
        <v>285</v>
      </c>
      <c r="M13" s="19"/>
      <c r="P13" s="58" t="s">
        <v>293</v>
      </c>
      <c r="Q13" s="19"/>
      <c r="T13" s="19" t="s">
        <v>9</v>
      </c>
      <c r="U13" s="19"/>
      <c r="X13" s="18" t="s">
        <v>26</v>
      </c>
    </row>
    <row r="14" spans="2:25" ht="27.75" customHeight="1" x14ac:dyDescent="0.25">
      <c r="B14" s="19" t="s">
        <v>135</v>
      </c>
      <c r="C14" s="19"/>
      <c r="E14" s="19" t="s">
        <v>17</v>
      </c>
      <c r="F14" s="19"/>
      <c r="H14" s="19" t="s">
        <v>276</v>
      </c>
      <c r="I14" s="19"/>
      <c r="L14" s="58" t="s">
        <v>286</v>
      </c>
      <c r="M14" s="19"/>
      <c r="N14" s="174"/>
      <c r="P14" s="58" t="s">
        <v>294</v>
      </c>
      <c r="Q14" s="19"/>
      <c r="T14" s="19" t="s">
        <v>73</v>
      </c>
      <c r="U14" s="19"/>
      <c r="X14" s="18" t="s">
        <v>24</v>
      </c>
    </row>
    <row r="15" spans="2:25" ht="27.75" customHeight="1" x14ac:dyDescent="0.25">
      <c r="B15" s="19" t="s">
        <v>51</v>
      </c>
      <c r="C15" s="19"/>
      <c r="E15" s="58" t="s">
        <v>283</v>
      </c>
      <c r="F15" s="19"/>
      <c r="H15" s="19" t="s">
        <v>277</v>
      </c>
      <c r="I15" s="19"/>
      <c r="L15" s="19" t="s">
        <v>186</v>
      </c>
      <c r="M15" s="19"/>
      <c r="N15" s="174"/>
      <c r="P15" s="58" t="s">
        <v>295</v>
      </c>
      <c r="Q15" s="19"/>
      <c r="T15" s="58" t="s">
        <v>293</v>
      </c>
      <c r="U15" s="19"/>
      <c r="X15" s="18" t="s">
        <v>14</v>
      </c>
    </row>
    <row r="16" spans="2:25" ht="29.25" customHeight="1" x14ac:dyDescent="0.25">
      <c r="B16" s="19" t="s">
        <v>136</v>
      </c>
      <c r="C16" s="19"/>
      <c r="E16" s="19" t="s">
        <v>148</v>
      </c>
      <c r="F16" s="19"/>
      <c r="H16" s="58" t="s">
        <v>278</v>
      </c>
      <c r="I16" s="19"/>
      <c r="J16" s="173"/>
      <c r="L16" s="58" t="s">
        <v>284</v>
      </c>
      <c r="M16" s="19"/>
      <c r="P16" s="58" t="s">
        <v>296</v>
      </c>
      <c r="Q16" s="19"/>
      <c r="T16" s="19" t="s">
        <v>189</v>
      </c>
      <c r="U16" s="19"/>
      <c r="X16" s="18" t="s">
        <v>21</v>
      </c>
    </row>
    <row r="17" spans="2:24" ht="30.75" customHeight="1" x14ac:dyDescent="0.25">
      <c r="B17" s="58" t="s">
        <v>137</v>
      </c>
      <c r="C17" s="19"/>
      <c r="E17" s="19" t="s">
        <v>272</v>
      </c>
      <c r="F17" s="19"/>
      <c r="H17" s="19" t="s">
        <v>23</v>
      </c>
      <c r="I17" s="19"/>
      <c r="J17" s="173"/>
      <c r="L17" s="58" t="s">
        <v>287</v>
      </c>
      <c r="M17" s="19"/>
      <c r="P17" s="58" t="s">
        <v>297</v>
      </c>
      <c r="Q17" s="19"/>
      <c r="T17" s="58" t="s">
        <v>294</v>
      </c>
      <c r="U17" s="19"/>
      <c r="X17" s="18" t="s">
        <v>16</v>
      </c>
    </row>
    <row r="18" spans="2:24" ht="27.75" customHeight="1" x14ac:dyDescent="0.25">
      <c r="B18" s="19" t="s">
        <v>79</v>
      </c>
      <c r="C18" s="19"/>
      <c r="E18" s="58" t="s">
        <v>153</v>
      </c>
      <c r="F18" s="19"/>
      <c r="H18" s="19" t="s">
        <v>18</v>
      </c>
      <c r="I18" s="19"/>
      <c r="J18" s="173"/>
      <c r="L18" s="58" t="s">
        <v>288</v>
      </c>
      <c r="M18" s="19"/>
      <c r="P18" s="19" t="s">
        <v>25</v>
      </c>
      <c r="Q18" s="19"/>
      <c r="T18" s="19" t="s">
        <v>63</v>
      </c>
      <c r="U18" s="19"/>
      <c r="X18" s="18" t="s">
        <v>10</v>
      </c>
    </row>
    <row r="19" spans="2:24" ht="27.75" customHeight="1" x14ac:dyDescent="0.25">
      <c r="B19" s="58" t="s">
        <v>262</v>
      </c>
      <c r="C19" s="19"/>
      <c r="E19" s="58" t="s">
        <v>269</v>
      </c>
      <c r="F19" s="19"/>
      <c r="H19" s="19" t="s">
        <v>68</v>
      </c>
      <c r="I19" s="19"/>
      <c r="L19" s="58" t="s">
        <v>289</v>
      </c>
      <c r="M19" s="19"/>
      <c r="P19" s="61" t="s">
        <v>191</v>
      </c>
      <c r="Q19" s="61"/>
      <c r="T19" s="19" t="s">
        <v>69</v>
      </c>
      <c r="U19" s="19"/>
      <c r="X19" s="18" t="s">
        <v>27</v>
      </c>
    </row>
    <row r="20" spans="2:24" ht="27.75" customHeight="1" x14ac:dyDescent="0.25">
      <c r="B20" s="19" t="s">
        <v>142</v>
      </c>
      <c r="C20" s="19"/>
      <c r="E20" s="19" t="s">
        <v>116</v>
      </c>
      <c r="F20" s="19"/>
      <c r="H20" s="19" t="s">
        <v>165</v>
      </c>
      <c r="I20" s="19"/>
      <c r="L20" s="58" t="s">
        <v>290</v>
      </c>
      <c r="M20" s="19"/>
      <c r="T20" s="61" t="s">
        <v>191</v>
      </c>
      <c r="U20" s="61"/>
      <c r="X20" s="18" t="s">
        <v>19</v>
      </c>
    </row>
    <row r="21" spans="2:24" ht="30" x14ac:dyDescent="0.25">
      <c r="B21" s="58" t="s">
        <v>139</v>
      </c>
      <c r="C21" s="19"/>
      <c r="E21" s="58" t="s">
        <v>274</v>
      </c>
      <c r="F21" s="19"/>
      <c r="H21" s="19" t="s">
        <v>52</v>
      </c>
      <c r="I21" s="19"/>
      <c r="L21" s="58" t="s">
        <v>291</v>
      </c>
      <c r="M21" s="19"/>
      <c r="X21" s="18" t="s">
        <v>65</v>
      </c>
    </row>
    <row r="22" spans="2:24" ht="30" x14ac:dyDescent="0.25">
      <c r="B22" s="19" t="s">
        <v>140</v>
      </c>
      <c r="C22" s="19"/>
      <c r="E22" s="58" t="s">
        <v>270</v>
      </c>
      <c r="F22" s="19"/>
      <c r="H22" s="19" t="s">
        <v>166</v>
      </c>
      <c r="I22" s="19"/>
      <c r="L22" s="58" t="s">
        <v>292</v>
      </c>
      <c r="M22" s="19"/>
    </row>
    <row r="23" spans="2:24" ht="30" x14ac:dyDescent="0.25">
      <c r="B23" s="19" t="s">
        <v>60</v>
      </c>
      <c r="C23" s="19"/>
      <c r="E23" s="58" t="s">
        <v>271</v>
      </c>
      <c r="F23" s="19"/>
      <c r="H23" s="19" t="s">
        <v>167</v>
      </c>
      <c r="I23" s="19"/>
      <c r="L23" s="19" t="s">
        <v>65</v>
      </c>
      <c r="M23" s="19"/>
    </row>
    <row r="24" spans="2:24" ht="45" x14ac:dyDescent="0.25">
      <c r="B24" s="19" t="s">
        <v>81</v>
      </c>
      <c r="C24" s="19"/>
      <c r="E24" s="58" t="s">
        <v>273</v>
      </c>
      <c r="F24" s="19"/>
      <c r="H24" s="19" t="s">
        <v>61</v>
      </c>
      <c r="I24" s="19"/>
      <c r="L24" s="61" t="s">
        <v>191</v>
      </c>
      <c r="M24" s="61"/>
    </row>
    <row r="25" spans="2:24" ht="45" x14ac:dyDescent="0.25">
      <c r="B25" s="58" t="s">
        <v>141</v>
      </c>
      <c r="C25" s="19"/>
      <c r="E25" s="58" t="s">
        <v>157</v>
      </c>
      <c r="F25" s="19"/>
      <c r="H25" s="19" t="s">
        <v>66</v>
      </c>
      <c r="I25" s="19"/>
    </row>
    <row r="26" spans="2:24" ht="45" x14ac:dyDescent="0.25">
      <c r="B26" s="19" t="s">
        <v>57</v>
      </c>
      <c r="C26" s="19"/>
      <c r="E26" s="58" t="s">
        <v>275</v>
      </c>
      <c r="F26" s="19"/>
      <c r="H26" s="19" t="s">
        <v>279</v>
      </c>
      <c r="I26" s="19"/>
    </row>
    <row r="27" spans="2:24" ht="29.25" customHeight="1" x14ac:dyDescent="0.25">
      <c r="B27" s="19" t="s">
        <v>59</v>
      </c>
      <c r="C27" s="19"/>
      <c r="E27" s="61" t="s">
        <v>191</v>
      </c>
      <c r="F27" s="61"/>
      <c r="H27" s="19" t="s">
        <v>20</v>
      </c>
      <c r="I27" s="19"/>
    </row>
    <row r="28" spans="2:24" ht="50.25" customHeight="1" x14ac:dyDescent="0.25">
      <c r="B28" s="58" t="s">
        <v>268</v>
      </c>
      <c r="C28" s="60"/>
      <c r="H28" s="19" t="s">
        <v>280</v>
      </c>
      <c r="I28" s="19"/>
    </row>
    <row r="29" spans="2:24" ht="30" x14ac:dyDescent="0.25">
      <c r="B29" s="58" t="s">
        <v>144</v>
      </c>
      <c r="C29" s="19"/>
      <c r="H29" s="19" t="s">
        <v>281</v>
      </c>
      <c r="I29" s="19"/>
    </row>
    <row r="30" spans="2:24" ht="27.75" customHeight="1" x14ac:dyDescent="0.25">
      <c r="B30" s="19" t="s">
        <v>80</v>
      </c>
      <c r="C30" s="19"/>
      <c r="H30" s="61" t="s">
        <v>191</v>
      </c>
      <c r="I30" s="61"/>
    </row>
    <row r="31" spans="2:24" ht="30" x14ac:dyDescent="0.25">
      <c r="B31" s="58" t="s">
        <v>265</v>
      </c>
      <c r="C31" s="19"/>
    </row>
    <row r="32" spans="2:24" ht="45" x14ac:dyDescent="0.25">
      <c r="B32" s="58" t="s">
        <v>154</v>
      </c>
      <c r="C32" s="19"/>
    </row>
    <row r="33" spans="2:3" x14ac:dyDescent="0.25">
      <c r="B33" s="59"/>
      <c r="C33" s="59"/>
    </row>
  </sheetData>
  <mergeCells count="9">
    <mergeCell ref="X11:Y11"/>
    <mergeCell ref="J16:J18"/>
    <mergeCell ref="N14:N15"/>
    <mergeCell ref="B11:C11"/>
    <mergeCell ref="E11:F11"/>
    <mergeCell ref="H11:I11"/>
    <mergeCell ref="L11:M11"/>
    <mergeCell ref="P11:Q11"/>
    <mergeCell ref="T11:U1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B7DB7-C28F-41EF-8BDE-499A561E198C}">
  <sheetPr codeName="Sheet20">
    <tabColor rgb="FF44FF09"/>
  </sheetPr>
  <dimension ref="A1:S82"/>
  <sheetViews>
    <sheetView zoomScaleNormal="100" workbookViewId="0">
      <selection activeCell="R30" sqref="R30"/>
    </sheetView>
  </sheetViews>
  <sheetFormatPr defaultRowHeight="15" x14ac:dyDescent="0.25"/>
  <cols>
    <col min="1" max="1" width="14" customWidth="1"/>
    <col min="3" max="3" width="13" customWidth="1"/>
    <col min="5" max="5" width="13.5703125" customWidth="1"/>
    <col min="7" max="7" width="15" customWidth="1"/>
    <col min="9" max="9" width="15.28515625" customWidth="1"/>
    <col min="10" max="10" width="11.85546875" customWidth="1"/>
    <col min="11" max="11" width="13.5703125" customWidth="1"/>
    <col min="13" max="13" width="14.5703125" customWidth="1"/>
    <col min="15" max="15" width="12.85546875" customWidth="1"/>
    <col min="16" max="16" width="14.42578125" customWidth="1"/>
    <col min="17" max="17" width="15.42578125" customWidth="1"/>
    <col min="18" max="18" width="15.140625" customWidth="1"/>
    <col min="19" max="19" width="15.7109375" customWidth="1"/>
  </cols>
  <sheetData>
    <row r="1" spans="1:14" ht="18.75" x14ac:dyDescent="0.25">
      <c r="A1" s="177" t="s">
        <v>221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</row>
    <row r="2" spans="1:14" x14ac:dyDescent="0.25">
      <c r="A2" s="190" t="s">
        <v>56</v>
      </c>
      <c r="B2" s="191"/>
      <c r="C2" s="193" t="s">
        <v>34</v>
      </c>
      <c r="D2" s="193"/>
      <c r="E2" s="197" t="s">
        <v>41</v>
      </c>
      <c r="F2" s="197"/>
      <c r="G2" s="198" t="s">
        <v>219</v>
      </c>
      <c r="H2" s="198"/>
      <c r="I2" s="186" t="s">
        <v>220</v>
      </c>
      <c r="J2" s="186"/>
      <c r="K2" s="188" t="s">
        <v>5</v>
      </c>
      <c r="L2" s="188"/>
      <c r="M2" s="176" t="s">
        <v>48</v>
      </c>
      <c r="N2" s="176"/>
    </row>
    <row r="3" spans="1:14" x14ac:dyDescent="0.25">
      <c r="A3" s="36" t="s">
        <v>52</v>
      </c>
      <c r="B3" s="37">
        <v>47</v>
      </c>
      <c r="C3" s="38" t="s">
        <v>2</v>
      </c>
      <c r="D3" s="38">
        <v>8</v>
      </c>
      <c r="E3" s="39" t="s">
        <v>11</v>
      </c>
      <c r="F3" s="39">
        <v>32</v>
      </c>
      <c r="G3" s="40" t="s">
        <v>7</v>
      </c>
      <c r="H3" s="40">
        <v>18</v>
      </c>
      <c r="I3" s="41" t="s">
        <v>8</v>
      </c>
      <c r="J3" s="41">
        <v>8</v>
      </c>
      <c r="K3" s="42" t="s">
        <v>9</v>
      </c>
      <c r="L3" s="42">
        <v>49</v>
      </c>
      <c r="M3" s="44" t="s">
        <v>26</v>
      </c>
      <c r="N3" s="44">
        <v>9</v>
      </c>
    </row>
    <row r="4" spans="1:14" x14ac:dyDescent="0.25">
      <c r="A4" s="36" t="s">
        <v>135</v>
      </c>
      <c r="B4" s="37">
        <v>2</v>
      </c>
      <c r="C4" s="38" t="s">
        <v>0</v>
      </c>
      <c r="D4" s="38">
        <v>3</v>
      </c>
      <c r="E4" s="39" t="s">
        <v>6</v>
      </c>
      <c r="F4" s="39">
        <v>5</v>
      </c>
      <c r="G4" s="40" t="s">
        <v>15</v>
      </c>
      <c r="H4" s="40">
        <v>11</v>
      </c>
      <c r="I4" s="41" t="s">
        <v>13</v>
      </c>
      <c r="J4" s="41">
        <v>46</v>
      </c>
      <c r="K4" s="42" t="s">
        <v>22</v>
      </c>
      <c r="L4" s="42">
        <v>6</v>
      </c>
      <c r="M4" s="44" t="s">
        <v>24</v>
      </c>
      <c r="N4" s="44">
        <v>3</v>
      </c>
    </row>
    <row r="5" spans="1:14" x14ac:dyDescent="0.25">
      <c r="A5" s="36" t="s">
        <v>51</v>
      </c>
      <c r="B5" s="37">
        <v>12</v>
      </c>
      <c r="C5" s="38" t="s">
        <v>218</v>
      </c>
      <c r="D5" s="38">
        <v>11</v>
      </c>
      <c r="E5" s="39" t="s">
        <v>25</v>
      </c>
      <c r="F5" s="39">
        <v>5</v>
      </c>
      <c r="G5" s="40" t="s">
        <v>12</v>
      </c>
      <c r="H5" s="40">
        <v>22</v>
      </c>
      <c r="I5" s="41" t="s">
        <v>22</v>
      </c>
      <c r="J5" s="41">
        <v>7</v>
      </c>
      <c r="K5" s="42" t="s">
        <v>55</v>
      </c>
      <c r="L5" s="42">
        <v>1</v>
      </c>
      <c r="M5" s="44" t="s">
        <v>14</v>
      </c>
      <c r="N5" s="44">
        <v>29</v>
      </c>
    </row>
    <row r="6" spans="1:14" x14ac:dyDescent="0.25">
      <c r="A6" s="36" t="s">
        <v>191</v>
      </c>
      <c r="B6" s="37">
        <v>0</v>
      </c>
      <c r="C6" s="38" t="s">
        <v>1</v>
      </c>
      <c r="D6" s="38">
        <v>37</v>
      </c>
      <c r="E6" s="39" t="s">
        <v>18</v>
      </c>
      <c r="F6" s="39">
        <v>1</v>
      </c>
      <c r="G6" s="40" t="s">
        <v>25</v>
      </c>
      <c r="H6" s="40">
        <v>9</v>
      </c>
      <c r="I6" s="41" t="s">
        <v>191</v>
      </c>
      <c r="J6" s="41">
        <v>0</v>
      </c>
      <c r="K6" s="42" t="s">
        <v>191</v>
      </c>
      <c r="L6" s="42">
        <v>5</v>
      </c>
      <c r="M6" s="44" t="s">
        <v>21</v>
      </c>
      <c r="N6" s="44">
        <v>1</v>
      </c>
    </row>
    <row r="7" spans="1:14" x14ac:dyDescent="0.25">
      <c r="A7" s="1"/>
      <c r="B7" s="1"/>
      <c r="C7" s="38" t="s">
        <v>191</v>
      </c>
      <c r="D7" s="38">
        <v>2</v>
      </c>
      <c r="E7" s="39" t="s">
        <v>23</v>
      </c>
      <c r="F7" s="39">
        <v>1</v>
      </c>
      <c r="G7" s="40" t="s">
        <v>191</v>
      </c>
      <c r="H7" s="40">
        <v>1</v>
      </c>
      <c r="I7" s="1"/>
      <c r="J7" s="1"/>
      <c r="K7" s="1"/>
      <c r="L7" s="1"/>
      <c r="M7" s="44" t="s">
        <v>16</v>
      </c>
      <c r="N7" s="44">
        <v>8</v>
      </c>
    </row>
    <row r="8" spans="1:14" x14ac:dyDescent="0.25">
      <c r="A8" s="1"/>
      <c r="B8" s="1"/>
      <c r="C8" s="1"/>
      <c r="D8" s="1"/>
      <c r="E8" s="39" t="s">
        <v>20</v>
      </c>
      <c r="F8" s="39">
        <v>2</v>
      </c>
      <c r="G8" s="1"/>
      <c r="H8" s="1"/>
      <c r="I8" s="1"/>
      <c r="J8" s="1"/>
      <c r="K8" s="1"/>
      <c r="L8" s="1"/>
      <c r="M8" s="44" t="s">
        <v>10</v>
      </c>
      <c r="N8" s="44">
        <v>4</v>
      </c>
    </row>
    <row r="9" spans="1:14" x14ac:dyDescent="0.25">
      <c r="A9" s="1"/>
      <c r="B9" s="1"/>
      <c r="C9" s="1"/>
      <c r="D9" s="1"/>
      <c r="E9" s="39" t="s">
        <v>4</v>
      </c>
      <c r="F9" s="39">
        <v>2</v>
      </c>
      <c r="G9" s="1"/>
      <c r="H9" s="1"/>
      <c r="I9" s="1"/>
      <c r="J9" s="1"/>
      <c r="K9" s="1"/>
      <c r="L9" s="1"/>
      <c r="M9" s="44" t="s">
        <v>27</v>
      </c>
      <c r="N9" s="44">
        <v>2</v>
      </c>
    </row>
    <row r="10" spans="1:14" x14ac:dyDescent="0.25">
      <c r="A10" s="1"/>
      <c r="B10" s="1"/>
      <c r="C10" s="1"/>
      <c r="D10" s="1"/>
      <c r="E10" s="39" t="s">
        <v>31</v>
      </c>
      <c r="F10" s="39">
        <v>1</v>
      </c>
      <c r="G10" s="1"/>
      <c r="H10" s="1"/>
      <c r="I10" s="1"/>
      <c r="J10" s="1"/>
      <c r="K10" s="1"/>
      <c r="L10" s="1"/>
      <c r="M10" s="44" t="s">
        <v>19</v>
      </c>
      <c r="N10" s="44">
        <v>5</v>
      </c>
    </row>
    <row r="11" spans="1:14" x14ac:dyDescent="0.25">
      <c r="A11" s="1"/>
      <c r="B11" s="1"/>
      <c r="C11" s="1"/>
      <c r="D11" s="1"/>
      <c r="E11" s="39" t="s">
        <v>17</v>
      </c>
      <c r="F11" s="39">
        <v>7</v>
      </c>
      <c r="G11" s="1"/>
      <c r="H11" s="1"/>
      <c r="I11" s="1"/>
      <c r="J11" s="1"/>
      <c r="K11" s="1"/>
      <c r="L11" s="1"/>
      <c r="M11" s="44" t="s">
        <v>191</v>
      </c>
      <c r="N11" s="44">
        <v>0</v>
      </c>
    </row>
    <row r="12" spans="1:14" x14ac:dyDescent="0.25">
      <c r="A12" s="1"/>
      <c r="B12" s="1"/>
      <c r="C12" s="1"/>
      <c r="D12" s="1"/>
      <c r="E12" s="39" t="s">
        <v>191</v>
      </c>
      <c r="F12" s="39">
        <v>5</v>
      </c>
      <c r="G12" s="1"/>
      <c r="H12" s="1"/>
      <c r="I12" s="1"/>
      <c r="J12" s="1"/>
      <c r="K12" s="1"/>
      <c r="L12" s="1"/>
      <c r="M12" s="1"/>
      <c r="N12" s="1"/>
    </row>
    <row r="16" spans="1:14" ht="18.75" x14ac:dyDescent="0.25">
      <c r="A16" s="177" t="s">
        <v>312</v>
      </c>
      <c r="B16" s="177"/>
      <c r="C16" s="177"/>
      <c r="D16" s="177"/>
      <c r="E16" s="177"/>
      <c r="F16" s="177"/>
      <c r="G16" s="177"/>
      <c r="H16" s="177"/>
      <c r="I16" s="177"/>
      <c r="J16" s="177"/>
      <c r="K16" s="177"/>
      <c r="L16" s="177"/>
      <c r="M16" s="177"/>
      <c r="N16" s="177"/>
    </row>
    <row r="17" spans="1:19" x14ac:dyDescent="0.25">
      <c r="A17" s="190" t="s">
        <v>56</v>
      </c>
      <c r="B17" s="190"/>
      <c r="C17" s="180" t="s">
        <v>298</v>
      </c>
      <c r="D17" s="180"/>
      <c r="E17" s="197" t="s">
        <v>41</v>
      </c>
      <c r="F17" s="197"/>
      <c r="G17" s="198" t="s">
        <v>299</v>
      </c>
      <c r="H17" s="198"/>
      <c r="I17" s="186" t="s">
        <v>300</v>
      </c>
      <c r="J17" s="186"/>
      <c r="K17" s="188" t="s">
        <v>5</v>
      </c>
      <c r="L17" s="188"/>
      <c r="O17" s="1"/>
      <c r="P17" s="175" t="s">
        <v>234</v>
      </c>
      <c r="Q17" s="175"/>
      <c r="R17" s="175"/>
      <c r="S17" s="175"/>
    </row>
    <row r="18" spans="1:19" x14ac:dyDescent="0.25">
      <c r="A18" s="36" t="s">
        <v>205</v>
      </c>
      <c r="B18" s="36">
        <v>72</v>
      </c>
      <c r="C18" s="46" t="s">
        <v>146</v>
      </c>
      <c r="D18" s="46">
        <v>30</v>
      </c>
      <c r="E18" s="39" t="s">
        <v>162</v>
      </c>
      <c r="F18" s="39">
        <v>17</v>
      </c>
      <c r="G18" s="69" t="s">
        <v>178</v>
      </c>
      <c r="H18" s="40">
        <v>7</v>
      </c>
      <c r="I18" s="41" t="s">
        <v>193</v>
      </c>
      <c r="J18" s="41">
        <v>47</v>
      </c>
      <c r="K18" s="42" t="s">
        <v>9</v>
      </c>
      <c r="L18" s="42">
        <v>25</v>
      </c>
      <c r="O18" s="1"/>
      <c r="P18" s="4" t="s">
        <v>250</v>
      </c>
      <c r="Q18" s="4" t="s">
        <v>230</v>
      </c>
      <c r="R18" s="4" t="s">
        <v>236</v>
      </c>
      <c r="S18" s="4" t="s">
        <v>323</v>
      </c>
    </row>
    <row r="19" spans="1:19" x14ac:dyDescent="0.25">
      <c r="A19" s="1"/>
      <c r="B19" s="1"/>
      <c r="C19" s="46" t="s">
        <v>17</v>
      </c>
      <c r="D19" s="46">
        <v>7</v>
      </c>
      <c r="E19" s="39" t="s">
        <v>163</v>
      </c>
      <c r="F19" s="39">
        <v>34</v>
      </c>
      <c r="G19" s="69" t="s">
        <v>301</v>
      </c>
      <c r="H19" s="40">
        <v>22</v>
      </c>
      <c r="I19" s="41" t="s">
        <v>302</v>
      </c>
      <c r="J19" s="41">
        <v>14</v>
      </c>
      <c r="K19" s="42" t="s">
        <v>303</v>
      </c>
      <c r="L19" s="42">
        <v>4</v>
      </c>
      <c r="O19" s="1"/>
      <c r="P19" s="4" t="s">
        <v>235</v>
      </c>
      <c r="Q19" s="4">
        <v>2</v>
      </c>
      <c r="R19" s="5">
        <v>0.3</v>
      </c>
      <c r="S19" s="4">
        <v>30</v>
      </c>
    </row>
    <row r="20" spans="1:19" ht="30" x14ac:dyDescent="0.25">
      <c r="A20" s="1"/>
      <c r="B20" s="1"/>
      <c r="C20" s="46" t="s">
        <v>149</v>
      </c>
      <c r="D20" s="46">
        <v>20</v>
      </c>
      <c r="E20" s="68" t="s">
        <v>198</v>
      </c>
      <c r="F20" s="39">
        <v>15</v>
      </c>
      <c r="G20" s="69" t="s">
        <v>304</v>
      </c>
      <c r="H20" s="40">
        <v>27</v>
      </c>
      <c r="I20" s="41" t="s">
        <v>305</v>
      </c>
      <c r="J20" s="41">
        <v>9</v>
      </c>
      <c r="K20" s="42" t="s">
        <v>305</v>
      </c>
      <c r="L20" s="42">
        <v>3</v>
      </c>
      <c r="O20" s="1"/>
      <c r="P20" s="4" t="s">
        <v>235</v>
      </c>
      <c r="Q20" s="4">
        <v>1</v>
      </c>
      <c r="R20" s="5">
        <v>0.2</v>
      </c>
      <c r="S20" s="4">
        <v>20</v>
      </c>
    </row>
    <row r="21" spans="1:19" ht="30" x14ac:dyDescent="0.25">
      <c r="A21" s="1"/>
      <c r="B21" s="1"/>
      <c r="C21" s="46" t="s">
        <v>306</v>
      </c>
      <c r="D21" s="46">
        <v>10</v>
      </c>
      <c r="E21" s="68" t="s">
        <v>307</v>
      </c>
      <c r="F21" s="39">
        <v>1</v>
      </c>
      <c r="G21" s="69" t="s">
        <v>308</v>
      </c>
      <c r="H21" s="40">
        <v>10</v>
      </c>
      <c r="I21" s="1"/>
      <c r="L21" s="1"/>
      <c r="M21" s="1"/>
      <c r="N21" s="1"/>
      <c r="O21" s="1"/>
      <c r="P21" s="4" t="s">
        <v>235</v>
      </c>
      <c r="Q21" s="4">
        <v>1</v>
      </c>
      <c r="R21" s="5">
        <v>0.23</v>
      </c>
      <c r="S21" s="4">
        <v>23</v>
      </c>
    </row>
    <row r="22" spans="1:19" x14ac:dyDescent="0.25">
      <c r="A22" s="1"/>
      <c r="B22" s="1"/>
      <c r="C22" s="46" t="s">
        <v>309</v>
      </c>
      <c r="D22" s="46">
        <v>2</v>
      </c>
      <c r="E22" s="39" t="s">
        <v>310</v>
      </c>
      <c r="F22" s="39">
        <v>1</v>
      </c>
      <c r="I22" s="1"/>
      <c r="J22" s="1"/>
      <c r="K22" s="1"/>
      <c r="L22" s="1"/>
      <c r="M22" s="1"/>
      <c r="N22" s="1"/>
      <c r="O22" s="1"/>
      <c r="P22" s="1"/>
      <c r="Q22" s="1"/>
    </row>
    <row r="23" spans="1:19" ht="39" customHeight="1" x14ac:dyDescent="0.25">
      <c r="A23" s="1"/>
      <c r="B23" s="1"/>
      <c r="C23" s="47" t="s">
        <v>311</v>
      </c>
      <c r="D23" s="46">
        <v>1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8" spans="1:19" ht="18.75" x14ac:dyDescent="0.25">
      <c r="A28" s="177" t="s">
        <v>227</v>
      </c>
      <c r="B28" s="177"/>
      <c r="C28" s="177"/>
      <c r="D28" s="177"/>
      <c r="E28" s="177"/>
      <c r="F28" s="177"/>
      <c r="G28" s="177"/>
      <c r="H28" s="177"/>
      <c r="I28" s="177"/>
      <c r="J28" s="177"/>
      <c r="K28" s="177"/>
      <c r="L28" s="177"/>
      <c r="M28" s="177"/>
      <c r="N28" s="177"/>
      <c r="O28" s="1"/>
      <c r="P28" s="1"/>
      <c r="Q28" s="1"/>
      <c r="R28" s="1"/>
    </row>
    <row r="29" spans="1:19" x14ac:dyDescent="0.25">
      <c r="A29" s="190" t="s">
        <v>56</v>
      </c>
      <c r="B29" s="191"/>
      <c r="C29" s="193" t="s">
        <v>34</v>
      </c>
      <c r="D29" s="193"/>
      <c r="E29" s="182" t="s">
        <v>41</v>
      </c>
      <c r="F29" s="182"/>
      <c r="G29" s="184" t="s">
        <v>219</v>
      </c>
      <c r="H29" s="184"/>
      <c r="I29" s="186" t="s">
        <v>220</v>
      </c>
      <c r="J29" s="186"/>
      <c r="K29" s="188" t="s">
        <v>5</v>
      </c>
      <c r="L29" s="188"/>
      <c r="M29" s="176" t="s">
        <v>48</v>
      </c>
      <c r="N29" s="194"/>
      <c r="O29" s="175" t="s">
        <v>228</v>
      </c>
      <c r="P29" s="175"/>
      <c r="Q29" s="175"/>
      <c r="R29" s="1"/>
    </row>
    <row r="30" spans="1:19" x14ac:dyDescent="0.25">
      <c r="A30" s="36" t="s">
        <v>127</v>
      </c>
      <c r="B30" s="36">
        <v>9</v>
      </c>
      <c r="C30" s="38" t="s">
        <v>116</v>
      </c>
      <c r="D30" s="38">
        <v>1</v>
      </c>
      <c r="E30" s="48" t="s">
        <v>161</v>
      </c>
      <c r="F30" s="48">
        <v>1</v>
      </c>
      <c r="G30" s="49" t="s">
        <v>25</v>
      </c>
      <c r="H30" s="49">
        <v>1</v>
      </c>
      <c r="I30" s="41" t="s">
        <v>72</v>
      </c>
      <c r="J30" s="41">
        <v>6</v>
      </c>
      <c r="K30" s="42" t="s">
        <v>9</v>
      </c>
      <c r="L30" s="51">
        <v>49</v>
      </c>
      <c r="M30" s="44" t="s">
        <v>26</v>
      </c>
      <c r="N30" s="44">
        <v>22</v>
      </c>
      <c r="O30" s="21" t="s">
        <v>229</v>
      </c>
      <c r="P30" s="4" t="s">
        <v>230</v>
      </c>
      <c r="Q30" s="4" t="s">
        <v>231</v>
      </c>
      <c r="R30" s="1"/>
    </row>
    <row r="31" spans="1:19" x14ac:dyDescent="0.25">
      <c r="A31" s="36" t="s">
        <v>114</v>
      </c>
      <c r="B31" s="36">
        <v>55</v>
      </c>
      <c r="C31" s="38" t="s">
        <v>3</v>
      </c>
      <c r="D31" s="38">
        <v>26</v>
      </c>
      <c r="E31" s="48" t="s">
        <v>11</v>
      </c>
      <c r="F31" s="48">
        <v>7</v>
      </c>
      <c r="G31" s="49" t="s">
        <v>12</v>
      </c>
      <c r="H31" s="49">
        <v>37</v>
      </c>
      <c r="I31" s="41" t="s">
        <v>8</v>
      </c>
      <c r="J31" s="41">
        <v>10</v>
      </c>
      <c r="K31" s="42" t="s">
        <v>22</v>
      </c>
      <c r="L31" s="51">
        <v>1</v>
      </c>
      <c r="M31" s="44" t="s">
        <v>123</v>
      </c>
      <c r="N31" s="44">
        <v>6</v>
      </c>
      <c r="O31" s="21" t="s">
        <v>232</v>
      </c>
      <c r="P31" s="4">
        <v>1</v>
      </c>
      <c r="Q31" s="4">
        <v>10</v>
      </c>
      <c r="R31" s="1"/>
    </row>
    <row r="32" spans="1:19" ht="30" x14ac:dyDescent="0.25">
      <c r="A32" s="45" t="s">
        <v>128</v>
      </c>
      <c r="B32" s="36">
        <v>9</v>
      </c>
      <c r="C32" s="38" t="s">
        <v>118</v>
      </c>
      <c r="D32" s="38">
        <v>4</v>
      </c>
      <c r="E32" s="48" t="s">
        <v>211</v>
      </c>
      <c r="F32" s="48">
        <v>3</v>
      </c>
      <c r="G32" s="49" t="s">
        <v>7</v>
      </c>
      <c r="H32" s="49">
        <v>18</v>
      </c>
      <c r="I32" s="41" t="s">
        <v>122</v>
      </c>
      <c r="J32" s="41">
        <v>53</v>
      </c>
      <c r="K32" s="42" t="s">
        <v>73</v>
      </c>
      <c r="L32" s="51">
        <v>5</v>
      </c>
      <c r="M32" s="44" t="s">
        <v>14</v>
      </c>
      <c r="N32" s="44">
        <v>25</v>
      </c>
      <c r="O32" s="21" t="s">
        <v>233</v>
      </c>
      <c r="P32" s="4">
        <v>1</v>
      </c>
      <c r="Q32" s="4">
        <v>5</v>
      </c>
      <c r="R32" s="1"/>
    </row>
    <row r="33" spans="1:18" x14ac:dyDescent="0.25">
      <c r="A33" s="36" t="s">
        <v>191</v>
      </c>
      <c r="B33" s="36">
        <v>0</v>
      </c>
      <c r="C33" s="38" t="s">
        <v>78</v>
      </c>
      <c r="D33" s="38">
        <v>8</v>
      </c>
      <c r="E33" s="48" t="s">
        <v>66</v>
      </c>
      <c r="F33" s="48">
        <v>13</v>
      </c>
      <c r="G33" s="49" t="s">
        <v>15</v>
      </c>
      <c r="H33" s="49">
        <v>14</v>
      </c>
      <c r="I33" s="41" t="s">
        <v>126</v>
      </c>
      <c r="J33" s="41">
        <v>4</v>
      </c>
      <c r="K33" s="42" t="s">
        <v>191</v>
      </c>
      <c r="L33" s="51">
        <v>18</v>
      </c>
      <c r="M33" s="44" t="s">
        <v>16</v>
      </c>
      <c r="N33" s="44">
        <v>10</v>
      </c>
      <c r="O33" s="1"/>
      <c r="P33" s="1"/>
      <c r="Q33" s="1"/>
      <c r="R33" s="1"/>
    </row>
    <row r="34" spans="1:18" x14ac:dyDescent="0.25">
      <c r="A34" s="1"/>
      <c r="B34" s="1"/>
      <c r="C34" s="38" t="s">
        <v>1</v>
      </c>
      <c r="D34" s="38">
        <v>25</v>
      </c>
      <c r="E34" s="48" t="s">
        <v>6</v>
      </c>
      <c r="F34" s="48">
        <v>48</v>
      </c>
      <c r="G34" s="49" t="s">
        <v>124</v>
      </c>
      <c r="H34" s="49">
        <v>3</v>
      </c>
      <c r="I34" s="41" t="s">
        <v>191</v>
      </c>
      <c r="J34" s="41">
        <v>0</v>
      </c>
      <c r="K34" s="1"/>
      <c r="L34" s="1"/>
      <c r="M34" s="44" t="s">
        <v>10</v>
      </c>
      <c r="N34" s="44">
        <v>2</v>
      </c>
      <c r="O34" s="189" t="s">
        <v>234</v>
      </c>
      <c r="P34" s="180"/>
      <c r="Q34" s="180"/>
      <c r="R34" s="180"/>
    </row>
    <row r="35" spans="1:18" x14ac:dyDescent="0.25">
      <c r="A35" s="1"/>
      <c r="B35" s="1"/>
      <c r="C35" s="38" t="s">
        <v>117</v>
      </c>
      <c r="D35" s="38">
        <v>2</v>
      </c>
      <c r="E35" s="48" t="s">
        <v>191</v>
      </c>
      <c r="F35" s="48">
        <v>1</v>
      </c>
      <c r="G35" s="49" t="s">
        <v>191</v>
      </c>
      <c r="H35" s="49">
        <v>0</v>
      </c>
      <c r="I35" s="1"/>
      <c r="J35" s="1"/>
      <c r="K35" s="1"/>
      <c r="L35" s="1"/>
      <c r="M35" s="44" t="s">
        <v>19</v>
      </c>
      <c r="N35" s="44">
        <v>2</v>
      </c>
      <c r="O35" s="52" t="s">
        <v>229</v>
      </c>
      <c r="P35" s="46" t="s">
        <v>230</v>
      </c>
      <c r="Q35" s="46" t="s">
        <v>236</v>
      </c>
      <c r="R35" s="46" t="s">
        <v>231</v>
      </c>
    </row>
    <row r="36" spans="1:18" x14ac:dyDescent="0.25">
      <c r="A36" s="1"/>
      <c r="B36" s="1"/>
      <c r="C36" s="38" t="s">
        <v>17</v>
      </c>
      <c r="D36" s="38">
        <v>1</v>
      </c>
      <c r="E36" s="1"/>
      <c r="F36" s="1"/>
      <c r="G36" s="1"/>
      <c r="H36" s="1"/>
      <c r="I36" s="1"/>
      <c r="J36" s="1"/>
      <c r="K36" s="1"/>
      <c r="L36" s="1"/>
      <c r="M36" s="44" t="s">
        <v>191</v>
      </c>
      <c r="N36" s="44">
        <v>6</v>
      </c>
      <c r="O36" s="52" t="s">
        <v>235</v>
      </c>
      <c r="P36" s="46">
        <v>1</v>
      </c>
      <c r="Q36" s="46">
        <v>0.28000000000000003</v>
      </c>
      <c r="R36" s="46">
        <v>28</v>
      </c>
    </row>
    <row r="37" spans="1:18" x14ac:dyDescent="0.25">
      <c r="A37" s="1"/>
      <c r="B37" s="1"/>
      <c r="C37" s="38" t="s">
        <v>0</v>
      </c>
      <c r="D37" s="38">
        <v>5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x14ac:dyDescent="0.25">
      <c r="A38" s="1"/>
      <c r="B38" s="1"/>
      <c r="C38" s="38" t="s">
        <v>191</v>
      </c>
      <c r="D38" s="38">
        <v>1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18" ht="18.75" x14ac:dyDescent="0.25">
      <c r="A43" s="177" t="s">
        <v>237</v>
      </c>
      <c r="B43" s="177"/>
      <c r="C43" s="177"/>
      <c r="D43" s="177"/>
      <c r="E43" s="177"/>
      <c r="F43" s="177"/>
      <c r="G43" s="177"/>
      <c r="H43" s="177"/>
      <c r="I43" s="177"/>
      <c r="J43" s="177"/>
      <c r="K43" s="177"/>
      <c r="L43" s="177"/>
      <c r="M43" s="177"/>
      <c r="N43" s="177"/>
      <c r="O43" s="1"/>
      <c r="P43" s="1"/>
      <c r="Q43" s="1"/>
      <c r="R43" s="1"/>
    </row>
    <row r="44" spans="1:18" x14ac:dyDescent="0.25">
      <c r="A44" s="190" t="s">
        <v>56</v>
      </c>
      <c r="B44" s="191"/>
      <c r="C44" s="193" t="s">
        <v>34</v>
      </c>
      <c r="D44" s="193"/>
      <c r="E44" s="196" t="s">
        <v>41</v>
      </c>
      <c r="F44" s="196"/>
      <c r="G44" s="184" t="s">
        <v>219</v>
      </c>
      <c r="H44" s="184"/>
      <c r="I44" s="186" t="s">
        <v>220</v>
      </c>
      <c r="J44" s="186"/>
      <c r="K44" s="195" t="s">
        <v>5</v>
      </c>
      <c r="L44" s="188"/>
      <c r="M44" s="176" t="s">
        <v>48</v>
      </c>
      <c r="N44" s="194"/>
      <c r="O44" s="1"/>
      <c r="P44" s="1"/>
      <c r="Q44" s="1"/>
      <c r="R44" s="1"/>
    </row>
    <row r="45" spans="1:18" x14ac:dyDescent="0.25">
      <c r="A45" s="36" t="s">
        <v>113</v>
      </c>
      <c r="B45" s="36">
        <v>1</v>
      </c>
      <c r="C45" s="38" t="s">
        <v>99</v>
      </c>
      <c r="D45" s="53">
        <v>15</v>
      </c>
      <c r="E45" s="54" t="s">
        <v>18</v>
      </c>
      <c r="F45" s="54">
        <v>1</v>
      </c>
      <c r="G45" s="49" t="s">
        <v>12</v>
      </c>
      <c r="H45" s="49">
        <v>8</v>
      </c>
      <c r="I45" s="41" t="s">
        <v>25</v>
      </c>
      <c r="J45" s="41">
        <v>1</v>
      </c>
      <c r="K45" s="42" t="s">
        <v>9</v>
      </c>
      <c r="L45" s="51">
        <v>30</v>
      </c>
      <c r="M45" s="44" t="s">
        <v>26</v>
      </c>
      <c r="N45" s="44">
        <v>4</v>
      </c>
      <c r="O45" s="1"/>
      <c r="P45" s="1"/>
      <c r="Q45" s="1"/>
      <c r="R45" s="1"/>
    </row>
    <row r="46" spans="1:18" ht="45" x14ac:dyDescent="0.25">
      <c r="A46" s="45" t="s">
        <v>213</v>
      </c>
      <c r="B46" s="36">
        <v>3</v>
      </c>
      <c r="C46" s="38" t="s">
        <v>97</v>
      </c>
      <c r="D46" s="53">
        <v>4</v>
      </c>
      <c r="E46" s="54" t="s">
        <v>103</v>
      </c>
      <c r="F46" s="54">
        <v>1</v>
      </c>
      <c r="G46" s="49" t="s">
        <v>7</v>
      </c>
      <c r="H46" s="49">
        <v>16</v>
      </c>
      <c r="I46" s="41" t="s">
        <v>239</v>
      </c>
      <c r="J46" s="41">
        <v>2</v>
      </c>
      <c r="K46" s="42" t="s">
        <v>73</v>
      </c>
      <c r="L46" s="51">
        <v>1</v>
      </c>
      <c r="M46" s="44" t="s">
        <v>83</v>
      </c>
      <c r="N46" s="44">
        <v>1</v>
      </c>
      <c r="O46" s="1"/>
      <c r="P46" s="1"/>
      <c r="Q46" s="1"/>
      <c r="R46" s="1"/>
    </row>
    <row r="47" spans="1:18" x14ac:dyDescent="0.25">
      <c r="A47" s="36" t="s">
        <v>114</v>
      </c>
      <c r="B47" s="36">
        <v>6</v>
      </c>
      <c r="C47" s="38" t="s">
        <v>100</v>
      </c>
      <c r="D47" s="53">
        <v>6</v>
      </c>
      <c r="E47" s="54" t="s">
        <v>102</v>
      </c>
      <c r="F47" s="54">
        <v>1</v>
      </c>
      <c r="G47" s="49" t="s">
        <v>15</v>
      </c>
      <c r="H47" s="49">
        <v>16</v>
      </c>
      <c r="I47" s="41" t="s">
        <v>30</v>
      </c>
      <c r="J47" s="41">
        <v>7</v>
      </c>
      <c r="K47" s="42" t="s">
        <v>22</v>
      </c>
      <c r="L47" s="51">
        <v>1</v>
      </c>
      <c r="M47" s="44" t="s">
        <v>14</v>
      </c>
      <c r="N47" s="44">
        <v>17</v>
      </c>
      <c r="O47" s="1"/>
      <c r="P47" s="1"/>
      <c r="Q47" s="1"/>
      <c r="R47" s="1"/>
    </row>
    <row r="48" spans="1:18" x14ac:dyDescent="0.25">
      <c r="A48" s="36" t="s">
        <v>111</v>
      </c>
      <c r="B48" s="36">
        <v>2</v>
      </c>
      <c r="C48" s="38" t="s">
        <v>101</v>
      </c>
      <c r="D48" s="53">
        <v>1</v>
      </c>
      <c r="E48" s="54" t="s">
        <v>11</v>
      </c>
      <c r="F48" s="54">
        <v>14</v>
      </c>
      <c r="G48" s="49" t="s">
        <v>65</v>
      </c>
      <c r="H48" s="49">
        <v>2</v>
      </c>
      <c r="I48" s="41" t="s">
        <v>194</v>
      </c>
      <c r="J48" s="41">
        <v>29</v>
      </c>
      <c r="K48" s="42" t="s">
        <v>191</v>
      </c>
      <c r="L48" s="51">
        <v>14</v>
      </c>
      <c r="M48" s="44" t="s">
        <v>109</v>
      </c>
      <c r="N48" s="44">
        <v>1</v>
      </c>
      <c r="O48" s="1"/>
      <c r="P48" s="1"/>
      <c r="Q48" s="1"/>
      <c r="R48" s="1"/>
    </row>
    <row r="49" spans="1:18" x14ac:dyDescent="0.25">
      <c r="A49" s="36" t="s">
        <v>110</v>
      </c>
      <c r="B49" s="36">
        <v>23</v>
      </c>
      <c r="C49" s="38" t="s">
        <v>1</v>
      </c>
      <c r="D49" s="53">
        <v>16</v>
      </c>
      <c r="E49" s="54" t="s">
        <v>96</v>
      </c>
      <c r="F49" s="54">
        <v>2</v>
      </c>
      <c r="G49" s="49" t="s">
        <v>104</v>
      </c>
      <c r="H49" s="49">
        <v>2</v>
      </c>
      <c r="I49" s="41" t="s">
        <v>22</v>
      </c>
      <c r="J49" s="41">
        <v>3</v>
      </c>
      <c r="K49" s="1"/>
      <c r="L49" s="1"/>
      <c r="M49" s="44" t="s">
        <v>108</v>
      </c>
      <c r="N49" s="44">
        <v>1</v>
      </c>
      <c r="O49" s="1"/>
      <c r="P49" s="1"/>
      <c r="Q49" s="1"/>
      <c r="R49" s="1"/>
    </row>
    <row r="50" spans="1:18" ht="30" x14ac:dyDescent="0.25">
      <c r="A50" s="45" t="s">
        <v>112</v>
      </c>
      <c r="B50" s="36">
        <v>3</v>
      </c>
      <c r="C50" s="38" t="s">
        <v>2</v>
      </c>
      <c r="D50" s="53">
        <v>3</v>
      </c>
      <c r="E50" s="54" t="s">
        <v>6</v>
      </c>
      <c r="F50" s="54">
        <v>14</v>
      </c>
      <c r="G50" s="49" t="s">
        <v>191</v>
      </c>
      <c r="H50" s="49">
        <v>2</v>
      </c>
      <c r="I50" s="41" t="s">
        <v>191</v>
      </c>
      <c r="J50" s="41">
        <v>4</v>
      </c>
      <c r="K50" s="1"/>
      <c r="L50" s="1"/>
      <c r="M50" s="44" t="s">
        <v>10</v>
      </c>
      <c r="N50" s="44">
        <v>5</v>
      </c>
      <c r="O50" s="1"/>
      <c r="P50" s="1"/>
      <c r="Q50" s="1"/>
      <c r="R50" s="1"/>
    </row>
    <row r="51" spans="1:18" x14ac:dyDescent="0.25">
      <c r="A51" s="36" t="s">
        <v>52</v>
      </c>
      <c r="B51" s="36">
        <v>8</v>
      </c>
      <c r="C51" s="38" t="s">
        <v>191</v>
      </c>
      <c r="D51" s="53">
        <v>1</v>
      </c>
      <c r="E51" s="54" t="s">
        <v>106</v>
      </c>
      <c r="F51" s="54">
        <v>1</v>
      </c>
      <c r="G51" s="1"/>
      <c r="H51" s="1"/>
      <c r="I51" s="1"/>
      <c r="J51" s="1"/>
      <c r="K51" s="1"/>
      <c r="L51" s="1"/>
      <c r="M51" s="44" t="s">
        <v>107</v>
      </c>
      <c r="N51" s="44">
        <v>1</v>
      </c>
      <c r="O51" s="1"/>
      <c r="P51" s="1"/>
      <c r="Q51" s="1"/>
      <c r="R51" s="1"/>
    </row>
    <row r="52" spans="1:18" x14ac:dyDescent="0.25">
      <c r="A52" s="36" t="s">
        <v>191</v>
      </c>
      <c r="B52" s="36">
        <v>0</v>
      </c>
      <c r="C52" s="1"/>
      <c r="D52" s="1"/>
      <c r="E52" s="54" t="s">
        <v>238</v>
      </c>
      <c r="F52" s="54">
        <v>1</v>
      </c>
      <c r="G52" s="1"/>
      <c r="H52" s="1"/>
      <c r="I52" s="1"/>
      <c r="J52" s="1"/>
      <c r="K52" s="1"/>
      <c r="L52" s="1"/>
      <c r="M52" s="44" t="s">
        <v>19</v>
      </c>
      <c r="N52" s="44">
        <v>11</v>
      </c>
      <c r="O52" s="1"/>
      <c r="P52" s="1"/>
      <c r="Q52" s="1"/>
      <c r="R52" s="1"/>
    </row>
    <row r="53" spans="1:18" x14ac:dyDescent="0.25">
      <c r="A53" s="1"/>
      <c r="B53" s="1"/>
      <c r="C53" s="1"/>
      <c r="D53" s="1"/>
      <c r="E53" s="54" t="s">
        <v>191</v>
      </c>
      <c r="F53" s="54">
        <v>11</v>
      </c>
      <c r="G53" s="1"/>
      <c r="H53" s="1"/>
      <c r="I53" s="1"/>
      <c r="J53" s="1"/>
      <c r="K53" s="1"/>
      <c r="L53" s="1"/>
      <c r="M53" s="44" t="s">
        <v>65</v>
      </c>
      <c r="N53" s="44">
        <v>2</v>
      </c>
      <c r="O53" s="1"/>
      <c r="P53" s="1"/>
      <c r="Q53" s="1"/>
      <c r="R53" s="1"/>
    </row>
    <row r="54" spans="1:18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44" t="s">
        <v>191</v>
      </c>
      <c r="N54" s="44">
        <v>3</v>
      </c>
      <c r="O54" s="1"/>
      <c r="P54" s="1"/>
      <c r="Q54" s="1"/>
      <c r="R54" s="1"/>
    </row>
    <row r="58" spans="1:18" ht="18.75" x14ac:dyDescent="0.25">
      <c r="A58" s="177" t="s">
        <v>223</v>
      </c>
      <c r="B58" s="177"/>
      <c r="C58" s="177"/>
      <c r="D58" s="177"/>
      <c r="E58" s="177"/>
      <c r="F58" s="177"/>
      <c r="G58" s="177"/>
      <c r="H58" s="177"/>
      <c r="I58" s="177"/>
      <c r="J58" s="177"/>
      <c r="K58" s="177"/>
      <c r="L58" s="177"/>
      <c r="M58" s="177"/>
      <c r="N58" s="177"/>
      <c r="O58" s="1"/>
      <c r="P58" s="1"/>
      <c r="Q58" s="1"/>
      <c r="R58" s="1"/>
    </row>
    <row r="59" spans="1:18" x14ac:dyDescent="0.25">
      <c r="A59" s="190" t="s">
        <v>56</v>
      </c>
      <c r="B59" s="191"/>
      <c r="C59" s="192" t="s">
        <v>34</v>
      </c>
      <c r="D59" s="192"/>
      <c r="E59" s="182" t="s">
        <v>41</v>
      </c>
      <c r="F59" s="182"/>
      <c r="G59" s="184" t="s">
        <v>219</v>
      </c>
      <c r="H59" s="184"/>
      <c r="I59" s="186" t="s">
        <v>220</v>
      </c>
      <c r="J59" s="186"/>
      <c r="K59" s="188" t="s">
        <v>5</v>
      </c>
      <c r="L59" s="188"/>
      <c r="M59" s="176" t="s">
        <v>48</v>
      </c>
      <c r="N59" s="176"/>
      <c r="O59" s="189" t="s">
        <v>234</v>
      </c>
      <c r="P59" s="180"/>
      <c r="Q59" s="180"/>
      <c r="R59" s="180"/>
    </row>
    <row r="60" spans="1:18" x14ac:dyDescent="0.25">
      <c r="A60" s="36" t="s">
        <v>224</v>
      </c>
      <c r="B60" s="36">
        <v>8</v>
      </c>
      <c r="C60" s="46" t="s">
        <v>1</v>
      </c>
      <c r="D60" s="46">
        <v>28</v>
      </c>
      <c r="E60" s="48" t="s">
        <v>23</v>
      </c>
      <c r="F60" s="48">
        <v>1</v>
      </c>
      <c r="G60" s="49" t="s">
        <v>12</v>
      </c>
      <c r="H60" s="49">
        <v>17</v>
      </c>
      <c r="I60" s="41" t="s">
        <v>72</v>
      </c>
      <c r="J60" s="41">
        <v>1</v>
      </c>
      <c r="K60" s="42" t="s">
        <v>9</v>
      </c>
      <c r="L60" s="42">
        <v>12</v>
      </c>
      <c r="M60" s="44" t="s">
        <v>26</v>
      </c>
      <c r="N60" s="44">
        <v>5</v>
      </c>
      <c r="O60" s="52" t="s">
        <v>229</v>
      </c>
      <c r="P60" s="46" t="s">
        <v>230</v>
      </c>
      <c r="Q60" s="46" t="s">
        <v>236</v>
      </c>
      <c r="R60" s="46" t="s">
        <v>231</v>
      </c>
    </row>
    <row r="61" spans="1:18" ht="45" x14ac:dyDescent="0.25">
      <c r="A61" s="36" t="s">
        <v>59</v>
      </c>
      <c r="B61" s="36">
        <v>1</v>
      </c>
      <c r="C61" s="47" t="s">
        <v>226</v>
      </c>
      <c r="D61" s="46">
        <v>1</v>
      </c>
      <c r="E61" s="48" t="s">
        <v>68</v>
      </c>
      <c r="F61" s="48">
        <v>3</v>
      </c>
      <c r="G61" s="49" t="s">
        <v>7</v>
      </c>
      <c r="H61" s="49">
        <v>11</v>
      </c>
      <c r="I61" s="41" t="s">
        <v>30</v>
      </c>
      <c r="J61" s="41">
        <v>10</v>
      </c>
      <c r="K61" s="42" t="s">
        <v>69</v>
      </c>
      <c r="L61" s="42">
        <v>8</v>
      </c>
      <c r="M61" s="44" t="s">
        <v>14</v>
      </c>
      <c r="N61" s="44">
        <v>15</v>
      </c>
      <c r="O61" s="180" t="s">
        <v>240</v>
      </c>
      <c r="P61" s="180">
        <v>2</v>
      </c>
      <c r="Q61" s="52">
        <v>0.8</v>
      </c>
      <c r="R61" s="46">
        <v>80</v>
      </c>
    </row>
    <row r="62" spans="1:18" ht="30" x14ac:dyDescent="0.25">
      <c r="A62" s="45" t="s">
        <v>225</v>
      </c>
      <c r="B62" s="36">
        <v>2</v>
      </c>
      <c r="C62" s="46" t="s">
        <v>58</v>
      </c>
      <c r="D62" s="46">
        <v>2</v>
      </c>
      <c r="E62" s="48" t="s">
        <v>70</v>
      </c>
      <c r="F62" s="48">
        <v>19</v>
      </c>
      <c r="G62" s="49" t="s">
        <v>15</v>
      </c>
      <c r="H62" s="49">
        <v>8</v>
      </c>
      <c r="I62" s="41" t="s">
        <v>13</v>
      </c>
      <c r="J62" s="41">
        <v>21</v>
      </c>
      <c r="K62" s="42" t="s">
        <v>73</v>
      </c>
      <c r="L62" s="42">
        <v>1</v>
      </c>
      <c r="M62" s="44" t="s">
        <v>16</v>
      </c>
      <c r="N62" s="44">
        <v>2</v>
      </c>
      <c r="O62" s="180"/>
      <c r="P62" s="180"/>
      <c r="Q62" s="46">
        <v>0.5</v>
      </c>
      <c r="R62" s="46">
        <v>50</v>
      </c>
    </row>
    <row r="63" spans="1:18" x14ac:dyDescent="0.25">
      <c r="A63" s="36" t="s">
        <v>57</v>
      </c>
      <c r="B63" s="36">
        <v>1</v>
      </c>
      <c r="C63" s="46" t="s">
        <v>2</v>
      </c>
      <c r="D63" s="46">
        <v>7</v>
      </c>
      <c r="E63" s="48" t="s">
        <v>66</v>
      </c>
      <c r="F63" s="48">
        <v>1</v>
      </c>
      <c r="G63" s="49" t="s">
        <v>65</v>
      </c>
      <c r="H63" s="49">
        <v>1</v>
      </c>
      <c r="I63" s="41" t="s">
        <v>22</v>
      </c>
      <c r="J63" s="41">
        <v>5</v>
      </c>
      <c r="K63" s="42" t="s">
        <v>67</v>
      </c>
      <c r="L63" s="42">
        <v>1</v>
      </c>
      <c r="M63" s="44" t="s">
        <v>10</v>
      </c>
      <c r="N63" s="44">
        <v>6</v>
      </c>
      <c r="O63" s="52" t="s">
        <v>241</v>
      </c>
      <c r="P63" s="46">
        <v>1</v>
      </c>
      <c r="Q63" s="46">
        <v>0.54</v>
      </c>
      <c r="R63" s="46">
        <v>54</v>
      </c>
    </row>
    <row r="64" spans="1:18" x14ac:dyDescent="0.25">
      <c r="A64" s="36" t="s">
        <v>60</v>
      </c>
      <c r="B64" s="36">
        <v>3</v>
      </c>
      <c r="C64" s="46" t="s">
        <v>191</v>
      </c>
      <c r="D64" s="46">
        <v>1</v>
      </c>
      <c r="E64" s="48" t="s">
        <v>6</v>
      </c>
      <c r="F64" s="48">
        <v>8</v>
      </c>
      <c r="G64" s="49" t="s">
        <v>71</v>
      </c>
      <c r="H64" s="49">
        <v>1</v>
      </c>
      <c r="I64" s="41" t="s">
        <v>191</v>
      </c>
      <c r="J64" s="41">
        <v>2</v>
      </c>
      <c r="K64" s="42" t="s">
        <v>63</v>
      </c>
      <c r="L64" s="42">
        <v>1</v>
      </c>
      <c r="M64" s="44" t="s">
        <v>19</v>
      </c>
      <c r="N64" s="44">
        <v>6</v>
      </c>
      <c r="O64" s="46" t="s">
        <v>242</v>
      </c>
      <c r="P64" s="46">
        <v>1</v>
      </c>
      <c r="Q64" s="46" t="s">
        <v>243</v>
      </c>
      <c r="R64" s="46" t="s">
        <v>244</v>
      </c>
    </row>
    <row r="65" spans="1:18" ht="30" x14ac:dyDescent="0.25">
      <c r="A65" s="36" t="s">
        <v>52</v>
      </c>
      <c r="B65" s="36">
        <v>24</v>
      </c>
      <c r="C65" s="1"/>
      <c r="D65" s="1"/>
      <c r="E65" s="48" t="s">
        <v>62</v>
      </c>
      <c r="F65" s="48">
        <v>1</v>
      </c>
      <c r="G65" s="49" t="s">
        <v>191</v>
      </c>
      <c r="H65" s="49">
        <v>1</v>
      </c>
      <c r="I65" s="1"/>
      <c r="J65" s="1"/>
      <c r="K65" s="42" t="s">
        <v>191</v>
      </c>
      <c r="L65" s="42">
        <v>16</v>
      </c>
      <c r="M65" s="44" t="s">
        <v>65</v>
      </c>
      <c r="N65" s="44">
        <v>1</v>
      </c>
      <c r="O65" s="46" t="s">
        <v>245</v>
      </c>
      <c r="P65" s="46">
        <v>1</v>
      </c>
      <c r="Q65" s="47" t="s">
        <v>246</v>
      </c>
      <c r="R65" s="46" t="s">
        <v>247</v>
      </c>
    </row>
    <row r="66" spans="1:18" x14ac:dyDescent="0.25">
      <c r="A66" s="36" t="s">
        <v>191</v>
      </c>
      <c r="B66" s="36">
        <v>0</v>
      </c>
      <c r="C66" s="1"/>
      <c r="D66" s="1"/>
      <c r="E66" s="48" t="s">
        <v>191</v>
      </c>
      <c r="F66" s="48">
        <v>6</v>
      </c>
      <c r="G66" s="1"/>
      <c r="H66" s="1"/>
      <c r="I66" s="1"/>
      <c r="J66" s="1"/>
      <c r="K66" s="1"/>
      <c r="L66" s="1"/>
      <c r="M66" s="44" t="s">
        <v>64</v>
      </c>
      <c r="N66" s="44">
        <v>1</v>
      </c>
      <c r="O66" s="1"/>
      <c r="P66" s="1"/>
      <c r="Q66" s="1"/>
      <c r="R66" s="1"/>
    </row>
    <row r="67" spans="1:18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44" t="s">
        <v>191</v>
      </c>
      <c r="N67" s="44">
        <v>3</v>
      </c>
      <c r="O67" s="1"/>
      <c r="P67" s="1"/>
      <c r="Q67" s="1"/>
      <c r="R67" s="1"/>
    </row>
    <row r="72" spans="1:18" ht="26.25" customHeight="1" x14ac:dyDescent="0.25">
      <c r="A72" s="177" t="s">
        <v>313</v>
      </c>
      <c r="B72" s="177"/>
      <c r="C72" s="177"/>
      <c r="D72" s="177"/>
      <c r="E72" s="177"/>
      <c r="F72" s="177"/>
      <c r="G72" s="177"/>
      <c r="H72" s="177"/>
      <c r="I72" s="177"/>
      <c r="J72" s="177"/>
      <c r="K72" s="177"/>
      <c r="L72" s="177"/>
      <c r="M72" s="177"/>
      <c r="N72" s="177"/>
    </row>
    <row r="73" spans="1:18" ht="18.75" customHeight="1" x14ac:dyDescent="0.25">
      <c r="A73" s="178" t="s">
        <v>56</v>
      </c>
      <c r="B73" s="179"/>
      <c r="C73" s="180" t="s">
        <v>298</v>
      </c>
      <c r="D73" s="181"/>
      <c r="E73" s="182" t="s">
        <v>41</v>
      </c>
      <c r="F73" s="183"/>
      <c r="G73" s="184" t="s">
        <v>44</v>
      </c>
      <c r="H73" s="185"/>
      <c r="I73" s="186" t="s">
        <v>320</v>
      </c>
      <c r="J73" s="187"/>
      <c r="K73" s="188" t="s">
        <v>5</v>
      </c>
      <c r="L73" s="188"/>
    </row>
    <row r="74" spans="1:18" ht="20.25" customHeight="1" x14ac:dyDescent="0.25">
      <c r="A74" s="45" t="s">
        <v>80</v>
      </c>
      <c r="B74" s="70">
        <v>1</v>
      </c>
      <c r="C74" s="47" t="s">
        <v>315</v>
      </c>
      <c r="D74" s="71">
        <v>46</v>
      </c>
      <c r="E74" s="48" t="s">
        <v>23</v>
      </c>
      <c r="F74" s="72">
        <v>1</v>
      </c>
      <c r="G74" s="49" t="s">
        <v>176</v>
      </c>
      <c r="H74" s="73">
        <v>29</v>
      </c>
      <c r="I74" s="41" t="s">
        <v>195</v>
      </c>
      <c r="J74" s="74">
        <v>3</v>
      </c>
      <c r="K74" s="42" t="s">
        <v>9</v>
      </c>
      <c r="L74" s="42">
        <v>49</v>
      </c>
    </row>
    <row r="75" spans="1:18" ht="30" x14ac:dyDescent="0.25">
      <c r="A75" s="45" t="s">
        <v>224</v>
      </c>
      <c r="B75" s="70">
        <v>1</v>
      </c>
      <c r="C75" s="47" t="s">
        <v>147</v>
      </c>
      <c r="D75" s="71">
        <v>1</v>
      </c>
      <c r="E75" s="48" t="s">
        <v>162</v>
      </c>
      <c r="F75" s="72">
        <v>45</v>
      </c>
      <c r="G75" s="49" t="s">
        <v>318</v>
      </c>
      <c r="H75" s="73">
        <v>12</v>
      </c>
      <c r="I75" s="41" t="s">
        <v>305</v>
      </c>
      <c r="J75" s="74">
        <v>1</v>
      </c>
      <c r="K75" s="42" t="s">
        <v>73</v>
      </c>
      <c r="L75" s="42">
        <v>3</v>
      </c>
    </row>
    <row r="76" spans="1:18" ht="30" x14ac:dyDescent="0.25">
      <c r="A76" s="45" t="s">
        <v>51</v>
      </c>
      <c r="B76" s="70">
        <v>1</v>
      </c>
      <c r="C76" s="47" t="s">
        <v>316</v>
      </c>
      <c r="D76" s="71">
        <v>7</v>
      </c>
      <c r="E76" s="48" t="s">
        <v>317</v>
      </c>
      <c r="F76" s="72">
        <v>2</v>
      </c>
      <c r="G76" s="49" t="s">
        <v>319</v>
      </c>
      <c r="H76" s="73">
        <v>13</v>
      </c>
      <c r="I76" s="41" t="s">
        <v>193</v>
      </c>
      <c r="J76" s="74">
        <v>45</v>
      </c>
      <c r="K76" s="42" t="s">
        <v>305</v>
      </c>
      <c r="L76" s="42">
        <v>5</v>
      </c>
    </row>
    <row r="77" spans="1:18" ht="29.25" customHeight="1" x14ac:dyDescent="0.25">
      <c r="A77" s="45" t="s">
        <v>79</v>
      </c>
      <c r="B77" s="45">
        <v>2</v>
      </c>
      <c r="E77" s="48" t="s">
        <v>163</v>
      </c>
      <c r="F77" s="48">
        <v>3</v>
      </c>
      <c r="I77" s="41" t="s">
        <v>302</v>
      </c>
      <c r="J77" s="41">
        <v>1</v>
      </c>
    </row>
    <row r="78" spans="1:18" ht="45" x14ac:dyDescent="0.25">
      <c r="A78" s="45" t="s">
        <v>90</v>
      </c>
      <c r="B78" s="45">
        <v>1</v>
      </c>
    </row>
    <row r="79" spans="1:18" ht="24" customHeight="1" x14ac:dyDescent="0.25">
      <c r="A79" s="45" t="s">
        <v>314</v>
      </c>
      <c r="B79" s="45">
        <v>44</v>
      </c>
    </row>
    <row r="80" spans="1:18" ht="23.25" customHeight="1" x14ac:dyDescent="0.25">
      <c r="A80" s="45" t="s">
        <v>82</v>
      </c>
      <c r="B80" s="45">
        <v>2</v>
      </c>
    </row>
    <row r="81" spans="1:2" ht="27.75" customHeight="1" x14ac:dyDescent="0.25">
      <c r="A81" s="45" t="s">
        <v>81</v>
      </c>
      <c r="B81" s="45">
        <v>1</v>
      </c>
    </row>
    <row r="82" spans="1:2" ht="30" x14ac:dyDescent="0.25">
      <c r="A82" s="45" t="s">
        <v>88</v>
      </c>
      <c r="B82" s="45">
        <v>2</v>
      </c>
    </row>
  </sheetData>
  <mergeCells count="52">
    <mergeCell ref="A1:N1"/>
    <mergeCell ref="A2:B2"/>
    <mergeCell ref="C2:D2"/>
    <mergeCell ref="E2:F2"/>
    <mergeCell ref="G2:H2"/>
    <mergeCell ref="I2:J2"/>
    <mergeCell ref="K2:L2"/>
    <mergeCell ref="M2:N2"/>
    <mergeCell ref="A16:N16"/>
    <mergeCell ref="K44:L44"/>
    <mergeCell ref="M44:N44"/>
    <mergeCell ref="O29:Q29"/>
    <mergeCell ref="O34:R34"/>
    <mergeCell ref="A43:N43"/>
    <mergeCell ref="A44:B44"/>
    <mergeCell ref="C44:D44"/>
    <mergeCell ref="E44:F44"/>
    <mergeCell ref="G44:H44"/>
    <mergeCell ref="A17:B17"/>
    <mergeCell ref="C17:D17"/>
    <mergeCell ref="E17:F17"/>
    <mergeCell ref="G17:H17"/>
    <mergeCell ref="I17:J17"/>
    <mergeCell ref="K17:L17"/>
    <mergeCell ref="G59:H59"/>
    <mergeCell ref="I59:J59"/>
    <mergeCell ref="K59:L59"/>
    <mergeCell ref="I44:J44"/>
    <mergeCell ref="A28:N28"/>
    <mergeCell ref="A29:B29"/>
    <mergeCell ref="C29:D29"/>
    <mergeCell ref="E29:F29"/>
    <mergeCell ref="G29:H29"/>
    <mergeCell ref="I29:J29"/>
    <mergeCell ref="K29:L29"/>
    <mergeCell ref="M29:N29"/>
    <mergeCell ref="P17:S17"/>
    <mergeCell ref="M59:N59"/>
    <mergeCell ref="A72:N72"/>
    <mergeCell ref="A73:B73"/>
    <mergeCell ref="C73:D73"/>
    <mergeCell ref="E73:F73"/>
    <mergeCell ref="G73:H73"/>
    <mergeCell ref="I73:J73"/>
    <mergeCell ref="K73:L73"/>
    <mergeCell ref="O59:R59"/>
    <mergeCell ref="P61:P62"/>
    <mergeCell ref="O61:O62"/>
    <mergeCell ref="A58:N58"/>
    <mergeCell ref="A59:B59"/>
    <mergeCell ref="C59:D59"/>
    <mergeCell ref="E59:F5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72923-D475-4B0D-9758-5F882168682E}">
  <sheetPr codeName="Sheet21">
    <tabColor theme="1"/>
  </sheetPr>
  <dimension ref="A1:AH24"/>
  <sheetViews>
    <sheetView zoomScale="115" zoomScaleNormal="115" workbookViewId="0">
      <selection activeCell="B3" sqref="B3:D22"/>
    </sheetView>
  </sheetViews>
  <sheetFormatPr defaultRowHeight="15" x14ac:dyDescent="0.25"/>
  <cols>
    <col min="2" max="2" width="15.5703125" style="18" customWidth="1"/>
    <col min="3" max="3" width="11.7109375" style="18" customWidth="1"/>
    <col min="4" max="4" width="9.7109375" style="18" customWidth="1"/>
    <col min="5" max="6" width="9.140625" style="18"/>
    <col min="7" max="7" width="20" style="18" customWidth="1"/>
    <col min="8" max="8" width="19.5703125" style="18" customWidth="1"/>
    <col min="9" max="9" width="11.5703125" style="18" customWidth="1"/>
    <col min="10" max="11" width="9.140625" style="18"/>
    <col min="12" max="12" width="19.140625" style="18" customWidth="1"/>
    <col min="13" max="13" width="13.7109375" style="18" customWidth="1"/>
    <col min="14" max="14" width="10" style="18" customWidth="1"/>
    <col min="15" max="16" width="9.140625" style="18"/>
    <col min="17" max="17" width="22.85546875" style="18" customWidth="1"/>
    <col min="18" max="18" width="10.140625" style="18" customWidth="1"/>
    <col min="19" max="21" width="9.140625" style="18"/>
    <col min="22" max="22" width="13.85546875" style="18" customWidth="1"/>
    <col min="23" max="23" width="11.42578125" style="18" customWidth="1"/>
    <col min="24" max="24" width="10.5703125" style="18" customWidth="1"/>
    <col min="25" max="26" width="9.140625" style="18"/>
    <col min="27" max="27" width="14.42578125" style="18" customWidth="1"/>
    <col min="28" max="28" width="11.5703125" style="18" customWidth="1"/>
    <col min="29" max="31" width="9.140625" style="18"/>
    <col min="32" max="32" width="11.28515625" style="18" customWidth="1"/>
    <col min="33" max="34" width="9.140625" style="18"/>
  </cols>
  <sheetData>
    <row r="1" spans="1:34" ht="21" customHeight="1" x14ac:dyDescent="0.25">
      <c r="A1" s="1">
        <v>1</v>
      </c>
      <c r="B1" s="172" t="s">
        <v>56</v>
      </c>
      <c r="C1" s="172"/>
      <c r="D1" s="172"/>
      <c r="F1" s="18">
        <v>2</v>
      </c>
      <c r="G1" s="172" t="s">
        <v>34</v>
      </c>
      <c r="H1" s="172"/>
      <c r="I1" s="172"/>
      <c r="K1" s="18">
        <v>3</v>
      </c>
      <c r="L1" s="172" t="s">
        <v>132</v>
      </c>
      <c r="M1" s="172"/>
      <c r="N1" s="172"/>
      <c r="P1" s="18">
        <v>4</v>
      </c>
      <c r="Q1" s="172" t="s">
        <v>133</v>
      </c>
      <c r="R1" s="172"/>
      <c r="S1" s="172"/>
      <c r="U1" s="18">
        <v>5</v>
      </c>
      <c r="V1" s="172" t="s">
        <v>222</v>
      </c>
      <c r="W1" s="172"/>
      <c r="X1" s="172"/>
      <c r="Z1" s="18">
        <v>6</v>
      </c>
      <c r="AA1" s="172" t="s">
        <v>5</v>
      </c>
      <c r="AB1" s="172"/>
      <c r="AC1" s="172"/>
      <c r="AE1" s="18">
        <v>7</v>
      </c>
      <c r="AF1" s="172" t="s">
        <v>134</v>
      </c>
      <c r="AG1" s="172"/>
      <c r="AH1" s="172"/>
    </row>
    <row r="2" spans="1:34" ht="21" customHeight="1" x14ac:dyDescent="0.25">
      <c r="B2" s="205" t="s">
        <v>130</v>
      </c>
      <c r="C2" s="206"/>
      <c r="D2" s="43" t="s">
        <v>129</v>
      </c>
      <c r="G2" s="43" t="s">
        <v>130</v>
      </c>
      <c r="H2" s="43" t="s">
        <v>131</v>
      </c>
      <c r="I2" s="43" t="s">
        <v>129</v>
      </c>
      <c r="L2" s="43" t="s">
        <v>130</v>
      </c>
      <c r="M2" s="43" t="s">
        <v>131</v>
      </c>
      <c r="N2" s="43" t="s">
        <v>129</v>
      </c>
      <c r="Q2" s="43" t="s">
        <v>130</v>
      </c>
      <c r="R2" s="43" t="s">
        <v>131</v>
      </c>
      <c r="S2" s="43" t="s">
        <v>129</v>
      </c>
      <c r="V2" s="43" t="s">
        <v>130</v>
      </c>
      <c r="W2" s="43" t="s">
        <v>131</v>
      </c>
      <c r="X2" s="43" t="s">
        <v>129</v>
      </c>
      <c r="AA2" s="43" t="s">
        <v>130</v>
      </c>
      <c r="AB2" s="43" t="s">
        <v>131</v>
      </c>
      <c r="AC2" s="43" t="s">
        <v>129</v>
      </c>
      <c r="AF2" s="43" t="s">
        <v>130</v>
      </c>
      <c r="AG2" s="43" t="s">
        <v>131</v>
      </c>
      <c r="AH2" s="43" t="s">
        <v>129</v>
      </c>
    </row>
    <row r="3" spans="1:34" ht="21" customHeight="1" x14ac:dyDescent="0.25">
      <c r="B3" s="174" t="s">
        <v>52</v>
      </c>
      <c r="C3" s="174"/>
      <c r="D3" s="19">
        <v>1</v>
      </c>
      <c r="G3" s="19" t="s">
        <v>146</v>
      </c>
      <c r="H3" s="19" t="s">
        <v>1</v>
      </c>
      <c r="I3" s="19">
        <v>1</v>
      </c>
      <c r="L3" s="19" t="s">
        <v>162</v>
      </c>
      <c r="M3" s="19" t="s">
        <v>11</v>
      </c>
      <c r="N3" s="19">
        <v>1</v>
      </c>
      <c r="Q3" s="4" t="s">
        <v>175</v>
      </c>
      <c r="R3" s="22" t="s">
        <v>7</v>
      </c>
      <c r="S3" s="4">
        <v>1</v>
      </c>
      <c r="V3" s="4" t="s">
        <v>188</v>
      </c>
      <c r="W3" s="22" t="s">
        <v>22</v>
      </c>
      <c r="X3" s="4">
        <v>1</v>
      </c>
      <c r="AA3" s="4" t="s">
        <v>9</v>
      </c>
      <c r="AB3" s="24" t="s">
        <v>214</v>
      </c>
      <c r="AC3" s="4">
        <v>1</v>
      </c>
    </row>
    <row r="4" spans="1:34" ht="21" customHeight="1" x14ac:dyDescent="0.25">
      <c r="B4" s="174" t="s">
        <v>135</v>
      </c>
      <c r="C4" s="174"/>
      <c r="D4" s="19">
        <v>2</v>
      </c>
      <c r="G4" s="19" t="s">
        <v>147</v>
      </c>
      <c r="H4" s="19" t="s">
        <v>78</v>
      </c>
      <c r="I4" s="19">
        <v>2</v>
      </c>
      <c r="L4" s="19" t="s">
        <v>163</v>
      </c>
      <c r="M4" s="19" t="s">
        <v>6</v>
      </c>
      <c r="N4" s="19">
        <v>2</v>
      </c>
      <c r="Q4" s="4" t="s">
        <v>176</v>
      </c>
      <c r="R4" s="22" t="s">
        <v>215</v>
      </c>
      <c r="S4" s="4">
        <v>2</v>
      </c>
      <c r="V4" s="4" t="s">
        <v>190</v>
      </c>
      <c r="W4" s="25" t="s">
        <v>30</v>
      </c>
      <c r="X4" s="4">
        <v>2</v>
      </c>
      <c r="AA4" s="4" t="s">
        <v>73</v>
      </c>
      <c r="AB4" s="24" t="s">
        <v>73</v>
      </c>
      <c r="AC4" s="4">
        <v>2</v>
      </c>
    </row>
    <row r="5" spans="1:34" ht="21" customHeight="1" x14ac:dyDescent="0.25">
      <c r="B5" s="174" t="s">
        <v>51</v>
      </c>
      <c r="C5" s="174"/>
      <c r="D5" s="19">
        <v>3</v>
      </c>
      <c r="G5" s="19" t="s">
        <v>148</v>
      </c>
      <c r="H5" s="19" t="s">
        <v>3</v>
      </c>
      <c r="I5" s="19">
        <v>3</v>
      </c>
      <c r="L5" s="19" t="s">
        <v>164</v>
      </c>
      <c r="M5" s="19" t="s">
        <v>161</v>
      </c>
      <c r="N5" s="19">
        <v>3</v>
      </c>
      <c r="Q5" s="4" t="s">
        <v>177</v>
      </c>
      <c r="R5" s="22" t="s">
        <v>15</v>
      </c>
      <c r="S5" s="4">
        <v>3</v>
      </c>
      <c r="V5" s="4" t="s">
        <v>193</v>
      </c>
      <c r="W5" s="22" t="s">
        <v>194</v>
      </c>
      <c r="X5" s="4">
        <v>3</v>
      </c>
      <c r="AA5" s="4" t="s">
        <v>188</v>
      </c>
      <c r="AB5" s="22" t="s">
        <v>22</v>
      </c>
      <c r="AC5" s="4">
        <v>3</v>
      </c>
    </row>
    <row r="6" spans="1:34" ht="21" customHeight="1" x14ac:dyDescent="0.25">
      <c r="B6" s="174" t="s">
        <v>136</v>
      </c>
      <c r="C6" s="174"/>
      <c r="D6" s="19">
        <v>4</v>
      </c>
      <c r="G6" s="19" t="s">
        <v>150</v>
      </c>
      <c r="H6" s="19" t="s">
        <v>153</v>
      </c>
      <c r="I6" s="19">
        <v>4</v>
      </c>
      <c r="L6" s="19" t="s">
        <v>59</v>
      </c>
      <c r="M6" s="19" t="s">
        <v>217</v>
      </c>
      <c r="N6" s="19">
        <v>4</v>
      </c>
      <c r="Q6" s="4" t="s">
        <v>178</v>
      </c>
      <c r="R6" s="22" t="s">
        <v>25</v>
      </c>
      <c r="S6" s="4">
        <v>4</v>
      </c>
      <c r="V6" s="4" t="s">
        <v>195</v>
      </c>
      <c r="W6" s="24" t="s">
        <v>196</v>
      </c>
      <c r="X6" s="4">
        <v>4</v>
      </c>
      <c r="AA6" s="4" t="s">
        <v>189</v>
      </c>
      <c r="AB6" s="24" t="s">
        <v>189</v>
      </c>
      <c r="AC6" s="4">
        <v>4</v>
      </c>
    </row>
    <row r="7" spans="1:34" ht="21" customHeight="1" x14ac:dyDescent="0.25">
      <c r="B7" s="174" t="s">
        <v>137</v>
      </c>
      <c r="C7" s="174"/>
      <c r="D7" s="19">
        <v>5</v>
      </c>
      <c r="G7" s="19" t="s">
        <v>151</v>
      </c>
      <c r="H7" s="19" t="s">
        <v>0</v>
      </c>
      <c r="I7" s="19">
        <v>5</v>
      </c>
      <c r="L7" s="19" t="s">
        <v>135</v>
      </c>
      <c r="M7" s="19" t="s">
        <v>68</v>
      </c>
      <c r="N7" s="19">
        <v>5</v>
      </c>
      <c r="Q7" s="4" t="s">
        <v>179</v>
      </c>
      <c r="R7" s="22" t="s">
        <v>180</v>
      </c>
      <c r="S7" s="4">
        <v>5</v>
      </c>
      <c r="V7" s="4" t="s">
        <v>197</v>
      </c>
      <c r="W7" s="25" t="s">
        <v>119</v>
      </c>
      <c r="X7" s="4">
        <v>5</v>
      </c>
      <c r="AA7" s="4" t="s">
        <v>190</v>
      </c>
      <c r="AB7" s="25" t="s">
        <v>30</v>
      </c>
      <c r="AC7" s="4">
        <v>5</v>
      </c>
    </row>
    <row r="8" spans="1:34" ht="21" customHeight="1" x14ac:dyDescent="0.25">
      <c r="B8" s="174" t="s">
        <v>77</v>
      </c>
      <c r="C8" s="174"/>
      <c r="D8" s="19">
        <v>6</v>
      </c>
      <c r="G8" s="19" t="s">
        <v>152</v>
      </c>
      <c r="H8" s="19" t="s">
        <v>2</v>
      </c>
      <c r="I8" s="19">
        <v>6</v>
      </c>
      <c r="L8" s="19" t="s">
        <v>165</v>
      </c>
      <c r="M8" s="19" t="s">
        <v>17</v>
      </c>
      <c r="N8" s="19">
        <v>6</v>
      </c>
      <c r="Q8" s="4" t="s">
        <v>181</v>
      </c>
      <c r="R8" s="22" t="s">
        <v>182</v>
      </c>
      <c r="S8" s="4">
        <v>6</v>
      </c>
      <c r="V8" s="4"/>
      <c r="W8" s="26" t="s">
        <v>25</v>
      </c>
      <c r="X8" s="4">
        <v>6</v>
      </c>
      <c r="AA8" s="4" t="s">
        <v>63</v>
      </c>
      <c r="AB8" s="24" t="s">
        <v>63</v>
      </c>
      <c r="AC8" s="4">
        <v>6</v>
      </c>
    </row>
    <row r="9" spans="1:34" ht="21" customHeight="1" x14ac:dyDescent="0.25">
      <c r="B9" s="174" t="s">
        <v>138</v>
      </c>
      <c r="C9" s="174"/>
      <c r="D9" s="19">
        <v>7</v>
      </c>
      <c r="G9" s="19" t="s">
        <v>116</v>
      </c>
      <c r="H9" s="19" t="s">
        <v>116</v>
      </c>
      <c r="I9" s="19">
        <v>7</v>
      </c>
      <c r="L9" s="19" t="s">
        <v>52</v>
      </c>
      <c r="M9" s="19" t="s">
        <v>1</v>
      </c>
      <c r="N9" s="19">
        <v>7</v>
      </c>
      <c r="Q9" s="4" t="s">
        <v>183</v>
      </c>
      <c r="R9" s="22" t="s">
        <v>184</v>
      </c>
      <c r="S9" s="4">
        <v>7</v>
      </c>
      <c r="AA9" s="4" t="s">
        <v>69</v>
      </c>
      <c r="AB9" s="24" t="s">
        <v>69</v>
      </c>
      <c r="AC9" s="4">
        <v>8</v>
      </c>
    </row>
    <row r="10" spans="1:34" ht="21" customHeight="1" x14ac:dyDescent="0.25">
      <c r="B10" s="174" t="s">
        <v>142</v>
      </c>
      <c r="C10" s="174"/>
      <c r="D10" s="19">
        <v>8</v>
      </c>
      <c r="G10" s="19"/>
      <c r="H10" s="20" t="s">
        <v>17</v>
      </c>
      <c r="I10" s="19">
        <v>8</v>
      </c>
      <c r="L10" s="19" t="s">
        <v>166</v>
      </c>
      <c r="M10" s="19" t="s">
        <v>4</v>
      </c>
      <c r="N10" s="19">
        <v>8</v>
      </c>
      <c r="Q10" s="4" t="s">
        <v>185</v>
      </c>
      <c r="R10" s="22" t="s">
        <v>71</v>
      </c>
      <c r="S10" s="4">
        <v>8</v>
      </c>
      <c r="AA10" s="19" t="s">
        <v>192</v>
      </c>
      <c r="AB10" s="19" t="s">
        <v>174</v>
      </c>
      <c r="AC10" s="19" t="s">
        <v>191</v>
      </c>
    </row>
    <row r="11" spans="1:34" ht="21" customHeight="1" x14ac:dyDescent="0.25">
      <c r="B11" s="174" t="s">
        <v>139</v>
      </c>
      <c r="C11" s="174"/>
      <c r="D11" s="19">
        <v>9</v>
      </c>
      <c r="G11" s="19" t="s">
        <v>160</v>
      </c>
      <c r="H11" s="19" t="s">
        <v>58</v>
      </c>
      <c r="I11" s="19">
        <v>14</v>
      </c>
      <c r="L11" s="19" t="s">
        <v>167</v>
      </c>
      <c r="M11" s="19" t="s">
        <v>31</v>
      </c>
      <c r="N11" s="19">
        <v>9</v>
      </c>
      <c r="Q11" s="9" t="s">
        <v>216</v>
      </c>
      <c r="R11" s="23" t="s">
        <v>187</v>
      </c>
      <c r="S11" s="4">
        <v>10</v>
      </c>
    </row>
    <row r="12" spans="1:34" ht="21" customHeight="1" x14ac:dyDescent="0.25">
      <c r="B12" s="174" t="s">
        <v>140</v>
      </c>
      <c r="C12" s="174"/>
      <c r="D12" s="19">
        <v>10</v>
      </c>
      <c r="G12" s="19" t="s">
        <v>156</v>
      </c>
      <c r="H12" s="19" t="s">
        <v>155</v>
      </c>
      <c r="I12" s="19">
        <v>23</v>
      </c>
      <c r="L12" s="19" t="s">
        <v>61</v>
      </c>
      <c r="M12" s="19" t="s">
        <v>102</v>
      </c>
      <c r="N12" s="19">
        <v>10</v>
      </c>
      <c r="Q12" s="4"/>
      <c r="R12" s="23" t="s">
        <v>65</v>
      </c>
      <c r="S12" s="4">
        <v>11</v>
      </c>
      <c r="AA12" s="203"/>
      <c r="AB12" s="203"/>
      <c r="AC12" s="203"/>
    </row>
    <row r="13" spans="1:34" ht="21" customHeight="1" x14ac:dyDescent="0.25">
      <c r="B13" s="174" t="s">
        <v>60</v>
      </c>
      <c r="C13" s="174"/>
      <c r="D13" s="19">
        <v>11</v>
      </c>
      <c r="G13" s="19" t="s">
        <v>158</v>
      </c>
      <c r="H13" s="19" t="s">
        <v>118</v>
      </c>
      <c r="I13" s="19">
        <v>32</v>
      </c>
      <c r="L13" s="19" t="s">
        <v>199</v>
      </c>
      <c r="M13" s="19" t="s">
        <v>169</v>
      </c>
      <c r="N13" s="19">
        <v>12</v>
      </c>
    </row>
    <row r="14" spans="1:34" ht="21" customHeight="1" x14ac:dyDescent="0.25">
      <c r="B14" s="174" t="s">
        <v>81</v>
      </c>
      <c r="C14" s="174"/>
      <c r="D14" s="19">
        <v>12</v>
      </c>
      <c r="G14" s="19" t="s">
        <v>203</v>
      </c>
      <c r="H14" s="19" t="s">
        <v>203</v>
      </c>
      <c r="I14" s="19">
        <v>35</v>
      </c>
      <c r="L14" s="19" t="s">
        <v>200</v>
      </c>
      <c r="M14" s="19" t="s">
        <v>171</v>
      </c>
      <c r="N14" s="19">
        <v>13</v>
      </c>
    </row>
    <row r="15" spans="1:34" ht="21" customHeight="1" x14ac:dyDescent="0.25">
      <c r="B15" s="174" t="s">
        <v>141</v>
      </c>
      <c r="C15" s="174"/>
      <c r="D15" s="19">
        <v>13</v>
      </c>
      <c r="G15" s="204" t="s">
        <v>157</v>
      </c>
      <c r="H15" s="174" t="s">
        <v>117</v>
      </c>
      <c r="I15" s="174">
        <v>123</v>
      </c>
      <c r="L15" s="19" t="s">
        <v>20</v>
      </c>
      <c r="M15" s="19" t="s">
        <v>20</v>
      </c>
      <c r="N15" s="19">
        <v>14</v>
      </c>
    </row>
    <row r="16" spans="1:34" ht="21" customHeight="1" x14ac:dyDescent="0.25">
      <c r="B16" s="174" t="s">
        <v>57</v>
      </c>
      <c r="C16" s="174"/>
      <c r="D16" s="19">
        <v>14</v>
      </c>
      <c r="G16" s="204"/>
      <c r="H16" s="174"/>
      <c r="I16" s="174"/>
      <c r="L16" s="19" t="s">
        <v>201</v>
      </c>
      <c r="M16" s="19" t="s">
        <v>173</v>
      </c>
      <c r="N16" s="19">
        <v>20</v>
      </c>
    </row>
    <row r="17" spans="2:14" ht="21" customHeight="1" x14ac:dyDescent="0.25">
      <c r="B17" s="174" t="s">
        <v>59</v>
      </c>
      <c r="C17" s="174"/>
      <c r="D17" s="19">
        <v>15</v>
      </c>
      <c r="G17" s="204" t="s">
        <v>204</v>
      </c>
      <c r="H17" s="204" t="s">
        <v>159</v>
      </c>
      <c r="I17" s="200">
        <v>321</v>
      </c>
      <c r="L17" s="19" t="s">
        <v>202</v>
      </c>
      <c r="M17" s="19" t="s">
        <v>106</v>
      </c>
      <c r="N17" s="19">
        <v>23</v>
      </c>
    </row>
    <row r="18" spans="2:14" ht="21" customHeight="1" x14ac:dyDescent="0.25">
      <c r="B18" s="174" t="s">
        <v>143</v>
      </c>
      <c r="C18" s="174"/>
      <c r="D18" s="19">
        <v>16</v>
      </c>
      <c r="G18" s="204"/>
      <c r="H18" s="204"/>
      <c r="I18" s="202"/>
      <c r="L18" s="19"/>
      <c r="M18" s="19" t="s">
        <v>96</v>
      </c>
      <c r="N18" s="19">
        <v>30</v>
      </c>
    </row>
    <row r="19" spans="2:14" ht="21" customHeight="1" x14ac:dyDescent="0.25">
      <c r="B19" s="174" t="s">
        <v>144</v>
      </c>
      <c r="C19" s="174"/>
      <c r="D19" s="19">
        <v>17</v>
      </c>
      <c r="L19" s="19"/>
      <c r="M19" s="19" t="s">
        <v>103</v>
      </c>
      <c r="N19" s="19">
        <v>32</v>
      </c>
    </row>
    <row r="20" spans="2:14" ht="21" customHeight="1" x14ac:dyDescent="0.25">
      <c r="B20" s="174" t="s">
        <v>80</v>
      </c>
      <c r="C20" s="174"/>
      <c r="D20" s="19">
        <v>18</v>
      </c>
      <c r="L20" s="19"/>
      <c r="M20" s="19" t="s">
        <v>170</v>
      </c>
      <c r="N20" s="19">
        <v>132</v>
      </c>
    </row>
    <row r="21" spans="2:14" ht="21" customHeight="1" x14ac:dyDescent="0.25">
      <c r="B21" s="174" t="s">
        <v>145</v>
      </c>
      <c r="C21" s="174"/>
      <c r="D21" s="19">
        <v>19</v>
      </c>
      <c r="L21" s="19"/>
      <c r="M21" s="20" t="s">
        <v>62</v>
      </c>
      <c r="N21" s="20">
        <v>986</v>
      </c>
    </row>
    <row r="22" spans="2:14" ht="21" customHeight="1" x14ac:dyDescent="0.25">
      <c r="B22" s="199" t="s">
        <v>154</v>
      </c>
      <c r="C22" s="199"/>
      <c r="D22" s="19">
        <v>20</v>
      </c>
      <c r="L22" s="200" t="s">
        <v>168</v>
      </c>
      <c r="M22" s="19" t="s">
        <v>28</v>
      </c>
      <c r="N22" s="19" t="s">
        <v>49</v>
      </c>
    </row>
    <row r="23" spans="2:14" x14ac:dyDescent="0.25">
      <c r="L23" s="201"/>
      <c r="M23" s="19" t="s">
        <v>172</v>
      </c>
      <c r="N23" s="19" t="s">
        <v>49</v>
      </c>
    </row>
    <row r="24" spans="2:14" x14ac:dyDescent="0.25">
      <c r="L24" s="202"/>
      <c r="M24" s="19" t="s">
        <v>119</v>
      </c>
      <c r="N24" s="19" t="s">
        <v>49</v>
      </c>
    </row>
  </sheetData>
  <mergeCells count="36">
    <mergeCell ref="B6:C6"/>
    <mergeCell ref="B1:D1"/>
    <mergeCell ref="G1:I1"/>
    <mergeCell ref="L1:N1"/>
    <mergeCell ref="Q1:S1"/>
    <mergeCell ref="AF1:AH1"/>
    <mergeCell ref="B2:C2"/>
    <mergeCell ref="B3:C3"/>
    <mergeCell ref="B4:C4"/>
    <mergeCell ref="B5:C5"/>
    <mergeCell ref="V1:X1"/>
    <mergeCell ref="AA1:AC1"/>
    <mergeCell ref="I15:I16"/>
    <mergeCell ref="B16:C16"/>
    <mergeCell ref="B7:C7"/>
    <mergeCell ref="B8:C8"/>
    <mergeCell ref="B9:C9"/>
    <mergeCell ref="B10:C10"/>
    <mergeCell ref="B11:C11"/>
    <mergeCell ref="B12:C12"/>
    <mergeCell ref="B20:C20"/>
    <mergeCell ref="B21:C21"/>
    <mergeCell ref="B22:C22"/>
    <mergeCell ref="L22:L24"/>
    <mergeCell ref="AA12:AC12"/>
    <mergeCell ref="B17:C17"/>
    <mergeCell ref="G17:G18"/>
    <mergeCell ref="H17:H18"/>
    <mergeCell ref="I17:I18"/>
    <mergeCell ref="B18:C18"/>
    <mergeCell ref="B19:C19"/>
    <mergeCell ref="B13:C13"/>
    <mergeCell ref="B14:C14"/>
    <mergeCell ref="B15:C15"/>
    <mergeCell ref="G15:G16"/>
    <mergeCell ref="H15:H1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AFA2B-38DD-4AE3-A3AE-284BD51AFC35}">
  <sheetPr codeName="Sheet22">
    <tabColor rgb="FF00B0F0"/>
  </sheetPr>
  <dimension ref="A1:AB347"/>
  <sheetViews>
    <sheetView topLeftCell="D1" workbookViewId="0">
      <selection activeCell="M22" sqref="M22"/>
    </sheetView>
  </sheetViews>
  <sheetFormatPr defaultRowHeight="15" x14ac:dyDescent="0.25"/>
  <cols>
    <col min="1" max="1" width="14.5703125" style="1" customWidth="1"/>
    <col min="2" max="3" width="9.140625" style="1"/>
    <col min="4" max="4" width="8.42578125" style="1" customWidth="1"/>
    <col min="5" max="5" width="10.5703125" style="1" customWidth="1"/>
    <col min="6" max="13" width="9.140625" style="1"/>
    <col min="14" max="15" width="9.7109375" style="1" customWidth="1"/>
    <col min="16" max="17" width="9.140625" style="1"/>
    <col min="18" max="18" width="12.28515625" style="1" customWidth="1"/>
    <col min="19" max="22" width="11.5703125" style="1" customWidth="1"/>
    <col min="23" max="24" width="9.140625" style="1"/>
    <col min="25" max="25" width="9.42578125" style="1" customWidth="1"/>
    <col min="26" max="26" width="9.140625" style="1"/>
    <col min="27" max="27" width="12" style="1" customWidth="1"/>
    <col min="28" max="28" width="15.5703125" style="1" customWidth="1"/>
  </cols>
  <sheetData>
    <row r="1" spans="1:28" ht="45" x14ac:dyDescent="0.25">
      <c r="A1" s="11" t="s">
        <v>53</v>
      </c>
      <c r="B1" s="11" t="s">
        <v>74</v>
      </c>
      <c r="C1" s="11" t="s">
        <v>32</v>
      </c>
      <c r="D1" s="11" t="s">
        <v>33</v>
      </c>
      <c r="E1" s="11" t="s">
        <v>34</v>
      </c>
      <c r="F1" s="168" t="s">
        <v>35</v>
      </c>
      <c r="G1" s="168"/>
      <c r="H1" s="168" t="s">
        <v>36</v>
      </c>
      <c r="I1" s="168"/>
      <c r="J1" s="168" t="s">
        <v>37</v>
      </c>
      <c r="K1" s="168"/>
      <c r="L1" s="169" t="s">
        <v>38</v>
      </c>
      <c r="M1" s="170"/>
      <c r="N1" s="168" t="s">
        <v>39</v>
      </c>
      <c r="O1" s="168"/>
      <c r="P1" s="169" t="s">
        <v>40</v>
      </c>
      <c r="Q1" s="170"/>
      <c r="R1" s="11" t="s">
        <v>41</v>
      </c>
      <c r="S1" s="168" t="s">
        <v>43</v>
      </c>
      <c r="T1" s="168"/>
      <c r="U1" s="168" t="s">
        <v>42</v>
      </c>
      <c r="V1" s="168"/>
      <c r="W1" s="11" t="s">
        <v>44</v>
      </c>
      <c r="X1" s="11" t="s">
        <v>45</v>
      </c>
      <c r="Y1" s="11" t="s">
        <v>46</v>
      </c>
      <c r="Z1" s="11" t="s">
        <v>47</v>
      </c>
      <c r="AA1" s="11" t="s">
        <v>5</v>
      </c>
      <c r="AB1" s="11" t="s">
        <v>48</v>
      </c>
    </row>
    <row r="2" spans="1:28" x14ac:dyDescent="0.25">
      <c r="A2" s="4" t="s">
        <v>52</v>
      </c>
      <c r="B2" s="5">
        <v>155</v>
      </c>
      <c r="C2" s="5">
        <v>350</v>
      </c>
      <c r="D2" s="5">
        <v>245</v>
      </c>
      <c r="E2" s="4" t="s">
        <v>0</v>
      </c>
      <c r="F2" s="5">
        <v>60</v>
      </c>
      <c r="G2" s="5">
        <v>60</v>
      </c>
      <c r="H2" s="4">
        <v>1</v>
      </c>
      <c r="I2" s="4">
        <v>5</v>
      </c>
      <c r="J2" s="6">
        <v>1000</v>
      </c>
      <c r="K2" s="6">
        <v>1800</v>
      </c>
      <c r="L2" s="4">
        <v>28</v>
      </c>
      <c r="M2" s="4">
        <v>30</v>
      </c>
      <c r="N2" s="4">
        <v>2</v>
      </c>
      <c r="O2" s="4">
        <v>50</v>
      </c>
      <c r="P2" s="5">
        <v>110</v>
      </c>
      <c r="Q2" s="5">
        <v>110</v>
      </c>
      <c r="R2" s="4" t="s">
        <v>6</v>
      </c>
      <c r="S2" s="5">
        <v>45</v>
      </c>
      <c r="T2" s="5">
        <v>45</v>
      </c>
      <c r="U2" s="5">
        <v>20</v>
      </c>
      <c r="V2" s="5">
        <v>20</v>
      </c>
      <c r="W2" s="4" t="s">
        <v>7</v>
      </c>
      <c r="X2" s="6">
        <v>15000</v>
      </c>
      <c r="Y2" s="6">
        <v>3000</v>
      </c>
      <c r="Z2" s="4" t="s">
        <v>8</v>
      </c>
      <c r="AA2" s="4" t="s">
        <v>9</v>
      </c>
      <c r="AB2" s="4" t="s">
        <v>10</v>
      </c>
    </row>
    <row r="3" spans="1:28" x14ac:dyDescent="0.25">
      <c r="A3" s="4" t="s">
        <v>52</v>
      </c>
      <c r="B3" s="5">
        <v>540</v>
      </c>
      <c r="C3" s="5">
        <v>468</v>
      </c>
      <c r="D3" s="5">
        <v>93</v>
      </c>
      <c r="E3" s="4" t="s">
        <v>1</v>
      </c>
      <c r="F3" s="5">
        <v>32</v>
      </c>
      <c r="G3" s="5">
        <v>32</v>
      </c>
      <c r="H3" s="4">
        <v>200</v>
      </c>
      <c r="I3" s="6">
        <v>2500</v>
      </c>
      <c r="J3" s="4">
        <v>825</v>
      </c>
      <c r="K3" s="6">
        <v>1650</v>
      </c>
      <c r="L3" s="4">
        <v>12</v>
      </c>
      <c r="M3" s="4">
        <v>13</v>
      </c>
      <c r="N3" s="6">
        <v>2000</v>
      </c>
      <c r="O3" s="6">
        <v>10000</v>
      </c>
      <c r="P3" s="4">
        <v>84</v>
      </c>
      <c r="Q3" s="4">
        <v>98</v>
      </c>
      <c r="R3" s="4" t="s">
        <v>11</v>
      </c>
      <c r="S3" s="5">
        <v>60</v>
      </c>
      <c r="T3" s="5">
        <v>60</v>
      </c>
      <c r="U3" s="5">
        <v>10</v>
      </c>
      <c r="V3" s="5">
        <v>10</v>
      </c>
      <c r="W3" s="4" t="s">
        <v>12</v>
      </c>
      <c r="X3" s="6">
        <v>4917</v>
      </c>
      <c r="Y3" s="6">
        <v>4917</v>
      </c>
      <c r="Z3" s="4" t="s">
        <v>13</v>
      </c>
      <c r="AA3" s="4" t="s">
        <v>9</v>
      </c>
      <c r="AB3" s="4" t="s">
        <v>14</v>
      </c>
    </row>
    <row r="4" spans="1:28" x14ac:dyDescent="0.25">
      <c r="A4" s="4" t="s">
        <v>52</v>
      </c>
      <c r="B4" s="5">
        <v>290</v>
      </c>
      <c r="C4" s="5">
        <v>104</v>
      </c>
      <c r="D4" s="5">
        <v>21</v>
      </c>
      <c r="E4" s="4" t="s">
        <v>1</v>
      </c>
      <c r="F4" s="5">
        <v>34</v>
      </c>
      <c r="G4" s="5">
        <v>34</v>
      </c>
      <c r="H4" s="4">
        <v>800</v>
      </c>
      <c r="I4" s="6">
        <v>1000</v>
      </c>
      <c r="J4" s="4">
        <v>650</v>
      </c>
      <c r="K4" s="4">
        <v>1000</v>
      </c>
      <c r="L4" s="4">
        <v>9</v>
      </c>
      <c r="M4" s="4">
        <v>10</v>
      </c>
      <c r="N4" s="6">
        <v>11500</v>
      </c>
      <c r="O4" s="6">
        <v>28000</v>
      </c>
      <c r="P4" s="5">
        <v>84</v>
      </c>
      <c r="Q4" s="5">
        <v>84</v>
      </c>
      <c r="R4" s="4" t="s">
        <v>11</v>
      </c>
      <c r="S4" s="5">
        <v>55</v>
      </c>
      <c r="T4" s="5">
        <v>55</v>
      </c>
      <c r="U4" s="5">
        <v>10</v>
      </c>
      <c r="V4" s="5">
        <v>10</v>
      </c>
      <c r="W4" s="4" t="s">
        <v>12</v>
      </c>
      <c r="X4" s="6">
        <v>1277</v>
      </c>
      <c r="Y4" s="6">
        <v>1277</v>
      </c>
      <c r="Z4" s="4" t="s">
        <v>13</v>
      </c>
      <c r="AA4" s="4" t="s">
        <v>9</v>
      </c>
      <c r="AB4" s="4" t="s">
        <v>14</v>
      </c>
    </row>
    <row r="5" spans="1:28" x14ac:dyDescent="0.25">
      <c r="A5" s="4" t="s">
        <v>52</v>
      </c>
      <c r="B5" s="5">
        <v>600</v>
      </c>
      <c r="C5" s="5">
        <v>130</v>
      </c>
      <c r="D5" s="5">
        <v>70</v>
      </c>
      <c r="E5" s="4" t="s">
        <v>1</v>
      </c>
      <c r="F5" s="5">
        <v>36</v>
      </c>
      <c r="G5" s="5">
        <v>36</v>
      </c>
      <c r="H5" s="6">
        <v>1000</v>
      </c>
      <c r="I5" s="6">
        <v>3000</v>
      </c>
      <c r="J5" s="6">
        <v>1000</v>
      </c>
      <c r="K5" s="6">
        <v>1000</v>
      </c>
      <c r="L5" s="4">
        <v>11</v>
      </c>
      <c r="M5" s="4">
        <v>14</v>
      </c>
      <c r="N5" s="6">
        <v>1000</v>
      </c>
      <c r="O5" s="6">
        <v>2000</v>
      </c>
      <c r="P5" s="4">
        <v>95</v>
      </c>
      <c r="Q5" s="4">
        <v>105</v>
      </c>
      <c r="R5" s="4" t="s">
        <v>11</v>
      </c>
      <c r="S5" s="5">
        <v>65</v>
      </c>
      <c r="T5" s="5">
        <v>65</v>
      </c>
      <c r="U5" s="5">
        <v>20</v>
      </c>
      <c r="V5" s="5">
        <v>20</v>
      </c>
      <c r="W5" s="4" t="s">
        <v>15</v>
      </c>
      <c r="X5" s="6">
        <v>1900</v>
      </c>
      <c r="Y5" s="6">
        <v>1900</v>
      </c>
      <c r="Z5" s="4" t="s">
        <v>13</v>
      </c>
      <c r="AA5" s="4" t="s">
        <v>9</v>
      </c>
      <c r="AB5" s="4" t="s">
        <v>14</v>
      </c>
    </row>
    <row r="6" spans="1:28" x14ac:dyDescent="0.25">
      <c r="A6" s="4" t="s">
        <v>52</v>
      </c>
      <c r="B6" s="5">
        <v>170</v>
      </c>
      <c r="C6" s="5">
        <v>450</v>
      </c>
      <c r="D6" s="5">
        <v>135</v>
      </c>
      <c r="E6" s="4" t="s">
        <v>2</v>
      </c>
      <c r="F6" s="5">
        <v>40</v>
      </c>
      <c r="G6" s="5">
        <v>40</v>
      </c>
      <c r="H6" s="6">
        <v>1000</v>
      </c>
      <c r="I6" s="6">
        <v>3000</v>
      </c>
      <c r="J6" s="5">
        <v>200</v>
      </c>
      <c r="K6" s="5">
        <v>200</v>
      </c>
      <c r="L6" s="5">
        <v>13</v>
      </c>
      <c r="M6" s="4">
        <v>13</v>
      </c>
      <c r="N6" s="6">
        <v>1500</v>
      </c>
      <c r="O6" s="6">
        <v>4000</v>
      </c>
      <c r="P6" s="5">
        <v>82</v>
      </c>
      <c r="Q6" s="5">
        <v>82</v>
      </c>
      <c r="R6" s="4" t="s">
        <v>11</v>
      </c>
      <c r="S6" s="5">
        <v>60</v>
      </c>
      <c r="T6" s="5">
        <v>60</v>
      </c>
      <c r="U6" s="5">
        <v>20</v>
      </c>
      <c r="V6" s="5">
        <v>20</v>
      </c>
      <c r="W6" s="4" t="s">
        <v>12</v>
      </c>
      <c r="X6" s="6">
        <v>6300</v>
      </c>
      <c r="Y6" s="6">
        <v>6300</v>
      </c>
      <c r="Z6" s="4" t="s">
        <v>13</v>
      </c>
      <c r="AA6" s="4" t="s">
        <v>9</v>
      </c>
      <c r="AB6" s="4" t="s">
        <v>14</v>
      </c>
    </row>
    <row r="7" spans="1:28" x14ac:dyDescent="0.25">
      <c r="A7" s="4" t="s">
        <v>52</v>
      </c>
      <c r="B7" s="5">
        <v>160</v>
      </c>
      <c r="C7" s="5">
        <v>100</v>
      </c>
      <c r="D7" s="5">
        <v>45</v>
      </c>
      <c r="E7" s="4" t="s">
        <v>1</v>
      </c>
      <c r="F7" s="5">
        <v>36</v>
      </c>
      <c r="G7" s="5">
        <v>36</v>
      </c>
      <c r="H7" s="6">
        <v>1000</v>
      </c>
      <c r="I7" s="6">
        <v>2000</v>
      </c>
      <c r="J7" s="5">
        <v>600</v>
      </c>
      <c r="K7" s="5">
        <v>600</v>
      </c>
      <c r="L7" s="4">
        <v>10</v>
      </c>
      <c r="M7" s="4">
        <v>12</v>
      </c>
      <c r="N7" s="6">
        <v>13000</v>
      </c>
      <c r="O7" s="6">
        <v>51000</v>
      </c>
      <c r="P7" s="5">
        <v>83</v>
      </c>
      <c r="Q7" s="5">
        <v>83</v>
      </c>
      <c r="R7" s="4" t="s">
        <v>11</v>
      </c>
      <c r="S7" s="5">
        <v>60</v>
      </c>
      <c r="T7" s="5">
        <v>60</v>
      </c>
      <c r="U7" s="5">
        <v>20</v>
      </c>
      <c r="V7" s="5">
        <v>20</v>
      </c>
      <c r="W7" s="4" t="s">
        <v>12</v>
      </c>
      <c r="X7" s="6">
        <v>1300</v>
      </c>
      <c r="Y7" s="6">
        <v>1300</v>
      </c>
      <c r="Z7" s="4" t="s">
        <v>13</v>
      </c>
      <c r="AA7" s="4" t="s">
        <v>9</v>
      </c>
      <c r="AB7" s="4" t="s">
        <v>14</v>
      </c>
    </row>
    <row r="8" spans="1:28" x14ac:dyDescent="0.25">
      <c r="A8" s="4" t="s">
        <v>52</v>
      </c>
      <c r="B8" s="6">
        <v>1600</v>
      </c>
      <c r="C8" s="6">
        <v>1351</v>
      </c>
      <c r="D8" s="5">
        <v>77</v>
      </c>
      <c r="E8" s="4" t="s">
        <v>1</v>
      </c>
      <c r="F8" s="5">
        <v>30</v>
      </c>
      <c r="G8" s="5">
        <v>30</v>
      </c>
      <c r="H8" s="6">
        <v>1000</v>
      </c>
      <c r="I8" s="6">
        <v>4000</v>
      </c>
      <c r="J8" s="4">
        <v>500</v>
      </c>
      <c r="K8" s="6">
        <v>1500</v>
      </c>
      <c r="L8" s="5">
        <v>12</v>
      </c>
      <c r="M8" s="5">
        <v>12</v>
      </c>
      <c r="N8" s="7" t="s">
        <v>49</v>
      </c>
      <c r="O8" s="7" t="s">
        <v>49</v>
      </c>
      <c r="P8" s="4">
        <v>91</v>
      </c>
      <c r="Q8" s="4">
        <v>110</v>
      </c>
      <c r="R8" s="4" t="s">
        <v>11</v>
      </c>
      <c r="S8" s="4">
        <v>60</v>
      </c>
      <c r="T8" s="4">
        <v>75</v>
      </c>
      <c r="U8" s="5">
        <v>15</v>
      </c>
      <c r="V8" s="5">
        <v>15</v>
      </c>
      <c r="W8" s="4" t="s">
        <v>15</v>
      </c>
      <c r="X8" s="6">
        <v>7892</v>
      </c>
      <c r="Y8" s="6">
        <v>7892</v>
      </c>
      <c r="Z8" s="4" t="s">
        <v>13</v>
      </c>
      <c r="AA8" s="4" t="s">
        <v>9</v>
      </c>
      <c r="AB8" s="4" t="s">
        <v>14</v>
      </c>
    </row>
    <row r="9" spans="1:28" x14ac:dyDescent="0.25">
      <c r="A9" s="4" t="s">
        <v>52</v>
      </c>
      <c r="B9" s="6">
        <v>1230</v>
      </c>
      <c r="C9" s="6">
        <v>1189</v>
      </c>
      <c r="D9" s="5">
        <v>230</v>
      </c>
      <c r="E9" s="4" t="s">
        <v>1</v>
      </c>
      <c r="F9" s="4">
        <v>25</v>
      </c>
      <c r="G9" s="4">
        <v>32</v>
      </c>
      <c r="H9" s="4">
        <v>700</v>
      </c>
      <c r="I9" s="6">
        <v>4000</v>
      </c>
      <c r="J9" s="4">
        <v>800</v>
      </c>
      <c r="K9" s="6">
        <v>1500</v>
      </c>
      <c r="L9" s="5">
        <v>13</v>
      </c>
      <c r="M9" s="5">
        <v>13</v>
      </c>
      <c r="N9" s="6">
        <v>1500</v>
      </c>
      <c r="O9" s="6">
        <v>5000</v>
      </c>
      <c r="P9" s="4">
        <v>85</v>
      </c>
      <c r="Q9" s="4">
        <v>100</v>
      </c>
      <c r="R9" s="4" t="s">
        <v>11</v>
      </c>
      <c r="S9" s="4">
        <v>50</v>
      </c>
      <c r="T9" s="4">
        <v>75</v>
      </c>
      <c r="U9" s="5">
        <v>15</v>
      </c>
      <c r="V9" s="5">
        <v>15</v>
      </c>
      <c r="W9" s="4" t="s">
        <v>15</v>
      </c>
      <c r="X9" s="6">
        <v>10519</v>
      </c>
      <c r="Y9" s="6">
        <v>10519</v>
      </c>
      <c r="Z9" s="4" t="s">
        <v>13</v>
      </c>
      <c r="AA9" s="4" t="s">
        <v>9</v>
      </c>
      <c r="AB9" s="4" t="s">
        <v>14</v>
      </c>
    </row>
    <row r="10" spans="1:28" x14ac:dyDescent="0.25">
      <c r="A10" s="4" t="s">
        <v>52</v>
      </c>
      <c r="B10" s="5">
        <v>15</v>
      </c>
      <c r="C10" s="5">
        <v>3</v>
      </c>
      <c r="D10" s="7" t="s">
        <v>49</v>
      </c>
      <c r="E10" s="4" t="s">
        <v>1</v>
      </c>
      <c r="F10" s="5">
        <v>30</v>
      </c>
      <c r="G10" s="5">
        <v>30</v>
      </c>
      <c r="H10" s="6">
        <v>4500</v>
      </c>
      <c r="I10" s="6">
        <v>4500</v>
      </c>
      <c r="J10" s="6">
        <v>1300</v>
      </c>
      <c r="K10" s="6">
        <v>1300</v>
      </c>
      <c r="L10" s="5">
        <v>13</v>
      </c>
      <c r="M10" s="5">
        <v>13</v>
      </c>
      <c r="N10" s="6">
        <v>4000</v>
      </c>
      <c r="O10" s="6">
        <v>4000</v>
      </c>
      <c r="P10" s="5">
        <v>90</v>
      </c>
      <c r="Q10" s="5">
        <v>90</v>
      </c>
      <c r="R10" s="4" t="s">
        <v>11</v>
      </c>
      <c r="S10" s="5">
        <v>60</v>
      </c>
      <c r="T10" s="5">
        <v>60</v>
      </c>
      <c r="U10" s="5">
        <v>15</v>
      </c>
      <c r="V10" s="5">
        <v>15</v>
      </c>
      <c r="W10" s="4" t="s">
        <v>15</v>
      </c>
      <c r="X10" s="5">
        <v>24</v>
      </c>
      <c r="Y10" s="5">
        <v>24</v>
      </c>
      <c r="Z10" s="4" t="s">
        <v>13</v>
      </c>
      <c r="AA10" s="4" t="s">
        <v>9</v>
      </c>
      <c r="AB10" s="4" t="s">
        <v>16</v>
      </c>
    </row>
    <row r="11" spans="1:28" x14ac:dyDescent="0.25">
      <c r="A11" s="4" t="s">
        <v>52</v>
      </c>
      <c r="B11" s="5">
        <v>50</v>
      </c>
      <c r="C11" s="5">
        <v>82</v>
      </c>
      <c r="D11" s="5">
        <v>17</v>
      </c>
      <c r="E11" s="4" t="s">
        <v>1</v>
      </c>
      <c r="F11" s="5">
        <v>30</v>
      </c>
      <c r="G11" s="5">
        <v>30</v>
      </c>
      <c r="H11" s="6">
        <v>3000</v>
      </c>
      <c r="I11" s="6">
        <v>3000</v>
      </c>
      <c r="J11" s="6">
        <v>1100</v>
      </c>
      <c r="K11" s="6">
        <v>1100</v>
      </c>
      <c r="L11" s="5">
        <v>11</v>
      </c>
      <c r="M11" s="5">
        <v>11</v>
      </c>
      <c r="N11" s="6">
        <v>10000</v>
      </c>
      <c r="O11" s="6">
        <v>10000</v>
      </c>
      <c r="P11" s="5">
        <v>130</v>
      </c>
      <c r="Q11" s="5">
        <v>130</v>
      </c>
      <c r="R11" s="4" t="s">
        <v>11</v>
      </c>
      <c r="S11" s="5">
        <v>75</v>
      </c>
      <c r="T11" s="5">
        <v>75</v>
      </c>
      <c r="U11" s="5">
        <v>15</v>
      </c>
      <c r="V11" s="5">
        <v>15</v>
      </c>
      <c r="W11" s="4" t="s">
        <v>15</v>
      </c>
      <c r="X11" s="6">
        <v>1091</v>
      </c>
      <c r="Y11" s="6">
        <v>1091</v>
      </c>
      <c r="Z11" s="4" t="s">
        <v>13</v>
      </c>
      <c r="AA11" s="4" t="s">
        <v>9</v>
      </c>
      <c r="AB11" s="4" t="s">
        <v>16</v>
      </c>
    </row>
    <row r="12" spans="1:28" x14ac:dyDescent="0.25">
      <c r="A12" s="4" t="s">
        <v>52</v>
      </c>
      <c r="B12" s="5">
        <v>73</v>
      </c>
      <c r="C12" s="5">
        <v>76</v>
      </c>
      <c r="D12" s="5">
        <v>52</v>
      </c>
      <c r="E12" s="4" t="s">
        <v>1</v>
      </c>
      <c r="F12" s="5">
        <v>30</v>
      </c>
      <c r="G12" s="5">
        <v>30</v>
      </c>
      <c r="H12" s="5">
        <v>300</v>
      </c>
      <c r="I12" s="5">
        <v>300</v>
      </c>
      <c r="J12" s="6">
        <v>1100</v>
      </c>
      <c r="K12" s="6">
        <v>1100</v>
      </c>
      <c r="L12" s="5">
        <v>13</v>
      </c>
      <c r="M12" s="5">
        <v>13</v>
      </c>
      <c r="N12" s="6">
        <v>3500</v>
      </c>
      <c r="O12" s="6">
        <v>3500</v>
      </c>
      <c r="P12" s="5">
        <v>104</v>
      </c>
      <c r="Q12" s="5">
        <v>104</v>
      </c>
      <c r="R12" s="4" t="s">
        <v>17</v>
      </c>
      <c r="S12" s="5">
        <v>65</v>
      </c>
      <c r="T12" s="5">
        <v>65</v>
      </c>
      <c r="U12" s="5">
        <v>15</v>
      </c>
      <c r="V12" s="5">
        <v>15</v>
      </c>
      <c r="W12" s="4" t="s">
        <v>12</v>
      </c>
      <c r="X12" s="5">
        <v>767</v>
      </c>
      <c r="Y12" s="5">
        <v>767</v>
      </c>
      <c r="Z12" s="4" t="s">
        <v>13</v>
      </c>
      <c r="AA12" s="4" t="s">
        <v>9</v>
      </c>
      <c r="AB12" s="4" t="s">
        <v>16</v>
      </c>
    </row>
    <row r="13" spans="1:28" x14ac:dyDescent="0.25">
      <c r="A13" s="4" t="s">
        <v>52</v>
      </c>
      <c r="B13" s="5">
        <v>48</v>
      </c>
      <c r="C13" s="5">
        <v>5</v>
      </c>
      <c r="D13" s="4" t="s">
        <v>49</v>
      </c>
      <c r="E13" s="4" t="s">
        <v>49</v>
      </c>
      <c r="F13" s="5">
        <v>65</v>
      </c>
      <c r="G13" s="5">
        <v>65</v>
      </c>
      <c r="H13" s="5">
        <v>5</v>
      </c>
      <c r="I13" s="5">
        <v>5</v>
      </c>
      <c r="J13" s="9">
        <v>0</v>
      </c>
      <c r="K13" s="6">
        <v>1100</v>
      </c>
      <c r="L13" s="5">
        <v>12.5</v>
      </c>
      <c r="M13" s="5">
        <v>12.5</v>
      </c>
      <c r="N13" s="6">
        <v>1000</v>
      </c>
      <c r="O13" s="6">
        <v>1000</v>
      </c>
      <c r="P13" s="5">
        <v>90</v>
      </c>
      <c r="Q13" s="5">
        <v>90</v>
      </c>
      <c r="R13" s="4" t="s">
        <v>11</v>
      </c>
      <c r="S13" s="5">
        <v>75</v>
      </c>
      <c r="T13" s="5">
        <v>75</v>
      </c>
      <c r="U13" s="7" t="s">
        <v>49</v>
      </c>
      <c r="V13" s="7" t="s">
        <v>49</v>
      </c>
      <c r="W13" s="4" t="s">
        <v>12</v>
      </c>
      <c r="X13" s="5">
        <v>62</v>
      </c>
      <c r="Y13" s="5">
        <v>62</v>
      </c>
      <c r="Z13" s="4" t="s">
        <v>13</v>
      </c>
      <c r="AA13" s="4" t="s">
        <v>9</v>
      </c>
      <c r="AB13" s="4" t="s">
        <v>16</v>
      </c>
    </row>
    <row r="14" spans="1:28" x14ac:dyDescent="0.25">
      <c r="A14" s="4" t="s">
        <v>52</v>
      </c>
      <c r="B14" s="5">
        <v>510</v>
      </c>
      <c r="C14" s="5">
        <v>510</v>
      </c>
      <c r="D14" s="5">
        <v>35</v>
      </c>
      <c r="E14" s="4" t="s">
        <v>1</v>
      </c>
      <c r="F14" s="5">
        <v>31</v>
      </c>
      <c r="G14" s="5">
        <v>31</v>
      </c>
      <c r="H14" s="4">
        <v>300</v>
      </c>
      <c r="I14" s="6">
        <v>6000</v>
      </c>
      <c r="J14" s="6">
        <v>1000</v>
      </c>
      <c r="K14" s="6">
        <v>1000</v>
      </c>
      <c r="L14" s="4">
        <v>11</v>
      </c>
      <c r="M14" s="4">
        <v>14</v>
      </c>
      <c r="N14" s="6">
        <v>6000</v>
      </c>
      <c r="O14" s="6">
        <v>6000</v>
      </c>
      <c r="P14" s="5">
        <v>90</v>
      </c>
      <c r="Q14" s="5">
        <v>90</v>
      </c>
      <c r="R14" s="4" t="s">
        <v>11</v>
      </c>
      <c r="S14" s="5">
        <v>60</v>
      </c>
      <c r="T14" s="5">
        <v>60</v>
      </c>
      <c r="U14" s="5">
        <v>16</v>
      </c>
      <c r="V14" s="5">
        <v>16</v>
      </c>
      <c r="W14" s="4" t="s">
        <v>12</v>
      </c>
      <c r="X14" s="6">
        <v>4376</v>
      </c>
      <c r="Y14" s="6">
        <v>4376</v>
      </c>
      <c r="Z14" s="4" t="s">
        <v>13</v>
      </c>
      <c r="AA14" s="4" t="s">
        <v>9</v>
      </c>
      <c r="AB14" s="4" t="s">
        <v>14</v>
      </c>
    </row>
    <row r="15" spans="1:28" x14ac:dyDescent="0.25">
      <c r="A15" s="4" t="s">
        <v>52</v>
      </c>
      <c r="B15" s="5">
        <v>125</v>
      </c>
      <c r="C15" s="5">
        <v>16</v>
      </c>
      <c r="D15" s="4" t="s">
        <v>49</v>
      </c>
      <c r="E15" s="4" t="s">
        <v>1</v>
      </c>
      <c r="F15" s="5">
        <v>34.5</v>
      </c>
      <c r="G15" s="5">
        <v>34.5</v>
      </c>
      <c r="H15" s="6">
        <v>2000</v>
      </c>
      <c r="I15" s="6">
        <v>2000</v>
      </c>
      <c r="J15" s="6">
        <v>2300</v>
      </c>
      <c r="K15" s="6">
        <v>2300</v>
      </c>
      <c r="L15" s="5">
        <v>12</v>
      </c>
      <c r="M15" s="5">
        <v>12</v>
      </c>
      <c r="N15" s="6">
        <v>1000</v>
      </c>
      <c r="O15" s="6">
        <v>1000</v>
      </c>
      <c r="P15" s="5">
        <v>130</v>
      </c>
      <c r="Q15" s="5">
        <v>130</v>
      </c>
      <c r="R15" s="4" t="s">
        <v>17</v>
      </c>
      <c r="S15" s="5">
        <v>55</v>
      </c>
      <c r="T15" s="5">
        <v>55</v>
      </c>
      <c r="U15" s="5">
        <v>27</v>
      </c>
      <c r="V15" s="5">
        <v>27</v>
      </c>
      <c r="W15" s="4" t="s">
        <v>15</v>
      </c>
      <c r="X15" s="5">
        <v>200</v>
      </c>
      <c r="Y15" s="5">
        <v>200</v>
      </c>
      <c r="Z15" s="4" t="s">
        <v>13</v>
      </c>
      <c r="AA15" s="4" t="s">
        <v>9</v>
      </c>
      <c r="AB15" s="4" t="s">
        <v>14</v>
      </c>
    </row>
    <row r="16" spans="1:28" x14ac:dyDescent="0.25">
      <c r="A16" s="4" t="s">
        <v>52</v>
      </c>
      <c r="B16" s="5">
        <v>560</v>
      </c>
      <c r="C16" s="5">
        <v>218</v>
      </c>
      <c r="D16" s="5">
        <v>57</v>
      </c>
      <c r="E16" s="4" t="s">
        <v>1</v>
      </c>
      <c r="F16" s="5">
        <v>32.5</v>
      </c>
      <c r="G16" s="5">
        <v>32.5</v>
      </c>
      <c r="H16" s="6">
        <v>2260</v>
      </c>
      <c r="I16" s="6">
        <v>2260</v>
      </c>
      <c r="J16" s="6">
        <v>2100</v>
      </c>
      <c r="K16" s="6">
        <v>2100</v>
      </c>
      <c r="L16" s="5">
        <v>11</v>
      </c>
      <c r="M16" s="5">
        <v>11</v>
      </c>
      <c r="N16" s="6">
        <v>3000</v>
      </c>
      <c r="O16" s="6">
        <v>3000</v>
      </c>
      <c r="P16" s="5">
        <v>125</v>
      </c>
      <c r="Q16" s="5">
        <v>125</v>
      </c>
      <c r="R16" s="4" t="s">
        <v>17</v>
      </c>
      <c r="S16" s="5">
        <v>55</v>
      </c>
      <c r="T16" s="5">
        <v>55</v>
      </c>
      <c r="U16" s="5">
        <v>27</v>
      </c>
      <c r="V16" s="5">
        <v>27</v>
      </c>
      <c r="W16" s="4" t="s">
        <v>12</v>
      </c>
      <c r="X16" s="6">
        <v>9113</v>
      </c>
      <c r="Y16" s="6">
        <v>9113</v>
      </c>
      <c r="Z16" s="4" t="s">
        <v>13</v>
      </c>
      <c r="AA16" s="4" t="s">
        <v>9</v>
      </c>
      <c r="AB16" s="4" t="s">
        <v>14</v>
      </c>
    </row>
    <row r="17" spans="1:28" x14ac:dyDescent="0.25">
      <c r="A17" s="4" t="s">
        <v>52</v>
      </c>
      <c r="B17" s="5">
        <v>15</v>
      </c>
      <c r="C17" s="5">
        <v>35</v>
      </c>
      <c r="D17" s="5">
        <v>20</v>
      </c>
      <c r="E17" s="4" t="s">
        <v>1</v>
      </c>
      <c r="F17" s="5">
        <v>30</v>
      </c>
      <c r="G17" s="5">
        <v>30</v>
      </c>
      <c r="H17" s="6">
        <v>3500</v>
      </c>
      <c r="I17" s="6">
        <v>3500</v>
      </c>
      <c r="J17" s="5">
        <v>800</v>
      </c>
      <c r="K17" s="5">
        <v>800</v>
      </c>
      <c r="L17" s="5">
        <v>10</v>
      </c>
      <c r="M17" s="5">
        <v>10</v>
      </c>
      <c r="N17" s="6">
        <v>10000</v>
      </c>
      <c r="O17" s="6">
        <v>10000</v>
      </c>
      <c r="P17" s="5">
        <v>90</v>
      </c>
      <c r="Q17" s="5">
        <v>90</v>
      </c>
      <c r="R17" s="4" t="s">
        <v>18</v>
      </c>
      <c r="S17" s="5">
        <v>60</v>
      </c>
      <c r="T17" s="5">
        <v>60</v>
      </c>
      <c r="U17" s="5">
        <v>23</v>
      </c>
      <c r="V17" s="5">
        <v>23</v>
      </c>
      <c r="W17" s="4" t="s">
        <v>7</v>
      </c>
      <c r="X17" s="6">
        <v>1000</v>
      </c>
      <c r="Y17" s="5">
        <v>750</v>
      </c>
      <c r="Z17" s="4" t="s">
        <v>13</v>
      </c>
      <c r="AA17" s="4" t="s">
        <v>9</v>
      </c>
      <c r="AB17" s="4" t="s">
        <v>19</v>
      </c>
    </row>
    <row r="18" spans="1:28" x14ac:dyDescent="0.25">
      <c r="A18" s="4" t="s">
        <v>52</v>
      </c>
      <c r="B18" s="5">
        <v>160</v>
      </c>
      <c r="C18" s="5">
        <v>125</v>
      </c>
      <c r="D18" s="4" t="s">
        <v>49</v>
      </c>
      <c r="E18" s="4" t="s">
        <v>1</v>
      </c>
      <c r="F18" s="5">
        <v>30</v>
      </c>
      <c r="G18" s="5">
        <v>30</v>
      </c>
      <c r="H18" s="6">
        <v>3000</v>
      </c>
      <c r="I18" s="6">
        <v>3000</v>
      </c>
      <c r="J18" s="6">
        <v>1300</v>
      </c>
      <c r="K18" s="6">
        <v>1300</v>
      </c>
      <c r="L18" s="5">
        <v>14</v>
      </c>
      <c r="M18" s="5">
        <v>14</v>
      </c>
      <c r="N18" s="6">
        <v>4000</v>
      </c>
      <c r="O18" s="6">
        <v>4000</v>
      </c>
      <c r="P18" s="5">
        <v>85</v>
      </c>
      <c r="Q18" s="5">
        <v>85</v>
      </c>
      <c r="R18" s="4" t="s">
        <v>11</v>
      </c>
      <c r="S18" s="5">
        <v>70</v>
      </c>
      <c r="T18" s="5">
        <v>70</v>
      </c>
      <c r="U18" s="5">
        <v>15</v>
      </c>
      <c r="V18" s="5">
        <v>15</v>
      </c>
      <c r="W18" s="4" t="s">
        <v>15</v>
      </c>
      <c r="X18" s="5">
        <v>550</v>
      </c>
      <c r="Y18" s="5">
        <v>400</v>
      </c>
      <c r="Z18" s="4" t="s">
        <v>13</v>
      </c>
      <c r="AA18" s="4" t="s">
        <v>9</v>
      </c>
      <c r="AB18" s="4" t="s">
        <v>14</v>
      </c>
    </row>
    <row r="19" spans="1:28" x14ac:dyDescent="0.25">
      <c r="A19" s="4" t="s">
        <v>52</v>
      </c>
      <c r="B19" s="5">
        <v>600</v>
      </c>
      <c r="C19" s="6">
        <v>1200</v>
      </c>
      <c r="D19" s="4" t="s">
        <v>49</v>
      </c>
      <c r="E19" s="4" t="s">
        <v>1</v>
      </c>
      <c r="F19" s="5">
        <v>30</v>
      </c>
      <c r="G19" s="5">
        <v>30</v>
      </c>
      <c r="H19" s="6">
        <v>2000</v>
      </c>
      <c r="I19" s="6">
        <v>2000</v>
      </c>
      <c r="J19" s="6">
        <v>1000</v>
      </c>
      <c r="K19" s="6">
        <v>1000</v>
      </c>
      <c r="L19" s="5">
        <v>13</v>
      </c>
      <c r="M19" s="5">
        <v>13</v>
      </c>
      <c r="N19" s="6">
        <v>8000</v>
      </c>
      <c r="O19" s="6">
        <v>8000</v>
      </c>
      <c r="P19" s="5">
        <v>80</v>
      </c>
      <c r="Q19" s="5">
        <v>80</v>
      </c>
      <c r="R19" s="4" t="s">
        <v>11</v>
      </c>
      <c r="S19" s="5">
        <v>70</v>
      </c>
      <c r="T19" s="5">
        <v>70</v>
      </c>
      <c r="U19" s="5">
        <v>15</v>
      </c>
      <c r="V19" s="5">
        <v>15</v>
      </c>
      <c r="W19" s="4" t="s">
        <v>12</v>
      </c>
      <c r="X19" s="6">
        <v>10000</v>
      </c>
      <c r="Y19" s="6">
        <v>7000</v>
      </c>
      <c r="Z19" s="4" t="s">
        <v>13</v>
      </c>
      <c r="AA19" s="4" t="s">
        <v>9</v>
      </c>
      <c r="AB19" s="4" t="s">
        <v>14</v>
      </c>
    </row>
    <row r="20" spans="1:28" x14ac:dyDescent="0.25">
      <c r="A20" s="4" t="s">
        <v>52</v>
      </c>
      <c r="B20" s="5">
        <v>120</v>
      </c>
      <c r="C20" s="5">
        <v>50</v>
      </c>
      <c r="D20" s="5">
        <v>58</v>
      </c>
      <c r="E20" s="4" t="s">
        <v>1</v>
      </c>
      <c r="F20" s="5">
        <v>27</v>
      </c>
      <c r="G20" s="5">
        <v>27</v>
      </c>
      <c r="H20" s="6">
        <v>1500</v>
      </c>
      <c r="I20" s="6">
        <v>1500</v>
      </c>
      <c r="J20" s="6">
        <v>1800</v>
      </c>
      <c r="K20" s="6">
        <v>1800</v>
      </c>
      <c r="L20" s="5">
        <v>13</v>
      </c>
      <c r="M20" s="5">
        <v>13</v>
      </c>
      <c r="N20" s="6">
        <v>10000</v>
      </c>
      <c r="O20" s="6">
        <v>10000</v>
      </c>
      <c r="P20" s="5">
        <v>90</v>
      </c>
      <c r="Q20" s="5">
        <v>90</v>
      </c>
      <c r="R20" s="4" t="s">
        <v>20</v>
      </c>
      <c r="S20" s="5">
        <v>60</v>
      </c>
      <c r="T20" s="5">
        <v>60</v>
      </c>
      <c r="U20" s="7" t="s">
        <v>49</v>
      </c>
      <c r="V20" s="7" t="s">
        <v>49</v>
      </c>
      <c r="W20" s="4" t="s">
        <v>12</v>
      </c>
      <c r="X20" s="6">
        <v>3000</v>
      </c>
      <c r="Y20" s="6">
        <v>2700</v>
      </c>
      <c r="Z20" s="4" t="s">
        <v>13</v>
      </c>
      <c r="AA20" s="4" t="s">
        <v>9</v>
      </c>
      <c r="AB20" s="4" t="s">
        <v>21</v>
      </c>
    </row>
    <row r="21" spans="1:28" x14ac:dyDescent="0.25">
      <c r="A21" s="4" t="s">
        <v>52</v>
      </c>
      <c r="B21" s="5">
        <v>40</v>
      </c>
      <c r="C21" s="5">
        <v>50</v>
      </c>
      <c r="D21" s="5">
        <v>4</v>
      </c>
      <c r="E21" s="4" t="s">
        <v>1</v>
      </c>
      <c r="F21" s="5">
        <v>30</v>
      </c>
      <c r="G21" s="5">
        <v>30</v>
      </c>
      <c r="H21" s="6">
        <v>1500</v>
      </c>
      <c r="I21" s="6">
        <v>1500</v>
      </c>
      <c r="J21" s="6">
        <v>1700</v>
      </c>
      <c r="K21" s="6">
        <v>1700</v>
      </c>
      <c r="L21" s="5">
        <v>13</v>
      </c>
      <c r="M21" s="5">
        <v>13</v>
      </c>
      <c r="N21" s="6">
        <v>8000</v>
      </c>
      <c r="O21" s="6">
        <v>8000</v>
      </c>
      <c r="P21" s="5">
        <v>80</v>
      </c>
      <c r="Q21" s="5">
        <v>80</v>
      </c>
      <c r="R21" s="4" t="s">
        <v>20</v>
      </c>
      <c r="S21" s="5">
        <v>60</v>
      </c>
      <c r="T21" s="5">
        <v>60</v>
      </c>
      <c r="U21" s="7" t="s">
        <v>49</v>
      </c>
      <c r="V21" s="7" t="s">
        <v>49</v>
      </c>
      <c r="W21" s="4" t="s">
        <v>7</v>
      </c>
      <c r="X21" s="5">
        <v>400</v>
      </c>
      <c r="Y21" s="5">
        <v>300</v>
      </c>
      <c r="Z21" s="4" t="s">
        <v>22</v>
      </c>
      <c r="AA21" s="7" t="s">
        <v>49</v>
      </c>
      <c r="AB21" s="4" t="s">
        <v>19</v>
      </c>
    </row>
    <row r="22" spans="1:28" x14ac:dyDescent="0.25">
      <c r="A22" s="4" t="s">
        <v>52</v>
      </c>
      <c r="B22" s="5">
        <v>200</v>
      </c>
      <c r="C22" s="5">
        <v>77</v>
      </c>
      <c r="D22" s="5">
        <v>3</v>
      </c>
      <c r="E22" s="4" t="s">
        <v>1</v>
      </c>
      <c r="F22" s="5">
        <v>33</v>
      </c>
      <c r="G22" s="5">
        <v>33</v>
      </c>
      <c r="H22" s="6">
        <v>4000</v>
      </c>
      <c r="I22" s="6">
        <v>4000</v>
      </c>
      <c r="J22" s="6">
        <v>1200</v>
      </c>
      <c r="K22" s="6">
        <v>1200</v>
      </c>
      <c r="L22" s="5">
        <v>13</v>
      </c>
      <c r="M22" s="5">
        <v>13</v>
      </c>
      <c r="N22" s="6">
        <v>2800</v>
      </c>
      <c r="O22" s="6">
        <v>2800</v>
      </c>
      <c r="P22" s="5">
        <v>110</v>
      </c>
      <c r="Q22" s="5">
        <v>110</v>
      </c>
      <c r="R22" s="4" t="s">
        <v>23</v>
      </c>
      <c r="S22" s="5">
        <v>50</v>
      </c>
      <c r="T22" s="5">
        <v>50</v>
      </c>
      <c r="U22" s="7" t="s">
        <v>49</v>
      </c>
      <c r="V22" s="7" t="s">
        <v>49</v>
      </c>
      <c r="W22" s="4" t="s">
        <v>7</v>
      </c>
      <c r="X22" s="5">
        <v>700</v>
      </c>
      <c r="Y22" s="5">
        <v>650</v>
      </c>
      <c r="Z22" s="4" t="s">
        <v>8</v>
      </c>
      <c r="AA22" s="7" t="s">
        <v>49</v>
      </c>
      <c r="AB22" s="4" t="s">
        <v>14</v>
      </c>
    </row>
    <row r="23" spans="1:28" x14ac:dyDescent="0.25">
      <c r="A23" s="4" t="s">
        <v>52</v>
      </c>
      <c r="B23" s="5">
        <v>100</v>
      </c>
      <c r="C23" s="5">
        <v>87</v>
      </c>
      <c r="D23" s="4" t="s">
        <v>49</v>
      </c>
      <c r="E23" s="4" t="s">
        <v>0</v>
      </c>
      <c r="F23" s="5">
        <v>65</v>
      </c>
      <c r="G23" s="5">
        <v>65</v>
      </c>
      <c r="H23" s="5">
        <v>1</v>
      </c>
      <c r="I23" s="5">
        <v>1</v>
      </c>
      <c r="J23" s="5">
        <v>800</v>
      </c>
      <c r="K23" s="5">
        <v>800</v>
      </c>
      <c r="L23" s="5">
        <v>14</v>
      </c>
      <c r="M23" s="5">
        <v>14</v>
      </c>
      <c r="N23" s="7" t="s">
        <v>49</v>
      </c>
      <c r="O23" s="7" t="s">
        <v>49</v>
      </c>
      <c r="P23" s="7" t="s">
        <v>49</v>
      </c>
      <c r="Q23" s="7" t="s">
        <v>49</v>
      </c>
      <c r="R23" s="4" t="s">
        <v>4</v>
      </c>
      <c r="S23" s="5">
        <v>65</v>
      </c>
      <c r="T23" s="5">
        <v>65</v>
      </c>
      <c r="U23" s="7" t="s">
        <v>49</v>
      </c>
      <c r="V23" s="7" t="s">
        <v>49</v>
      </c>
      <c r="W23" s="4" t="s">
        <v>7</v>
      </c>
      <c r="X23" s="6">
        <v>1530</v>
      </c>
      <c r="Y23" s="6">
        <v>1530</v>
      </c>
      <c r="Z23" s="4" t="s">
        <v>8</v>
      </c>
      <c r="AA23" s="4" t="s">
        <v>22</v>
      </c>
      <c r="AB23" s="4" t="s">
        <v>24</v>
      </c>
    </row>
    <row r="24" spans="1:28" x14ac:dyDescent="0.25">
      <c r="A24" s="4" t="s">
        <v>52</v>
      </c>
      <c r="B24" s="5">
        <v>10</v>
      </c>
      <c r="C24" s="5">
        <v>4</v>
      </c>
      <c r="D24" s="4" t="s">
        <v>49</v>
      </c>
      <c r="E24" s="4" t="s">
        <v>0</v>
      </c>
      <c r="F24" s="5">
        <v>65</v>
      </c>
      <c r="G24" s="5">
        <v>65</v>
      </c>
      <c r="H24" s="5">
        <v>1</v>
      </c>
      <c r="I24" s="5">
        <v>1</v>
      </c>
      <c r="J24" s="6">
        <v>1100</v>
      </c>
      <c r="K24" s="6">
        <v>1100</v>
      </c>
      <c r="L24" s="5">
        <v>14</v>
      </c>
      <c r="M24" s="5">
        <v>14</v>
      </c>
      <c r="N24" s="6">
        <v>4000</v>
      </c>
      <c r="O24" s="6">
        <v>4000</v>
      </c>
      <c r="P24" s="5">
        <v>90</v>
      </c>
      <c r="Q24" s="5">
        <v>90</v>
      </c>
      <c r="R24" s="7" t="s">
        <v>49</v>
      </c>
      <c r="S24" s="5">
        <v>60</v>
      </c>
      <c r="T24" s="5">
        <v>60</v>
      </c>
      <c r="U24" s="7" t="s">
        <v>49</v>
      </c>
      <c r="V24" s="7" t="s">
        <v>49</v>
      </c>
      <c r="W24" s="4" t="s">
        <v>7</v>
      </c>
      <c r="X24" s="7" t="s">
        <v>49</v>
      </c>
      <c r="Y24" s="5">
        <v>25</v>
      </c>
      <c r="Z24" s="4" t="s">
        <v>22</v>
      </c>
      <c r="AA24" s="4" t="s">
        <v>22</v>
      </c>
      <c r="AB24" s="4" t="s">
        <v>24</v>
      </c>
    </row>
    <row r="25" spans="1:28" x14ac:dyDescent="0.25">
      <c r="A25" s="4" t="s">
        <v>52</v>
      </c>
      <c r="B25" s="5">
        <v>60</v>
      </c>
      <c r="C25" s="5">
        <v>10</v>
      </c>
      <c r="D25" s="5">
        <v>1</v>
      </c>
      <c r="E25" s="4" t="s">
        <v>1</v>
      </c>
      <c r="F25" s="5">
        <v>30</v>
      </c>
      <c r="G25" s="5">
        <v>30</v>
      </c>
      <c r="H25" s="5">
        <v>800</v>
      </c>
      <c r="I25" s="5">
        <v>800</v>
      </c>
      <c r="J25" s="6">
        <v>1400</v>
      </c>
      <c r="K25" s="6">
        <v>1400</v>
      </c>
      <c r="L25" s="5">
        <v>14</v>
      </c>
      <c r="M25" s="5">
        <v>14</v>
      </c>
      <c r="N25" s="6">
        <v>4000</v>
      </c>
      <c r="O25" s="6">
        <v>4000</v>
      </c>
      <c r="P25" s="5">
        <v>90</v>
      </c>
      <c r="Q25" s="5">
        <v>90</v>
      </c>
      <c r="R25" s="4" t="s">
        <v>25</v>
      </c>
      <c r="S25" s="5">
        <v>65</v>
      </c>
      <c r="T25" s="5">
        <v>65</v>
      </c>
      <c r="U25" s="7" t="s">
        <v>49</v>
      </c>
      <c r="V25" s="7" t="s">
        <v>49</v>
      </c>
      <c r="W25" s="4" t="s">
        <v>7</v>
      </c>
      <c r="X25" s="7" t="s">
        <v>49</v>
      </c>
      <c r="Y25" s="5">
        <v>200</v>
      </c>
      <c r="Z25" s="4" t="s">
        <v>22</v>
      </c>
      <c r="AA25" s="4" t="s">
        <v>22</v>
      </c>
      <c r="AB25" s="4" t="s">
        <v>24</v>
      </c>
    </row>
    <row r="26" spans="1:28" x14ac:dyDescent="0.25">
      <c r="A26" s="4" t="s">
        <v>52</v>
      </c>
      <c r="B26" s="5">
        <v>125</v>
      </c>
      <c r="C26" s="5">
        <v>80</v>
      </c>
      <c r="D26" s="5">
        <v>25</v>
      </c>
      <c r="E26" s="4" t="s">
        <v>1</v>
      </c>
      <c r="F26" s="5">
        <v>37</v>
      </c>
      <c r="G26" s="5">
        <v>37</v>
      </c>
      <c r="H26" s="6">
        <v>3500</v>
      </c>
      <c r="I26" s="6">
        <v>3500</v>
      </c>
      <c r="J26" s="4">
        <v>450</v>
      </c>
      <c r="K26" s="4">
        <v>500</v>
      </c>
      <c r="L26" s="5">
        <v>19</v>
      </c>
      <c r="M26" s="5">
        <v>19</v>
      </c>
      <c r="N26" s="6">
        <v>1200</v>
      </c>
      <c r="O26" s="6">
        <v>1200</v>
      </c>
      <c r="P26" s="5">
        <v>75</v>
      </c>
      <c r="Q26" s="5">
        <v>75</v>
      </c>
      <c r="R26" s="4" t="s">
        <v>11</v>
      </c>
      <c r="S26" s="5">
        <v>65</v>
      </c>
      <c r="T26" s="5">
        <v>65</v>
      </c>
      <c r="U26" s="5">
        <v>29</v>
      </c>
      <c r="V26" s="5">
        <v>29</v>
      </c>
      <c r="W26" s="4" t="s">
        <v>7</v>
      </c>
      <c r="X26" s="5">
        <v>60</v>
      </c>
      <c r="Y26" s="5">
        <v>100</v>
      </c>
      <c r="Z26" s="4" t="s">
        <v>22</v>
      </c>
      <c r="AA26" s="4" t="s">
        <v>22</v>
      </c>
      <c r="AB26" s="4" t="s">
        <v>16</v>
      </c>
    </row>
    <row r="27" spans="1:28" x14ac:dyDescent="0.25">
      <c r="A27" s="4" t="s">
        <v>52</v>
      </c>
      <c r="B27" s="5">
        <v>380</v>
      </c>
      <c r="C27" s="5">
        <v>510</v>
      </c>
      <c r="D27" s="4" t="s">
        <v>49</v>
      </c>
      <c r="E27" s="4" t="s">
        <v>49</v>
      </c>
      <c r="F27" s="5">
        <v>58</v>
      </c>
      <c r="G27" s="5">
        <v>58</v>
      </c>
      <c r="H27" s="5">
        <v>5</v>
      </c>
      <c r="I27" s="5">
        <v>5</v>
      </c>
      <c r="J27" s="6">
        <v>1500</v>
      </c>
      <c r="K27" s="6">
        <v>1500</v>
      </c>
      <c r="L27" s="5">
        <v>13</v>
      </c>
      <c r="M27" s="5">
        <v>13</v>
      </c>
      <c r="N27" s="7" t="s">
        <v>49</v>
      </c>
      <c r="O27" s="7" t="s">
        <v>49</v>
      </c>
      <c r="P27" s="5">
        <v>110</v>
      </c>
      <c r="Q27" s="5">
        <v>110</v>
      </c>
      <c r="R27" s="4" t="s">
        <v>11</v>
      </c>
      <c r="S27" s="4">
        <v>20</v>
      </c>
      <c r="T27" s="4">
        <v>60</v>
      </c>
      <c r="U27" s="7" t="s">
        <v>49</v>
      </c>
      <c r="V27" s="7" t="s">
        <v>49</v>
      </c>
      <c r="W27" s="4" t="s">
        <v>15</v>
      </c>
      <c r="X27" s="6">
        <v>21200</v>
      </c>
      <c r="Y27" s="6">
        <v>21200</v>
      </c>
      <c r="Z27" s="4" t="s">
        <v>13</v>
      </c>
      <c r="AA27" s="4" t="s">
        <v>9</v>
      </c>
      <c r="AB27" s="4" t="s">
        <v>16</v>
      </c>
    </row>
    <row r="28" spans="1:28" x14ac:dyDescent="0.25">
      <c r="A28" s="4" t="s">
        <v>52</v>
      </c>
      <c r="B28" s="5">
        <v>552</v>
      </c>
      <c r="C28" s="5">
        <v>360</v>
      </c>
      <c r="D28" s="5">
        <v>80</v>
      </c>
      <c r="E28" s="4" t="s">
        <v>1</v>
      </c>
      <c r="F28" s="5">
        <v>34.799999999999997</v>
      </c>
      <c r="G28" s="5">
        <v>34.799999999999997</v>
      </c>
      <c r="H28" s="6">
        <v>2700</v>
      </c>
      <c r="I28" s="6">
        <v>2700</v>
      </c>
      <c r="J28" s="6">
        <v>1200</v>
      </c>
      <c r="K28" s="6">
        <v>1200</v>
      </c>
      <c r="L28" s="5">
        <v>12</v>
      </c>
      <c r="M28" s="5">
        <v>12</v>
      </c>
      <c r="N28" s="6">
        <v>5200</v>
      </c>
      <c r="O28" s="6">
        <v>5200</v>
      </c>
      <c r="P28" s="5">
        <v>100</v>
      </c>
      <c r="Q28" s="5">
        <v>100</v>
      </c>
      <c r="R28" s="4" t="s">
        <v>17</v>
      </c>
      <c r="S28" s="5">
        <v>53</v>
      </c>
      <c r="T28" s="5">
        <v>53</v>
      </c>
      <c r="U28" s="5">
        <v>18</v>
      </c>
      <c r="V28" s="5">
        <v>18</v>
      </c>
      <c r="W28" s="4" t="s">
        <v>12</v>
      </c>
      <c r="X28" s="6">
        <v>10200</v>
      </c>
      <c r="Y28" s="6">
        <v>10200</v>
      </c>
      <c r="Z28" s="4" t="s">
        <v>13</v>
      </c>
      <c r="AA28" s="4" t="s">
        <v>9</v>
      </c>
      <c r="AB28" s="4" t="s">
        <v>16</v>
      </c>
    </row>
    <row r="29" spans="1:28" x14ac:dyDescent="0.25">
      <c r="A29" s="4" t="s">
        <v>52</v>
      </c>
      <c r="B29" s="6">
        <v>1214</v>
      </c>
      <c r="C29" s="6">
        <v>2039</v>
      </c>
      <c r="D29" s="5">
        <v>225</v>
      </c>
      <c r="E29" s="4" t="s">
        <v>2</v>
      </c>
      <c r="F29" s="5">
        <v>30</v>
      </c>
      <c r="G29" s="5">
        <v>30</v>
      </c>
      <c r="H29" s="6">
        <v>3000</v>
      </c>
      <c r="I29" s="6">
        <v>3000</v>
      </c>
      <c r="J29" s="6">
        <v>1500</v>
      </c>
      <c r="K29" s="6">
        <v>1500</v>
      </c>
      <c r="L29" s="5">
        <v>12</v>
      </c>
      <c r="M29" s="5">
        <v>12</v>
      </c>
      <c r="N29" s="6">
        <v>4000</v>
      </c>
      <c r="O29" s="6">
        <v>4000</v>
      </c>
      <c r="P29" s="5">
        <v>100</v>
      </c>
      <c r="Q29" s="5">
        <v>100</v>
      </c>
      <c r="R29" s="4" t="s">
        <v>25</v>
      </c>
      <c r="S29" s="5">
        <v>60</v>
      </c>
      <c r="T29" s="5">
        <v>60</v>
      </c>
      <c r="U29" s="5">
        <v>15</v>
      </c>
      <c r="V29" s="5">
        <v>15</v>
      </c>
      <c r="W29" s="4" t="s">
        <v>12</v>
      </c>
      <c r="X29" s="6">
        <v>21000</v>
      </c>
      <c r="Y29" s="6">
        <v>21000</v>
      </c>
      <c r="Z29" s="4" t="s">
        <v>13</v>
      </c>
      <c r="AA29" s="4" t="s">
        <v>9</v>
      </c>
      <c r="AB29" s="4" t="s">
        <v>14</v>
      </c>
    </row>
    <row r="30" spans="1:28" x14ac:dyDescent="0.25">
      <c r="A30" s="4" t="s">
        <v>52</v>
      </c>
      <c r="B30" s="5">
        <v>80</v>
      </c>
      <c r="C30" s="5">
        <v>123</v>
      </c>
      <c r="D30" s="5">
        <v>3</v>
      </c>
      <c r="E30" s="4" t="s">
        <v>2</v>
      </c>
      <c r="F30" s="5">
        <v>31</v>
      </c>
      <c r="G30" s="5">
        <v>31</v>
      </c>
      <c r="H30" s="6">
        <v>1300</v>
      </c>
      <c r="I30" s="6">
        <v>1300</v>
      </c>
      <c r="J30" s="6">
        <v>1500</v>
      </c>
      <c r="K30" s="6">
        <v>1500</v>
      </c>
      <c r="L30" s="5">
        <v>11</v>
      </c>
      <c r="M30" s="5">
        <v>11</v>
      </c>
      <c r="N30" s="6">
        <v>5000</v>
      </c>
      <c r="O30" s="6">
        <v>5000</v>
      </c>
      <c r="P30" s="5">
        <v>100</v>
      </c>
      <c r="Q30" s="5">
        <v>100</v>
      </c>
      <c r="R30" s="4" t="s">
        <v>11</v>
      </c>
      <c r="S30" s="5">
        <v>50</v>
      </c>
      <c r="T30" s="5">
        <v>50</v>
      </c>
      <c r="U30" s="5">
        <v>43</v>
      </c>
      <c r="V30" s="5">
        <v>43</v>
      </c>
      <c r="W30" s="4" t="s">
        <v>12</v>
      </c>
      <c r="X30" s="5">
        <v>500</v>
      </c>
      <c r="Y30" s="5">
        <v>500</v>
      </c>
      <c r="Z30" s="4" t="s">
        <v>13</v>
      </c>
      <c r="AA30" s="4" t="s">
        <v>9</v>
      </c>
      <c r="AB30" s="4" t="s">
        <v>26</v>
      </c>
    </row>
    <row r="31" spans="1:28" x14ac:dyDescent="0.25">
      <c r="A31" s="4" t="s">
        <v>52</v>
      </c>
      <c r="B31" s="6">
        <v>1200</v>
      </c>
      <c r="C31" s="5">
        <v>711</v>
      </c>
      <c r="D31" s="5">
        <v>69</v>
      </c>
      <c r="E31" s="4" t="s">
        <v>2</v>
      </c>
      <c r="F31" s="5">
        <v>30</v>
      </c>
      <c r="G31" s="5">
        <v>30</v>
      </c>
      <c r="H31" s="6">
        <v>2250</v>
      </c>
      <c r="I31" s="6">
        <v>2250</v>
      </c>
      <c r="J31" s="6">
        <v>1500</v>
      </c>
      <c r="K31" s="6">
        <v>1500</v>
      </c>
      <c r="L31" s="5">
        <v>12</v>
      </c>
      <c r="M31" s="5">
        <v>12</v>
      </c>
      <c r="N31" s="6">
        <v>5000</v>
      </c>
      <c r="O31" s="6">
        <v>5000</v>
      </c>
      <c r="P31" s="5">
        <v>100</v>
      </c>
      <c r="Q31" s="5">
        <v>100</v>
      </c>
      <c r="R31" s="4" t="s">
        <v>11</v>
      </c>
      <c r="S31" s="5">
        <v>60</v>
      </c>
      <c r="T31" s="5">
        <v>60</v>
      </c>
      <c r="U31" s="5">
        <v>20</v>
      </c>
      <c r="V31" s="5">
        <v>20</v>
      </c>
      <c r="W31" s="4" t="s">
        <v>12</v>
      </c>
      <c r="X31" s="6">
        <v>9400</v>
      </c>
      <c r="Y31" s="6">
        <v>9400</v>
      </c>
      <c r="Z31" s="4" t="s">
        <v>13</v>
      </c>
      <c r="AA31" s="4" t="s">
        <v>9</v>
      </c>
      <c r="AB31" s="4" t="s">
        <v>26</v>
      </c>
    </row>
    <row r="32" spans="1:28" x14ac:dyDescent="0.25">
      <c r="A32" s="4" t="s">
        <v>52</v>
      </c>
      <c r="B32" s="6">
        <v>1291</v>
      </c>
      <c r="C32" s="5">
        <v>541</v>
      </c>
      <c r="D32" s="5">
        <v>132</v>
      </c>
      <c r="E32" s="4" t="s">
        <v>1</v>
      </c>
      <c r="F32" s="5">
        <v>34</v>
      </c>
      <c r="G32" s="5">
        <v>34</v>
      </c>
      <c r="H32" s="6">
        <v>1510</v>
      </c>
      <c r="I32" s="6">
        <v>1510</v>
      </c>
      <c r="J32" s="6">
        <v>1640</v>
      </c>
      <c r="K32" s="6">
        <v>1640</v>
      </c>
      <c r="L32" s="5">
        <v>14</v>
      </c>
      <c r="M32" s="5">
        <v>14</v>
      </c>
      <c r="N32" s="6">
        <v>3720</v>
      </c>
      <c r="O32" s="6">
        <v>3720</v>
      </c>
      <c r="P32" s="5">
        <v>100</v>
      </c>
      <c r="Q32" s="5">
        <v>100</v>
      </c>
      <c r="R32" s="4" t="s">
        <v>17</v>
      </c>
      <c r="S32" s="5">
        <v>44</v>
      </c>
      <c r="T32" s="5">
        <v>44</v>
      </c>
      <c r="U32" s="5">
        <v>14</v>
      </c>
      <c r="V32" s="5">
        <v>14</v>
      </c>
      <c r="W32" s="4" t="s">
        <v>12</v>
      </c>
      <c r="X32" s="6">
        <v>6558</v>
      </c>
      <c r="Y32" s="6">
        <v>6558</v>
      </c>
      <c r="Z32" s="4" t="s">
        <v>13</v>
      </c>
      <c r="AA32" s="4" t="s">
        <v>9</v>
      </c>
      <c r="AB32" s="4" t="s">
        <v>19</v>
      </c>
    </row>
    <row r="33" spans="1:28" x14ac:dyDescent="0.25">
      <c r="A33" s="4" t="s">
        <v>52</v>
      </c>
      <c r="B33" s="6">
        <v>9660</v>
      </c>
      <c r="C33" s="6">
        <v>8692</v>
      </c>
      <c r="D33" s="6">
        <v>1219</v>
      </c>
      <c r="E33" s="4" t="s">
        <v>1</v>
      </c>
      <c r="F33" s="5">
        <v>32</v>
      </c>
      <c r="G33" s="5">
        <v>32</v>
      </c>
      <c r="H33" s="6">
        <v>2000</v>
      </c>
      <c r="I33" s="6">
        <v>2000</v>
      </c>
      <c r="J33" s="6">
        <v>1000</v>
      </c>
      <c r="K33" s="6">
        <v>1000</v>
      </c>
      <c r="L33" s="5">
        <v>13</v>
      </c>
      <c r="M33" s="5">
        <v>13</v>
      </c>
      <c r="N33" s="6">
        <v>4000</v>
      </c>
      <c r="O33" s="6">
        <v>4000</v>
      </c>
      <c r="P33" s="5">
        <v>90</v>
      </c>
      <c r="Q33" s="5">
        <v>90</v>
      </c>
      <c r="R33" s="4" t="s">
        <v>11</v>
      </c>
      <c r="S33" s="5">
        <v>50</v>
      </c>
      <c r="T33" s="5">
        <v>50</v>
      </c>
      <c r="U33" s="5">
        <v>15</v>
      </c>
      <c r="V33" s="5">
        <v>15</v>
      </c>
      <c r="W33" s="4" t="s">
        <v>12</v>
      </c>
      <c r="X33" s="6">
        <v>86000</v>
      </c>
      <c r="Y33" s="6">
        <v>86000</v>
      </c>
      <c r="Z33" s="4" t="s">
        <v>13</v>
      </c>
      <c r="AA33" s="4" t="s">
        <v>9</v>
      </c>
      <c r="AB33" s="4" t="s">
        <v>14</v>
      </c>
    </row>
    <row r="34" spans="1:28" x14ac:dyDescent="0.25">
      <c r="A34" s="4" t="s">
        <v>52</v>
      </c>
      <c r="B34" s="5">
        <v>125</v>
      </c>
      <c r="C34" s="5">
        <v>92</v>
      </c>
      <c r="D34" s="5">
        <v>13</v>
      </c>
      <c r="E34" s="4" t="s">
        <v>1</v>
      </c>
      <c r="F34" s="5">
        <v>34</v>
      </c>
      <c r="G34" s="5">
        <v>34</v>
      </c>
      <c r="H34" s="6">
        <v>6700</v>
      </c>
      <c r="I34" s="6">
        <v>6700</v>
      </c>
      <c r="J34" s="6">
        <v>1900</v>
      </c>
      <c r="K34" s="6">
        <v>1900</v>
      </c>
      <c r="L34" s="5">
        <v>12</v>
      </c>
      <c r="M34" s="5">
        <v>12</v>
      </c>
      <c r="N34" s="6">
        <v>1200</v>
      </c>
      <c r="O34" s="6">
        <v>1200</v>
      </c>
      <c r="P34" s="5">
        <v>135</v>
      </c>
      <c r="Q34" s="5">
        <v>135</v>
      </c>
      <c r="R34" s="4" t="s">
        <v>25</v>
      </c>
      <c r="S34" s="5">
        <v>46</v>
      </c>
      <c r="T34" s="5">
        <v>46</v>
      </c>
      <c r="U34" s="5">
        <v>15</v>
      </c>
      <c r="V34" s="5">
        <v>15</v>
      </c>
      <c r="W34" s="4" t="s">
        <v>12</v>
      </c>
      <c r="X34" s="6">
        <v>2750</v>
      </c>
      <c r="Y34" s="6">
        <v>2750</v>
      </c>
      <c r="Z34" s="4" t="s">
        <v>13</v>
      </c>
      <c r="AA34" s="4" t="s">
        <v>9</v>
      </c>
      <c r="AB34" s="4" t="s">
        <v>27</v>
      </c>
    </row>
    <row r="35" spans="1:28" x14ac:dyDescent="0.25">
      <c r="A35" s="4" t="s">
        <v>52</v>
      </c>
      <c r="B35" s="5">
        <v>20</v>
      </c>
      <c r="C35" s="5">
        <v>1</v>
      </c>
      <c r="D35" s="5">
        <v>3</v>
      </c>
      <c r="E35" s="4" t="s">
        <v>1</v>
      </c>
      <c r="F35" s="5">
        <v>22</v>
      </c>
      <c r="G35" s="5">
        <v>22</v>
      </c>
      <c r="H35" s="5">
        <v>100</v>
      </c>
      <c r="I35" s="5">
        <v>100</v>
      </c>
      <c r="J35" s="6">
        <v>1000</v>
      </c>
      <c r="K35" s="6">
        <v>1000</v>
      </c>
      <c r="L35" s="5">
        <v>16</v>
      </c>
      <c r="M35" s="5">
        <v>16</v>
      </c>
      <c r="N35" s="5">
        <v>20</v>
      </c>
      <c r="O35" s="5">
        <v>20</v>
      </c>
      <c r="P35" s="5">
        <v>54</v>
      </c>
      <c r="Q35" s="5">
        <v>54</v>
      </c>
      <c r="R35" s="7" t="s">
        <v>49</v>
      </c>
      <c r="S35" s="5">
        <v>85</v>
      </c>
      <c r="T35" s="5">
        <v>85</v>
      </c>
      <c r="U35" s="5">
        <v>60</v>
      </c>
      <c r="V35" s="5">
        <v>60</v>
      </c>
      <c r="W35" s="4" t="s">
        <v>7</v>
      </c>
      <c r="X35" s="5">
        <v>40</v>
      </c>
      <c r="Y35" s="5">
        <v>40</v>
      </c>
      <c r="Z35" s="4" t="s">
        <v>22</v>
      </c>
      <c r="AA35" s="4" t="s">
        <v>22</v>
      </c>
      <c r="AB35" s="4" t="s">
        <v>10</v>
      </c>
    </row>
    <row r="36" spans="1:28" x14ac:dyDescent="0.25">
      <c r="A36" s="4" t="s">
        <v>52</v>
      </c>
      <c r="B36" s="5">
        <v>30</v>
      </c>
      <c r="C36" s="5">
        <v>8</v>
      </c>
      <c r="D36" s="5">
        <v>4</v>
      </c>
      <c r="E36" s="4" t="s">
        <v>1</v>
      </c>
      <c r="F36" s="5">
        <v>22</v>
      </c>
      <c r="G36" s="5">
        <v>22</v>
      </c>
      <c r="H36" s="5">
        <v>100</v>
      </c>
      <c r="I36" s="5">
        <v>100</v>
      </c>
      <c r="J36" s="5">
        <v>800</v>
      </c>
      <c r="K36" s="5">
        <v>800</v>
      </c>
      <c r="L36" s="5">
        <v>20</v>
      </c>
      <c r="M36" s="5">
        <v>20</v>
      </c>
      <c r="N36" s="5">
        <v>20</v>
      </c>
      <c r="O36" s="5">
        <v>20</v>
      </c>
      <c r="P36" s="5">
        <v>54</v>
      </c>
      <c r="Q36" s="5">
        <v>54</v>
      </c>
      <c r="R36" s="4" t="s">
        <v>4</v>
      </c>
      <c r="S36" s="5">
        <v>85</v>
      </c>
      <c r="T36" s="5">
        <v>85</v>
      </c>
      <c r="U36" s="5">
        <v>60</v>
      </c>
      <c r="V36" s="5">
        <v>60</v>
      </c>
      <c r="W36" s="4" t="s">
        <v>25</v>
      </c>
      <c r="X36" s="5">
        <v>30</v>
      </c>
      <c r="Y36" s="5">
        <v>30</v>
      </c>
      <c r="Z36" s="4" t="s">
        <v>8</v>
      </c>
      <c r="AA36" s="7" t="s">
        <v>49</v>
      </c>
      <c r="AB36" s="4" t="s">
        <v>10</v>
      </c>
    </row>
    <row r="37" spans="1:28" x14ac:dyDescent="0.25">
      <c r="A37" s="4" t="s">
        <v>52</v>
      </c>
      <c r="B37" s="5">
        <v>90</v>
      </c>
      <c r="C37" s="5">
        <v>48</v>
      </c>
      <c r="D37" s="5">
        <v>24</v>
      </c>
      <c r="E37" s="4" t="s">
        <v>1</v>
      </c>
      <c r="F37" s="5">
        <v>38</v>
      </c>
      <c r="G37" s="5">
        <v>38</v>
      </c>
      <c r="H37" s="6">
        <v>2000</v>
      </c>
      <c r="I37" s="6">
        <v>2000</v>
      </c>
      <c r="J37" s="6">
        <v>1250</v>
      </c>
      <c r="K37" s="6">
        <v>1250</v>
      </c>
      <c r="L37" s="5">
        <v>13</v>
      </c>
      <c r="M37" s="5">
        <v>13</v>
      </c>
      <c r="N37" s="5">
        <v>450</v>
      </c>
      <c r="O37" s="5">
        <v>450</v>
      </c>
      <c r="P37" s="5">
        <v>95</v>
      </c>
      <c r="Q37" s="5">
        <v>95</v>
      </c>
      <c r="R37" s="7" t="s">
        <v>49</v>
      </c>
      <c r="S37" s="7" t="s">
        <v>49</v>
      </c>
      <c r="T37" s="7" t="s">
        <v>49</v>
      </c>
      <c r="U37" s="7" t="s">
        <v>49</v>
      </c>
      <c r="V37" s="7" t="s">
        <v>49</v>
      </c>
      <c r="W37" s="4" t="s">
        <v>12</v>
      </c>
      <c r="X37" s="6">
        <v>1000</v>
      </c>
      <c r="Y37" s="5">
        <v>800</v>
      </c>
      <c r="Z37" s="4" t="s">
        <v>13</v>
      </c>
      <c r="AA37" s="4" t="s">
        <v>9</v>
      </c>
      <c r="AB37" s="4" t="s">
        <v>14</v>
      </c>
    </row>
    <row r="38" spans="1:28" x14ac:dyDescent="0.25">
      <c r="A38" s="4" t="s">
        <v>52</v>
      </c>
      <c r="B38" s="5">
        <v>40</v>
      </c>
      <c r="C38" s="5">
        <v>110</v>
      </c>
      <c r="D38" s="5">
        <v>38</v>
      </c>
      <c r="E38" s="4" t="s">
        <v>1</v>
      </c>
      <c r="F38" s="5">
        <v>22</v>
      </c>
      <c r="G38" s="5">
        <v>22</v>
      </c>
      <c r="H38" s="5">
        <v>500</v>
      </c>
      <c r="I38" s="5">
        <v>500</v>
      </c>
      <c r="J38" s="5">
        <v>250</v>
      </c>
      <c r="K38" s="5">
        <v>250</v>
      </c>
      <c r="L38" s="5">
        <v>17.600000000000001</v>
      </c>
      <c r="M38" s="5">
        <v>17.600000000000001</v>
      </c>
      <c r="N38" s="6">
        <v>2900</v>
      </c>
      <c r="O38" s="6">
        <v>2900</v>
      </c>
      <c r="P38" s="5">
        <v>55</v>
      </c>
      <c r="Q38" s="5">
        <v>55</v>
      </c>
      <c r="R38" s="7" t="s">
        <v>49</v>
      </c>
      <c r="S38" s="5">
        <v>60</v>
      </c>
      <c r="T38" s="5">
        <v>60</v>
      </c>
      <c r="U38" s="5">
        <v>20</v>
      </c>
      <c r="V38" s="5">
        <v>20</v>
      </c>
      <c r="W38" s="4" t="s">
        <v>7</v>
      </c>
      <c r="X38" s="5">
        <v>180</v>
      </c>
      <c r="Y38" s="5">
        <v>180</v>
      </c>
      <c r="Z38" s="4" t="s">
        <v>22</v>
      </c>
      <c r="AA38" s="4" t="s">
        <v>55</v>
      </c>
      <c r="AB38" s="4" t="s">
        <v>29</v>
      </c>
    </row>
    <row r="39" spans="1:28" x14ac:dyDescent="0.25">
      <c r="A39" s="4" t="s">
        <v>52</v>
      </c>
      <c r="B39" s="5">
        <v>30</v>
      </c>
      <c r="C39" s="5">
        <v>65</v>
      </c>
      <c r="D39" s="5">
        <v>29</v>
      </c>
      <c r="E39" s="4" t="s">
        <v>1</v>
      </c>
      <c r="F39" s="5">
        <v>30</v>
      </c>
      <c r="G39" s="5">
        <v>30</v>
      </c>
      <c r="H39" s="6">
        <v>2800</v>
      </c>
      <c r="I39" s="6">
        <v>2800</v>
      </c>
      <c r="J39" s="6">
        <v>1000</v>
      </c>
      <c r="K39" s="6">
        <v>1000</v>
      </c>
      <c r="L39" s="5">
        <v>14</v>
      </c>
      <c r="M39" s="5">
        <v>14</v>
      </c>
      <c r="N39" s="6">
        <v>2000</v>
      </c>
      <c r="O39" s="6">
        <v>2000</v>
      </c>
      <c r="P39" s="5">
        <v>90</v>
      </c>
      <c r="Q39" s="5">
        <v>90</v>
      </c>
      <c r="R39" s="4" t="s">
        <v>11</v>
      </c>
      <c r="S39" s="5">
        <v>50</v>
      </c>
      <c r="T39" s="5">
        <v>50</v>
      </c>
      <c r="U39" s="5">
        <v>15</v>
      </c>
      <c r="V39" s="5">
        <v>15</v>
      </c>
      <c r="W39" s="4" t="s">
        <v>15</v>
      </c>
      <c r="X39" s="5">
        <v>550</v>
      </c>
      <c r="Y39" s="5">
        <v>550</v>
      </c>
      <c r="Z39" s="4" t="s">
        <v>13</v>
      </c>
      <c r="AA39" s="4" t="s">
        <v>9</v>
      </c>
      <c r="AB39" s="4" t="s">
        <v>14</v>
      </c>
    </row>
    <row r="40" spans="1:28" x14ac:dyDescent="0.25">
      <c r="A40" s="4" t="s">
        <v>52</v>
      </c>
      <c r="B40" s="6">
        <v>3380</v>
      </c>
      <c r="C40" s="5">
        <v>697</v>
      </c>
      <c r="D40" s="5">
        <v>122</v>
      </c>
      <c r="E40" s="4" t="s">
        <v>1</v>
      </c>
      <c r="F40" s="5">
        <v>30</v>
      </c>
      <c r="G40" s="5">
        <v>30</v>
      </c>
      <c r="H40" s="6">
        <v>2000</v>
      </c>
      <c r="I40" s="6">
        <v>2000</v>
      </c>
      <c r="J40" s="6">
        <v>1800</v>
      </c>
      <c r="K40" s="6">
        <v>1800</v>
      </c>
      <c r="L40" s="5">
        <v>14.8</v>
      </c>
      <c r="M40" s="5">
        <v>14.8</v>
      </c>
      <c r="N40" s="6">
        <v>1525</v>
      </c>
      <c r="O40" s="6">
        <v>1525</v>
      </c>
      <c r="P40" s="5">
        <v>95</v>
      </c>
      <c r="Q40" s="5">
        <v>95</v>
      </c>
      <c r="R40" s="4" t="s">
        <v>11</v>
      </c>
      <c r="S40" s="5">
        <v>45</v>
      </c>
      <c r="T40" s="5">
        <v>45</v>
      </c>
      <c r="U40" s="5">
        <v>15</v>
      </c>
      <c r="V40" s="5">
        <v>15</v>
      </c>
      <c r="W40" s="4" t="s">
        <v>12</v>
      </c>
      <c r="X40" s="6">
        <v>10500</v>
      </c>
      <c r="Y40" s="6">
        <v>8500</v>
      </c>
      <c r="Z40" s="4" t="s">
        <v>13</v>
      </c>
      <c r="AA40" s="4" t="s">
        <v>9</v>
      </c>
      <c r="AB40" s="4" t="s">
        <v>14</v>
      </c>
    </row>
    <row r="41" spans="1:28" x14ac:dyDescent="0.25">
      <c r="A41" s="4" t="s">
        <v>52</v>
      </c>
      <c r="B41" s="5">
        <v>300</v>
      </c>
      <c r="C41" s="5">
        <v>82</v>
      </c>
      <c r="D41" s="5">
        <v>27</v>
      </c>
      <c r="E41" s="4" t="s">
        <v>1</v>
      </c>
      <c r="F41" s="5">
        <v>32</v>
      </c>
      <c r="G41" s="5">
        <v>32</v>
      </c>
      <c r="H41" s="6">
        <v>1500</v>
      </c>
      <c r="I41" s="6">
        <v>1500</v>
      </c>
      <c r="J41" s="6">
        <v>1200</v>
      </c>
      <c r="K41" s="6">
        <v>1200</v>
      </c>
      <c r="L41" s="5">
        <v>14</v>
      </c>
      <c r="M41" s="5">
        <v>14</v>
      </c>
      <c r="N41" s="6">
        <v>1400</v>
      </c>
      <c r="O41" s="6">
        <v>1400</v>
      </c>
      <c r="P41" s="5">
        <v>80</v>
      </c>
      <c r="Q41" s="5">
        <v>80</v>
      </c>
      <c r="R41" s="4" t="s">
        <v>11</v>
      </c>
      <c r="S41" s="5">
        <v>50</v>
      </c>
      <c r="T41" s="5">
        <v>50</v>
      </c>
      <c r="U41" s="5">
        <v>10</v>
      </c>
      <c r="V41" s="5">
        <v>10</v>
      </c>
      <c r="W41" s="4" t="s">
        <v>12</v>
      </c>
      <c r="X41" s="5">
        <v>629</v>
      </c>
      <c r="Y41" s="5">
        <v>500</v>
      </c>
      <c r="Z41" s="4" t="s">
        <v>13</v>
      </c>
      <c r="AA41" s="4" t="s">
        <v>9</v>
      </c>
      <c r="AB41" s="4" t="s">
        <v>14</v>
      </c>
    </row>
    <row r="42" spans="1:28" x14ac:dyDescent="0.25">
      <c r="A42" s="4" t="s">
        <v>52</v>
      </c>
      <c r="B42" s="5">
        <v>324</v>
      </c>
      <c r="C42" s="5">
        <v>231</v>
      </c>
      <c r="D42" s="5">
        <v>67</v>
      </c>
      <c r="E42" s="4" t="s">
        <v>2</v>
      </c>
      <c r="F42" s="5">
        <v>40.299999999999997</v>
      </c>
      <c r="G42" s="5">
        <v>40.299999999999997</v>
      </c>
      <c r="H42" s="6">
        <v>3048</v>
      </c>
      <c r="I42" s="6">
        <v>3048</v>
      </c>
      <c r="J42" s="5">
        <v>175</v>
      </c>
      <c r="K42" s="5">
        <v>175</v>
      </c>
      <c r="L42" s="5">
        <v>12.7</v>
      </c>
      <c r="M42" s="5">
        <v>12.7</v>
      </c>
      <c r="N42" s="6">
        <v>2200</v>
      </c>
      <c r="O42" s="6">
        <v>2200</v>
      </c>
      <c r="P42" s="5">
        <v>75</v>
      </c>
      <c r="Q42" s="5">
        <v>75</v>
      </c>
      <c r="R42" s="4" t="s">
        <v>25</v>
      </c>
      <c r="S42" s="5">
        <v>55</v>
      </c>
      <c r="T42" s="5">
        <v>55</v>
      </c>
      <c r="U42" s="5">
        <v>15</v>
      </c>
      <c r="V42" s="5">
        <v>15</v>
      </c>
      <c r="W42" s="4" t="s">
        <v>7</v>
      </c>
      <c r="X42" s="6">
        <v>3270</v>
      </c>
      <c r="Y42" s="6">
        <v>3000</v>
      </c>
      <c r="Z42" s="4" t="s">
        <v>30</v>
      </c>
      <c r="AA42" s="4" t="s">
        <v>9</v>
      </c>
      <c r="AB42" s="4" t="s">
        <v>26</v>
      </c>
    </row>
    <row r="43" spans="1:28" x14ac:dyDescent="0.25">
      <c r="A43" s="4" t="s">
        <v>52</v>
      </c>
      <c r="B43" s="5">
        <v>30</v>
      </c>
      <c r="C43" s="5">
        <v>42</v>
      </c>
      <c r="D43" s="5">
        <v>10</v>
      </c>
      <c r="E43" s="4" t="s">
        <v>2</v>
      </c>
      <c r="F43" s="5">
        <v>39.200000000000003</v>
      </c>
      <c r="G43" s="5">
        <v>39.200000000000003</v>
      </c>
      <c r="H43" s="5">
        <v>955</v>
      </c>
      <c r="I43" s="5">
        <v>955</v>
      </c>
      <c r="J43" s="5">
        <v>300</v>
      </c>
      <c r="K43" s="5">
        <v>300</v>
      </c>
      <c r="L43" s="5">
        <v>13.9</v>
      </c>
      <c r="M43" s="5">
        <v>13.9</v>
      </c>
      <c r="N43" s="6">
        <v>1000</v>
      </c>
      <c r="O43" s="6">
        <v>1000</v>
      </c>
      <c r="P43" s="5">
        <v>80</v>
      </c>
      <c r="Q43" s="5">
        <v>80</v>
      </c>
      <c r="R43" s="4" t="s">
        <v>25</v>
      </c>
      <c r="S43" s="5">
        <v>48</v>
      </c>
      <c r="T43" s="5">
        <v>48</v>
      </c>
      <c r="U43" s="5">
        <v>15</v>
      </c>
      <c r="V43" s="5">
        <v>15</v>
      </c>
      <c r="W43" s="4" t="s">
        <v>7</v>
      </c>
      <c r="X43" s="5">
        <v>330</v>
      </c>
      <c r="Y43" s="5">
        <v>330</v>
      </c>
      <c r="Z43" s="4" t="s">
        <v>30</v>
      </c>
      <c r="AA43" s="4" t="s">
        <v>9</v>
      </c>
      <c r="AB43" s="4" t="s">
        <v>26</v>
      </c>
    </row>
    <row r="44" spans="1:28" x14ac:dyDescent="0.25">
      <c r="A44" s="4" t="s">
        <v>52</v>
      </c>
      <c r="B44" s="5">
        <v>90</v>
      </c>
      <c r="C44" s="5">
        <v>45</v>
      </c>
      <c r="D44" s="5">
        <v>40</v>
      </c>
      <c r="E44" s="4" t="s">
        <v>1</v>
      </c>
      <c r="F44" s="5">
        <v>34</v>
      </c>
      <c r="G44" s="5">
        <v>34</v>
      </c>
      <c r="H44" s="4">
        <v>200</v>
      </c>
      <c r="I44" s="6">
        <v>1500</v>
      </c>
      <c r="J44" s="4">
        <v>900</v>
      </c>
      <c r="K44" s="6">
        <v>1400</v>
      </c>
      <c r="L44" s="4">
        <v>15</v>
      </c>
      <c r="M44" s="4">
        <v>16</v>
      </c>
      <c r="N44" s="5">
        <v>345</v>
      </c>
      <c r="O44" s="5">
        <v>345</v>
      </c>
      <c r="P44" s="5">
        <v>100</v>
      </c>
      <c r="Q44" s="5">
        <v>100</v>
      </c>
      <c r="R44" s="4" t="s">
        <v>11</v>
      </c>
      <c r="S44" s="5">
        <v>80</v>
      </c>
      <c r="T44" s="5">
        <v>80</v>
      </c>
      <c r="U44" s="5">
        <v>60</v>
      </c>
      <c r="V44" s="5">
        <v>60</v>
      </c>
      <c r="W44" s="4" t="s">
        <v>15</v>
      </c>
      <c r="X44" s="5">
        <v>360</v>
      </c>
      <c r="Y44" s="5">
        <v>345</v>
      </c>
      <c r="Z44" s="4" t="s">
        <v>13</v>
      </c>
      <c r="AA44" s="4" t="s">
        <v>9</v>
      </c>
      <c r="AB44" s="4" t="s">
        <v>14</v>
      </c>
    </row>
    <row r="45" spans="1:28" x14ac:dyDescent="0.25">
      <c r="A45" s="4" t="s">
        <v>52</v>
      </c>
      <c r="B45" s="5">
        <v>94</v>
      </c>
      <c r="C45" s="5">
        <v>17</v>
      </c>
      <c r="D45" s="5">
        <v>17</v>
      </c>
      <c r="E45" s="4" t="s">
        <v>1</v>
      </c>
      <c r="F45" s="5">
        <v>34</v>
      </c>
      <c r="G45" s="5">
        <v>34</v>
      </c>
      <c r="H45" s="4">
        <v>500</v>
      </c>
      <c r="I45" s="6">
        <v>2000</v>
      </c>
      <c r="J45" s="5">
        <v>450</v>
      </c>
      <c r="K45" s="4">
        <v>450</v>
      </c>
      <c r="L45" s="5">
        <v>11</v>
      </c>
      <c r="M45" s="5">
        <v>11</v>
      </c>
      <c r="N45" s="6">
        <v>20000</v>
      </c>
      <c r="O45" s="6">
        <v>20000</v>
      </c>
      <c r="P45" s="5">
        <v>80</v>
      </c>
      <c r="Q45" s="5">
        <v>80</v>
      </c>
      <c r="R45" s="7" t="s">
        <v>49</v>
      </c>
      <c r="S45" s="5">
        <v>85</v>
      </c>
      <c r="T45" s="5">
        <v>85</v>
      </c>
      <c r="U45" s="5">
        <v>60</v>
      </c>
      <c r="V45" s="5">
        <v>60</v>
      </c>
      <c r="W45" s="4" t="s">
        <v>7</v>
      </c>
      <c r="X45" s="5">
        <v>200</v>
      </c>
      <c r="Y45" s="5">
        <v>200</v>
      </c>
      <c r="Z45" s="4" t="s">
        <v>22</v>
      </c>
      <c r="AA45" s="4" t="s">
        <v>22</v>
      </c>
      <c r="AB45" s="4" t="s">
        <v>27</v>
      </c>
    </row>
    <row r="46" spans="1:28" x14ac:dyDescent="0.25">
      <c r="A46" s="4" t="s">
        <v>52</v>
      </c>
      <c r="B46" s="5">
        <v>320</v>
      </c>
      <c r="C46" s="5">
        <v>800</v>
      </c>
      <c r="D46" s="4" t="s">
        <v>49</v>
      </c>
      <c r="E46" s="4" t="s">
        <v>2</v>
      </c>
      <c r="F46" s="5">
        <v>37</v>
      </c>
      <c r="G46" s="5">
        <v>37</v>
      </c>
      <c r="H46" s="6">
        <v>1000</v>
      </c>
      <c r="I46" s="6">
        <v>10000</v>
      </c>
      <c r="J46" s="6">
        <v>1100</v>
      </c>
      <c r="K46" s="6">
        <v>1700</v>
      </c>
      <c r="L46" s="5">
        <v>12</v>
      </c>
      <c r="M46" s="5">
        <v>12</v>
      </c>
      <c r="N46" s="6">
        <v>3000</v>
      </c>
      <c r="O46" s="6">
        <v>3000</v>
      </c>
      <c r="P46" s="5">
        <v>100</v>
      </c>
      <c r="Q46" s="5">
        <v>100</v>
      </c>
      <c r="R46" s="4" t="s">
        <v>11</v>
      </c>
      <c r="S46" s="5">
        <v>65</v>
      </c>
      <c r="T46" s="5">
        <v>65</v>
      </c>
      <c r="U46" s="5">
        <v>20</v>
      </c>
      <c r="V46" s="5">
        <v>20</v>
      </c>
      <c r="W46" s="4" t="s">
        <v>12</v>
      </c>
      <c r="X46" s="6">
        <v>6000</v>
      </c>
      <c r="Y46" s="6">
        <v>4500</v>
      </c>
      <c r="Z46" s="4" t="s">
        <v>13</v>
      </c>
      <c r="AA46" s="7" t="s">
        <v>49</v>
      </c>
      <c r="AB46" s="4" t="s">
        <v>19</v>
      </c>
    </row>
    <row r="47" spans="1:28" x14ac:dyDescent="0.25">
      <c r="A47" s="4" t="s">
        <v>52</v>
      </c>
      <c r="B47" s="5">
        <v>160</v>
      </c>
      <c r="C47" s="5">
        <v>54</v>
      </c>
      <c r="D47" s="5">
        <v>6</v>
      </c>
      <c r="E47" s="4" t="s">
        <v>1</v>
      </c>
      <c r="F47" s="5">
        <v>30</v>
      </c>
      <c r="G47" s="5">
        <v>30</v>
      </c>
      <c r="H47" s="6">
        <v>1000</v>
      </c>
      <c r="I47" s="6">
        <v>1000</v>
      </c>
      <c r="J47" s="6">
        <v>2000</v>
      </c>
      <c r="K47" s="6">
        <v>2000</v>
      </c>
      <c r="L47" s="5">
        <v>13</v>
      </c>
      <c r="M47" s="5">
        <v>13</v>
      </c>
      <c r="N47" s="7" t="s">
        <v>49</v>
      </c>
      <c r="O47" s="7" t="s">
        <v>49</v>
      </c>
      <c r="P47" s="5">
        <v>80</v>
      </c>
      <c r="Q47" s="5">
        <v>80</v>
      </c>
      <c r="R47" s="4" t="s">
        <v>17</v>
      </c>
      <c r="S47" s="5">
        <v>70</v>
      </c>
      <c r="T47" s="5">
        <v>70</v>
      </c>
      <c r="U47" s="7" t="s">
        <v>49</v>
      </c>
      <c r="V47" s="7" t="s">
        <v>49</v>
      </c>
      <c r="W47" s="4" t="s">
        <v>7</v>
      </c>
      <c r="X47" s="5">
        <v>700</v>
      </c>
      <c r="Y47" s="5">
        <v>550</v>
      </c>
      <c r="Z47" s="4" t="s">
        <v>13</v>
      </c>
      <c r="AA47" s="4" t="s">
        <v>9</v>
      </c>
      <c r="AB47" s="4" t="s">
        <v>26</v>
      </c>
    </row>
    <row r="48" spans="1:28" x14ac:dyDescent="0.25">
      <c r="A48" s="4" t="s">
        <v>52</v>
      </c>
      <c r="B48" s="5">
        <v>44</v>
      </c>
      <c r="C48" s="5">
        <v>3</v>
      </c>
      <c r="D48" s="5">
        <v>2</v>
      </c>
      <c r="E48" s="4" t="s">
        <v>2</v>
      </c>
      <c r="F48" s="5">
        <v>31</v>
      </c>
      <c r="G48" s="5">
        <v>31</v>
      </c>
      <c r="H48" s="6">
        <v>1000</v>
      </c>
      <c r="I48" s="6">
        <v>1000</v>
      </c>
      <c r="J48" s="6">
        <v>2300</v>
      </c>
      <c r="K48" s="6">
        <v>2300</v>
      </c>
      <c r="L48" s="5">
        <v>13</v>
      </c>
      <c r="M48" s="5">
        <v>13</v>
      </c>
      <c r="N48" s="5">
        <v>300</v>
      </c>
      <c r="O48" s="5">
        <v>300</v>
      </c>
      <c r="P48" s="5">
        <v>125</v>
      </c>
      <c r="Q48" s="5">
        <v>125</v>
      </c>
      <c r="R48" s="4" t="s">
        <v>6</v>
      </c>
      <c r="S48" s="5">
        <v>58</v>
      </c>
      <c r="T48" s="5">
        <v>58</v>
      </c>
      <c r="U48" s="5">
        <v>28</v>
      </c>
      <c r="V48" s="5">
        <v>28</v>
      </c>
      <c r="W48" s="4" t="s">
        <v>7</v>
      </c>
      <c r="X48" s="5">
        <v>350</v>
      </c>
      <c r="Y48" s="5">
        <v>350</v>
      </c>
      <c r="Z48" s="4" t="s">
        <v>13</v>
      </c>
      <c r="AA48" s="7" t="s">
        <v>49</v>
      </c>
      <c r="AB48" s="4" t="s">
        <v>10</v>
      </c>
    </row>
    <row r="49" spans="1:28" x14ac:dyDescent="0.25">
      <c r="A49" s="4" t="s">
        <v>50</v>
      </c>
      <c r="B49" s="5">
        <v>700</v>
      </c>
      <c r="C49" s="5">
        <v>7</v>
      </c>
      <c r="D49" s="5">
        <v>3</v>
      </c>
      <c r="E49" s="4" t="s">
        <v>1</v>
      </c>
      <c r="F49" s="5">
        <v>32</v>
      </c>
      <c r="G49" s="5">
        <v>32</v>
      </c>
      <c r="H49" s="6">
        <v>2000</v>
      </c>
      <c r="I49" s="6">
        <v>2000</v>
      </c>
      <c r="J49" s="6">
        <v>2100</v>
      </c>
      <c r="K49" s="6">
        <v>2100</v>
      </c>
      <c r="L49" s="5">
        <v>12</v>
      </c>
      <c r="M49" s="5">
        <v>12</v>
      </c>
      <c r="N49" s="5">
        <v>900</v>
      </c>
      <c r="O49" s="5">
        <v>900</v>
      </c>
      <c r="P49" s="5">
        <v>135</v>
      </c>
      <c r="Q49" s="5">
        <v>135</v>
      </c>
      <c r="R49" s="4" t="s">
        <v>31</v>
      </c>
      <c r="S49" s="5">
        <v>15</v>
      </c>
      <c r="T49" s="5">
        <v>15</v>
      </c>
      <c r="U49" s="5">
        <v>10</v>
      </c>
      <c r="V49" s="5">
        <v>10</v>
      </c>
      <c r="W49" s="4" t="s">
        <v>15</v>
      </c>
      <c r="X49" s="5">
        <v>253</v>
      </c>
      <c r="Y49" s="5">
        <v>226</v>
      </c>
      <c r="Z49" s="4" t="s">
        <v>13</v>
      </c>
      <c r="AA49" s="4" t="s">
        <v>9</v>
      </c>
      <c r="AB49" s="4" t="s">
        <v>16</v>
      </c>
    </row>
    <row r="50" spans="1:28" x14ac:dyDescent="0.25">
      <c r="A50" s="4" t="s">
        <v>50</v>
      </c>
      <c r="B50" s="5">
        <v>780</v>
      </c>
      <c r="C50" s="5">
        <v>194</v>
      </c>
      <c r="D50" s="5">
        <v>180</v>
      </c>
      <c r="E50" s="4" t="s">
        <v>1</v>
      </c>
      <c r="F50" s="5">
        <v>34</v>
      </c>
      <c r="G50" s="5">
        <v>34</v>
      </c>
      <c r="H50" s="6">
        <v>1500</v>
      </c>
      <c r="I50" s="6">
        <v>1500</v>
      </c>
      <c r="J50" s="6">
        <v>1350</v>
      </c>
      <c r="K50" s="6">
        <v>1351</v>
      </c>
      <c r="L50" s="5">
        <v>14</v>
      </c>
      <c r="M50" s="5">
        <v>14</v>
      </c>
      <c r="N50" s="6">
        <v>3350</v>
      </c>
      <c r="O50" s="6">
        <v>3350</v>
      </c>
      <c r="P50" s="5">
        <v>100</v>
      </c>
      <c r="Q50" s="5">
        <v>100</v>
      </c>
      <c r="R50" s="4" t="s">
        <v>17</v>
      </c>
      <c r="S50" s="5">
        <v>48</v>
      </c>
      <c r="T50" s="5">
        <v>48</v>
      </c>
      <c r="U50" s="5">
        <v>15</v>
      </c>
      <c r="V50" s="5">
        <v>15</v>
      </c>
      <c r="W50" s="7" t="s">
        <v>49</v>
      </c>
      <c r="X50" s="6">
        <v>1450</v>
      </c>
      <c r="Y50" s="6">
        <v>1450</v>
      </c>
      <c r="Z50" s="4" t="s">
        <v>13</v>
      </c>
      <c r="AA50" s="4" t="s">
        <v>9</v>
      </c>
      <c r="AB50" s="4" t="s">
        <v>19</v>
      </c>
    </row>
    <row r="51" spans="1:28" x14ac:dyDescent="0.25">
      <c r="A51" s="4" t="s">
        <v>51</v>
      </c>
      <c r="B51" s="5">
        <v>200</v>
      </c>
      <c r="C51" s="5">
        <v>115</v>
      </c>
      <c r="D51" s="5">
        <v>15</v>
      </c>
      <c r="E51" s="4" t="s">
        <v>1</v>
      </c>
      <c r="F51" s="5">
        <v>32</v>
      </c>
      <c r="G51" s="5">
        <v>32</v>
      </c>
      <c r="H51" s="5">
        <v>650</v>
      </c>
      <c r="I51" s="5">
        <v>650</v>
      </c>
      <c r="J51" s="5">
        <v>400</v>
      </c>
      <c r="K51" s="5">
        <v>401</v>
      </c>
      <c r="L51" s="5">
        <v>19</v>
      </c>
      <c r="M51" s="5">
        <v>19</v>
      </c>
      <c r="N51" s="5">
        <v>660</v>
      </c>
      <c r="O51" s="5">
        <v>660</v>
      </c>
      <c r="P51" s="7" t="s">
        <v>49</v>
      </c>
      <c r="Q51" s="7" t="s">
        <v>49</v>
      </c>
      <c r="R51" s="4" t="s">
        <v>11</v>
      </c>
      <c r="S51" s="5">
        <v>94</v>
      </c>
      <c r="T51" s="5">
        <v>94</v>
      </c>
      <c r="U51" s="5">
        <v>49</v>
      </c>
      <c r="V51" s="5">
        <v>49</v>
      </c>
      <c r="W51" s="4" t="s">
        <v>12</v>
      </c>
      <c r="X51" s="5">
        <v>240</v>
      </c>
      <c r="Y51" s="5">
        <v>240</v>
      </c>
      <c r="Z51" s="4" t="s">
        <v>13</v>
      </c>
      <c r="AA51" s="4" t="s">
        <v>9</v>
      </c>
      <c r="AB51" s="4" t="s">
        <v>14</v>
      </c>
    </row>
    <row r="52" spans="1:28" x14ac:dyDescent="0.25">
      <c r="A52" s="4" t="s">
        <v>51</v>
      </c>
      <c r="B52" s="6">
        <v>8960</v>
      </c>
      <c r="C52" s="5">
        <v>13</v>
      </c>
      <c r="D52" s="5">
        <v>9</v>
      </c>
      <c r="E52" s="4" t="s">
        <v>3</v>
      </c>
      <c r="F52" s="5">
        <v>17</v>
      </c>
      <c r="G52" s="5">
        <v>17</v>
      </c>
      <c r="H52" s="5">
        <v>15</v>
      </c>
      <c r="I52" s="5">
        <v>15</v>
      </c>
      <c r="J52" s="6">
        <v>9500</v>
      </c>
      <c r="K52" s="6">
        <v>9500</v>
      </c>
      <c r="L52" s="5">
        <v>38</v>
      </c>
      <c r="M52" s="5">
        <v>38</v>
      </c>
      <c r="N52" s="5">
        <v>2</v>
      </c>
      <c r="O52" s="5">
        <v>2</v>
      </c>
      <c r="P52" s="5">
        <v>230</v>
      </c>
      <c r="Q52" s="5">
        <v>230</v>
      </c>
      <c r="R52" s="4" t="s">
        <v>11</v>
      </c>
      <c r="S52" s="5">
        <v>52</v>
      </c>
      <c r="T52" s="5">
        <v>52</v>
      </c>
      <c r="U52" s="5">
        <v>30</v>
      </c>
      <c r="V52" s="5">
        <v>30</v>
      </c>
      <c r="W52" s="4" t="s">
        <v>25</v>
      </c>
      <c r="X52" s="5">
        <v>394</v>
      </c>
      <c r="Y52" s="5">
        <v>394</v>
      </c>
      <c r="Z52" s="4" t="s">
        <v>13</v>
      </c>
      <c r="AA52" s="4" t="s">
        <v>9</v>
      </c>
      <c r="AB52" s="4" t="s">
        <v>14</v>
      </c>
    </row>
    <row r="53" spans="1:28" x14ac:dyDescent="0.25">
      <c r="A53" s="4" t="s">
        <v>51</v>
      </c>
      <c r="B53" s="6">
        <v>14335</v>
      </c>
      <c r="C53" s="5">
        <v>22</v>
      </c>
      <c r="D53" s="5">
        <v>6</v>
      </c>
      <c r="E53" s="4" t="s">
        <v>3</v>
      </c>
      <c r="F53" s="5">
        <v>17</v>
      </c>
      <c r="G53" s="5">
        <v>17</v>
      </c>
      <c r="H53" s="5">
        <v>10</v>
      </c>
      <c r="I53" s="5">
        <v>10</v>
      </c>
      <c r="J53" s="6">
        <v>9500</v>
      </c>
      <c r="K53" s="6">
        <v>9500</v>
      </c>
      <c r="L53" s="5">
        <v>33</v>
      </c>
      <c r="M53" s="5">
        <v>33</v>
      </c>
      <c r="N53" s="5">
        <v>2</v>
      </c>
      <c r="O53" s="5">
        <v>2</v>
      </c>
      <c r="P53" s="5">
        <v>215</v>
      </c>
      <c r="Q53" s="5">
        <v>215</v>
      </c>
      <c r="R53" s="4" t="s">
        <v>11</v>
      </c>
      <c r="S53" s="5">
        <v>50</v>
      </c>
      <c r="T53" s="5">
        <v>50</v>
      </c>
      <c r="U53" s="5">
        <v>33</v>
      </c>
      <c r="V53" s="5">
        <v>33</v>
      </c>
      <c r="W53" s="4" t="s">
        <v>25</v>
      </c>
      <c r="X53" s="5">
        <v>981</v>
      </c>
      <c r="Y53" s="5">
        <v>981</v>
      </c>
      <c r="Z53" s="4" t="s">
        <v>13</v>
      </c>
      <c r="AA53" s="4" t="s">
        <v>9</v>
      </c>
      <c r="AB53" s="4" t="s">
        <v>14</v>
      </c>
    </row>
    <row r="54" spans="1:28" x14ac:dyDescent="0.25">
      <c r="A54" s="4" t="s">
        <v>51</v>
      </c>
      <c r="B54" s="6">
        <v>11500</v>
      </c>
      <c r="C54" s="5">
        <v>11</v>
      </c>
      <c r="D54" s="5">
        <v>7</v>
      </c>
      <c r="E54" s="4" t="s">
        <v>3</v>
      </c>
      <c r="F54" s="5">
        <v>17</v>
      </c>
      <c r="G54" s="5">
        <v>17</v>
      </c>
      <c r="H54" s="5">
        <v>10</v>
      </c>
      <c r="I54" s="5">
        <v>10</v>
      </c>
      <c r="J54" s="6">
        <v>9200</v>
      </c>
      <c r="K54" s="6">
        <v>9200</v>
      </c>
      <c r="L54" s="5">
        <v>33</v>
      </c>
      <c r="M54" s="5">
        <v>33</v>
      </c>
      <c r="N54" s="5">
        <v>2</v>
      </c>
      <c r="O54" s="5">
        <v>2</v>
      </c>
      <c r="P54" s="5">
        <v>220</v>
      </c>
      <c r="Q54" s="5">
        <v>220</v>
      </c>
      <c r="R54" s="4" t="s">
        <v>11</v>
      </c>
      <c r="S54" s="5">
        <v>50</v>
      </c>
      <c r="T54" s="5">
        <v>50</v>
      </c>
      <c r="U54" s="5">
        <v>30</v>
      </c>
      <c r="V54" s="5">
        <v>30</v>
      </c>
      <c r="W54" s="4" t="s">
        <v>25</v>
      </c>
      <c r="X54" s="5">
        <v>405</v>
      </c>
      <c r="Y54" s="5">
        <v>405</v>
      </c>
      <c r="Z54" s="4" t="s">
        <v>13</v>
      </c>
      <c r="AA54" s="4" t="s">
        <v>9</v>
      </c>
      <c r="AB54" s="4" t="s">
        <v>14</v>
      </c>
    </row>
    <row r="55" spans="1:28" x14ac:dyDescent="0.25">
      <c r="A55" s="4" t="s">
        <v>51</v>
      </c>
      <c r="B55" s="6">
        <v>51200</v>
      </c>
      <c r="C55" s="5">
        <v>117</v>
      </c>
      <c r="D55" s="5">
        <v>121</v>
      </c>
      <c r="E55" s="4" t="s">
        <v>3</v>
      </c>
      <c r="F55" s="5">
        <v>18</v>
      </c>
      <c r="G55" s="5">
        <v>18</v>
      </c>
      <c r="H55" s="5">
        <v>10</v>
      </c>
      <c r="I55" s="5">
        <v>10</v>
      </c>
      <c r="J55" s="6">
        <v>9000</v>
      </c>
      <c r="K55" s="6">
        <v>9000</v>
      </c>
      <c r="L55" s="5">
        <v>33</v>
      </c>
      <c r="M55" s="5">
        <v>33</v>
      </c>
      <c r="N55" s="5">
        <v>2</v>
      </c>
      <c r="O55" s="5">
        <v>2</v>
      </c>
      <c r="P55" s="5">
        <v>215</v>
      </c>
      <c r="Q55" s="5">
        <v>215</v>
      </c>
      <c r="R55" s="4" t="s">
        <v>11</v>
      </c>
      <c r="S55" s="5">
        <v>55</v>
      </c>
      <c r="T55" s="5">
        <v>55</v>
      </c>
      <c r="U55" s="5">
        <v>26</v>
      </c>
      <c r="V55" s="5">
        <v>26</v>
      </c>
      <c r="W55" s="4" t="s">
        <v>25</v>
      </c>
      <c r="X55" s="6">
        <v>12733</v>
      </c>
      <c r="Y55" s="6">
        <v>12733</v>
      </c>
      <c r="Z55" s="4" t="s">
        <v>13</v>
      </c>
      <c r="AA55" s="4" t="s">
        <v>9</v>
      </c>
      <c r="AB55" s="4" t="s">
        <v>14</v>
      </c>
    </row>
    <row r="56" spans="1:28" x14ac:dyDescent="0.25">
      <c r="A56" s="4" t="s">
        <v>51</v>
      </c>
      <c r="B56" s="6">
        <v>7800</v>
      </c>
      <c r="C56" s="5">
        <v>10</v>
      </c>
      <c r="D56" s="5">
        <v>5</v>
      </c>
      <c r="E56" s="4" t="s">
        <v>3</v>
      </c>
      <c r="F56" s="5">
        <v>17</v>
      </c>
      <c r="G56" s="5">
        <v>17</v>
      </c>
      <c r="H56" s="5">
        <v>10</v>
      </c>
      <c r="I56" s="5">
        <v>10</v>
      </c>
      <c r="J56" s="6">
        <v>9000</v>
      </c>
      <c r="K56" s="6">
        <v>9000</v>
      </c>
      <c r="L56" s="5">
        <v>33</v>
      </c>
      <c r="M56" s="5">
        <v>33</v>
      </c>
      <c r="N56" s="5">
        <v>2</v>
      </c>
      <c r="O56" s="5">
        <v>2</v>
      </c>
      <c r="P56" s="5">
        <v>215</v>
      </c>
      <c r="Q56" s="5">
        <v>215</v>
      </c>
      <c r="R56" s="4" t="s">
        <v>11</v>
      </c>
      <c r="S56" s="5">
        <v>55</v>
      </c>
      <c r="T56" s="5">
        <v>55</v>
      </c>
      <c r="U56" s="5">
        <v>26</v>
      </c>
      <c r="V56" s="5">
        <v>26</v>
      </c>
      <c r="W56" s="4" t="s">
        <v>25</v>
      </c>
      <c r="X56" s="5">
        <v>581</v>
      </c>
      <c r="Y56" s="5">
        <v>581</v>
      </c>
      <c r="Z56" s="4" t="s">
        <v>13</v>
      </c>
      <c r="AA56" s="4" t="s">
        <v>9</v>
      </c>
      <c r="AB56" s="4" t="s">
        <v>14</v>
      </c>
    </row>
    <row r="57" spans="1:28" x14ac:dyDescent="0.25">
      <c r="A57" s="4" t="s">
        <v>51</v>
      </c>
      <c r="B57" s="6">
        <v>7680</v>
      </c>
      <c r="C57" s="5">
        <v>13</v>
      </c>
      <c r="D57" s="5">
        <v>7</v>
      </c>
      <c r="E57" s="4" t="s">
        <v>3</v>
      </c>
      <c r="F57" s="5">
        <v>20</v>
      </c>
      <c r="G57" s="5">
        <v>20</v>
      </c>
      <c r="H57" s="5">
        <v>10</v>
      </c>
      <c r="I57" s="5">
        <v>10</v>
      </c>
      <c r="J57" s="6">
        <v>8450</v>
      </c>
      <c r="K57" s="6">
        <v>8450</v>
      </c>
      <c r="L57" s="5">
        <v>31</v>
      </c>
      <c r="M57" s="5">
        <v>31</v>
      </c>
      <c r="N57" s="5">
        <v>2</v>
      </c>
      <c r="O57" s="5">
        <v>2</v>
      </c>
      <c r="P57" s="5">
        <v>215</v>
      </c>
      <c r="Q57" s="5">
        <v>215</v>
      </c>
      <c r="R57" s="4" t="s">
        <v>11</v>
      </c>
      <c r="S57" s="5">
        <v>55</v>
      </c>
      <c r="T57" s="5">
        <v>55</v>
      </c>
      <c r="U57" s="5">
        <v>20</v>
      </c>
      <c r="V57" s="5">
        <v>20</v>
      </c>
      <c r="W57" s="4" t="s">
        <v>25</v>
      </c>
      <c r="X57" s="5">
        <v>465</v>
      </c>
      <c r="Y57" s="5">
        <v>465</v>
      </c>
      <c r="Z57" s="4" t="s">
        <v>13</v>
      </c>
      <c r="AA57" s="4" t="s">
        <v>9</v>
      </c>
      <c r="AB57" s="4" t="s">
        <v>14</v>
      </c>
    </row>
    <row r="58" spans="1:28" x14ac:dyDescent="0.25">
      <c r="A58" s="4" t="s">
        <v>51</v>
      </c>
      <c r="B58" s="6">
        <v>4640</v>
      </c>
      <c r="C58" s="5">
        <v>11</v>
      </c>
      <c r="D58" s="5">
        <v>6</v>
      </c>
      <c r="E58" s="4" t="s">
        <v>3</v>
      </c>
      <c r="F58" s="5">
        <v>20</v>
      </c>
      <c r="G58" s="5">
        <v>20</v>
      </c>
      <c r="H58" s="5">
        <v>10</v>
      </c>
      <c r="I58" s="5">
        <v>10</v>
      </c>
      <c r="J58" s="6">
        <v>8450</v>
      </c>
      <c r="K58" s="6">
        <v>8450</v>
      </c>
      <c r="L58" s="5">
        <v>32</v>
      </c>
      <c r="M58" s="5">
        <v>32</v>
      </c>
      <c r="N58" s="5">
        <v>2</v>
      </c>
      <c r="O58" s="5">
        <v>2</v>
      </c>
      <c r="P58" s="5">
        <v>215</v>
      </c>
      <c r="Q58" s="5">
        <v>215</v>
      </c>
      <c r="R58" s="4" t="s">
        <v>11</v>
      </c>
      <c r="S58" s="5">
        <v>55</v>
      </c>
      <c r="T58" s="5">
        <v>55</v>
      </c>
      <c r="U58" s="5">
        <v>20</v>
      </c>
      <c r="V58" s="5">
        <v>20</v>
      </c>
      <c r="W58" s="4" t="s">
        <v>25</v>
      </c>
      <c r="X58" s="5">
        <v>357</v>
      </c>
      <c r="Y58" s="5">
        <v>357</v>
      </c>
      <c r="Z58" s="4" t="s">
        <v>13</v>
      </c>
      <c r="AA58" s="4" t="s">
        <v>9</v>
      </c>
      <c r="AB58" s="4" t="s">
        <v>14</v>
      </c>
    </row>
    <row r="59" spans="1:28" x14ac:dyDescent="0.25">
      <c r="A59" s="4" t="s">
        <v>51</v>
      </c>
      <c r="B59" s="6">
        <v>20800</v>
      </c>
      <c r="C59" s="5">
        <v>35</v>
      </c>
      <c r="D59" s="5">
        <v>13</v>
      </c>
      <c r="E59" s="4" t="s">
        <v>3</v>
      </c>
      <c r="F59" s="5">
        <v>20</v>
      </c>
      <c r="G59" s="5">
        <v>20</v>
      </c>
      <c r="H59" s="5">
        <v>10</v>
      </c>
      <c r="I59" s="5">
        <v>10</v>
      </c>
      <c r="J59" s="6">
        <v>8450</v>
      </c>
      <c r="K59" s="6">
        <v>8450</v>
      </c>
      <c r="L59" s="5">
        <v>31</v>
      </c>
      <c r="M59" s="5">
        <v>31</v>
      </c>
      <c r="N59" s="5">
        <v>2</v>
      </c>
      <c r="O59" s="5">
        <v>2</v>
      </c>
      <c r="P59" s="5">
        <v>215</v>
      </c>
      <c r="Q59" s="5">
        <v>215</v>
      </c>
      <c r="R59" s="4" t="s">
        <v>11</v>
      </c>
      <c r="S59" s="5">
        <v>55</v>
      </c>
      <c r="T59" s="5">
        <v>55</v>
      </c>
      <c r="U59" s="5">
        <v>20</v>
      </c>
      <c r="V59" s="5">
        <v>20</v>
      </c>
      <c r="W59" s="4" t="s">
        <v>25</v>
      </c>
      <c r="X59" s="5">
        <v>805</v>
      </c>
      <c r="Y59" s="5">
        <v>805</v>
      </c>
      <c r="Z59" s="4" t="s">
        <v>13</v>
      </c>
      <c r="AA59" s="4" t="s">
        <v>9</v>
      </c>
      <c r="AB59" s="4" t="s">
        <v>14</v>
      </c>
    </row>
    <row r="60" spans="1:28" x14ac:dyDescent="0.25">
      <c r="A60" s="4" t="s">
        <v>51</v>
      </c>
      <c r="B60" s="6">
        <v>2924</v>
      </c>
      <c r="C60" s="5">
        <v>22</v>
      </c>
      <c r="D60" s="5">
        <v>8</v>
      </c>
      <c r="E60" s="4" t="s">
        <v>3</v>
      </c>
      <c r="F60" s="5">
        <v>17</v>
      </c>
      <c r="G60" s="5">
        <v>17</v>
      </c>
      <c r="H60" s="5">
        <v>10</v>
      </c>
      <c r="I60" s="5">
        <v>10</v>
      </c>
      <c r="J60" s="6">
        <v>8800</v>
      </c>
      <c r="K60" s="6">
        <v>8800</v>
      </c>
      <c r="L60" s="5">
        <v>33</v>
      </c>
      <c r="M60" s="5">
        <v>33</v>
      </c>
      <c r="N60" s="5">
        <v>1.44</v>
      </c>
      <c r="O60" s="5">
        <v>1.44</v>
      </c>
      <c r="P60" s="5">
        <v>200</v>
      </c>
      <c r="Q60" s="5">
        <v>200</v>
      </c>
      <c r="R60" s="4" t="s">
        <v>6</v>
      </c>
      <c r="S60" s="5">
        <v>75</v>
      </c>
      <c r="T60" s="5">
        <v>75</v>
      </c>
      <c r="U60" s="5">
        <v>39</v>
      </c>
      <c r="V60" s="5">
        <v>39</v>
      </c>
      <c r="W60" s="4" t="s">
        <v>7</v>
      </c>
      <c r="X60" s="5">
        <v>429</v>
      </c>
      <c r="Y60" s="5">
        <v>160</v>
      </c>
      <c r="Z60" s="4" t="s">
        <v>13</v>
      </c>
      <c r="AA60" s="4" t="s">
        <v>9</v>
      </c>
      <c r="AB60" s="4" t="s">
        <v>26</v>
      </c>
    </row>
    <row r="61" spans="1:28" x14ac:dyDescent="0.25">
      <c r="A61" s="4" t="s">
        <v>51</v>
      </c>
      <c r="B61" s="6">
        <v>10010</v>
      </c>
      <c r="C61" s="5">
        <v>56</v>
      </c>
      <c r="D61" s="5">
        <v>24</v>
      </c>
      <c r="E61" s="4" t="s">
        <v>3</v>
      </c>
      <c r="F61" s="5">
        <v>17</v>
      </c>
      <c r="G61" s="5">
        <v>17</v>
      </c>
      <c r="H61" s="5">
        <v>10</v>
      </c>
      <c r="I61" s="5">
        <v>10</v>
      </c>
      <c r="J61" s="6">
        <v>8800</v>
      </c>
      <c r="K61" s="6">
        <v>8800</v>
      </c>
      <c r="L61" s="5">
        <v>33</v>
      </c>
      <c r="M61" s="5">
        <v>33</v>
      </c>
      <c r="N61" s="5">
        <v>1.44</v>
      </c>
      <c r="O61" s="5">
        <v>1.44</v>
      </c>
      <c r="P61" s="5">
        <v>200</v>
      </c>
      <c r="Q61" s="5">
        <v>200</v>
      </c>
      <c r="R61" s="4" t="s">
        <v>6</v>
      </c>
      <c r="S61" s="5">
        <v>85</v>
      </c>
      <c r="T61" s="5">
        <v>85</v>
      </c>
      <c r="U61" s="5">
        <v>46</v>
      </c>
      <c r="V61" s="5">
        <v>46</v>
      </c>
      <c r="W61" s="4" t="s">
        <v>7</v>
      </c>
      <c r="X61" s="6">
        <v>1550</v>
      </c>
      <c r="Y61" s="5">
        <v>100</v>
      </c>
      <c r="Z61" s="4" t="s">
        <v>8</v>
      </c>
      <c r="AA61" s="4" t="s">
        <v>9</v>
      </c>
      <c r="AB61" s="4" t="s">
        <v>26</v>
      </c>
    </row>
    <row r="62" spans="1:28" x14ac:dyDescent="0.25">
      <c r="A62" s="4" t="s">
        <v>51</v>
      </c>
      <c r="B62" s="6">
        <v>10400</v>
      </c>
      <c r="C62" s="5">
        <v>57</v>
      </c>
      <c r="D62" s="5">
        <v>29</v>
      </c>
      <c r="E62" s="4" t="s">
        <v>3</v>
      </c>
      <c r="F62" s="5">
        <v>17</v>
      </c>
      <c r="G62" s="5">
        <v>17</v>
      </c>
      <c r="H62" s="5">
        <v>10</v>
      </c>
      <c r="I62" s="5">
        <v>10</v>
      </c>
      <c r="J62" s="6">
        <v>8300</v>
      </c>
      <c r="K62" s="6">
        <v>8300</v>
      </c>
      <c r="L62" s="5">
        <v>33</v>
      </c>
      <c r="M62" s="5">
        <v>33</v>
      </c>
      <c r="N62" s="5">
        <v>1.44</v>
      </c>
      <c r="O62" s="5">
        <v>1.44</v>
      </c>
      <c r="P62" s="5">
        <v>200</v>
      </c>
      <c r="Q62" s="5">
        <v>200</v>
      </c>
      <c r="R62" s="4" t="s">
        <v>6</v>
      </c>
      <c r="S62" s="5">
        <v>83</v>
      </c>
      <c r="T62" s="5">
        <v>83</v>
      </c>
      <c r="U62" s="5">
        <v>60</v>
      </c>
      <c r="V62" s="5">
        <v>60</v>
      </c>
      <c r="W62" s="4" t="s">
        <v>7</v>
      </c>
      <c r="X62" s="6">
        <v>1650</v>
      </c>
      <c r="Y62" s="5">
        <v>750</v>
      </c>
      <c r="Z62" s="4" t="s">
        <v>8</v>
      </c>
      <c r="AA62" s="4" t="s">
        <v>9</v>
      </c>
      <c r="AB62" s="4" t="s">
        <v>26</v>
      </c>
    </row>
    <row r="63" spans="1:28" x14ac:dyDescent="0.25">
      <c r="A63" s="4" t="s">
        <v>205</v>
      </c>
      <c r="B63" s="4">
        <v>5800</v>
      </c>
      <c r="C63" s="27" t="s">
        <v>49</v>
      </c>
      <c r="D63" s="27" t="s">
        <v>49</v>
      </c>
      <c r="E63" s="29" t="s">
        <v>1</v>
      </c>
      <c r="F63" s="27" t="s">
        <v>49</v>
      </c>
      <c r="G63" s="27" t="s">
        <v>49</v>
      </c>
      <c r="H63" s="27" t="s">
        <v>49</v>
      </c>
      <c r="I63" s="27" t="s">
        <v>49</v>
      </c>
      <c r="J63" s="27" t="s">
        <v>49</v>
      </c>
      <c r="K63" s="27" t="s">
        <v>49</v>
      </c>
      <c r="L63" s="27" t="s">
        <v>49</v>
      </c>
      <c r="M63" s="27" t="s">
        <v>49</v>
      </c>
      <c r="N63" s="27" t="s">
        <v>49</v>
      </c>
      <c r="O63" s="27" t="s">
        <v>49</v>
      </c>
      <c r="P63" s="27" t="s">
        <v>49</v>
      </c>
      <c r="Q63" s="27" t="s">
        <v>49</v>
      </c>
      <c r="R63" s="33" t="s">
        <v>66</v>
      </c>
      <c r="S63" s="27" t="s">
        <v>49</v>
      </c>
      <c r="T63" s="27" t="s">
        <v>49</v>
      </c>
      <c r="U63" s="27" t="s">
        <v>49</v>
      </c>
      <c r="V63" s="27" t="s">
        <v>49</v>
      </c>
      <c r="W63" s="29" t="s">
        <v>25</v>
      </c>
      <c r="X63" s="32">
        <v>5200</v>
      </c>
      <c r="Y63" s="32">
        <v>5200</v>
      </c>
      <c r="Z63" s="29" t="s">
        <v>13</v>
      </c>
      <c r="AA63" s="29" t="s">
        <v>9</v>
      </c>
      <c r="AB63" s="29" t="s">
        <v>206</v>
      </c>
    </row>
    <row r="64" spans="1:28" x14ac:dyDescent="0.25">
      <c r="A64" s="4" t="s">
        <v>205</v>
      </c>
      <c r="B64" s="4">
        <v>570</v>
      </c>
      <c r="C64" s="4">
        <v>42</v>
      </c>
      <c r="D64" s="4">
        <v>26</v>
      </c>
      <c r="E64" s="29" t="s">
        <v>17</v>
      </c>
      <c r="F64" s="4">
        <v>17</v>
      </c>
      <c r="G64" s="4">
        <v>17</v>
      </c>
      <c r="H64" s="4">
        <v>25</v>
      </c>
      <c r="I64" s="4">
        <v>25</v>
      </c>
      <c r="J64" s="4">
        <v>1750</v>
      </c>
      <c r="K64" s="4">
        <v>1750</v>
      </c>
      <c r="L64" s="4">
        <v>39</v>
      </c>
      <c r="M64" s="4">
        <v>39</v>
      </c>
      <c r="N64" s="4">
        <v>0.6</v>
      </c>
      <c r="O64" s="4">
        <v>0.6</v>
      </c>
      <c r="P64" s="4">
        <v>105</v>
      </c>
      <c r="Q64" s="4">
        <v>105</v>
      </c>
      <c r="R64" s="33" t="s">
        <v>66</v>
      </c>
      <c r="S64" s="4">
        <v>32</v>
      </c>
      <c r="T64" s="4">
        <v>32</v>
      </c>
      <c r="U64" s="4">
        <v>24</v>
      </c>
      <c r="V64" s="4">
        <v>24</v>
      </c>
      <c r="W64" s="29" t="s">
        <v>25</v>
      </c>
      <c r="X64" s="29">
        <v>800</v>
      </c>
      <c r="Y64" s="29">
        <v>800</v>
      </c>
      <c r="Z64" s="29" t="s">
        <v>13</v>
      </c>
      <c r="AA64" s="29" t="s">
        <v>9</v>
      </c>
      <c r="AB64" s="29" t="s">
        <v>206</v>
      </c>
    </row>
    <row r="65" spans="1:28" x14ac:dyDescent="0.25">
      <c r="A65" s="4" t="s">
        <v>205</v>
      </c>
      <c r="B65" s="4">
        <v>2000</v>
      </c>
      <c r="C65" s="4">
        <v>48</v>
      </c>
      <c r="D65" s="4">
        <v>32</v>
      </c>
      <c r="E65" s="29" t="s">
        <v>17</v>
      </c>
      <c r="F65" s="4">
        <v>18</v>
      </c>
      <c r="G65" s="4">
        <v>18</v>
      </c>
      <c r="H65" s="4">
        <v>30</v>
      </c>
      <c r="I65" s="4">
        <v>30</v>
      </c>
      <c r="J65" s="4">
        <v>2200</v>
      </c>
      <c r="K65" s="4">
        <v>2200</v>
      </c>
      <c r="L65" s="4">
        <v>39</v>
      </c>
      <c r="M65" s="4">
        <v>39</v>
      </c>
      <c r="N65" s="4">
        <v>0.6</v>
      </c>
      <c r="O65" s="4">
        <v>0.6</v>
      </c>
      <c r="P65" s="4">
        <v>112</v>
      </c>
      <c r="Q65" s="4">
        <v>112</v>
      </c>
      <c r="R65" s="33" t="s">
        <v>66</v>
      </c>
      <c r="S65" s="4">
        <v>32</v>
      </c>
      <c r="T65" s="4">
        <v>32</v>
      </c>
      <c r="U65" s="4">
        <v>24</v>
      </c>
      <c r="V65" s="4">
        <v>24</v>
      </c>
      <c r="W65" s="29" t="s">
        <v>25</v>
      </c>
      <c r="X65" s="29">
        <v>900</v>
      </c>
      <c r="Y65" s="29">
        <v>900</v>
      </c>
      <c r="Z65" s="29" t="s">
        <v>13</v>
      </c>
      <c r="AA65" s="29" t="s">
        <v>9</v>
      </c>
      <c r="AB65" s="29" t="s">
        <v>206</v>
      </c>
    </row>
    <row r="66" spans="1:28" x14ac:dyDescent="0.25">
      <c r="A66" s="4" t="s">
        <v>205</v>
      </c>
      <c r="B66" s="4">
        <v>6800</v>
      </c>
      <c r="C66" s="4">
        <v>321</v>
      </c>
      <c r="D66" s="4">
        <v>279</v>
      </c>
      <c r="E66" s="29" t="s">
        <v>1</v>
      </c>
      <c r="F66" s="4">
        <v>18</v>
      </c>
      <c r="G66" s="4">
        <v>18</v>
      </c>
      <c r="H66" s="4">
        <v>75</v>
      </c>
      <c r="I66" s="4">
        <v>75</v>
      </c>
      <c r="J66" s="4">
        <v>1900</v>
      </c>
      <c r="K66" s="4">
        <v>1900</v>
      </c>
      <c r="L66" s="4">
        <v>37</v>
      </c>
      <c r="M66" s="4">
        <v>37</v>
      </c>
      <c r="N66" s="4">
        <v>0.6</v>
      </c>
      <c r="O66" s="4">
        <v>0.6</v>
      </c>
      <c r="P66" s="4">
        <v>105</v>
      </c>
      <c r="Q66" s="4">
        <v>105</v>
      </c>
      <c r="R66" s="33" t="s">
        <v>66</v>
      </c>
      <c r="S66" s="4">
        <v>39</v>
      </c>
      <c r="T66" s="4">
        <v>39</v>
      </c>
      <c r="U66" s="4">
        <v>24</v>
      </c>
      <c r="V66" s="4">
        <v>24</v>
      </c>
      <c r="W66" s="29" t="s">
        <v>186</v>
      </c>
      <c r="X66" s="32">
        <v>9000</v>
      </c>
      <c r="Y66" s="32">
        <v>9000</v>
      </c>
      <c r="Z66" s="29" t="s">
        <v>13</v>
      </c>
      <c r="AA66" s="29" t="s">
        <v>9</v>
      </c>
      <c r="AB66" s="29" t="s">
        <v>206</v>
      </c>
    </row>
    <row r="67" spans="1:28" x14ac:dyDescent="0.25">
      <c r="A67" s="4" t="s">
        <v>205</v>
      </c>
      <c r="B67" s="4">
        <v>600</v>
      </c>
      <c r="C67" s="4">
        <v>40</v>
      </c>
      <c r="D67" s="4">
        <v>27</v>
      </c>
      <c r="E67" s="29" t="s">
        <v>17</v>
      </c>
      <c r="F67" s="4">
        <v>17</v>
      </c>
      <c r="G67" s="4">
        <v>17</v>
      </c>
      <c r="H67" s="4">
        <v>30</v>
      </c>
      <c r="I67" s="4">
        <v>30</v>
      </c>
      <c r="J67" s="4">
        <v>1600</v>
      </c>
      <c r="K67" s="4">
        <v>1600</v>
      </c>
      <c r="L67" s="4">
        <v>35</v>
      </c>
      <c r="M67" s="4">
        <v>35</v>
      </c>
      <c r="N67" s="4">
        <v>0.6</v>
      </c>
      <c r="O67" s="4">
        <v>0.6</v>
      </c>
      <c r="P67" s="4">
        <v>99</v>
      </c>
      <c r="Q67" s="4">
        <v>99</v>
      </c>
      <c r="R67" s="33" t="s">
        <v>66</v>
      </c>
      <c r="S67" s="4">
        <v>32</v>
      </c>
      <c r="T67" s="4">
        <v>32</v>
      </c>
      <c r="U67" s="4">
        <v>24</v>
      </c>
      <c r="V67" s="4">
        <v>24</v>
      </c>
      <c r="W67" s="29" t="s">
        <v>25</v>
      </c>
      <c r="X67" s="32">
        <v>1300</v>
      </c>
      <c r="Y67" s="32">
        <v>1300</v>
      </c>
      <c r="Z67" s="29" t="s">
        <v>13</v>
      </c>
      <c r="AA67" s="29" t="s">
        <v>9</v>
      </c>
      <c r="AB67" s="29" t="s">
        <v>206</v>
      </c>
    </row>
    <row r="68" spans="1:28" x14ac:dyDescent="0.25">
      <c r="A68" s="4" t="s">
        <v>205</v>
      </c>
      <c r="B68" s="4">
        <v>26</v>
      </c>
      <c r="C68" s="4">
        <v>4</v>
      </c>
      <c r="D68" s="4">
        <v>1</v>
      </c>
      <c r="E68" s="29" t="s">
        <v>1</v>
      </c>
      <c r="F68" s="4">
        <v>10</v>
      </c>
      <c r="G68" s="4">
        <v>10</v>
      </c>
      <c r="H68" s="4">
        <v>16</v>
      </c>
      <c r="I68" s="4">
        <v>16</v>
      </c>
      <c r="J68" s="4">
        <v>9000</v>
      </c>
      <c r="K68" s="4">
        <v>9000</v>
      </c>
      <c r="L68" s="4">
        <v>30</v>
      </c>
      <c r="M68" s="4">
        <v>30</v>
      </c>
      <c r="N68" s="4">
        <v>0.2</v>
      </c>
      <c r="O68" s="4">
        <v>0.2</v>
      </c>
      <c r="P68" s="4">
        <v>200</v>
      </c>
      <c r="Q68" s="4">
        <v>200</v>
      </c>
      <c r="R68" s="33" t="s">
        <v>66</v>
      </c>
      <c r="S68" s="27" t="s">
        <v>49</v>
      </c>
      <c r="T68" s="27" t="s">
        <v>49</v>
      </c>
      <c r="U68" s="27" t="s">
        <v>49</v>
      </c>
      <c r="V68" s="27" t="s">
        <v>49</v>
      </c>
      <c r="W68" s="29" t="s">
        <v>25</v>
      </c>
      <c r="X68" s="30" t="s">
        <v>49</v>
      </c>
      <c r="Y68" s="30" t="s">
        <v>49</v>
      </c>
      <c r="Z68" s="29" t="s">
        <v>8</v>
      </c>
      <c r="AA68" s="30" t="s">
        <v>49</v>
      </c>
      <c r="AB68" s="29" t="s">
        <v>10</v>
      </c>
    </row>
    <row r="69" spans="1:28" x14ac:dyDescent="0.25">
      <c r="A69" s="4" t="s">
        <v>205</v>
      </c>
      <c r="B69" s="4">
        <v>5338</v>
      </c>
      <c r="C69" s="4">
        <v>90</v>
      </c>
      <c r="D69" s="4">
        <v>61</v>
      </c>
      <c r="E69" s="29" t="s">
        <v>3</v>
      </c>
      <c r="F69" s="4">
        <v>14.1</v>
      </c>
      <c r="G69" s="4">
        <v>14.1</v>
      </c>
      <c r="H69" s="4">
        <v>4</v>
      </c>
      <c r="I69" s="4">
        <v>4</v>
      </c>
      <c r="J69" s="4">
        <v>4789</v>
      </c>
      <c r="K69" s="4">
        <v>4789</v>
      </c>
      <c r="L69" s="4">
        <v>34</v>
      </c>
      <c r="M69" s="4">
        <v>34</v>
      </c>
      <c r="N69" s="27" t="s">
        <v>49</v>
      </c>
      <c r="O69" s="27" t="s">
        <v>49</v>
      </c>
      <c r="P69" s="4">
        <v>104</v>
      </c>
      <c r="Q69" s="4">
        <v>104</v>
      </c>
      <c r="R69" s="33" t="s">
        <v>6</v>
      </c>
      <c r="S69" s="27" t="s">
        <v>49</v>
      </c>
      <c r="T69" s="27" t="s">
        <v>49</v>
      </c>
      <c r="U69" s="27" t="s">
        <v>49</v>
      </c>
      <c r="V69" s="27" t="s">
        <v>49</v>
      </c>
      <c r="W69" s="29" t="s">
        <v>12</v>
      </c>
      <c r="X69" s="32">
        <v>2300</v>
      </c>
      <c r="Y69" s="32">
        <v>1600</v>
      </c>
      <c r="Z69" s="29" t="s">
        <v>13</v>
      </c>
      <c r="AA69" s="30" t="s">
        <v>49</v>
      </c>
      <c r="AB69" s="29">
        <v>0</v>
      </c>
    </row>
    <row r="70" spans="1:28" x14ac:dyDescent="0.25">
      <c r="A70" s="4" t="s">
        <v>205</v>
      </c>
      <c r="B70" s="4">
        <v>2550</v>
      </c>
      <c r="C70" s="4">
        <v>11</v>
      </c>
      <c r="D70" s="4">
        <v>11</v>
      </c>
      <c r="E70" s="29" t="s">
        <v>3</v>
      </c>
      <c r="F70" s="4">
        <v>12.4</v>
      </c>
      <c r="G70" s="4">
        <v>12.4</v>
      </c>
      <c r="H70" s="4">
        <v>28</v>
      </c>
      <c r="I70" s="4">
        <v>28</v>
      </c>
      <c r="J70" s="4">
        <v>8500</v>
      </c>
      <c r="K70" s="4">
        <v>8500</v>
      </c>
      <c r="L70" s="4">
        <v>42</v>
      </c>
      <c r="M70" s="4">
        <v>42</v>
      </c>
      <c r="N70" s="27" t="s">
        <v>49</v>
      </c>
      <c r="O70" s="27" t="s">
        <v>49</v>
      </c>
      <c r="P70" s="4">
        <v>126</v>
      </c>
      <c r="Q70" s="4">
        <v>126</v>
      </c>
      <c r="R70" s="33" t="s">
        <v>6</v>
      </c>
      <c r="S70" s="27" t="s">
        <v>49</v>
      </c>
      <c r="T70" s="27" t="s">
        <v>49</v>
      </c>
      <c r="U70" s="27" t="s">
        <v>49</v>
      </c>
      <c r="V70" s="27" t="s">
        <v>49</v>
      </c>
      <c r="W70" s="29" t="s">
        <v>7</v>
      </c>
      <c r="X70" s="29">
        <v>282</v>
      </c>
      <c r="Y70" s="29">
        <v>200</v>
      </c>
      <c r="Z70" s="29" t="s">
        <v>8</v>
      </c>
      <c r="AA70" s="30" t="s">
        <v>49</v>
      </c>
      <c r="AB70" s="29" t="s">
        <v>26</v>
      </c>
    </row>
    <row r="71" spans="1:28" x14ac:dyDescent="0.25">
      <c r="A71" s="4" t="s">
        <v>205</v>
      </c>
      <c r="B71" s="4">
        <v>13600</v>
      </c>
      <c r="C71" s="4">
        <v>222</v>
      </c>
      <c r="D71" s="4">
        <v>186</v>
      </c>
      <c r="E71" s="29" t="s">
        <v>3</v>
      </c>
      <c r="F71" s="4">
        <v>8.5</v>
      </c>
      <c r="G71" s="4">
        <v>8.5</v>
      </c>
      <c r="H71" s="27" t="s">
        <v>49</v>
      </c>
      <c r="I71" s="27" t="s">
        <v>49</v>
      </c>
      <c r="J71" s="27" t="s">
        <v>49</v>
      </c>
      <c r="K71" s="27" t="s">
        <v>49</v>
      </c>
      <c r="L71" s="27" t="s">
        <v>49</v>
      </c>
      <c r="M71" s="27" t="s">
        <v>49</v>
      </c>
      <c r="N71" s="27" t="s">
        <v>49</v>
      </c>
      <c r="O71" s="27" t="s">
        <v>49</v>
      </c>
      <c r="P71" s="28" t="s">
        <v>49</v>
      </c>
      <c r="Q71" s="28" t="s">
        <v>49</v>
      </c>
      <c r="R71" s="30" t="s">
        <v>49</v>
      </c>
      <c r="S71" s="27" t="s">
        <v>49</v>
      </c>
      <c r="T71" s="27" t="s">
        <v>49</v>
      </c>
      <c r="U71" s="27" t="s">
        <v>49</v>
      </c>
      <c r="V71" s="27" t="s">
        <v>49</v>
      </c>
      <c r="W71" s="30" t="s">
        <v>49</v>
      </c>
      <c r="X71" s="32">
        <v>2300</v>
      </c>
      <c r="Y71" s="30" t="s">
        <v>49</v>
      </c>
      <c r="Z71" s="30" t="s">
        <v>49</v>
      </c>
      <c r="AA71" s="30" t="s">
        <v>49</v>
      </c>
      <c r="AB71" s="30" t="s">
        <v>49</v>
      </c>
    </row>
    <row r="72" spans="1:28" x14ac:dyDescent="0.25">
      <c r="A72" s="4" t="s">
        <v>205</v>
      </c>
      <c r="B72" s="4">
        <v>569</v>
      </c>
      <c r="C72" s="4">
        <v>43</v>
      </c>
      <c r="D72" s="4">
        <v>21</v>
      </c>
      <c r="E72" s="29" t="s">
        <v>3</v>
      </c>
      <c r="F72" s="4">
        <v>12.5</v>
      </c>
      <c r="G72" s="4">
        <v>12.5</v>
      </c>
      <c r="H72" s="4">
        <v>6.3</v>
      </c>
      <c r="I72" s="4">
        <v>6.3</v>
      </c>
      <c r="J72" s="4">
        <v>4900</v>
      </c>
      <c r="K72" s="4">
        <v>4900</v>
      </c>
      <c r="L72" s="4">
        <v>32</v>
      </c>
      <c r="M72" s="4">
        <v>32</v>
      </c>
      <c r="N72" s="4">
        <v>1.3</v>
      </c>
      <c r="O72" s="4">
        <v>1.3</v>
      </c>
      <c r="P72" s="4">
        <v>110</v>
      </c>
      <c r="Q72" s="4">
        <v>110</v>
      </c>
      <c r="R72" s="33" t="s">
        <v>6</v>
      </c>
      <c r="S72" s="27" t="s">
        <v>49</v>
      </c>
      <c r="T72" s="27" t="s">
        <v>49</v>
      </c>
      <c r="U72" s="27" t="s">
        <v>49</v>
      </c>
      <c r="V72" s="27" t="s">
        <v>49</v>
      </c>
      <c r="W72" s="29" t="s">
        <v>12</v>
      </c>
      <c r="X72" s="29">
        <v>600</v>
      </c>
      <c r="Y72" s="29">
        <v>600</v>
      </c>
      <c r="Z72" s="29" t="s">
        <v>13</v>
      </c>
      <c r="AA72" s="29" t="s">
        <v>9</v>
      </c>
      <c r="AB72" s="29" t="s">
        <v>22</v>
      </c>
    </row>
    <row r="73" spans="1:28" x14ac:dyDescent="0.25">
      <c r="A73" s="4" t="s">
        <v>205</v>
      </c>
      <c r="B73" s="4">
        <v>8559</v>
      </c>
      <c r="C73" s="4">
        <v>259</v>
      </c>
      <c r="D73" s="4">
        <v>164</v>
      </c>
      <c r="E73" s="29" t="s">
        <v>3</v>
      </c>
      <c r="F73" s="4">
        <v>10</v>
      </c>
      <c r="G73" s="4">
        <v>10</v>
      </c>
      <c r="H73" s="4">
        <v>3</v>
      </c>
      <c r="I73" s="4">
        <v>3</v>
      </c>
      <c r="J73" s="4">
        <v>5000</v>
      </c>
      <c r="K73" s="4">
        <v>5000</v>
      </c>
      <c r="L73" s="4">
        <v>32</v>
      </c>
      <c r="M73" s="4">
        <v>32</v>
      </c>
      <c r="N73" s="4">
        <v>1.6</v>
      </c>
      <c r="O73" s="4">
        <v>1.6</v>
      </c>
      <c r="P73" s="4">
        <v>107</v>
      </c>
      <c r="Q73" s="4">
        <v>107</v>
      </c>
      <c r="R73" s="33" t="s">
        <v>6</v>
      </c>
      <c r="S73" s="4">
        <v>45</v>
      </c>
      <c r="T73" s="4">
        <v>45</v>
      </c>
      <c r="U73" s="4">
        <v>8</v>
      </c>
      <c r="V73" s="4">
        <v>8</v>
      </c>
      <c r="W73" s="29" t="s">
        <v>7</v>
      </c>
      <c r="X73" s="32">
        <v>2200</v>
      </c>
      <c r="Y73" s="32">
        <v>2200</v>
      </c>
      <c r="Z73" s="29" t="s">
        <v>13</v>
      </c>
      <c r="AA73" s="29" t="s">
        <v>9</v>
      </c>
      <c r="AB73" s="29" t="s">
        <v>16</v>
      </c>
    </row>
    <row r="74" spans="1:28" x14ac:dyDescent="0.25">
      <c r="A74" s="4" t="s">
        <v>205</v>
      </c>
      <c r="B74" s="4">
        <v>4032</v>
      </c>
      <c r="C74" s="4">
        <v>43</v>
      </c>
      <c r="D74" s="4">
        <v>36</v>
      </c>
      <c r="E74" s="29" t="s">
        <v>17</v>
      </c>
      <c r="F74" s="4">
        <v>16</v>
      </c>
      <c r="G74" s="4">
        <v>16</v>
      </c>
      <c r="H74" s="4">
        <v>10</v>
      </c>
      <c r="I74" s="4">
        <v>40</v>
      </c>
      <c r="J74" s="4">
        <v>6200</v>
      </c>
      <c r="K74" s="4">
        <v>6200</v>
      </c>
      <c r="L74" s="4">
        <v>40</v>
      </c>
      <c r="M74" s="4">
        <v>40</v>
      </c>
      <c r="N74" s="4">
        <v>1.3</v>
      </c>
      <c r="O74" s="4">
        <v>1.3</v>
      </c>
      <c r="P74" s="4">
        <v>145</v>
      </c>
      <c r="Q74" s="4">
        <v>145</v>
      </c>
      <c r="R74" s="33" t="s">
        <v>6</v>
      </c>
      <c r="S74" s="4">
        <v>75</v>
      </c>
      <c r="T74" s="4">
        <v>75</v>
      </c>
      <c r="U74" s="4">
        <v>25</v>
      </c>
      <c r="V74" s="4">
        <v>25</v>
      </c>
      <c r="W74" s="30" t="s">
        <v>49</v>
      </c>
      <c r="X74" s="29">
        <v>912</v>
      </c>
      <c r="Y74" s="29">
        <v>912</v>
      </c>
      <c r="Z74" s="29" t="s">
        <v>13</v>
      </c>
      <c r="AA74" s="30" t="s">
        <v>49</v>
      </c>
      <c r="AB74" s="30" t="s">
        <v>49</v>
      </c>
    </row>
    <row r="75" spans="1:28" x14ac:dyDescent="0.25">
      <c r="A75" s="4" t="s">
        <v>205</v>
      </c>
      <c r="B75" s="4">
        <v>3396</v>
      </c>
      <c r="C75" s="4">
        <v>38</v>
      </c>
      <c r="D75" s="4">
        <v>29</v>
      </c>
      <c r="E75" s="29" t="s">
        <v>17</v>
      </c>
      <c r="F75" s="4">
        <v>16</v>
      </c>
      <c r="G75" s="4">
        <v>16</v>
      </c>
      <c r="H75" s="4">
        <v>10</v>
      </c>
      <c r="I75" s="4">
        <v>40</v>
      </c>
      <c r="J75" s="4">
        <v>6200</v>
      </c>
      <c r="K75" s="4">
        <v>6200</v>
      </c>
      <c r="L75" s="4">
        <v>40</v>
      </c>
      <c r="M75" s="4">
        <v>40</v>
      </c>
      <c r="N75" s="4">
        <v>1.3</v>
      </c>
      <c r="O75" s="4">
        <v>1.3</v>
      </c>
      <c r="P75" s="4">
        <v>145</v>
      </c>
      <c r="Q75" s="4">
        <v>145</v>
      </c>
      <c r="R75" s="33" t="s">
        <v>6</v>
      </c>
      <c r="S75" s="4">
        <v>75</v>
      </c>
      <c r="T75" s="4">
        <v>75</v>
      </c>
      <c r="U75" s="4">
        <v>25</v>
      </c>
      <c r="V75" s="4">
        <v>25</v>
      </c>
      <c r="W75" s="30" t="s">
        <v>49</v>
      </c>
      <c r="X75" s="29">
        <v>619</v>
      </c>
      <c r="Y75" s="29">
        <v>619</v>
      </c>
      <c r="Z75" s="29" t="s">
        <v>13</v>
      </c>
      <c r="AA75" s="30" t="s">
        <v>49</v>
      </c>
      <c r="AB75" s="30" t="s">
        <v>49</v>
      </c>
    </row>
    <row r="76" spans="1:28" x14ac:dyDescent="0.25">
      <c r="A76" s="4" t="s">
        <v>205</v>
      </c>
      <c r="B76" s="4">
        <v>7724</v>
      </c>
      <c r="C76" s="4">
        <v>96</v>
      </c>
      <c r="D76" s="4">
        <v>74</v>
      </c>
      <c r="E76" s="29" t="s">
        <v>17</v>
      </c>
      <c r="F76" s="4">
        <v>16</v>
      </c>
      <c r="G76" s="4">
        <v>16</v>
      </c>
      <c r="H76" s="4">
        <v>10</v>
      </c>
      <c r="I76" s="4">
        <v>40</v>
      </c>
      <c r="J76" s="4">
        <v>6200</v>
      </c>
      <c r="K76" s="4">
        <v>6200</v>
      </c>
      <c r="L76" s="4">
        <v>40</v>
      </c>
      <c r="M76" s="4">
        <v>40</v>
      </c>
      <c r="N76" s="4">
        <v>1.3</v>
      </c>
      <c r="O76" s="4">
        <v>1.3</v>
      </c>
      <c r="P76" s="4">
        <v>145</v>
      </c>
      <c r="Q76" s="4">
        <v>145</v>
      </c>
      <c r="R76" s="33" t="s">
        <v>6</v>
      </c>
      <c r="S76" s="4">
        <v>75</v>
      </c>
      <c r="T76" s="4">
        <v>75</v>
      </c>
      <c r="U76" s="4">
        <v>25</v>
      </c>
      <c r="V76" s="4">
        <v>25</v>
      </c>
      <c r="W76" s="30" t="s">
        <v>49</v>
      </c>
      <c r="X76" s="32">
        <v>2429</v>
      </c>
      <c r="Y76" s="32">
        <v>2429</v>
      </c>
      <c r="Z76" s="29" t="s">
        <v>13</v>
      </c>
      <c r="AA76" s="30" t="s">
        <v>49</v>
      </c>
      <c r="AB76" s="30" t="s">
        <v>49</v>
      </c>
    </row>
    <row r="77" spans="1:28" x14ac:dyDescent="0.25">
      <c r="A77" s="4" t="s">
        <v>205</v>
      </c>
      <c r="B77" s="4">
        <v>5415</v>
      </c>
      <c r="C77" s="4">
        <v>61</v>
      </c>
      <c r="D77" s="4">
        <v>43</v>
      </c>
      <c r="E77" s="29" t="s">
        <v>17</v>
      </c>
      <c r="F77" s="4">
        <v>16</v>
      </c>
      <c r="G77" s="4">
        <v>16</v>
      </c>
      <c r="H77" s="4">
        <v>10</v>
      </c>
      <c r="I77" s="4">
        <v>40</v>
      </c>
      <c r="J77" s="4">
        <v>6200</v>
      </c>
      <c r="K77" s="4">
        <v>6200</v>
      </c>
      <c r="L77" s="4">
        <v>40</v>
      </c>
      <c r="M77" s="4">
        <v>40</v>
      </c>
      <c r="N77" s="4">
        <v>1.3</v>
      </c>
      <c r="O77" s="4">
        <v>1.3</v>
      </c>
      <c r="P77" s="4">
        <v>145</v>
      </c>
      <c r="Q77" s="4">
        <v>145</v>
      </c>
      <c r="R77" s="33" t="s">
        <v>6</v>
      </c>
      <c r="S77" s="4">
        <v>75</v>
      </c>
      <c r="T77" s="4">
        <v>75</v>
      </c>
      <c r="U77" s="4">
        <v>25</v>
      </c>
      <c r="V77" s="4">
        <v>25</v>
      </c>
      <c r="W77" s="30" t="s">
        <v>49</v>
      </c>
      <c r="X77" s="32">
        <v>3110</v>
      </c>
      <c r="Y77" s="32">
        <v>3110</v>
      </c>
      <c r="Z77" s="29" t="s">
        <v>13</v>
      </c>
      <c r="AA77" s="30" t="s">
        <v>49</v>
      </c>
      <c r="AB77" s="30" t="s">
        <v>49</v>
      </c>
    </row>
    <row r="78" spans="1:28" x14ac:dyDescent="0.25">
      <c r="A78" s="4" t="s">
        <v>205</v>
      </c>
      <c r="B78" s="4">
        <v>410</v>
      </c>
      <c r="C78" s="4">
        <v>26</v>
      </c>
      <c r="D78" s="4">
        <v>9</v>
      </c>
      <c r="E78" s="29" t="s">
        <v>1</v>
      </c>
      <c r="F78" s="4">
        <v>26</v>
      </c>
      <c r="G78" s="4">
        <v>26</v>
      </c>
      <c r="H78" s="4">
        <v>280</v>
      </c>
      <c r="I78" s="4">
        <v>280</v>
      </c>
      <c r="J78" s="4">
        <v>2228</v>
      </c>
      <c r="K78" s="4">
        <v>2228</v>
      </c>
      <c r="L78" s="4">
        <v>27</v>
      </c>
      <c r="M78" s="4">
        <v>27</v>
      </c>
      <c r="N78" s="4">
        <v>2.4</v>
      </c>
      <c r="O78" s="4">
        <v>2.4</v>
      </c>
      <c r="P78" s="4">
        <v>84</v>
      </c>
      <c r="Q78" s="4">
        <v>84</v>
      </c>
      <c r="R78" s="33" t="s">
        <v>6</v>
      </c>
      <c r="S78" s="4">
        <v>77</v>
      </c>
      <c r="T78" s="4">
        <v>77</v>
      </c>
      <c r="U78" s="27" t="s">
        <v>49</v>
      </c>
      <c r="V78" s="27" t="s">
        <v>49</v>
      </c>
      <c r="W78" s="29" t="s">
        <v>7</v>
      </c>
      <c r="X78" s="29">
        <v>266</v>
      </c>
      <c r="Y78" s="29">
        <v>241</v>
      </c>
      <c r="Z78" s="29" t="s">
        <v>13</v>
      </c>
      <c r="AA78" s="29" t="s">
        <v>9</v>
      </c>
      <c r="AB78" s="29" t="s">
        <v>14</v>
      </c>
    </row>
    <row r="79" spans="1:28" x14ac:dyDescent="0.25">
      <c r="A79" s="4" t="s">
        <v>205</v>
      </c>
      <c r="B79" s="4">
        <v>2320</v>
      </c>
      <c r="C79" s="4">
        <v>38</v>
      </c>
      <c r="D79" s="4">
        <v>32</v>
      </c>
      <c r="E79" s="29" t="s">
        <v>1</v>
      </c>
      <c r="F79" s="4">
        <v>15</v>
      </c>
      <c r="G79" s="4">
        <v>15</v>
      </c>
      <c r="H79" s="4">
        <v>63</v>
      </c>
      <c r="I79" s="4">
        <v>63</v>
      </c>
      <c r="J79" s="4">
        <v>7260</v>
      </c>
      <c r="K79" s="4">
        <v>7260</v>
      </c>
      <c r="L79" s="4">
        <v>39</v>
      </c>
      <c r="M79" s="4">
        <v>39</v>
      </c>
      <c r="N79" s="4">
        <v>2.2000000000000002</v>
      </c>
      <c r="O79" s="4">
        <v>2.2000000000000002</v>
      </c>
      <c r="P79" s="4">
        <v>152</v>
      </c>
      <c r="Q79" s="4">
        <v>152</v>
      </c>
      <c r="R79" s="33" t="s">
        <v>6</v>
      </c>
      <c r="S79" s="4">
        <v>52</v>
      </c>
      <c r="T79" s="4">
        <v>52</v>
      </c>
      <c r="U79" s="27" t="s">
        <v>49</v>
      </c>
      <c r="V79" s="27" t="s">
        <v>49</v>
      </c>
      <c r="W79" s="29" t="s">
        <v>7</v>
      </c>
      <c r="X79" s="32">
        <v>1268</v>
      </c>
      <c r="Y79" s="32">
        <v>1210</v>
      </c>
      <c r="Z79" s="29" t="s">
        <v>13</v>
      </c>
      <c r="AA79" s="29" t="s">
        <v>9</v>
      </c>
      <c r="AB79" s="29">
        <v>0</v>
      </c>
    </row>
    <row r="80" spans="1:28" x14ac:dyDescent="0.25">
      <c r="A80" s="4" t="s">
        <v>205</v>
      </c>
      <c r="B80" s="4">
        <v>2500</v>
      </c>
      <c r="C80" s="4">
        <v>12</v>
      </c>
      <c r="D80" s="4">
        <v>6</v>
      </c>
      <c r="E80" s="29" t="s">
        <v>1</v>
      </c>
      <c r="F80" s="4">
        <v>15.2</v>
      </c>
      <c r="G80" s="4">
        <v>15.2</v>
      </c>
      <c r="H80" s="4">
        <v>63</v>
      </c>
      <c r="I80" s="4">
        <v>63</v>
      </c>
      <c r="J80" s="4">
        <v>7300</v>
      </c>
      <c r="K80" s="4">
        <v>7300</v>
      </c>
      <c r="L80" s="4">
        <v>38</v>
      </c>
      <c r="M80" s="4">
        <v>38</v>
      </c>
      <c r="N80" s="4">
        <v>2</v>
      </c>
      <c r="O80" s="4">
        <v>2</v>
      </c>
      <c r="P80" s="4">
        <v>152</v>
      </c>
      <c r="Q80" s="4">
        <v>152</v>
      </c>
      <c r="R80" s="33" t="s">
        <v>6</v>
      </c>
      <c r="S80" s="4">
        <v>52</v>
      </c>
      <c r="T80" s="4">
        <v>52</v>
      </c>
      <c r="U80" s="27" t="s">
        <v>49</v>
      </c>
      <c r="V80" s="27" t="s">
        <v>49</v>
      </c>
      <c r="W80" s="29" t="s">
        <v>7</v>
      </c>
      <c r="X80" s="29">
        <v>467</v>
      </c>
      <c r="Y80" s="29">
        <v>450</v>
      </c>
      <c r="Z80" s="29" t="s">
        <v>22</v>
      </c>
      <c r="AA80" s="29" t="s">
        <v>22</v>
      </c>
      <c r="AB80" s="29" t="s">
        <v>14</v>
      </c>
    </row>
    <row r="81" spans="1:28" x14ac:dyDescent="0.25">
      <c r="A81" s="4" t="s">
        <v>205</v>
      </c>
      <c r="B81" s="4">
        <v>577</v>
      </c>
      <c r="C81" s="4">
        <v>5</v>
      </c>
      <c r="D81" s="4">
        <v>2</v>
      </c>
      <c r="E81" s="29" t="s">
        <v>1</v>
      </c>
      <c r="F81" s="4">
        <v>21</v>
      </c>
      <c r="G81" s="4">
        <v>21</v>
      </c>
      <c r="H81" s="4">
        <v>50</v>
      </c>
      <c r="I81" s="4">
        <v>50</v>
      </c>
      <c r="J81" s="4">
        <v>8060</v>
      </c>
      <c r="K81" s="4">
        <v>8060</v>
      </c>
      <c r="L81" s="4">
        <v>39</v>
      </c>
      <c r="M81" s="4">
        <v>39</v>
      </c>
      <c r="N81" s="4">
        <v>2</v>
      </c>
      <c r="O81" s="4">
        <v>2</v>
      </c>
      <c r="P81" s="4">
        <v>177</v>
      </c>
      <c r="Q81" s="4">
        <v>177</v>
      </c>
      <c r="R81" s="33" t="s">
        <v>6</v>
      </c>
      <c r="S81" s="4">
        <v>51</v>
      </c>
      <c r="T81" s="4">
        <v>51</v>
      </c>
      <c r="U81" s="27" t="s">
        <v>49</v>
      </c>
      <c r="V81" s="27" t="s">
        <v>49</v>
      </c>
      <c r="W81" s="29" t="s">
        <v>7</v>
      </c>
      <c r="X81" s="29">
        <v>87</v>
      </c>
      <c r="Y81" s="29">
        <v>80</v>
      </c>
      <c r="Z81" s="29" t="s">
        <v>22</v>
      </c>
      <c r="AA81" s="29" t="s">
        <v>22</v>
      </c>
      <c r="AB81" s="29" t="s">
        <v>207</v>
      </c>
    </row>
    <row r="82" spans="1:28" x14ac:dyDescent="0.25">
      <c r="A82" s="4" t="s">
        <v>205</v>
      </c>
      <c r="B82" s="4">
        <v>1325</v>
      </c>
      <c r="C82" s="4">
        <v>3</v>
      </c>
      <c r="D82" s="4">
        <v>3</v>
      </c>
      <c r="E82" s="29" t="s">
        <v>1</v>
      </c>
      <c r="F82" s="4">
        <v>20</v>
      </c>
      <c r="G82" s="4">
        <v>20</v>
      </c>
      <c r="H82" s="4">
        <v>50</v>
      </c>
      <c r="I82" s="4">
        <v>50</v>
      </c>
      <c r="J82" s="4">
        <v>8060</v>
      </c>
      <c r="K82" s="4">
        <v>8060</v>
      </c>
      <c r="L82" s="4">
        <v>39</v>
      </c>
      <c r="M82" s="4">
        <v>39</v>
      </c>
      <c r="N82" s="4">
        <v>2</v>
      </c>
      <c r="O82" s="4">
        <v>2</v>
      </c>
      <c r="P82" s="4">
        <v>177</v>
      </c>
      <c r="Q82" s="4">
        <v>177</v>
      </c>
      <c r="R82" s="33" t="s">
        <v>6</v>
      </c>
      <c r="S82" s="4">
        <v>56</v>
      </c>
      <c r="T82" s="4">
        <v>56</v>
      </c>
      <c r="U82" s="27" t="s">
        <v>49</v>
      </c>
      <c r="V82" s="27" t="s">
        <v>49</v>
      </c>
      <c r="W82" s="29" t="s">
        <v>7</v>
      </c>
      <c r="X82" s="29">
        <v>195</v>
      </c>
      <c r="Y82" s="29">
        <v>195</v>
      </c>
      <c r="Z82" s="29" t="s">
        <v>22</v>
      </c>
      <c r="AA82" s="29" t="s">
        <v>22</v>
      </c>
      <c r="AB82" s="29" t="s">
        <v>107</v>
      </c>
    </row>
    <row r="83" spans="1:28" x14ac:dyDescent="0.25">
      <c r="A83" s="4" t="s">
        <v>205</v>
      </c>
      <c r="B83" s="4">
        <v>829</v>
      </c>
      <c r="C83" s="4">
        <v>5</v>
      </c>
      <c r="D83" s="4">
        <v>3</v>
      </c>
      <c r="E83" s="29" t="s">
        <v>1</v>
      </c>
      <c r="F83" s="4">
        <v>21</v>
      </c>
      <c r="G83" s="4">
        <v>21</v>
      </c>
      <c r="H83" s="4">
        <v>109</v>
      </c>
      <c r="I83" s="4">
        <v>109</v>
      </c>
      <c r="J83" s="4">
        <v>8060</v>
      </c>
      <c r="K83" s="4">
        <v>8060</v>
      </c>
      <c r="L83" s="4">
        <v>39</v>
      </c>
      <c r="M83" s="4">
        <v>39</v>
      </c>
      <c r="N83" s="4">
        <v>2</v>
      </c>
      <c r="O83" s="4">
        <v>2</v>
      </c>
      <c r="P83" s="4">
        <v>177</v>
      </c>
      <c r="Q83" s="4">
        <v>177</v>
      </c>
      <c r="R83" s="33" t="s">
        <v>6</v>
      </c>
      <c r="S83" s="4">
        <v>57</v>
      </c>
      <c r="T83" s="4">
        <v>57</v>
      </c>
      <c r="U83" s="27" t="s">
        <v>49</v>
      </c>
      <c r="V83" s="27" t="s">
        <v>49</v>
      </c>
      <c r="W83" s="29" t="s">
        <v>7</v>
      </c>
      <c r="X83" s="29">
        <v>673</v>
      </c>
      <c r="Y83" s="29">
        <v>673</v>
      </c>
      <c r="Z83" s="29" t="s">
        <v>22</v>
      </c>
      <c r="AA83" s="29" t="s">
        <v>22</v>
      </c>
      <c r="AB83" s="29">
        <v>0</v>
      </c>
    </row>
    <row r="84" spans="1:28" x14ac:dyDescent="0.25">
      <c r="A84" s="4" t="s">
        <v>205</v>
      </c>
      <c r="B84" s="4">
        <v>10300</v>
      </c>
      <c r="C84" s="4">
        <v>80</v>
      </c>
      <c r="D84" s="4">
        <v>11</v>
      </c>
      <c r="E84" s="29" t="s">
        <v>1</v>
      </c>
      <c r="F84" s="4">
        <v>14</v>
      </c>
      <c r="G84" s="4">
        <v>14</v>
      </c>
      <c r="H84" s="4">
        <v>48</v>
      </c>
      <c r="I84" s="4">
        <v>48</v>
      </c>
      <c r="J84" s="4">
        <v>7940</v>
      </c>
      <c r="K84" s="4">
        <v>7940</v>
      </c>
      <c r="L84" s="4">
        <v>38</v>
      </c>
      <c r="M84" s="4">
        <v>38</v>
      </c>
      <c r="N84" s="4">
        <v>1</v>
      </c>
      <c r="O84" s="4">
        <v>1</v>
      </c>
      <c r="P84" s="4">
        <v>170</v>
      </c>
      <c r="Q84" s="4">
        <v>170</v>
      </c>
      <c r="R84" s="33" t="s">
        <v>6</v>
      </c>
      <c r="S84" s="4">
        <v>60</v>
      </c>
      <c r="T84" s="4">
        <v>60</v>
      </c>
      <c r="U84" s="4">
        <v>25</v>
      </c>
      <c r="V84" s="4">
        <v>25</v>
      </c>
      <c r="W84" s="29" t="s">
        <v>7</v>
      </c>
      <c r="X84" s="32">
        <v>1545</v>
      </c>
      <c r="Y84" s="32">
        <v>1442</v>
      </c>
      <c r="Z84" s="29" t="s">
        <v>13</v>
      </c>
      <c r="AA84" s="29" t="s">
        <v>9</v>
      </c>
      <c r="AB84" s="29" t="s">
        <v>208</v>
      </c>
    </row>
    <row r="85" spans="1:28" x14ac:dyDescent="0.25">
      <c r="A85" s="4" t="s">
        <v>205</v>
      </c>
      <c r="B85" s="4">
        <v>50000</v>
      </c>
      <c r="C85" s="4">
        <v>650</v>
      </c>
      <c r="D85" s="4">
        <v>500</v>
      </c>
      <c r="E85" s="30" t="s">
        <v>49</v>
      </c>
      <c r="F85" s="4">
        <v>17</v>
      </c>
      <c r="G85" s="4">
        <v>17</v>
      </c>
      <c r="H85" s="4">
        <v>50</v>
      </c>
      <c r="I85" s="4">
        <v>50</v>
      </c>
      <c r="J85" s="4">
        <v>3000</v>
      </c>
      <c r="K85" s="4">
        <v>3000</v>
      </c>
      <c r="L85" s="4">
        <v>37</v>
      </c>
      <c r="M85" s="4">
        <v>37</v>
      </c>
      <c r="N85" s="4">
        <v>3</v>
      </c>
      <c r="O85" s="4">
        <v>3</v>
      </c>
      <c r="P85" s="4">
        <v>122</v>
      </c>
      <c r="Q85" s="4">
        <v>122</v>
      </c>
      <c r="R85" s="33" t="s">
        <v>6</v>
      </c>
      <c r="S85" s="4">
        <v>70</v>
      </c>
      <c r="T85" s="4">
        <v>70</v>
      </c>
      <c r="U85" s="4">
        <v>30</v>
      </c>
      <c r="V85" s="4">
        <v>30</v>
      </c>
      <c r="W85" s="29" t="s">
        <v>7</v>
      </c>
      <c r="X85" s="29">
        <v>1361</v>
      </c>
      <c r="Y85" s="30" t="s">
        <v>49</v>
      </c>
      <c r="Z85" s="29" t="s">
        <v>22</v>
      </c>
      <c r="AA85" s="31" t="s">
        <v>49</v>
      </c>
      <c r="AB85" s="29" t="s">
        <v>209</v>
      </c>
    </row>
    <row r="86" spans="1:28" x14ac:dyDescent="0.25">
      <c r="A86" s="4" t="s">
        <v>205</v>
      </c>
      <c r="B86" s="4">
        <v>18000</v>
      </c>
      <c r="C86" s="4">
        <v>378</v>
      </c>
      <c r="D86" s="4">
        <v>262</v>
      </c>
      <c r="E86" s="29" t="s">
        <v>1</v>
      </c>
      <c r="F86" s="4">
        <v>12</v>
      </c>
      <c r="G86" s="4">
        <v>12</v>
      </c>
      <c r="H86" s="4">
        <v>10</v>
      </c>
      <c r="I86" s="4">
        <v>10</v>
      </c>
      <c r="J86" s="4">
        <v>6000</v>
      </c>
      <c r="K86" s="4">
        <v>6000</v>
      </c>
      <c r="L86" s="4">
        <v>35</v>
      </c>
      <c r="M86" s="4">
        <v>35</v>
      </c>
      <c r="N86" s="4">
        <v>1.7</v>
      </c>
      <c r="O86" s="4">
        <v>1.7</v>
      </c>
      <c r="P86" s="4">
        <v>160</v>
      </c>
      <c r="Q86" s="4">
        <v>160</v>
      </c>
      <c r="R86" s="33" t="s">
        <v>6</v>
      </c>
      <c r="S86" s="4">
        <v>38</v>
      </c>
      <c r="T86" s="4">
        <v>38</v>
      </c>
      <c r="U86" s="4">
        <v>29</v>
      </c>
      <c r="V86" s="4">
        <v>29</v>
      </c>
      <c r="W86" s="29" t="s">
        <v>7</v>
      </c>
      <c r="X86" s="32">
        <v>11000</v>
      </c>
      <c r="Y86" s="32">
        <v>8500</v>
      </c>
      <c r="Z86" s="29" t="s">
        <v>13</v>
      </c>
      <c r="AA86" s="29" t="s">
        <v>9</v>
      </c>
      <c r="AB86" s="30" t="s">
        <v>49</v>
      </c>
    </row>
    <row r="87" spans="1:28" x14ac:dyDescent="0.25">
      <c r="A87" s="4" t="s">
        <v>205</v>
      </c>
      <c r="B87" s="4">
        <v>3600</v>
      </c>
      <c r="C87" s="4">
        <v>220</v>
      </c>
      <c r="D87" s="4">
        <v>85</v>
      </c>
      <c r="E87" s="29" t="s">
        <v>3</v>
      </c>
      <c r="F87" s="4">
        <v>9</v>
      </c>
      <c r="G87" s="4">
        <v>9</v>
      </c>
      <c r="H87" s="4">
        <v>4</v>
      </c>
      <c r="I87" s="4">
        <v>4</v>
      </c>
      <c r="J87" s="4">
        <v>4700</v>
      </c>
      <c r="K87" s="4">
        <v>4700</v>
      </c>
      <c r="L87" s="4">
        <v>32</v>
      </c>
      <c r="M87" s="4">
        <v>32</v>
      </c>
      <c r="N87" s="4">
        <v>2.2999999999999998</v>
      </c>
      <c r="O87" s="4">
        <v>2.2999999999999998</v>
      </c>
      <c r="P87" s="4">
        <v>104</v>
      </c>
      <c r="Q87" s="4">
        <v>104</v>
      </c>
      <c r="R87" s="33" t="s">
        <v>6</v>
      </c>
      <c r="S87" s="4">
        <v>36</v>
      </c>
      <c r="T87" s="4">
        <v>36</v>
      </c>
      <c r="U87" s="4">
        <v>10</v>
      </c>
      <c r="V87" s="4">
        <v>10</v>
      </c>
      <c r="W87" s="29" t="s">
        <v>15</v>
      </c>
      <c r="X87" s="32">
        <v>1810</v>
      </c>
      <c r="Y87" s="32">
        <v>1800</v>
      </c>
      <c r="Z87" s="29" t="s">
        <v>13</v>
      </c>
      <c r="AA87" s="29" t="s">
        <v>9</v>
      </c>
      <c r="AB87" s="30" t="s">
        <v>49</v>
      </c>
    </row>
    <row r="88" spans="1:28" x14ac:dyDescent="0.25">
      <c r="A88" s="4" t="s">
        <v>205</v>
      </c>
      <c r="B88" s="4">
        <v>5500</v>
      </c>
      <c r="C88" s="4">
        <v>155</v>
      </c>
      <c r="D88" s="4">
        <v>144</v>
      </c>
      <c r="E88" s="29" t="s">
        <v>3</v>
      </c>
      <c r="F88" s="4">
        <v>11</v>
      </c>
      <c r="G88" s="4">
        <v>11</v>
      </c>
      <c r="H88" s="4">
        <v>6</v>
      </c>
      <c r="I88" s="4">
        <v>6</v>
      </c>
      <c r="J88" s="4">
        <v>4950</v>
      </c>
      <c r="K88" s="4">
        <v>4950</v>
      </c>
      <c r="L88" s="4">
        <v>33</v>
      </c>
      <c r="M88" s="4">
        <v>33</v>
      </c>
      <c r="N88" s="4">
        <v>1.4</v>
      </c>
      <c r="O88" s="4">
        <v>1.4</v>
      </c>
      <c r="P88" s="4">
        <v>105</v>
      </c>
      <c r="Q88" s="4">
        <v>105</v>
      </c>
      <c r="R88" s="33" t="s">
        <v>6</v>
      </c>
      <c r="S88" s="4">
        <v>41</v>
      </c>
      <c r="T88" s="4">
        <v>41</v>
      </c>
      <c r="U88" s="4">
        <v>25</v>
      </c>
      <c r="V88" s="4">
        <v>25</v>
      </c>
      <c r="W88" s="29" t="s">
        <v>12</v>
      </c>
      <c r="X88" s="32">
        <v>3540</v>
      </c>
      <c r="Y88" s="32">
        <v>3500</v>
      </c>
      <c r="Z88" s="29" t="s">
        <v>13</v>
      </c>
      <c r="AA88" s="29" t="s">
        <v>9</v>
      </c>
      <c r="AB88" s="30" t="s">
        <v>49</v>
      </c>
    </row>
    <row r="89" spans="1:28" x14ac:dyDescent="0.25">
      <c r="A89" s="4" t="s">
        <v>205</v>
      </c>
      <c r="B89" s="4">
        <v>1084</v>
      </c>
      <c r="C89" s="4">
        <v>48</v>
      </c>
      <c r="D89" s="4">
        <v>24</v>
      </c>
      <c r="E89" s="29" t="s">
        <v>3</v>
      </c>
      <c r="F89" s="4">
        <v>12</v>
      </c>
      <c r="G89" s="4">
        <v>12</v>
      </c>
      <c r="H89" s="4">
        <v>22</v>
      </c>
      <c r="I89" s="4">
        <v>22</v>
      </c>
      <c r="J89" s="4">
        <v>4550</v>
      </c>
      <c r="K89" s="4">
        <v>4550</v>
      </c>
      <c r="L89" s="4">
        <v>38</v>
      </c>
      <c r="M89" s="4">
        <v>38</v>
      </c>
      <c r="N89" s="4">
        <v>1</v>
      </c>
      <c r="O89" s="4">
        <v>1</v>
      </c>
      <c r="P89" s="4">
        <v>101</v>
      </c>
      <c r="Q89" s="4">
        <v>101</v>
      </c>
      <c r="R89" s="33" t="s">
        <v>6</v>
      </c>
      <c r="S89" s="4">
        <v>36</v>
      </c>
      <c r="T89" s="4">
        <v>36</v>
      </c>
      <c r="U89" s="4">
        <v>15</v>
      </c>
      <c r="V89" s="4">
        <v>15</v>
      </c>
      <c r="W89" s="29" t="s">
        <v>12</v>
      </c>
      <c r="X89" s="32">
        <v>4000</v>
      </c>
      <c r="Y89" s="32">
        <v>3200</v>
      </c>
      <c r="Z89" s="29" t="s">
        <v>13</v>
      </c>
      <c r="AA89" s="29" t="s">
        <v>9</v>
      </c>
      <c r="AB89" s="29" t="s">
        <v>14</v>
      </c>
    </row>
    <row r="90" spans="1:28" ht="45" x14ac:dyDescent="0.25">
      <c r="A90" s="4" t="s">
        <v>205</v>
      </c>
      <c r="B90" s="4">
        <v>6183</v>
      </c>
      <c r="C90" s="4">
        <v>83</v>
      </c>
      <c r="D90" s="4">
        <v>66</v>
      </c>
      <c r="E90" s="34" t="s">
        <v>212</v>
      </c>
      <c r="F90" s="4">
        <v>13.5</v>
      </c>
      <c r="G90" s="4">
        <v>13.5</v>
      </c>
      <c r="H90" s="4">
        <v>9</v>
      </c>
      <c r="I90" s="4">
        <v>9</v>
      </c>
      <c r="J90" s="4">
        <v>8000</v>
      </c>
      <c r="K90" s="4">
        <v>8000</v>
      </c>
      <c r="L90" s="4">
        <v>40</v>
      </c>
      <c r="M90" s="4">
        <v>40</v>
      </c>
      <c r="N90" s="4">
        <v>0.4</v>
      </c>
      <c r="O90" s="4">
        <v>0.4</v>
      </c>
      <c r="P90" s="4">
        <v>122</v>
      </c>
      <c r="Q90" s="4">
        <v>122</v>
      </c>
      <c r="R90" s="29" t="s">
        <v>66</v>
      </c>
      <c r="S90" s="4">
        <v>35</v>
      </c>
      <c r="T90" s="4">
        <v>35</v>
      </c>
      <c r="U90" s="4">
        <v>22</v>
      </c>
      <c r="V90" s="4">
        <v>22</v>
      </c>
      <c r="W90" s="29" t="s">
        <v>12</v>
      </c>
      <c r="X90" s="32">
        <v>1755</v>
      </c>
      <c r="Y90" s="32">
        <v>1755</v>
      </c>
      <c r="Z90" s="29" t="s">
        <v>13</v>
      </c>
      <c r="AA90" s="29" t="s">
        <v>9</v>
      </c>
      <c r="AB90" s="29" t="s">
        <v>26</v>
      </c>
    </row>
    <row r="91" spans="1:28" x14ac:dyDescent="0.25">
      <c r="A91" s="4" t="s">
        <v>205</v>
      </c>
      <c r="B91" s="4">
        <v>160</v>
      </c>
      <c r="C91" s="4">
        <v>21</v>
      </c>
      <c r="D91" s="4">
        <v>4</v>
      </c>
      <c r="E91" s="29" t="s">
        <v>3</v>
      </c>
      <c r="F91" s="4">
        <v>11.5</v>
      </c>
      <c r="G91" s="4">
        <v>11.5</v>
      </c>
      <c r="H91" s="4">
        <v>4</v>
      </c>
      <c r="I91" s="4">
        <v>4</v>
      </c>
      <c r="J91" s="4">
        <v>6500</v>
      </c>
      <c r="K91" s="4">
        <v>6500</v>
      </c>
      <c r="L91" s="4">
        <v>40</v>
      </c>
      <c r="M91" s="4">
        <v>40</v>
      </c>
      <c r="N91" s="4">
        <v>0.5</v>
      </c>
      <c r="O91" s="4">
        <v>0.5</v>
      </c>
      <c r="P91" s="4">
        <v>113</v>
      </c>
      <c r="Q91" s="4">
        <v>113</v>
      </c>
      <c r="R91" s="33" t="s">
        <v>66</v>
      </c>
      <c r="S91" s="4">
        <v>30</v>
      </c>
      <c r="T91" s="4">
        <v>30</v>
      </c>
      <c r="U91" s="4">
        <v>10</v>
      </c>
      <c r="V91" s="4">
        <v>10</v>
      </c>
      <c r="W91" s="29" t="s">
        <v>7</v>
      </c>
      <c r="X91" s="29">
        <v>960</v>
      </c>
      <c r="Y91" s="29">
        <v>960</v>
      </c>
      <c r="Z91" s="29" t="s">
        <v>8</v>
      </c>
      <c r="AA91" s="29" t="s">
        <v>9</v>
      </c>
      <c r="AB91" s="29" t="s">
        <v>16</v>
      </c>
    </row>
    <row r="92" spans="1:28" x14ac:dyDescent="0.25">
      <c r="A92" s="4" t="s">
        <v>205</v>
      </c>
      <c r="B92" s="4">
        <v>700</v>
      </c>
      <c r="C92" s="4">
        <v>32</v>
      </c>
      <c r="D92" s="4">
        <v>8</v>
      </c>
      <c r="E92" s="29" t="s">
        <v>155</v>
      </c>
      <c r="F92" s="4">
        <v>10.4</v>
      </c>
      <c r="G92" s="4">
        <v>10.4</v>
      </c>
      <c r="H92" s="4">
        <v>170</v>
      </c>
      <c r="I92" s="4">
        <v>170</v>
      </c>
      <c r="J92" s="4">
        <v>6700</v>
      </c>
      <c r="K92" s="4">
        <v>6700</v>
      </c>
      <c r="L92" s="4">
        <v>44</v>
      </c>
      <c r="M92" s="4">
        <v>44</v>
      </c>
      <c r="N92" s="4">
        <v>0.4</v>
      </c>
      <c r="O92" s="4">
        <v>0.4</v>
      </c>
      <c r="P92" s="4">
        <v>139</v>
      </c>
      <c r="Q92" s="4">
        <v>139</v>
      </c>
      <c r="R92" s="33" t="s">
        <v>6</v>
      </c>
      <c r="S92" s="4">
        <v>35</v>
      </c>
      <c r="T92" s="4">
        <v>35</v>
      </c>
      <c r="U92" s="4">
        <v>10</v>
      </c>
      <c r="V92" s="4">
        <v>10</v>
      </c>
      <c r="W92" s="29" t="s">
        <v>7</v>
      </c>
      <c r="X92" s="29">
        <v>530</v>
      </c>
      <c r="Y92" s="29">
        <v>530</v>
      </c>
      <c r="Z92" s="29" t="s">
        <v>13</v>
      </c>
      <c r="AA92" s="29" t="s">
        <v>9</v>
      </c>
      <c r="AB92" s="29" t="s">
        <v>16</v>
      </c>
    </row>
    <row r="93" spans="1:28" x14ac:dyDescent="0.25">
      <c r="A93" s="4" t="s">
        <v>205</v>
      </c>
      <c r="B93" s="4">
        <v>4900</v>
      </c>
      <c r="C93" s="4">
        <v>43</v>
      </c>
      <c r="D93" s="4">
        <v>22</v>
      </c>
      <c r="E93" s="29" t="s">
        <v>3</v>
      </c>
      <c r="F93" s="4">
        <v>11.7</v>
      </c>
      <c r="G93" s="4">
        <v>11.7</v>
      </c>
      <c r="H93" s="4">
        <v>11</v>
      </c>
      <c r="I93" s="4">
        <v>11</v>
      </c>
      <c r="J93" s="4">
        <v>4500</v>
      </c>
      <c r="K93" s="4">
        <v>4500</v>
      </c>
      <c r="L93" s="4">
        <v>38</v>
      </c>
      <c r="M93" s="4">
        <v>38</v>
      </c>
      <c r="N93" s="4">
        <v>0.1</v>
      </c>
      <c r="O93" s="4">
        <v>0.1</v>
      </c>
      <c r="P93" s="4">
        <v>101</v>
      </c>
      <c r="Q93" s="4">
        <v>101</v>
      </c>
      <c r="R93" s="33" t="s">
        <v>11</v>
      </c>
      <c r="S93" s="4">
        <v>70</v>
      </c>
      <c r="T93" s="4">
        <v>70</v>
      </c>
      <c r="U93" s="4">
        <v>50</v>
      </c>
      <c r="V93" s="4">
        <v>50</v>
      </c>
      <c r="W93" s="29" t="s">
        <v>7</v>
      </c>
      <c r="X93" s="29">
        <v>160</v>
      </c>
      <c r="Y93" s="29">
        <v>160</v>
      </c>
      <c r="Z93" s="29" t="s">
        <v>13</v>
      </c>
      <c r="AA93" s="29" t="s">
        <v>9</v>
      </c>
      <c r="AB93" s="29" t="s">
        <v>14</v>
      </c>
    </row>
    <row r="94" spans="1:28" x14ac:dyDescent="0.25">
      <c r="A94" s="4" t="s">
        <v>205</v>
      </c>
      <c r="B94" s="4">
        <v>4900</v>
      </c>
      <c r="C94" s="4">
        <v>192</v>
      </c>
      <c r="D94" s="4">
        <v>103</v>
      </c>
      <c r="E94" s="29" t="s">
        <v>3</v>
      </c>
      <c r="F94" s="4">
        <v>11.7</v>
      </c>
      <c r="G94" s="4">
        <v>11.7</v>
      </c>
      <c r="H94" s="4">
        <v>11</v>
      </c>
      <c r="I94" s="4">
        <v>11</v>
      </c>
      <c r="J94" s="4">
        <v>4500</v>
      </c>
      <c r="K94" s="4">
        <v>4500</v>
      </c>
      <c r="L94" s="4">
        <v>38</v>
      </c>
      <c r="M94" s="4">
        <v>38</v>
      </c>
      <c r="N94" s="4">
        <v>0.1</v>
      </c>
      <c r="O94" s="4">
        <v>0.1</v>
      </c>
      <c r="P94" s="4">
        <v>101</v>
      </c>
      <c r="Q94" s="4">
        <v>101</v>
      </c>
      <c r="R94" s="33" t="s">
        <v>11</v>
      </c>
      <c r="S94" s="4">
        <v>70</v>
      </c>
      <c r="T94" s="4">
        <v>70</v>
      </c>
      <c r="U94" s="4">
        <v>50</v>
      </c>
      <c r="V94" s="4">
        <v>50</v>
      </c>
      <c r="W94" s="29" t="s">
        <v>12</v>
      </c>
      <c r="X94" s="32">
        <v>6000</v>
      </c>
      <c r="Y94" s="32">
        <v>5500</v>
      </c>
      <c r="Z94" s="29" t="s">
        <v>13</v>
      </c>
      <c r="AA94" s="29" t="s">
        <v>9</v>
      </c>
      <c r="AB94" s="29" t="s">
        <v>26</v>
      </c>
    </row>
    <row r="95" spans="1:28" x14ac:dyDescent="0.25">
      <c r="A95" s="4" t="s">
        <v>205</v>
      </c>
      <c r="B95" s="4">
        <v>60</v>
      </c>
      <c r="C95" s="4">
        <v>1</v>
      </c>
      <c r="D95" s="4">
        <v>1</v>
      </c>
      <c r="E95" s="29" t="s">
        <v>155</v>
      </c>
      <c r="F95" s="4">
        <v>8</v>
      </c>
      <c r="G95" s="4">
        <v>8</v>
      </c>
      <c r="H95" s="4">
        <v>0.1</v>
      </c>
      <c r="I95" s="4">
        <v>100</v>
      </c>
      <c r="J95" s="4">
        <v>5450</v>
      </c>
      <c r="K95" s="4">
        <v>5450</v>
      </c>
      <c r="L95" s="4">
        <v>43</v>
      </c>
      <c r="M95" s="4">
        <v>43</v>
      </c>
      <c r="N95" s="4">
        <v>0.8</v>
      </c>
      <c r="O95" s="4">
        <v>0.8</v>
      </c>
      <c r="P95" s="4">
        <v>103</v>
      </c>
      <c r="Q95" s="4">
        <v>103</v>
      </c>
      <c r="R95" s="33" t="s">
        <v>11</v>
      </c>
      <c r="S95" s="4">
        <v>54</v>
      </c>
      <c r="T95" s="4">
        <v>54</v>
      </c>
      <c r="U95" s="4">
        <v>44</v>
      </c>
      <c r="V95" s="4">
        <v>44</v>
      </c>
      <c r="W95" s="29" t="s">
        <v>15</v>
      </c>
      <c r="X95" s="29">
        <v>20</v>
      </c>
      <c r="Y95" s="29">
        <v>20</v>
      </c>
      <c r="Z95" s="29" t="s">
        <v>13</v>
      </c>
      <c r="AA95" s="30" t="s">
        <v>49</v>
      </c>
      <c r="AB95" s="29" t="s">
        <v>26</v>
      </c>
    </row>
    <row r="96" spans="1:28" x14ac:dyDescent="0.25">
      <c r="A96" s="4" t="s">
        <v>205</v>
      </c>
      <c r="B96" s="4">
        <v>285</v>
      </c>
      <c r="C96" s="4">
        <v>2</v>
      </c>
      <c r="D96" s="4">
        <v>1</v>
      </c>
      <c r="E96" s="29" t="s">
        <v>155</v>
      </c>
      <c r="F96" s="4">
        <v>8</v>
      </c>
      <c r="G96" s="4">
        <v>8</v>
      </c>
      <c r="H96" s="4">
        <v>0.1</v>
      </c>
      <c r="I96" s="4">
        <v>100</v>
      </c>
      <c r="J96" s="4">
        <v>5450</v>
      </c>
      <c r="K96" s="4">
        <v>5450</v>
      </c>
      <c r="L96" s="4">
        <v>42</v>
      </c>
      <c r="M96" s="4">
        <v>42</v>
      </c>
      <c r="N96" s="4">
        <v>0.8</v>
      </c>
      <c r="O96" s="4">
        <v>0.8</v>
      </c>
      <c r="P96" s="4">
        <v>103</v>
      </c>
      <c r="Q96" s="4">
        <v>103</v>
      </c>
      <c r="R96" s="33" t="s">
        <v>11</v>
      </c>
      <c r="S96" s="4">
        <v>47</v>
      </c>
      <c r="T96" s="4">
        <v>47</v>
      </c>
      <c r="U96" s="4">
        <v>40</v>
      </c>
      <c r="V96" s="4">
        <v>40</v>
      </c>
      <c r="W96" s="29" t="s">
        <v>12</v>
      </c>
      <c r="X96" s="29">
        <v>165</v>
      </c>
      <c r="Y96" s="29">
        <v>165</v>
      </c>
      <c r="Z96" s="29" t="s">
        <v>13</v>
      </c>
      <c r="AA96" s="30" t="s">
        <v>49</v>
      </c>
      <c r="AB96" s="29" t="s">
        <v>14</v>
      </c>
    </row>
    <row r="97" spans="1:28" x14ac:dyDescent="0.25">
      <c r="A97" s="4" t="s">
        <v>205</v>
      </c>
      <c r="B97" s="4">
        <v>85</v>
      </c>
      <c r="C97" s="4">
        <v>2</v>
      </c>
      <c r="D97" s="4">
        <v>1</v>
      </c>
      <c r="E97" s="29" t="s">
        <v>155</v>
      </c>
      <c r="F97" s="4">
        <v>5</v>
      </c>
      <c r="G97" s="4">
        <v>5</v>
      </c>
      <c r="H97" s="4">
        <v>0.1</v>
      </c>
      <c r="I97" s="4">
        <v>100</v>
      </c>
      <c r="J97" s="4">
        <v>5500</v>
      </c>
      <c r="K97" s="4">
        <v>5500</v>
      </c>
      <c r="L97" s="4">
        <v>43</v>
      </c>
      <c r="M97" s="4">
        <v>43</v>
      </c>
      <c r="N97" s="4">
        <v>0.8</v>
      </c>
      <c r="O97" s="4">
        <v>0.8</v>
      </c>
      <c r="P97" s="4">
        <v>100</v>
      </c>
      <c r="Q97" s="4">
        <v>100</v>
      </c>
      <c r="R97" s="33" t="s">
        <v>11</v>
      </c>
      <c r="S97" s="4">
        <v>51</v>
      </c>
      <c r="T97" s="4">
        <v>51</v>
      </c>
      <c r="U97" s="4">
        <v>40</v>
      </c>
      <c r="V97" s="4">
        <v>40</v>
      </c>
      <c r="W97" s="29" t="s">
        <v>25</v>
      </c>
      <c r="X97" s="30" t="s">
        <v>49</v>
      </c>
      <c r="Y97" s="30" t="s">
        <v>49</v>
      </c>
      <c r="Z97" s="29" t="s">
        <v>13</v>
      </c>
      <c r="AA97" s="30" t="s">
        <v>49</v>
      </c>
      <c r="AB97" s="29" t="s">
        <v>14</v>
      </c>
    </row>
    <row r="98" spans="1:28" x14ac:dyDescent="0.25">
      <c r="A98" s="4" t="s">
        <v>205</v>
      </c>
      <c r="B98" s="4">
        <v>70</v>
      </c>
      <c r="C98" s="4">
        <v>3</v>
      </c>
      <c r="D98" s="4">
        <v>2</v>
      </c>
      <c r="E98" s="29" t="s">
        <v>155</v>
      </c>
      <c r="F98" s="4">
        <v>7</v>
      </c>
      <c r="G98" s="4">
        <v>7</v>
      </c>
      <c r="H98" s="4">
        <v>0.1</v>
      </c>
      <c r="I98" s="4">
        <v>100</v>
      </c>
      <c r="J98" s="4">
        <v>5500</v>
      </c>
      <c r="K98" s="4">
        <v>5500</v>
      </c>
      <c r="L98" s="4">
        <v>41</v>
      </c>
      <c r="M98" s="4">
        <v>41</v>
      </c>
      <c r="N98" s="4">
        <v>0.8</v>
      </c>
      <c r="O98" s="4">
        <v>0.8</v>
      </c>
      <c r="P98" s="4">
        <v>101</v>
      </c>
      <c r="Q98" s="4">
        <v>101</v>
      </c>
      <c r="R98" s="33" t="s">
        <v>11</v>
      </c>
      <c r="S98" s="4">
        <v>51</v>
      </c>
      <c r="T98" s="4">
        <v>51</v>
      </c>
      <c r="U98" s="4">
        <v>35</v>
      </c>
      <c r="V98" s="4">
        <v>35</v>
      </c>
      <c r="W98" s="29" t="s">
        <v>12</v>
      </c>
      <c r="X98" s="29">
        <v>60</v>
      </c>
      <c r="Y98" s="29">
        <v>60</v>
      </c>
      <c r="Z98" s="29" t="s">
        <v>13</v>
      </c>
      <c r="AA98" s="30" t="s">
        <v>49</v>
      </c>
      <c r="AB98" s="29" t="s">
        <v>14</v>
      </c>
    </row>
    <row r="99" spans="1:28" x14ac:dyDescent="0.25">
      <c r="A99" s="4" t="s">
        <v>205</v>
      </c>
      <c r="B99" s="4">
        <v>190</v>
      </c>
      <c r="C99" s="4">
        <v>1</v>
      </c>
      <c r="D99" s="4">
        <v>2</v>
      </c>
      <c r="E99" s="29" t="s">
        <v>155</v>
      </c>
      <c r="F99" s="4">
        <v>7</v>
      </c>
      <c r="G99" s="4">
        <v>7</v>
      </c>
      <c r="H99" s="4">
        <v>0.1</v>
      </c>
      <c r="I99" s="4">
        <v>100</v>
      </c>
      <c r="J99" s="4">
        <v>5600</v>
      </c>
      <c r="K99" s="4">
        <v>5600</v>
      </c>
      <c r="L99" s="4">
        <v>42</v>
      </c>
      <c r="M99" s="4">
        <v>42</v>
      </c>
      <c r="N99" s="4">
        <v>0.8</v>
      </c>
      <c r="O99" s="4">
        <v>0.8</v>
      </c>
      <c r="P99" s="4">
        <v>102</v>
      </c>
      <c r="Q99" s="4">
        <v>102</v>
      </c>
      <c r="R99" s="33" t="s">
        <v>11</v>
      </c>
      <c r="S99" s="4">
        <v>52</v>
      </c>
      <c r="T99" s="4">
        <v>52</v>
      </c>
      <c r="U99" s="4">
        <v>42</v>
      </c>
      <c r="V99" s="4">
        <v>42</v>
      </c>
      <c r="W99" s="29" t="s">
        <v>12</v>
      </c>
      <c r="X99" s="29">
        <v>90</v>
      </c>
      <c r="Y99" s="29">
        <v>90</v>
      </c>
      <c r="Z99" s="29" t="s">
        <v>13</v>
      </c>
      <c r="AA99" s="30" t="s">
        <v>49</v>
      </c>
      <c r="AB99" s="29" t="s">
        <v>14</v>
      </c>
    </row>
    <row r="100" spans="1:28" x14ac:dyDescent="0.25">
      <c r="A100" s="4" t="s">
        <v>205</v>
      </c>
      <c r="B100" s="4">
        <v>120</v>
      </c>
      <c r="C100" s="4">
        <v>2</v>
      </c>
      <c r="D100" s="4">
        <v>1</v>
      </c>
      <c r="E100" s="29" t="s">
        <v>155</v>
      </c>
      <c r="F100" s="4">
        <v>11</v>
      </c>
      <c r="G100" s="4">
        <v>11</v>
      </c>
      <c r="H100" s="4">
        <v>0.1</v>
      </c>
      <c r="I100" s="4">
        <v>100</v>
      </c>
      <c r="J100" s="4">
        <v>5500</v>
      </c>
      <c r="K100" s="4">
        <v>5500</v>
      </c>
      <c r="L100" s="4">
        <v>42</v>
      </c>
      <c r="M100" s="4">
        <v>42</v>
      </c>
      <c r="N100" s="4">
        <v>0.8</v>
      </c>
      <c r="O100" s="4">
        <v>0.8</v>
      </c>
      <c r="P100" s="4">
        <v>101</v>
      </c>
      <c r="Q100" s="4">
        <v>101</v>
      </c>
      <c r="R100" s="33" t="s">
        <v>11</v>
      </c>
      <c r="S100" s="4">
        <v>50</v>
      </c>
      <c r="T100" s="4">
        <v>50</v>
      </c>
      <c r="U100" s="4">
        <v>40</v>
      </c>
      <c r="V100" s="4">
        <v>40</v>
      </c>
      <c r="W100" s="29" t="s">
        <v>7</v>
      </c>
      <c r="X100" s="29">
        <v>80</v>
      </c>
      <c r="Y100" s="29">
        <v>80</v>
      </c>
      <c r="Z100" s="29" t="s">
        <v>13</v>
      </c>
      <c r="AA100" s="30" t="s">
        <v>49</v>
      </c>
      <c r="AB100" s="29" t="s">
        <v>26</v>
      </c>
    </row>
    <row r="101" spans="1:28" x14ac:dyDescent="0.25">
      <c r="A101" s="4" t="s">
        <v>205</v>
      </c>
      <c r="B101" s="4">
        <v>75</v>
      </c>
      <c r="C101" s="4">
        <v>2</v>
      </c>
      <c r="D101" s="4">
        <v>1</v>
      </c>
      <c r="E101" s="29" t="s">
        <v>155</v>
      </c>
      <c r="F101" s="4">
        <v>9</v>
      </c>
      <c r="G101" s="4">
        <v>9</v>
      </c>
      <c r="H101" s="4">
        <v>0.1</v>
      </c>
      <c r="I101" s="4">
        <v>100</v>
      </c>
      <c r="J101" s="4">
        <v>5200</v>
      </c>
      <c r="K101" s="4">
        <v>5200</v>
      </c>
      <c r="L101" s="4">
        <v>43</v>
      </c>
      <c r="M101" s="4">
        <v>43</v>
      </c>
      <c r="N101" s="4">
        <v>0.8</v>
      </c>
      <c r="O101" s="4">
        <v>0.8</v>
      </c>
      <c r="P101" s="4">
        <v>102</v>
      </c>
      <c r="Q101" s="4">
        <v>102</v>
      </c>
      <c r="R101" s="33" t="s">
        <v>11</v>
      </c>
      <c r="S101" s="4">
        <v>38</v>
      </c>
      <c r="T101" s="4">
        <v>38</v>
      </c>
      <c r="U101" s="4">
        <v>32</v>
      </c>
      <c r="V101" s="4">
        <v>32</v>
      </c>
      <c r="W101" s="29" t="s">
        <v>7</v>
      </c>
      <c r="X101" s="30" t="s">
        <v>49</v>
      </c>
      <c r="Y101" s="30" t="s">
        <v>49</v>
      </c>
      <c r="Z101" s="29" t="s">
        <v>22</v>
      </c>
      <c r="AA101" s="30" t="s">
        <v>49</v>
      </c>
      <c r="AB101" s="29" t="s">
        <v>14</v>
      </c>
    </row>
    <row r="102" spans="1:28" x14ac:dyDescent="0.25">
      <c r="A102" s="4" t="s">
        <v>205</v>
      </c>
      <c r="B102" s="4">
        <v>185</v>
      </c>
      <c r="C102" s="4">
        <v>2</v>
      </c>
      <c r="D102" s="4">
        <v>1</v>
      </c>
      <c r="E102" s="29" t="s">
        <v>155</v>
      </c>
      <c r="F102" s="4">
        <v>8</v>
      </c>
      <c r="G102" s="4">
        <v>8</v>
      </c>
      <c r="H102" s="4">
        <v>0.1</v>
      </c>
      <c r="I102" s="4">
        <v>100</v>
      </c>
      <c r="J102" s="4">
        <v>5800</v>
      </c>
      <c r="K102" s="4">
        <v>5800</v>
      </c>
      <c r="L102" s="4">
        <v>42</v>
      </c>
      <c r="M102" s="4">
        <v>42</v>
      </c>
      <c r="N102" s="4">
        <v>0.8</v>
      </c>
      <c r="O102" s="4">
        <v>0.8</v>
      </c>
      <c r="P102" s="4">
        <v>102</v>
      </c>
      <c r="Q102" s="4">
        <v>102</v>
      </c>
      <c r="R102" s="33" t="s">
        <v>6</v>
      </c>
      <c r="S102" s="4">
        <v>49</v>
      </c>
      <c r="T102" s="4">
        <v>49</v>
      </c>
      <c r="U102" s="4">
        <v>42</v>
      </c>
      <c r="V102" s="4">
        <v>42</v>
      </c>
      <c r="W102" s="29" t="s">
        <v>7</v>
      </c>
      <c r="X102" s="30" t="s">
        <v>49</v>
      </c>
      <c r="Y102" s="30" t="s">
        <v>49</v>
      </c>
      <c r="Z102" s="29" t="s">
        <v>22</v>
      </c>
      <c r="AA102" s="30" t="s">
        <v>49</v>
      </c>
      <c r="AB102" s="29" t="s">
        <v>14</v>
      </c>
    </row>
    <row r="103" spans="1:28" x14ac:dyDescent="0.25">
      <c r="A103" s="4" t="s">
        <v>205</v>
      </c>
      <c r="B103" s="4">
        <v>75</v>
      </c>
      <c r="C103" s="4">
        <v>1</v>
      </c>
      <c r="D103" s="4">
        <v>1</v>
      </c>
      <c r="E103" s="29" t="s">
        <v>155</v>
      </c>
      <c r="F103" s="4">
        <v>5</v>
      </c>
      <c r="G103" s="4">
        <v>5</v>
      </c>
      <c r="H103" s="4">
        <v>0.1</v>
      </c>
      <c r="I103" s="4">
        <v>100</v>
      </c>
      <c r="J103" s="4">
        <v>5600</v>
      </c>
      <c r="K103" s="4">
        <v>5600</v>
      </c>
      <c r="L103" s="4">
        <v>42</v>
      </c>
      <c r="M103" s="4">
        <v>42</v>
      </c>
      <c r="N103" s="4">
        <v>0.8</v>
      </c>
      <c r="O103" s="4">
        <v>0.8</v>
      </c>
      <c r="P103" s="4">
        <v>102</v>
      </c>
      <c r="Q103" s="4">
        <v>102</v>
      </c>
      <c r="R103" s="33" t="s">
        <v>11</v>
      </c>
      <c r="S103" s="4">
        <v>52</v>
      </c>
      <c r="T103" s="4">
        <v>52</v>
      </c>
      <c r="U103" s="4">
        <v>37</v>
      </c>
      <c r="V103" s="4">
        <v>37</v>
      </c>
      <c r="W103" s="29" t="s">
        <v>7</v>
      </c>
      <c r="X103" s="29">
        <v>90</v>
      </c>
      <c r="Y103" s="29">
        <v>90</v>
      </c>
      <c r="Z103" s="29" t="s">
        <v>22</v>
      </c>
      <c r="AA103" s="30" t="s">
        <v>49</v>
      </c>
      <c r="AB103" s="29" t="s">
        <v>14</v>
      </c>
    </row>
    <row r="104" spans="1:28" x14ac:dyDescent="0.25">
      <c r="A104" s="4" t="s">
        <v>205</v>
      </c>
      <c r="B104" s="4">
        <v>2740</v>
      </c>
      <c r="C104" s="4">
        <v>26</v>
      </c>
      <c r="D104" s="4">
        <v>26</v>
      </c>
      <c r="E104" s="29" t="s">
        <v>1</v>
      </c>
      <c r="F104" s="12">
        <v>23</v>
      </c>
      <c r="G104" s="12">
        <v>23</v>
      </c>
      <c r="H104" s="4">
        <v>1035</v>
      </c>
      <c r="I104" s="4">
        <v>1035</v>
      </c>
      <c r="J104" s="4">
        <v>4500</v>
      </c>
      <c r="K104" s="4">
        <v>4500</v>
      </c>
      <c r="L104" s="4">
        <v>36</v>
      </c>
      <c r="M104" s="4">
        <v>36</v>
      </c>
      <c r="N104" s="4">
        <v>2.8</v>
      </c>
      <c r="O104" s="4">
        <v>2.8</v>
      </c>
      <c r="P104" s="4">
        <v>108</v>
      </c>
      <c r="Q104" s="4">
        <v>108</v>
      </c>
      <c r="R104" s="33" t="s">
        <v>66</v>
      </c>
      <c r="S104" s="27" t="s">
        <v>49</v>
      </c>
      <c r="T104" s="27" t="s">
        <v>49</v>
      </c>
      <c r="U104" s="27" t="s">
        <v>49</v>
      </c>
      <c r="V104" s="27" t="s">
        <v>49</v>
      </c>
      <c r="W104" s="29" t="s">
        <v>7</v>
      </c>
      <c r="X104" s="29">
        <v>205</v>
      </c>
      <c r="Y104" s="29">
        <v>205</v>
      </c>
      <c r="Z104" s="29" t="s">
        <v>22</v>
      </c>
      <c r="AA104" s="30" t="s">
        <v>49</v>
      </c>
      <c r="AB104" s="29" t="s">
        <v>14</v>
      </c>
    </row>
    <row r="105" spans="1:28" x14ac:dyDescent="0.25">
      <c r="A105" s="4" t="s">
        <v>205</v>
      </c>
      <c r="B105" s="4">
        <v>6200</v>
      </c>
      <c r="C105" s="4">
        <v>38</v>
      </c>
      <c r="D105" s="4">
        <v>36</v>
      </c>
      <c r="E105" s="29" t="s">
        <v>1</v>
      </c>
      <c r="F105" s="4">
        <v>23</v>
      </c>
      <c r="G105" s="4">
        <v>23</v>
      </c>
      <c r="H105" s="4">
        <v>90</v>
      </c>
      <c r="I105" s="4">
        <v>90</v>
      </c>
      <c r="J105" s="4">
        <v>10750</v>
      </c>
      <c r="K105" s="4">
        <v>10750</v>
      </c>
      <c r="L105" s="4">
        <v>40</v>
      </c>
      <c r="M105" s="4">
        <v>40</v>
      </c>
      <c r="N105" s="27" t="s">
        <v>49</v>
      </c>
      <c r="O105" s="27" t="s">
        <v>49</v>
      </c>
      <c r="P105" s="4">
        <v>250</v>
      </c>
      <c r="Q105" s="4">
        <v>250</v>
      </c>
      <c r="R105" s="33" t="s">
        <v>6</v>
      </c>
      <c r="S105" s="4">
        <v>44</v>
      </c>
      <c r="T105" s="4">
        <v>44</v>
      </c>
      <c r="U105" s="27" t="s">
        <v>49</v>
      </c>
      <c r="V105" s="27" t="s">
        <v>49</v>
      </c>
      <c r="W105" s="29" t="s">
        <v>15</v>
      </c>
      <c r="X105" s="29">
        <v>950</v>
      </c>
      <c r="Y105" s="29">
        <v>950</v>
      </c>
      <c r="Z105" s="29" t="s">
        <v>13</v>
      </c>
      <c r="AA105" s="30" t="s">
        <v>49</v>
      </c>
      <c r="AB105" s="29" t="s">
        <v>14</v>
      </c>
    </row>
    <row r="106" spans="1:28" x14ac:dyDescent="0.25">
      <c r="A106" s="4" t="s">
        <v>205</v>
      </c>
      <c r="B106" s="4">
        <v>840</v>
      </c>
      <c r="C106" s="4">
        <v>8</v>
      </c>
      <c r="D106" s="4">
        <v>10</v>
      </c>
      <c r="E106" s="29" t="s">
        <v>1</v>
      </c>
      <c r="F106" s="4">
        <v>23.4</v>
      </c>
      <c r="G106" s="4">
        <v>23.4</v>
      </c>
      <c r="H106" s="4">
        <v>65</v>
      </c>
      <c r="I106" s="4">
        <v>65</v>
      </c>
      <c r="J106" s="4">
        <v>10400</v>
      </c>
      <c r="K106" s="4">
        <v>10400</v>
      </c>
      <c r="L106" s="4">
        <v>39</v>
      </c>
      <c r="M106" s="4">
        <v>39</v>
      </c>
      <c r="N106" s="27" t="s">
        <v>49</v>
      </c>
      <c r="O106" s="27" t="s">
        <v>49</v>
      </c>
      <c r="P106" s="4">
        <v>242</v>
      </c>
      <c r="Q106" s="4">
        <v>242</v>
      </c>
      <c r="R106" s="33" t="s">
        <v>70</v>
      </c>
      <c r="S106" s="4">
        <v>27.4</v>
      </c>
      <c r="T106" s="4">
        <v>27.4</v>
      </c>
      <c r="U106" s="27" t="s">
        <v>49</v>
      </c>
      <c r="V106" s="27" t="s">
        <v>49</v>
      </c>
      <c r="W106" s="29" t="s">
        <v>15</v>
      </c>
      <c r="X106" s="30" t="s">
        <v>49</v>
      </c>
      <c r="Y106" s="30" t="s">
        <v>49</v>
      </c>
      <c r="Z106" s="29" t="s">
        <v>13</v>
      </c>
      <c r="AA106" s="30" t="s">
        <v>49</v>
      </c>
      <c r="AB106" s="29" t="s">
        <v>26</v>
      </c>
    </row>
    <row r="107" spans="1:28" x14ac:dyDescent="0.25">
      <c r="A107" s="4" t="s">
        <v>205</v>
      </c>
      <c r="B107" s="4">
        <v>2280</v>
      </c>
      <c r="C107" s="4">
        <v>12</v>
      </c>
      <c r="D107" s="4">
        <v>10</v>
      </c>
      <c r="E107" s="29" t="s">
        <v>1</v>
      </c>
      <c r="F107" s="12">
        <v>20</v>
      </c>
      <c r="G107" s="12">
        <v>20</v>
      </c>
      <c r="H107" s="4">
        <v>247</v>
      </c>
      <c r="I107" s="4">
        <v>247</v>
      </c>
      <c r="J107" s="4">
        <v>6500</v>
      </c>
      <c r="K107" s="4">
        <v>6650</v>
      </c>
      <c r="L107" s="4">
        <v>36</v>
      </c>
      <c r="M107" s="4">
        <v>36</v>
      </c>
      <c r="N107" s="4">
        <v>1</v>
      </c>
      <c r="O107" s="4">
        <v>1</v>
      </c>
      <c r="P107" s="4">
        <v>180</v>
      </c>
      <c r="Q107" s="4">
        <v>180</v>
      </c>
      <c r="R107" s="33" t="s">
        <v>70</v>
      </c>
      <c r="S107" s="27" t="s">
        <v>49</v>
      </c>
      <c r="T107" s="27" t="s">
        <v>49</v>
      </c>
      <c r="U107" s="27" t="s">
        <v>49</v>
      </c>
      <c r="V107" s="27" t="s">
        <v>49</v>
      </c>
      <c r="W107" s="29" t="s">
        <v>7</v>
      </c>
      <c r="X107" s="29">
        <v>240</v>
      </c>
      <c r="Y107" s="29">
        <v>240</v>
      </c>
      <c r="Z107" s="29" t="s">
        <v>22</v>
      </c>
      <c r="AA107" s="30" t="s">
        <v>49</v>
      </c>
      <c r="AB107" s="29" t="s">
        <v>14</v>
      </c>
    </row>
    <row r="108" spans="1:28" x14ac:dyDescent="0.25">
      <c r="A108" s="4" t="s">
        <v>205</v>
      </c>
      <c r="B108" s="4">
        <v>4420</v>
      </c>
      <c r="C108" s="4">
        <v>44</v>
      </c>
      <c r="D108" s="4">
        <v>32</v>
      </c>
      <c r="E108" s="29" t="s">
        <v>1</v>
      </c>
      <c r="F108" s="12">
        <v>30</v>
      </c>
      <c r="G108" s="12">
        <v>30</v>
      </c>
      <c r="H108" s="4">
        <v>1000</v>
      </c>
      <c r="I108" s="4">
        <v>2000</v>
      </c>
      <c r="J108" s="12" t="s">
        <v>49</v>
      </c>
      <c r="K108" s="12" t="s">
        <v>49</v>
      </c>
      <c r="L108" s="4">
        <v>36</v>
      </c>
      <c r="M108" s="4">
        <v>36</v>
      </c>
      <c r="N108" s="27" t="s">
        <v>49</v>
      </c>
      <c r="O108" s="27" t="s">
        <v>49</v>
      </c>
      <c r="P108" s="4">
        <v>165</v>
      </c>
      <c r="Q108" s="4">
        <v>165</v>
      </c>
      <c r="R108" s="33" t="s">
        <v>66</v>
      </c>
      <c r="S108" s="27" t="s">
        <v>49</v>
      </c>
      <c r="T108" s="27" t="s">
        <v>49</v>
      </c>
      <c r="U108" s="27" t="s">
        <v>49</v>
      </c>
      <c r="V108" s="27" t="s">
        <v>49</v>
      </c>
      <c r="W108" s="29" t="s">
        <v>7</v>
      </c>
      <c r="X108" s="32">
        <v>5270</v>
      </c>
      <c r="Y108" s="32">
        <v>5270</v>
      </c>
      <c r="Z108" s="29" t="s">
        <v>22</v>
      </c>
      <c r="AA108" s="30" t="s">
        <v>49</v>
      </c>
      <c r="AB108" s="30" t="s">
        <v>49</v>
      </c>
    </row>
    <row r="109" spans="1:28" x14ac:dyDescent="0.25">
      <c r="A109" s="4" t="s">
        <v>205</v>
      </c>
      <c r="B109" s="4">
        <v>8240</v>
      </c>
      <c r="C109" s="4">
        <v>42</v>
      </c>
      <c r="D109" s="4">
        <v>45</v>
      </c>
      <c r="E109" s="29" t="s">
        <v>1</v>
      </c>
      <c r="F109" s="4">
        <v>26</v>
      </c>
      <c r="G109" s="4">
        <v>26</v>
      </c>
      <c r="H109" s="4">
        <v>75</v>
      </c>
      <c r="I109" s="4">
        <v>75</v>
      </c>
      <c r="J109" s="4">
        <v>10550</v>
      </c>
      <c r="K109" s="4">
        <v>10550</v>
      </c>
      <c r="L109" s="4">
        <v>40</v>
      </c>
      <c r="M109" s="4">
        <v>40</v>
      </c>
      <c r="N109" s="27" t="s">
        <v>49</v>
      </c>
      <c r="O109" s="27" t="s">
        <v>49</v>
      </c>
      <c r="P109" s="4">
        <v>248</v>
      </c>
      <c r="Q109" s="4">
        <v>248</v>
      </c>
      <c r="R109" s="33" t="s">
        <v>11</v>
      </c>
      <c r="S109" s="4">
        <v>44</v>
      </c>
      <c r="T109" s="4">
        <v>44</v>
      </c>
      <c r="U109" s="27" t="s">
        <v>49</v>
      </c>
      <c r="V109" s="27" t="s">
        <v>49</v>
      </c>
      <c r="W109" s="29" t="s">
        <v>15</v>
      </c>
      <c r="X109" s="32">
        <v>2330</v>
      </c>
      <c r="Y109" s="32">
        <v>2330</v>
      </c>
      <c r="Z109" s="29" t="s">
        <v>13</v>
      </c>
      <c r="AA109" s="30" t="s">
        <v>49</v>
      </c>
      <c r="AB109" s="30" t="s">
        <v>49</v>
      </c>
    </row>
    <row r="110" spans="1:28" x14ac:dyDescent="0.25">
      <c r="A110" s="4" t="s">
        <v>205</v>
      </c>
      <c r="B110" s="4">
        <v>880</v>
      </c>
      <c r="C110" s="4">
        <v>13</v>
      </c>
      <c r="D110" s="4">
        <v>12</v>
      </c>
      <c r="E110" s="29" t="s">
        <v>1</v>
      </c>
      <c r="F110" s="4">
        <v>26</v>
      </c>
      <c r="G110" s="4">
        <v>26</v>
      </c>
      <c r="H110" s="4">
        <v>75</v>
      </c>
      <c r="I110" s="4">
        <v>75</v>
      </c>
      <c r="J110" s="4">
        <v>10550</v>
      </c>
      <c r="K110" s="4">
        <v>10550</v>
      </c>
      <c r="L110" s="4">
        <v>40</v>
      </c>
      <c r="M110" s="4">
        <v>40</v>
      </c>
      <c r="N110" s="27" t="s">
        <v>49</v>
      </c>
      <c r="O110" s="27" t="s">
        <v>49</v>
      </c>
      <c r="P110" s="4">
        <v>248</v>
      </c>
      <c r="Q110" s="4">
        <v>248</v>
      </c>
      <c r="R110" s="33" t="s">
        <v>66</v>
      </c>
      <c r="S110" s="4">
        <v>52</v>
      </c>
      <c r="T110" s="4">
        <v>52</v>
      </c>
      <c r="U110" s="27" t="s">
        <v>49</v>
      </c>
      <c r="V110" s="27" t="s">
        <v>49</v>
      </c>
      <c r="W110" s="29" t="s">
        <v>15</v>
      </c>
      <c r="X110" s="30" t="s">
        <v>49</v>
      </c>
      <c r="Y110" s="30" t="s">
        <v>49</v>
      </c>
      <c r="Z110" s="29" t="s">
        <v>13</v>
      </c>
      <c r="AA110" s="30" t="s">
        <v>49</v>
      </c>
      <c r="AB110" s="30" t="s">
        <v>49</v>
      </c>
    </row>
    <row r="111" spans="1:28" x14ac:dyDescent="0.25">
      <c r="A111" s="4" t="s">
        <v>205</v>
      </c>
      <c r="B111" s="4">
        <v>12600</v>
      </c>
      <c r="C111" s="4">
        <v>25</v>
      </c>
      <c r="D111" s="4">
        <v>10</v>
      </c>
      <c r="E111" s="29" t="s">
        <v>1</v>
      </c>
      <c r="F111" s="4">
        <v>26</v>
      </c>
      <c r="G111" s="4">
        <v>26</v>
      </c>
      <c r="H111" s="4">
        <v>90</v>
      </c>
      <c r="I111" s="4">
        <v>90</v>
      </c>
      <c r="J111" s="4">
        <v>10900</v>
      </c>
      <c r="K111" s="4">
        <v>10900</v>
      </c>
      <c r="L111" s="4">
        <v>40</v>
      </c>
      <c r="M111" s="4">
        <v>40</v>
      </c>
      <c r="N111" s="27" t="s">
        <v>49</v>
      </c>
      <c r="O111" s="27" t="s">
        <v>49</v>
      </c>
      <c r="P111" s="4">
        <v>250</v>
      </c>
      <c r="Q111" s="4">
        <v>250</v>
      </c>
      <c r="R111" s="33" t="s">
        <v>11</v>
      </c>
      <c r="S111" s="4">
        <v>52</v>
      </c>
      <c r="T111" s="4">
        <v>52</v>
      </c>
      <c r="U111" s="27" t="s">
        <v>49</v>
      </c>
      <c r="V111" s="27" t="s">
        <v>49</v>
      </c>
      <c r="W111" s="29" t="s">
        <v>12</v>
      </c>
      <c r="X111" s="32">
        <v>1580</v>
      </c>
      <c r="Y111" s="32">
        <v>1580</v>
      </c>
      <c r="Z111" s="29" t="s">
        <v>8</v>
      </c>
      <c r="AA111" s="30" t="s">
        <v>49</v>
      </c>
      <c r="AB111" s="29" t="s">
        <v>14</v>
      </c>
    </row>
    <row r="112" spans="1:28" x14ac:dyDescent="0.25">
      <c r="A112" s="4" t="s">
        <v>205</v>
      </c>
      <c r="B112" s="4">
        <v>4100</v>
      </c>
      <c r="C112" s="4">
        <v>12</v>
      </c>
      <c r="D112" s="4">
        <v>5</v>
      </c>
      <c r="E112" s="29" t="s">
        <v>1</v>
      </c>
      <c r="F112" s="4">
        <v>23</v>
      </c>
      <c r="G112" s="4">
        <v>23</v>
      </c>
      <c r="H112" s="4">
        <v>90</v>
      </c>
      <c r="I112" s="4">
        <v>90</v>
      </c>
      <c r="J112" s="4">
        <v>11000</v>
      </c>
      <c r="K112" s="4">
        <v>11000</v>
      </c>
      <c r="L112" s="4">
        <v>41</v>
      </c>
      <c r="M112" s="4">
        <v>41</v>
      </c>
      <c r="N112" s="27" t="s">
        <v>49</v>
      </c>
      <c r="O112" s="27" t="s">
        <v>49</v>
      </c>
      <c r="P112" s="4">
        <v>250</v>
      </c>
      <c r="Q112" s="4">
        <v>250</v>
      </c>
      <c r="R112" s="33" t="s">
        <v>11</v>
      </c>
      <c r="S112" s="4">
        <v>50</v>
      </c>
      <c r="T112" s="4">
        <v>50</v>
      </c>
      <c r="U112" s="27" t="s">
        <v>49</v>
      </c>
      <c r="V112" s="27" t="s">
        <v>49</v>
      </c>
      <c r="W112" s="29" t="s">
        <v>12</v>
      </c>
      <c r="X112" s="30" t="s">
        <v>49</v>
      </c>
      <c r="Y112" s="30" t="s">
        <v>49</v>
      </c>
      <c r="Z112" s="29" t="s">
        <v>13</v>
      </c>
      <c r="AA112" s="30" t="s">
        <v>49</v>
      </c>
      <c r="AB112" s="30" t="s">
        <v>49</v>
      </c>
    </row>
    <row r="113" spans="1:28" x14ac:dyDescent="0.25">
      <c r="A113" s="4" t="s">
        <v>205</v>
      </c>
      <c r="B113" s="4">
        <v>10800</v>
      </c>
      <c r="C113" s="4">
        <v>40</v>
      </c>
      <c r="D113" s="4">
        <v>37</v>
      </c>
      <c r="E113" s="29" t="s">
        <v>1</v>
      </c>
      <c r="F113" s="4">
        <v>25.5</v>
      </c>
      <c r="G113" s="4">
        <v>25.5</v>
      </c>
      <c r="H113" s="4">
        <v>60</v>
      </c>
      <c r="I113" s="4">
        <v>60</v>
      </c>
      <c r="J113" s="4">
        <v>10300</v>
      </c>
      <c r="K113" s="4">
        <v>10300</v>
      </c>
      <c r="L113" s="4">
        <v>40</v>
      </c>
      <c r="M113" s="4">
        <v>40</v>
      </c>
      <c r="N113" s="27" t="s">
        <v>49</v>
      </c>
      <c r="O113" s="27" t="s">
        <v>49</v>
      </c>
      <c r="P113" s="4">
        <v>250</v>
      </c>
      <c r="Q113" s="4">
        <v>250</v>
      </c>
      <c r="R113" s="33" t="s">
        <v>210</v>
      </c>
      <c r="S113" s="4">
        <v>47</v>
      </c>
      <c r="T113" s="4">
        <v>47</v>
      </c>
      <c r="U113" s="27" t="s">
        <v>49</v>
      </c>
      <c r="V113" s="27" t="s">
        <v>49</v>
      </c>
      <c r="W113" s="29" t="s">
        <v>12</v>
      </c>
      <c r="X113" s="32">
        <v>2500</v>
      </c>
      <c r="Y113" s="32">
        <v>2500</v>
      </c>
      <c r="Z113" s="29" t="s">
        <v>13</v>
      </c>
      <c r="AA113" s="30" t="s">
        <v>49</v>
      </c>
      <c r="AB113" s="29" t="s">
        <v>14</v>
      </c>
    </row>
    <row r="114" spans="1:28" x14ac:dyDescent="0.25">
      <c r="A114" s="4" t="s">
        <v>205</v>
      </c>
      <c r="B114" s="4">
        <v>280</v>
      </c>
      <c r="C114" s="4">
        <v>3</v>
      </c>
      <c r="D114" s="4">
        <v>2</v>
      </c>
      <c r="E114" s="29" t="s">
        <v>1</v>
      </c>
      <c r="F114" s="4">
        <v>18</v>
      </c>
      <c r="G114" s="4">
        <v>18</v>
      </c>
      <c r="H114" s="4">
        <v>40</v>
      </c>
      <c r="I114" s="4">
        <v>40</v>
      </c>
      <c r="J114" s="4">
        <v>11550</v>
      </c>
      <c r="K114" s="4">
        <v>11550</v>
      </c>
      <c r="L114" s="4">
        <v>38</v>
      </c>
      <c r="M114" s="4">
        <v>38</v>
      </c>
      <c r="N114" s="27" t="s">
        <v>49</v>
      </c>
      <c r="O114" s="27" t="s">
        <v>49</v>
      </c>
      <c r="P114" s="4">
        <v>244</v>
      </c>
      <c r="Q114" s="4">
        <v>244</v>
      </c>
      <c r="R114" s="33" t="s">
        <v>6</v>
      </c>
      <c r="S114" s="4">
        <v>55</v>
      </c>
      <c r="T114" s="4">
        <v>55</v>
      </c>
      <c r="U114" s="27" t="s">
        <v>49</v>
      </c>
      <c r="V114" s="27" t="s">
        <v>49</v>
      </c>
      <c r="W114" s="29" t="s">
        <v>15</v>
      </c>
      <c r="X114" s="29">
        <v>500</v>
      </c>
      <c r="Y114" s="29">
        <v>500</v>
      </c>
      <c r="Z114" s="29" t="s">
        <v>13</v>
      </c>
      <c r="AA114" s="30" t="s">
        <v>49</v>
      </c>
      <c r="AB114" s="30" t="s">
        <v>49</v>
      </c>
    </row>
    <row r="115" spans="1:28" x14ac:dyDescent="0.25">
      <c r="A115" s="4" t="s">
        <v>205</v>
      </c>
      <c r="B115" s="4">
        <v>200</v>
      </c>
      <c r="C115" s="4">
        <v>4</v>
      </c>
      <c r="D115" s="4">
        <v>3</v>
      </c>
      <c r="E115" s="29" t="s">
        <v>1</v>
      </c>
      <c r="F115" s="4">
        <v>12</v>
      </c>
      <c r="G115" s="4">
        <v>12</v>
      </c>
      <c r="H115" s="4">
        <v>200</v>
      </c>
      <c r="I115" s="4">
        <v>200</v>
      </c>
      <c r="J115" s="4">
        <v>11600</v>
      </c>
      <c r="K115" s="4">
        <v>11600</v>
      </c>
      <c r="L115" s="4">
        <v>42</v>
      </c>
      <c r="M115" s="4">
        <v>42</v>
      </c>
      <c r="N115" s="27" t="s">
        <v>49</v>
      </c>
      <c r="O115" s="27" t="s">
        <v>49</v>
      </c>
      <c r="P115" s="4">
        <v>250</v>
      </c>
      <c r="Q115" s="4">
        <v>250</v>
      </c>
      <c r="R115" s="33" t="s">
        <v>6</v>
      </c>
      <c r="S115" s="4">
        <v>64</v>
      </c>
      <c r="T115" s="4">
        <v>64</v>
      </c>
      <c r="U115" s="27" t="s">
        <v>49</v>
      </c>
      <c r="V115" s="27" t="s">
        <v>49</v>
      </c>
      <c r="W115" s="29" t="s">
        <v>15</v>
      </c>
      <c r="X115" s="30" t="s">
        <v>49</v>
      </c>
      <c r="Y115" s="30" t="s">
        <v>49</v>
      </c>
      <c r="Z115" s="29" t="s">
        <v>13</v>
      </c>
      <c r="AA115" s="30" t="s">
        <v>49</v>
      </c>
      <c r="AB115" s="29" t="s">
        <v>14</v>
      </c>
    </row>
    <row r="116" spans="1:28" x14ac:dyDescent="0.25">
      <c r="A116" s="4" t="s">
        <v>205</v>
      </c>
      <c r="B116" s="4">
        <v>1800</v>
      </c>
      <c r="C116" s="4">
        <v>12</v>
      </c>
      <c r="D116" s="4">
        <v>9</v>
      </c>
      <c r="E116" s="29" t="s">
        <v>1</v>
      </c>
      <c r="F116" s="4">
        <v>17</v>
      </c>
      <c r="G116" s="4">
        <v>17</v>
      </c>
      <c r="H116" s="4">
        <v>171</v>
      </c>
      <c r="I116" s="4">
        <v>171</v>
      </c>
      <c r="J116" s="4">
        <v>11500</v>
      </c>
      <c r="K116" s="4">
        <v>11500</v>
      </c>
      <c r="L116" s="4">
        <v>45</v>
      </c>
      <c r="M116" s="4">
        <v>45</v>
      </c>
      <c r="N116" s="27" t="s">
        <v>49</v>
      </c>
      <c r="O116" s="27" t="s">
        <v>49</v>
      </c>
      <c r="P116" s="4">
        <v>228</v>
      </c>
      <c r="Q116" s="4">
        <v>228</v>
      </c>
      <c r="R116" s="33" t="s">
        <v>6</v>
      </c>
      <c r="S116" s="4">
        <v>55</v>
      </c>
      <c r="T116" s="4">
        <v>55</v>
      </c>
      <c r="U116" s="27" t="s">
        <v>49</v>
      </c>
      <c r="V116" s="27" t="s">
        <v>49</v>
      </c>
      <c r="W116" s="29" t="s">
        <v>12</v>
      </c>
      <c r="X116" s="32">
        <v>2140</v>
      </c>
      <c r="Y116" s="32">
        <v>2140</v>
      </c>
      <c r="Z116" s="29" t="s">
        <v>13</v>
      </c>
      <c r="AA116" s="30" t="s">
        <v>49</v>
      </c>
      <c r="AB116" s="29" t="s">
        <v>29</v>
      </c>
    </row>
    <row r="117" spans="1:28" x14ac:dyDescent="0.25">
      <c r="A117" s="4" t="s">
        <v>205</v>
      </c>
      <c r="B117" s="4">
        <v>2600</v>
      </c>
      <c r="C117" s="4">
        <v>28</v>
      </c>
      <c r="D117" s="4">
        <v>16</v>
      </c>
      <c r="E117" s="29" t="s">
        <v>1</v>
      </c>
      <c r="F117" s="4">
        <v>17</v>
      </c>
      <c r="G117" s="4">
        <v>17</v>
      </c>
      <c r="H117" s="4">
        <v>273</v>
      </c>
      <c r="I117" s="4">
        <v>273</v>
      </c>
      <c r="J117" s="4">
        <v>11950</v>
      </c>
      <c r="K117" s="4">
        <v>11950</v>
      </c>
      <c r="L117" s="4">
        <v>43</v>
      </c>
      <c r="M117" s="4">
        <v>43</v>
      </c>
      <c r="N117" s="27" t="s">
        <v>49</v>
      </c>
      <c r="O117" s="27" t="s">
        <v>49</v>
      </c>
      <c r="P117" s="4">
        <v>234</v>
      </c>
      <c r="Q117" s="4">
        <v>234</v>
      </c>
      <c r="R117" s="33" t="s">
        <v>6</v>
      </c>
      <c r="S117" s="4">
        <v>50</v>
      </c>
      <c r="T117" s="4">
        <v>50</v>
      </c>
      <c r="U117" s="27" t="s">
        <v>49</v>
      </c>
      <c r="V117" s="27" t="s">
        <v>49</v>
      </c>
      <c r="W117" s="29" t="s">
        <v>12</v>
      </c>
      <c r="X117" s="30" t="s">
        <v>49</v>
      </c>
      <c r="Y117" s="30" t="s">
        <v>49</v>
      </c>
      <c r="Z117" s="29" t="s">
        <v>13</v>
      </c>
      <c r="AA117" s="30" t="s">
        <v>49</v>
      </c>
      <c r="AB117" s="29" t="s">
        <v>29</v>
      </c>
    </row>
    <row r="118" spans="1:28" x14ac:dyDescent="0.25">
      <c r="A118" s="4" t="s">
        <v>205</v>
      </c>
      <c r="B118" s="4">
        <v>7754</v>
      </c>
      <c r="C118" s="4">
        <v>26</v>
      </c>
      <c r="D118" s="4">
        <v>27</v>
      </c>
      <c r="E118" s="29" t="s">
        <v>1</v>
      </c>
      <c r="F118" s="4">
        <v>23</v>
      </c>
      <c r="G118" s="4">
        <v>23</v>
      </c>
      <c r="H118" s="4">
        <v>100</v>
      </c>
      <c r="I118" s="4">
        <v>100</v>
      </c>
      <c r="J118" s="4">
        <v>10300</v>
      </c>
      <c r="K118" s="4">
        <v>10300</v>
      </c>
      <c r="L118" s="4">
        <v>39</v>
      </c>
      <c r="M118" s="4">
        <v>39</v>
      </c>
      <c r="N118" s="27" t="s">
        <v>49</v>
      </c>
      <c r="O118" s="27" t="s">
        <v>49</v>
      </c>
      <c r="P118" s="4">
        <v>260</v>
      </c>
      <c r="Q118" s="4">
        <v>260</v>
      </c>
      <c r="R118" s="33" t="s">
        <v>211</v>
      </c>
      <c r="S118" s="4">
        <v>32</v>
      </c>
      <c r="T118" s="4">
        <v>32</v>
      </c>
      <c r="U118" s="27" t="s">
        <v>49</v>
      </c>
      <c r="V118" s="27" t="s">
        <v>49</v>
      </c>
      <c r="W118" s="29" t="s">
        <v>12</v>
      </c>
      <c r="X118" s="32">
        <v>1460</v>
      </c>
      <c r="Y118" s="32">
        <v>1460</v>
      </c>
      <c r="Z118" s="29" t="s">
        <v>13</v>
      </c>
      <c r="AA118" s="30" t="s">
        <v>49</v>
      </c>
      <c r="AB118" s="29" t="s">
        <v>29</v>
      </c>
    </row>
    <row r="119" spans="1:28" x14ac:dyDescent="0.25">
      <c r="A119" s="4" t="s">
        <v>205</v>
      </c>
      <c r="B119" s="4">
        <v>3500</v>
      </c>
      <c r="C119" s="4">
        <v>19</v>
      </c>
      <c r="D119" s="4">
        <v>12</v>
      </c>
      <c r="E119" s="29" t="s">
        <v>1</v>
      </c>
      <c r="F119" s="4">
        <v>20</v>
      </c>
      <c r="G119" s="4">
        <v>20</v>
      </c>
      <c r="H119" s="4">
        <v>30</v>
      </c>
      <c r="I119" s="4">
        <v>30</v>
      </c>
      <c r="J119" s="4">
        <v>10100</v>
      </c>
      <c r="K119" s="4">
        <v>10100</v>
      </c>
      <c r="L119" s="4">
        <v>40</v>
      </c>
      <c r="M119" s="4">
        <v>40</v>
      </c>
      <c r="N119" s="27" t="s">
        <v>49</v>
      </c>
      <c r="O119" s="27" t="s">
        <v>49</v>
      </c>
      <c r="P119" s="4">
        <v>212</v>
      </c>
      <c r="Q119" s="4">
        <v>212</v>
      </c>
      <c r="R119" s="33" t="s">
        <v>66</v>
      </c>
      <c r="S119" s="4">
        <v>32</v>
      </c>
      <c r="T119" s="4">
        <v>32</v>
      </c>
      <c r="U119" s="27" t="s">
        <v>49</v>
      </c>
      <c r="V119" s="27" t="s">
        <v>49</v>
      </c>
      <c r="W119" s="29" t="s">
        <v>12</v>
      </c>
      <c r="X119" s="32">
        <v>1140</v>
      </c>
      <c r="Y119" s="32">
        <v>1140</v>
      </c>
      <c r="Z119" s="29" t="s">
        <v>13</v>
      </c>
      <c r="AA119" s="30" t="s">
        <v>49</v>
      </c>
      <c r="AB119" s="29" t="s">
        <v>14</v>
      </c>
    </row>
    <row r="120" spans="1:28" x14ac:dyDescent="0.25">
      <c r="A120" s="4" t="s">
        <v>205</v>
      </c>
      <c r="B120" s="4">
        <v>6189</v>
      </c>
      <c r="C120" s="4">
        <v>101</v>
      </c>
      <c r="D120" s="4">
        <v>39</v>
      </c>
      <c r="E120" s="29" t="s">
        <v>1</v>
      </c>
      <c r="F120" s="12">
        <v>30</v>
      </c>
      <c r="G120" s="12">
        <v>30</v>
      </c>
      <c r="H120" s="4">
        <v>1000</v>
      </c>
      <c r="I120" s="4">
        <v>2300</v>
      </c>
      <c r="J120" s="4">
        <v>3500</v>
      </c>
      <c r="K120" s="4">
        <v>3500</v>
      </c>
      <c r="L120" s="4">
        <v>42</v>
      </c>
      <c r="M120" s="4">
        <v>42</v>
      </c>
      <c r="N120" s="4">
        <v>0.8</v>
      </c>
      <c r="O120" s="4">
        <v>0.8</v>
      </c>
      <c r="P120" s="4">
        <v>135</v>
      </c>
      <c r="Q120" s="4">
        <v>135</v>
      </c>
      <c r="R120" s="33" t="s">
        <v>66</v>
      </c>
      <c r="S120" s="27" t="s">
        <v>49</v>
      </c>
      <c r="T120" s="27" t="s">
        <v>49</v>
      </c>
      <c r="U120" s="27" t="s">
        <v>49</v>
      </c>
      <c r="V120" s="27" t="s">
        <v>49</v>
      </c>
      <c r="W120" s="29" t="s">
        <v>7</v>
      </c>
      <c r="X120" s="32">
        <v>5920</v>
      </c>
      <c r="Y120" s="32">
        <v>5920</v>
      </c>
      <c r="Z120" s="29" t="s">
        <v>22</v>
      </c>
      <c r="AA120" s="30" t="s">
        <v>49</v>
      </c>
      <c r="AB120" s="29" t="s">
        <v>14</v>
      </c>
    </row>
    <row r="121" spans="1:28" x14ac:dyDescent="0.25">
      <c r="A121" s="4" t="s">
        <v>205</v>
      </c>
      <c r="B121" s="4">
        <v>3912</v>
      </c>
      <c r="C121" s="4">
        <v>29</v>
      </c>
      <c r="D121" s="4">
        <v>12</v>
      </c>
      <c r="E121" s="29" t="s">
        <v>1</v>
      </c>
      <c r="F121" s="4">
        <v>25</v>
      </c>
      <c r="G121" s="4">
        <v>28</v>
      </c>
      <c r="H121" s="4">
        <v>210</v>
      </c>
      <c r="I121" s="4">
        <v>210</v>
      </c>
      <c r="J121" s="12" t="s">
        <v>49</v>
      </c>
      <c r="K121" s="12" t="s">
        <v>49</v>
      </c>
      <c r="L121" s="4">
        <v>40</v>
      </c>
      <c r="M121" s="4">
        <v>40</v>
      </c>
      <c r="N121" s="4">
        <v>0.5</v>
      </c>
      <c r="O121" s="4">
        <v>0.5</v>
      </c>
      <c r="P121" s="4">
        <v>190</v>
      </c>
      <c r="Q121" s="4">
        <v>190</v>
      </c>
      <c r="R121" s="33" t="s">
        <v>66</v>
      </c>
      <c r="S121" s="27" t="s">
        <v>49</v>
      </c>
      <c r="T121" s="27" t="s">
        <v>49</v>
      </c>
      <c r="U121" s="27" t="s">
        <v>49</v>
      </c>
      <c r="V121" s="27" t="s">
        <v>49</v>
      </c>
      <c r="W121" s="29" t="s">
        <v>7</v>
      </c>
      <c r="X121" s="32">
        <v>4780</v>
      </c>
      <c r="Y121" s="32">
        <v>4780</v>
      </c>
      <c r="Z121" s="29" t="s">
        <v>22</v>
      </c>
      <c r="AA121" s="30" t="s">
        <v>49</v>
      </c>
      <c r="AB121" s="29" t="s">
        <v>14</v>
      </c>
    </row>
    <row r="122" spans="1:28" x14ac:dyDescent="0.25">
      <c r="A122" s="4" t="s">
        <v>205</v>
      </c>
      <c r="B122" s="4">
        <v>980</v>
      </c>
      <c r="C122" s="4">
        <v>17</v>
      </c>
      <c r="D122" s="4">
        <v>17</v>
      </c>
      <c r="E122" s="29" t="s">
        <v>3</v>
      </c>
      <c r="F122" s="4">
        <v>10</v>
      </c>
      <c r="G122" s="4">
        <v>10</v>
      </c>
      <c r="H122" s="4">
        <v>10</v>
      </c>
      <c r="I122" s="4">
        <v>10</v>
      </c>
      <c r="J122" s="4">
        <v>11100</v>
      </c>
      <c r="K122" s="4">
        <v>11100</v>
      </c>
      <c r="L122" s="4">
        <v>40</v>
      </c>
      <c r="M122" s="4">
        <v>40</v>
      </c>
      <c r="N122" s="4">
        <v>0.6</v>
      </c>
      <c r="O122" s="4">
        <v>0.6</v>
      </c>
      <c r="P122" s="4">
        <v>232</v>
      </c>
      <c r="Q122" s="4">
        <v>232</v>
      </c>
      <c r="R122" s="33" t="s">
        <v>66</v>
      </c>
      <c r="S122" s="4">
        <v>60</v>
      </c>
      <c r="T122" s="4">
        <v>60</v>
      </c>
      <c r="U122" s="4">
        <v>50</v>
      </c>
      <c r="V122" s="4">
        <v>50</v>
      </c>
      <c r="W122" s="29" t="s">
        <v>7</v>
      </c>
      <c r="X122" s="32">
        <v>3033</v>
      </c>
      <c r="Y122" s="32">
        <v>2810</v>
      </c>
      <c r="Z122" s="29" t="s">
        <v>8</v>
      </c>
      <c r="AA122" s="29" t="s">
        <v>8</v>
      </c>
      <c r="AB122" s="29" t="s">
        <v>29</v>
      </c>
    </row>
    <row r="123" spans="1:28" x14ac:dyDescent="0.25">
      <c r="A123" s="4" t="s">
        <v>205</v>
      </c>
      <c r="B123" s="4">
        <v>1020</v>
      </c>
      <c r="C123" s="4">
        <v>49</v>
      </c>
      <c r="D123" s="4">
        <v>30</v>
      </c>
      <c r="E123" s="29" t="s">
        <v>3</v>
      </c>
      <c r="F123" s="4">
        <v>10</v>
      </c>
      <c r="G123" s="4">
        <v>10</v>
      </c>
      <c r="H123" s="4">
        <v>4</v>
      </c>
      <c r="I123" s="4">
        <v>4</v>
      </c>
      <c r="J123" s="4">
        <v>4000</v>
      </c>
      <c r="K123" s="4">
        <v>4000</v>
      </c>
      <c r="L123" s="4">
        <v>34</v>
      </c>
      <c r="M123" s="4">
        <v>34</v>
      </c>
      <c r="N123" s="4">
        <v>2</v>
      </c>
      <c r="O123" s="4">
        <v>2</v>
      </c>
      <c r="P123" s="4">
        <v>86</v>
      </c>
      <c r="Q123" s="4">
        <v>86</v>
      </c>
      <c r="R123" s="33" t="s">
        <v>6</v>
      </c>
      <c r="S123" s="4">
        <v>55</v>
      </c>
      <c r="T123" s="4">
        <v>55</v>
      </c>
      <c r="U123" s="4">
        <v>40</v>
      </c>
      <c r="V123" s="4">
        <v>40</v>
      </c>
      <c r="W123" s="29" t="s">
        <v>12</v>
      </c>
      <c r="X123" s="32">
        <v>1220</v>
      </c>
      <c r="Y123" s="29">
        <v>700</v>
      </c>
      <c r="Z123" s="29" t="s">
        <v>13</v>
      </c>
      <c r="AA123" s="29" t="s">
        <v>9</v>
      </c>
      <c r="AB123" s="29" t="s">
        <v>29</v>
      </c>
    </row>
    <row r="124" spans="1:28" x14ac:dyDescent="0.25">
      <c r="A124" s="4" t="s">
        <v>205</v>
      </c>
      <c r="B124" s="4">
        <v>8500</v>
      </c>
      <c r="C124" s="4">
        <v>484</v>
      </c>
      <c r="D124" s="4">
        <v>284</v>
      </c>
      <c r="E124" s="29" t="s">
        <v>3</v>
      </c>
      <c r="F124" s="4">
        <v>9</v>
      </c>
      <c r="G124" s="4">
        <v>9</v>
      </c>
      <c r="H124" s="4">
        <v>20</v>
      </c>
      <c r="I124" s="4">
        <v>20</v>
      </c>
      <c r="J124" s="4">
        <v>4300</v>
      </c>
      <c r="K124" s="4">
        <v>4300</v>
      </c>
      <c r="L124" s="4">
        <v>29</v>
      </c>
      <c r="M124" s="4">
        <v>29</v>
      </c>
      <c r="N124" s="4">
        <v>6</v>
      </c>
      <c r="O124" s="4">
        <v>6</v>
      </c>
      <c r="P124" s="4">
        <v>97</v>
      </c>
      <c r="Q124" s="4">
        <v>97</v>
      </c>
      <c r="R124" s="33" t="s">
        <v>6</v>
      </c>
      <c r="S124" s="27" t="s">
        <v>49</v>
      </c>
      <c r="T124" s="27" t="s">
        <v>49</v>
      </c>
      <c r="U124" s="27" t="s">
        <v>49</v>
      </c>
      <c r="V124" s="27" t="s">
        <v>49</v>
      </c>
      <c r="W124" s="29" t="s">
        <v>12</v>
      </c>
      <c r="X124" s="32">
        <v>5818</v>
      </c>
      <c r="Y124" s="32">
        <v>5000</v>
      </c>
      <c r="Z124" s="29" t="s">
        <v>13</v>
      </c>
      <c r="AA124" s="29" t="s">
        <v>9</v>
      </c>
      <c r="AB124" s="29" t="s">
        <v>29</v>
      </c>
    </row>
    <row r="125" spans="1:28" x14ac:dyDescent="0.25">
      <c r="A125" s="4" t="s">
        <v>205</v>
      </c>
      <c r="B125" s="4">
        <v>809</v>
      </c>
      <c r="C125" s="4">
        <v>18</v>
      </c>
      <c r="D125" s="4">
        <v>14</v>
      </c>
      <c r="E125" s="29" t="s">
        <v>0</v>
      </c>
      <c r="F125" s="4">
        <v>21.9</v>
      </c>
      <c r="G125" s="4">
        <v>21.9</v>
      </c>
      <c r="H125" s="4">
        <v>3</v>
      </c>
      <c r="I125" s="4">
        <v>3</v>
      </c>
      <c r="J125" s="4">
        <v>5300</v>
      </c>
      <c r="K125" s="4">
        <v>5300</v>
      </c>
      <c r="L125" s="4">
        <v>42</v>
      </c>
      <c r="M125" s="4">
        <v>42</v>
      </c>
      <c r="N125" s="4">
        <v>0.5</v>
      </c>
      <c r="O125" s="4">
        <v>0.5</v>
      </c>
      <c r="P125" s="4">
        <v>105</v>
      </c>
      <c r="Q125" s="4">
        <v>105</v>
      </c>
      <c r="R125" s="33" t="s">
        <v>6</v>
      </c>
      <c r="S125" s="4">
        <v>45</v>
      </c>
      <c r="T125" s="4">
        <v>45</v>
      </c>
      <c r="U125" s="27" t="s">
        <v>49</v>
      </c>
      <c r="V125" s="27" t="s">
        <v>49</v>
      </c>
      <c r="W125" s="29" t="s">
        <v>7</v>
      </c>
      <c r="X125" s="29">
        <v>240</v>
      </c>
      <c r="Y125" s="29">
        <v>200</v>
      </c>
      <c r="Z125" s="29" t="s">
        <v>8</v>
      </c>
      <c r="AA125" s="29" t="s">
        <v>8</v>
      </c>
      <c r="AB125" s="29" t="s">
        <v>26</v>
      </c>
    </row>
    <row r="126" spans="1:28" x14ac:dyDescent="0.25">
      <c r="A126" s="4" t="s">
        <v>205</v>
      </c>
      <c r="B126" s="4">
        <v>1120</v>
      </c>
      <c r="C126" s="4">
        <v>23</v>
      </c>
      <c r="D126" s="4">
        <v>26</v>
      </c>
      <c r="E126" s="29" t="s">
        <v>3</v>
      </c>
      <c r="F126" s="4">
        <v>10.5</v>
      </c>
      <c r="G126" s="4">
        <v>10.5</v>
      </c>
      <c r="H126" s="4">
        <v>4</v>
      </c>
      <c r="I126" s="4">
        <v>4</v>
      </c>
      <c r="J126" s="4">
        <v>5500</v>
      </c>
      <c r="K126" s="4">
        <v>5500</v>
      </c>
      <c r="L126" s="4">
        <v>32</v>
      </c>
      <c r="M126" s="4">
        <v>32</v>
      </c>
      <c r="N126" s="4">
        <v>1.4</v>
      </c>
      <c r="O126" s="4">
        <v>1.4</v>
      </c>
      <c r="P126" s="4">
        <v>104</v>
      </c>
      <c r="Q126" s="4">
        <v>104</v>
      </c>
      <c r="R126" s="33" t="s">
        <v>11</v>
      </c>
      <c r="S126" s="4">
        <v>60.7</v>
      </c>
      <c r="T126" s="4">
        <v>60.7</v>
      </c>
      <c r="U126" s="4">
        <v>18.7</v>
      </c>
      <c r="V126" s="4">
        <v>18.7</v>
      </c>
      <c r="W126" s="29" t="s">
        <v>15</v>
      </c>
      <c r="X126" s="29">
        <v>400</v>
      </c>
      <c r="Y126" s="29">
        <v>400</v>
      </c>
      <c r="Z126" s="29" t="s">
        <v>13</v>
      </c>
      <c r="AA126" s="30" t="s">
        <v>49</v>
      </c>
      <c r="AB126" s="29" t="s">
        <v>16</v>
      </c>
    </row>
    <row r="127" spans="1:28" x14ac:dyDescent="0.25">
      <c r="A127" s="4" t="s">
        <v>205</v>
      </c>
      <c r="B127" s="4">
        <v>340</v>
      </c>
      <c r="C127" s="4">
        <v>7</v>
      </c>
      <c r="D127" s="4">
        <v>4</v>
      </c>
      <c r="E127" s="29" t="s">
        <v>3</v>
      </c>
      <c r="F127" s="4">
        <v>10</v>
      </c>
      <c r="G127" s="4">
        <v>10</v>
      </c>
      <c r="H127" s="4">
        <v>4</v>
      </c>
      <c r="I127" s="4">
        <v>4</v>
      </c>
      <c r="J127" s="4">
        <v>5500</v>
      </c>
      <c r="K127" s="4">
        <v>5500</v>
      </c>
      <c r="L127" s="4">
        <v>32</v>
      </c>
      <c r="M127" s="4">
        <v>32</v>
      </c>
      <c r="N127" s="4">
        <v>1.4</v>
      </c>
      <c r="O127" s="4">
        <v>1.4</v>
      </c>
      <c r="P127" s="4">
        <v>105</v>
      </c>
      <c r="Q127" s="4">
        <v>105</v>
      </c>
      <c r="R127" s="33" t="s">
        <v>6</v>
      </c>
      <c r="S127" s="4">
        <v>45</v>
      </c>
      <c r="T127" s="4">
        <v>45</v>
      </c>
      <c r="U127" s="4">
        <v>19</v>
      </c>
      <c r="V127" s="4">
        <v>19</v>
      </c>
      <c r="W127" s="29" t="s">
        <v>25</v>
      </c>
      <c r="X127" s="29">
        <v>45</v>
      </c>
      <c r="Y127" s="29">
        <v>45</v>
      </c>
      <c r="Z127" s="29" t="s">
        <v>13</v>
      </c>
      <c r="AA127" s="30" t="s">
        <v>49</v>
      </c>
      <c r="AB127" s="29" t="s">
        <v>16</v>
      </c>
    </row>
    <row r="128" spans="1:28" x14ac:dyDescent="0.25">
      <c r="A128" s="4" t="s">
        <v>205</v>
      </c>
      <c r="B128" s="4">
        <v>150</v>
      </c>
      <c r="C128" s="4">
        <v>7</v>
      </c>
      <c r="D128" s="4">
        <v>4</v>
      </c>
      <c r="E128" s="29" t="s">
        <v>3</v>
      </c>
      <c r="F128" s="4">
        <v>10</v>
      </c>
      <c r="G128" s="4">
        <v>10</v>
      </c>
      <c r="H128" s="4">
        <v>5</v>
      </c>
      <c r="I128" s="4">
        <v>5</v>
      </c>
      <c r="J128" s="4">
        <v>5700</v>
      </c>
      <c r="K128" s="4">
        <v>5700</v>
      </c>
      <c r="L128" s="4">
        <v>32</v>
      </c>
      <c r="M128" s="4">
        <v>32</v>
      </c>
      <c r="N128" s="4">
        <v>1</v>
      </c>
      <c r="O128" s="4">
        <v>1</v>
      </c>
      <c r="P128" s="4">
        <v>105</v>
      </c>
      <c r="Q128" s="4">
        <v>105</v>
      </c>
      <c r="R128" s="33" t="s">
        <v>11</v>
      </c>
      <c r="S128" s="4">
        <v>50</v>
      </c>
      <c r="T128" s="4">
        <v>50</v>
      </c>
      <c r="U128" s="27" t="s">
        <v>49</v>
      </c>
      <c r="V128" s="27" t="s">
        <v>49</v>
      </c>
      <c r="W128" s="29" t="s">
        <v>7</v>
      </c>
      <c r="X128" s="29">
        <v>280</v>
      </c>
      <c r="Y128" s="29">
        <v>80</v>
      </c>
      <c r="Z128" s="29" t="s">
        <v>22</v>
      </c>
      <c r="AA128" s="30" t="s">
        <v>49</v>
      </c>
      <c r="AB128" s="29" t="s">
        <v>26</v>
      </c>
    </row>
    <row r="129" spans="1:28" x14ac:dyDescent="0.25">
      <c r="A129" s="4" t="s">
        <v>205</v>
      </c>
      <c r="B129" s="4">
        <v>400</v>
      </c>
      <c r="C129" s="4">
        <v>9</v>
      </c>
      <c r="D129" s="4">
        <v>7</v>
      </c>
      <c r="E129" s="29" t="s">
        <v>0</v>
      </c>
      <c r="F129" s="4">
        <v>23.7</v>
      </c>
      <c r="G129" s="4">
        <v>23.7</v>
      </c>
      <c r="H129" s="4">
        <v>5</v>
      </c>
      <c r="I129" s="4">
        <v>5</v>
      </c>
      <c r="J129" s="4">
        <v>5500</v>
      </c>
      <c r="K129" s="4">
        <v>5500</v>
      </c>
      <c r="L129" s="4">
        <v>42</v>
      </c>
      <c r="M129" s="4">
        <v>42</v>
      </c>
      <c r="N129" s="4">
        <v>0.5</v>
      </c>
      <c r="O129" s="4">
        <v>0.5</v>
      </c>
      <c r="P129" s="4">
        <v>105</v>
      </c>
      <c r="Q129" s="4">
        <v>105</v>
      </c>
      <c r="R129" s="33" t="s">
        <v>6</v>
      </c>
      <c r="S129" s="4">
        <v>55</v>
      </c>
      <c r="T129" s="4">
        <v>55</v>
      </c>
      <c r="U129" s="4">
        <v>46</v>
      </c>
      <c r="V129" s="4">
        <v>46</v>
      </c>
      <c r="W129" s="29" t="s">
        <v>7</v>
      </c>
      <c r="X129" s="29">
        <v>290</v>
      </c>
      <c r="Y129" s="29">
        <v>180</v>
      </c>
      <c r="Z129" s="29" t="s">
        <v>8</v>
      </c>
      <c r="AA129" s="29" t="s">
        <v>8</v>
      </c>
      <c r="AB129" s="29" t="s">
        <v>26</v>
      </c>
    </row>
    <row r="130" spans="1:28" x14ac:dyDescent="0.25">
      <c r="A130" s="4" t="s">
        <v>205</v>
      </c>
      <c r="B130" s="4">
        <v>4392</v>
      </c>
      <c r="C130" s="4">
        <v>32</v>
      </c>
      <c r="D130" s="4">
        <v>9</v>
      </c>
      <c r="E130" s="29" t="s">
        <v>1</v>
      </c>
      <c r="F130" s="4">
        <v>19.5</v>
      </c>
      <c r="G130" s="4">
        <v>19.5</v>
      </c>
      <c r="H130" s="4">
        <v>32</v>
      </c>
      <c r="I130" s="4">
        <v>32</v>
      </c>
      <c r="J130" s="4">
        <v>4900</v>
      </c>
      <c r="K130" s="4">
        <v>4900</v>
      </c>
      <c r="L130" s="4">
        <v>36</v>
      </c>
      <c r="M130" s="4">
        <v>36</v>
      </c>
      <c r="N130" s="4">
        <v>1.5</v>
      </c>
      <c r="O130" s="4">
        <v>1.5</v>
      </c>
      <c r="P130" s="4">
        <v>105</v>
      </c>
      <c r="Q130" s="4">
        <v>105</v>
      </c>
      <c r="R130" s="33" t="s">
        <v>6</v>
      </c>
      <c r="S130" s="4">
        <v>50</v>
      </c>
      <c r="T130" s="4">
        <v>50</v>
      </c>
      <c r="U130" s="27" t="s">
        <v>49</v>
      </c>
      <c r="V130" s="27" t="s">
        <v>49</v>
      </c>
      <c r="W130" s="29" t="s">
        <v>15</v>
      </c>
      <c r="X130" s="29">
        <v>100</v>
      </c>
      <c r="Y130" s="29">
        <v>100</v>
      </c>
      <c r="Z130" s="29" t="s">
        <v>13</v>
      </c>
      <c r="AA130" s="29" t="s">
        <v>9</v>
      </c>
      <c r="AB130" s="30" t="s">
        <v>49</v>
      </c>
    </row>
    <row r="131" spans="1:28" x14ac:dyDescent="0.25">
      <c r="A131" s="4" t="s">
        <v>205</v>
      </c>
      <c r="B131" s="4">
        <v>1778</v>
      </c>
      <c r="C131" s="27" t="s">
        <v>49</v>
      </c>
      <c r="D131" s="27" t="s">
        <v>49</v>
      </c>
      <c r="E131" s="27" t="s">
        <v>49</v>
      </c>
      <c r="F131" s="27" t="s">
        <v>49</v>
      </c>
      <c r="G131" s="27" t="s">
        <v>49</v>
      </c>
      <c r="H131" s="27" t="s">
        <v>49</v>
      </c>
      <c r="I131" s="27" t="s">
        <v>49</v>
      </c>
      <c r="J131" s="4">
        <v>3000</v>
      </c>
      <c r="K131" s="4">
        <v>3000</v>
      </c>
      <c r="L131" s="27" t="s">
        <v>49</v>
      </c>
      <c r="M131" s="27" t="s">
        <v>49</v>
      </c>
      <c r="N131" s="27" t="s">
        <v>49</v>
      </c>
      <c r="O131" s="27" t="s">
        <v>49</v>
      </c>
      <c r="P131" s="27" t="s">
        <v>49</v>
      </c>
      <c r="Q131" s="27" t="s">
        <v>49</v>
      </c>
      <c r="R131" s="30" t="s">
        <v>49</v>
      </c>
      <c r="S131" s="27" t="s">
        <v>49</v>
      </c>
      <c r="T131" s="27" t="s">
        <v>49</v>
      </c>
      <c r="U131" s="27" t="s">
        <v>49</v>
      </c>
      <c r="V131" s="27" t="s">
        <v>49</v>
      </c>
      <c r="W131" s="30" t="s">
        <v>49</v>
      </c>
      <c r="X131" s="32">
        <v>1500</v>
      </c>
      <c r="Y131" s="32">
        <v>1000</v>
      </c>
      <c r="Z131" s="30" t="s">
        <v>49</v>
      </c>
      <c r="AA131" s="30" t="s">
        <v>49</v>
      </c>
      <c r="AB131" s="29" t="s">
        <v>16</v>
      </c>
    </row>
    <row r="132" spans="1:28" x14ac:dyDescent="0.25">
      <c r="A132" s="4" t="s">
        <v>205</v>
      </c>
      <c r="B132" s="4">
        <v>15699</v>
      </c>
      <c r="C132" s="4">
        <v>370</v>
      </c>
      <c r="D132" s="4">
        <v>110</v>
      </c>
      <c r="E132" s="29" t="s">
        <v>3</v>
      </c>
      <c r="F132" s="4">
        <v>12</v>
      </c>
      <c r="G132" s="4">
        <v>12</v>
      </c>
      <c r="H132" s="4">
        <v>1.3</v>
      </c>
      <c r="I132" s="4">
        <v>123</v>
      </c>
      <c r="J132" s="4">
        <v>5300</v>
      </c>
      <c r="K132" s="4">
        <v>5300</v>
      </c>
      <c r="L132" s="4">
        <v>35</v>
      </c>
      <c r="M132" s="4">
        <v>35</v>
      </c>
      <c r="N132" s="4">
        <v>1.1000000000000001</v>
      </c>
      <c r="O132" s="4">
        <v>1.1000000000000001</v>
      </c>
      <c r="P132" s="4">
        <v>104</v>
      </c>
      <c r="Q132" s="4">
        <v>104</v>
      </c>
      <c r="R132" s="33" t="s">
        <v>6</v>
      </c>
      <c r="S132" s="4">
        <v>84</v>
      </c>
      <c r="T132" s="4">
        <v>84</v>
      </c>
      <c r="U132" s="27" t="s">
        <v>49</v>
      </c>
      <c r="V132" s="27" t="s">
        <v>49</v>
      </c>
      <c r="W132" s="29" t="s">
        <v>12</v>
      </c>
      <c r="X132" s="32">
        <v>8500</v>
      </c>
      <c r="Y132" s="32">
        <v>8150</v>
      </c>
      <c r="Z132" s="29" t="s">
        <v>13</v>
      </c>
      <c r="AA132" s="29" t="s">
        <v>9</v>
      </c>
      <c r="AB132" s="29" t="s">
        <v>14</v>
      </c>
    </row>
    <row r="133" spans="1:28" x14ac:dyDescent="0.25">
      <c r="A133" s="4" t="s">
        <v>205</v>
      </c>
      <c r="B133" s="4">
        <v>500</v>
      </c>
      <c r="C133" s="4">
        <v>15</v>
      </c>
      <c r="D133" s="4">
        <v>10</v>
      </c>
      <c r="E133" s="29" t="s">
        <v>3</v>
      </c>
      <c r="F133" s="4">
        <v>12</v>
      </c>
      <c r="G133" s="4">
        <v>12</v>
      </c>
      <c r="H133" s="4">
        <v>1.3</v>
      </c>
      <c r="I133" s="4">
        <v>123</v>
      </c>
      <c r="J133" s="4">
        <v>5300</v>
      </c>
      <c r="K133" s="4">
        <v>5300</v>
      </c>
      <c r="L133" s="4">
        <v>35</v>
      </c>
      <c r="M133" s="4">
        <v>35</v>
      </c>
      <c r="N133" s="4">
        <v>1.1000000000000001</v>
      </c>
      <c r="O133" s="4">
        <v>1.1000000000000001</v>
      </c>
      <c r="P133" s="4">
        <v>104</v>
      </c>
      <c r="Q133" s="4">
        <v>104</v>
      </c>
      <c r="R133" s="33" t="s">
        <v>172</v>
      </c>
      <c r="S133" s="4">
        <v>30</v>
      </c>
      <c r="T133" s="4">
        <v>30</v>
      </c>
      <c r="U133" s="27" t="s">
        <v>49</v>
      </c>
      <c r="V133" s="27" t="s">
        <v>49</v>
      </c>
      <c r="W133" s="29" t="s">
        <v>12</v>
      </c>
      <c r="X133" s="32">
        <v>1000</v>
      </c>
      <c r="Y133" s="32">
        <v>1000</v>
      </c>
      <c r="Z133" s="29" t="s">
        <v>8</v>
      </c>
      <c r="AA133" s="29" t="s">
        <v>9</v>
      </c>
      <c r="AB133" s="30" t="s">
        <v>49</v>
      </c>
    </row>
    <row r="134" spans="1:28" x14ac:dyDescent="0.25">
      <c r="A134" s="4" t="s">
        <v>205</v>
      </c>
      <c r="B134" s="4">
        <v>480</v>
      </c>
      <c r="C134" s="4">
        <v>16</v>
      </c>
      <c r="D134" s="4">
        <v>9</v>
      </c>
      <c r="E134" s="29" t="s">
        <v>3</v>
      </c>
      <c r="F134" s="4">
        <v>12</v>
      </c>
      <c r="G134" s="4">
        <v>12</v>
      </c>
      <c r="H134" s="4">
        <v>1.3</v>
      </c>
      <c r="I134" s="4">
        <v>123</v>
      </c>
      <c r="J134" s="4">
        <v>5300</v>
      </c>
      <c r="K134" s="4">
        <v>5300</v>
      </c>
      <c r="L134" s="4">
        <v>35</v>
      </c>
      <c r="M134" s="4">
        <v>35</v>
      </c>
      <c r="N134" s="4">
        <v>1.1000000000000001</v>
      </c>
      <c r="O134" s="4">
        <v>1.1000000000000001</v>
      </c>
      <c r="P134" s="4">
        <v>104</v>
      </c>
      <c r="Q134" s="4">
        <v>104</v>
      </c>
      <c r="R134" s="33" t="s">
        <v>172</v>
      </c>
      <c r="S134" s="4">
        <v>30</v>
      </c>
      <c r="T134" s="4">
        <v>30</v>
      </c>
      <c r="U134" s="27" t="s">
        <v>49</v>
      </c>
      <c r="V134" s="27" t="s">
        <v>49</v>
      </c>
      <c r="W134" s="29" t="s">
        <v>12</v>
      </c>
      <c r="X134" s="32">
        <v>1500</v>
      </c>
      <c r="Y134" s="32">
        <v>1500</v>
      </c>
      <c r="Z134" s="29" t="s">
        <v>8</v>
      </c>
      <c r="AA134" s="29" t="s">
        <v>9</v>
      </c>
      <c r="AB134" s="29" t="s">
        <v>10</v>
      </c>
    </row>
    <row r="135" spans="1:28" x14ac:dyDescent="0.25">
      <c r="A135" s="14" t="s">
        <v>114</v>
      </c>
      <c r="B135" s="14">
        <v>2320</v>
      </c>
      <c r="C135" s="14">
        <v>44</v>
      </c>
      <c r="D135" s="14">
        <v>29</v>
      </c>
      <c r="E135" s="14" t="s">
        <v>115</v>
      </c>
      <c r="F135" s="14">
        <v>12</v>
      </c>
      <c r="G135" s="14">
        <v>12</v>
      </c>
      <c r="H135" s="14">
        <v>1.3</v>
      </c>
      <c r="I135" s="14">
        <v>123</v>
      </c>
      <c r="J135" s="14">
        <v>5500</v>
      </c>
      <c r="K135" s="14">
        <v>5500</v>
      </c>
      <c r="L135" s="14">
        <v>35</v>
      </c>
      <c r="M135" s="14">
        <v>35</v>
      </c>
      <c r="N135" s="14">
        <v>1.1000000000000001</v>
      </c>
      <c r="O135" s="14">
        <v>1.1000000000000001</v>
      </c>
      <c r="P135" s="14">
        <v>104</v>
      </c>
      <c r="Q135" s="14">
        <v>104</v>
      </c>
      <c r="R135" s="13" t="s">
        <v>49</v>
      </c>
      <c r="S135" s="14">
        <v>30</v>
      </c>
      <c r="T135" s="14">
        <v>30</v>
      </c>
      <c r="U135" s="13" t="s">
        <v>49</v>
      </c>
      <c r="V135" s="13" t="s">
        <v>49</v>
      </c>
      <c r="W135" s="14" t="s">
        <v>12</v>
      </c>
      <c r="X135" s="14">
        <v>7800</v>
      </c>
      <c r="Y135" s="14">
        <v>7800</v>
      </c>
      <c r="Z135" s="14" t="s">
        <v>121</v>
      </c>
      <c r="AA135" s="14" t="s">
        <v>9</v>
      </c>
      <c r="AB135" s="14" t="s">
        <v>26</v>
      </c>
    </row>
    <row r="136" spans="1:28" x14ac:dyDescent="0.25">
      <c r="A136" s="14" t="s">
        <v>114</v>
      </c>
      <c r="B136" s="14">
        <v>49900</v>
      </c>
      <c r="C136" s="14">
        <v>390</v>
      </c>
      <c r="D136" s="14">
        <v>503</v>
      </c>
      <c r="E136" s="14" t="s">
        <v>78</v>
      </c>
      <c r="F136" s="14">
        <v>4</v>
      </c>
      <c r="G136" s="14">
        <v>4</v>
      </c>
      <c r="H136" s="14">
        <v>19</v>
      </c>
      <c r="I136" s="14">
        <v>19</v>
      </c>
      <c r="J136" s="14">
        <v>6700</v>
      </c>
      <c r="K136" s="14">
        <v>6700</v>
      </c>
      <c r="L136" s="14">
        <v>39</v>
      </c>
      <c r="M136" s="14">
        <v>39</v>
      </c>
      <c r="N136" s="14">
        <v>0.7</v>
      </c>
      <c r="O136" s="14">
        <v>0.7</v>
      </c>
      <c r="P136" s="14">
        <v>135</v>
      </c>
      <c r="Q136" s="14">
        <v>135</v>
      </c>
      <c r="R136" s="14" t="s">
        <v>66</v>
      </c>
      <c r="S136" s="14">
        <v>78</v>
      </c>
      <c r="T136" s="14">
        <v>78</v>
      </c>
      <c r="U136" s="14">
        <v>39</v>
      </c>
      <c r="V136" s="14">
        <v>39</v>
      </c>
      <c r="W136" s="14" t="s">
        <v>12</v>
      </c>
      <c r="X136" s="14">
        <v>30800</v>
      </c>
      <c r="Y136" s="14">
        <v>28300</v>
      </c>
      <c r="Z136" s="14" t="s">
        <v>122</v>
      </c>
      <c r="AA136" s="14" t="s">
        <v>9</v>
      </c>
      <c r="AB136" s="14" t="s">
        <v>16</v>
      </c>
    </row>
    <row r="137" spans="1:28" x14ac:dyDescent="0.25">
      <c r="A137" s="14" t="s">
        <v>114</v>
      </c>
      <c r="B137" s="14">
        <v>5000</v>
      </c>
      <c r="C137" s="14">
        <v>156</v>
      </c>
      <c r="D137" s="14">
        <v>101</v>
      </c>
      <c r="E137" s="14" t="s">
        <v>78</v>
      </c>
      <c r="F137" s="14">
        <v>17</v>
      </c>
      <c r="G137" s="14">
        <v>17</v>
      </c>
      <c r="H137" s="14">
        <v>75</v>
      </c>
      <c r="I137" s="14">
        <v>75</v>
      </c>
      <c r="J137" s="14">
        <v>4950</v>
      </c>
      <c r="K137" s="14">
        <v>4950</v>
      </c>
      <c r="L137" s="14">
        <v>38</v>
      </c>
      <c r="M137" s="14">
        <v>38</v>
      </c>
      <c r="N137" s="14">
        <v>2.2000000000000002</v>
      </c>
      <c r="O137" s="14">
        <v>2.2000000000000002</v>
      </c>
      <c r="P137" s="14">
        <v>117</v>
      </c>
      <c r="Q137" s="14">
        <v>117</v>
      </c>
      <c r="R137" s="14" t="s">
        <v>66</v>
      </c>
      <c r="S137" s="14">
        <v>70</v>
      </c>
      <c r="T137" s="14">
        <v>70</v>
      </c>
      <c r="U137" s="14">
        <v>40</v>
      </c>
      <c r="V137" s="14">
        <v>40</v>
      </c>
      <c r="W137" s="14" t="s">
        <v>7</v>
      </c>
      <c r="X137" s="14">
        <v>3700</v>
      </c>
      <c r="Y137" s="14">
        <v>3700</v>
      </c>
      <c r="Z137" s="14" t="s">
        <v>122</v>
      </c>
      <c r="AA137" s="14" t="s">
        <v>9</v>
      </c>
      <c r="AB137" s="14" t="s">
        <v>14</v>
      </c>
    </row>
    <row r="138" spans="1:28" x14ac:dyDescent="0.25">
      <c r="A138" s="14" t="s">
        <v>114</v>
      </c>
      <c r="B138" s="14">
        <v>21205</v>
      </c>
      <c r="C138" s="14">
        <v>637</v>
      </c>
      <c r="D138" s="14">
        <v>389</v>
      </c>
      <c r="E138" s="14" t="s">
        <v>116</v>
      </c>
      <c r="F138" s="14">
        <v>12</v>
      </c>
      <c r="G138" s="14">
        <v>12</v>
      </c>
      <c r="H138" s="14">
        <v>32</v>
      </c>
      <c r="I138" s="14">
        <v>32</v>
      </c>
      <c r="J138" s="14">
        <v>4100</v>
      </c>
      <c r="K138" s="14">
        <v>4100</v>
      </c>
      <c r="L138" s="14">
        <v>35</v>
      </c>
      <c r="M138" s="14">
        <v>35</v>
      </c>
      <c r="N138" s="14">
        <v>1.3</v>
      </c>
      <c r="O138" s="14">
        <v>1.3</v>
      </c>
      <c r="P138" s="14">
        <v>95</v>
      </c>
      <c r="Q138" s="14">
        <v>95</v>
      </c>
      <c r="R138" s="14" t="s">
        <v>66</v>
      </c>
      <c r="S138" s="14">
        <v>80</v>
      </c>
      <c r="T138" s="14">
        <v>80</v>
      </c>
      <c r="U138" s="14">
        <v>35</v>
      </c>
      <c r="V138" s="14">
        <v>35</v>
      </c>
      <c r="W138" s="14" t="s">
        <v>12</v>
      </c>
      <c r="X138" s="14">
        <v>1400</v>
      </c>
      <c r="Y138" s="14">
        <v>1350</v>
      </c>
      <c r="Z138" s="14" t="s">
        <v>122</v>
      </c>
      <c r="AA138" s="14" t="s">
        <v>9</v>
      </c>
      <c r="AB138" s="14" t="s">
        <v>14</v>
      </c>
    </row>
    <row r="139" spans="1:28" x14ac:dyDescent="0.25">
      <c r="A139" s="14" t="s">
        <v>114</v>
      </c>
      <c r="B139" s="14">
        <v>1345</v>
      </c>
      <c r="C139" s="14">
        <v>33</v>
      </c>
      <c r="D139" s="14">
        <v>39</v>
      </c>
      <c r="E139" s="14" t="s">
        <v>1</v>
      </c>
      <c r="F139" s="14">
        <v>9.9</v>
      </c>
      <c r="G139" s="14">
        <v>9.9</v>
      </c>
      <c r="H139" s="14">
        <v>31</v>
      </c>
      <c r="I139" s="14">
        <v>31</v>
      </c>
      <c r="J139" s="14">
        <v>5000</v>
      </c>
      <c r="K139" s="14">
        <v>5000</v>
      </c>
      <c r="L139" s="14">
        <v>35</v>
      </c>
      <c r="M139" s="14">
        <v>35</v>
      </c>
      <c r="N139" s="14">
        <v>1.3</v>
      </c>
      <c r="O139" s="14">
        <v>1.3</v>
      </c>
      <c r="P139" s="14">
        <v>178</v>
      </c>
      <c r="Q139" s="14">
        <v>178</v>
      </c>
      <c r="R139" s="14" t="s">
        <v>6</v>
      </c>
      <c r="S139" s="13" t="s">
        <v>49</v>
      </c>
      <c r="T139" s="13" t="s">
        <v>49</v>
      </c>
      <c r="U139" s="13" t="s">
        <v>49</v>
      </c>
      <c r="V139" s="13" t="s">
        <v>49</v>
      </c>
      <c r="W139" s="14" t="s">
        <v>15</v>
      </c>
      <c r="X139" s="14">
        <v>1375</v>
      </c>
      <c r="Y139" s="14">
        <v>1375</v>
      </c>
      <c r="Z139" s="14" t="s">
        <v>122</v>
      </c>
      <c r="AA139" s="14" t="s">
        <v>9</v>
      </c>
      <c r="AB139" s="14" t="s">
        <v>26</v>
      </c>
    </row>
    <row r="140" spans="1:28" x14ac:dyDescent="0.25">
      <c r="A140" s="14" t="s">
        <v>114</v>
      </c>
      <c r="B140" s="14">
        <v>790</v>
      </c>
      <c r="C140" s="14">
        <v>16</v>
      </c>
      <c r="D140" s="14">
        <v>17</v>
      </c>
      <c r="E140" s="14" t="s">
        <v>117</v>
      </c>
      <c r="F140" s="14">
        <v>10.3</v>
      </c>
      <c r="G140" s="14">
        <v>10.3</v>
      </c>
      <c r="H140" s="14">
        <v>4</v>
      </c>
      <c r="I140" s="14">
        <v>4</v>
      </c>
      <c r="J140" s="14">
        <v>5400</v>
      </c>
      <c r="K140" s="14">
        <v>5400</v>
      </c>
      <c r="L140" s="14">
        <v>35</v>
      </c>
      <c r="M140" s="14">
        <v>35</v>
      </c>
      <c r="N140" s="14">
        <v>1.4</v>
      </c>
      <c r="O140" s="14">
        <v>1.4</v>
      </c>
      <c r="P140" s="14">
        <v>181</v>
      </c>
      <c r="Q140" s="14">
        <v>181</v>
      </c>
      <c r="R140" s="14" t="s">
        <v>6</v>
      </c>
      <c r="S140" s="13" t="s">
        <v>49</v>
      </c>
      <c r="T140" s="13" t="s">
        <v>49</v>
      </c>
      <c r="U140" s="13" t="s">
        <v>49</v>
      </c>
      <c r="V140" s="13" t="s">
        <v>49</v>
      </c>
      <c r="W140" s="14" t="s">
        <v>15</v>
      </c>
      <c r="X140" s="14">
        <v>1061</v>
      </c>
      <c r="Y140" s="14">
        <v>1000</v>
      </c>
      <c r="Z140" s="14" t="s">
        <v>122</v>
      </c>
      <c r="AA140" s="14" t="s">
        <v>9</v>
      </c>
      <c r="AB140" s="14" t="s">
        <v>26</v>
      </c>
    </row>
    <row r="141" spans="1:28" x14ac:dyDescent="0.25">
      <c r="A141" s="14" t="s">
        <v>114</v>
      </c>
      <c r="B141" s="14">
        <v>120</v>
      </c>
      <c r="C141" s="14">
        <v>11</v>
      </c>
      <c r="D141" s="14">
        <v>7</v>
      </c>
      <c r="E141" s="14" t="s">
        <v>1</v>
      </c>
      <c r="F141" s="14">
        <v>7</v>
      </c>
      <c r="G141" s="14">
        <v>7</v>
      </c>
      <c r="H141" s="14">
        <v>10</v>
      </c>
      <c r="I141" s="14">
        <v>10</v>
      </c>
      <c r="J141" s="14">
        <v>7000</v>
      </c>
      <c r="K141" s="14">
        <v>7000</v>
      </c>
      <c r="L141" s="14">
        <v>35</v>
      </c>
      <c r="M141" s="14">
        <v>35</v>
      </c>
      <c r="N141" s="13" t="s">
        <v>49</v>
      </c>
      <c r="O141" s="13" t="s">
        <v>49</v>
      </c>
      <c r="P141" s="13" t="s">
        <v>49</v>
      </c>
      <c r="Q141" s="13" t="s">
        <v>49</v>
      </c>
      <c r="R141" s="14" t="s">
        <v>6</v>
      </c>
      <c r="S141" s="13" t="s">
        <v>49</v>
      </c>
      <c r="T141" s="13" t="s">
        <v>49</v>
      </c>
      <c r="U141" s="13" t="s">
        <v>49</v>
      </c>
      <c r="V141" s="13" t="s">
        <v>49</v>
      </c>
      <c r="W141" s="14" t="s">
        <v>7</v>
      </c>
      <c r="X141" s="14">
        <v>523</v>
      </c>
      <c r="Y141" s="14">
        <v>500</v>
      </c>
      <c r="Z141" s="14" t="s">
        <v>122</v>
      </c>
      <c r="AA141" s="14" t="s">
        <v>9</v>
      </c>
      <c r="AB141" s="13" t="s">
        <v>49</v>
      </c>
    </row>
    <row r="142" spans="1:28" x14ac:dyDescent="0.25">
      <c r="A142" s="14" t="s">
        <v>114</v>
      </c>
      <c r="B142" s="14">
        <v>1400</v>
      </c>
      <c r="C142" s="14">
        <v>12</v>
      </c>
      <c r="D142" s="14">
        <v>22</v>
      </c>
      <c r="E142" s="14" t="s">
        <v>1</v>
      </c>
      <c r="F142" s="14">
        <v>10</v>
      </c>
      <c r="G142" s="14">
        <v>10</v>
      </c>
      <c r="H142" s="14">
        <v>20</v>
      </c>
      <c r="I142" s="14">
        <v>20</v>
      </c>
      <c r="J142" s="14">
        <v>6000</v>
      </c>
      <c r="K142" s="14">
        <v>6000</v>
      </c>
      <c r="L142" s="14">
        <v>35</v>
      </c>
      <c r="M142" s="14">
        <v>35</v>
      </c>
      <c r="N142" s="14">
        <v>1.2</v>
      </c>
      <c r="O142" s="14">
        <v>1.2</v>
      </c>
      <c r="P142" s="14">
        <v>163</v>
      </c>
      <c r="Q142" s="14">
        <v>163</v>
      </c>
      <c r="R142" s="14" t="s">
        <v>6</v>
      </c>
      <c r="S142" s="13" t="s">
        <v>49</v>
      </c>
      <c r="T142" s="13" t="s">
        <v>49</v>
      </c>
      <c r="U142" s="13" t="s">
        <v>49</v>
      </c>
      <c r="V142" s="13" t="s">
        <v>49</v>
      </c>
      <c r="W142" s="14" t="s">
        <v>15</v>
      </c>
      <c r="X142" s="14">
        <v>921</v>
      </c>
      <c r="Y142" s="14">
        <v>900</v>
      </c>
      <c r="Z142" s="14" t="s">
        <v>122</v>
      </c>
      <c r="AA142" s="14" t="s">
        <v>9</v>
      </c>
      <c r="AB142" s="14" t="s">
        <v>14</v>
      </c>
    </row>
    <row r="143" spans="1:28" x14ac:dyDescent="0.25">
      <c r="A143" s="14" t="s">
        <v>114</v>
      </c>
      <c r="B143" s="14">
        <v>810</v>
      </c>
      <c r="C143" s="14">
        <v>12</v>
      </c>
      <c r="D143" s="14">
        <v>18</v>
      </c>
      <c r="E143" s="14" t="s">
        <v>117</v>
      </c>
      <c r="F143" s="14">
        <v>10</v>
      </c>
      <c r="G143" s="14">
        <v>10</v>
      </c>
      <c r="H143" s="14">
        <v>5</v>
      </c>
      <c r="I143" s="14">
        <v>5</v>
      </c>
      <c r="J143" s="14">
        <v>6400</v>
      </c>
      <c r="K143" s="14">
        <v>6400</v>
      </c>
      <c r="L143" s="14">
        <v>35</v>
      </c>
      <c r="M143" s="14">
        <v>35</v>
      </c>
      <c r="N143" s="14">
        <v>1</v>
      </c>
      <c r="O143" s="14">
        <v>1</v>
      </c>
      <c r="P143" s="14">
        <v>170</v>
      </c>
      <c r="Q143" s="14">
        <v>170</v>
      </c>
      <c r="R143" s="14" t="s">
        <v>6</v>
      </c>
      <c r="S143" s="13" t="s">
        <v>49</v>
      </c>
      <c r="T143" s="13" t="s">
        <v>49</v>
      </c>
      <c r="U143" s="13" t="s">
        <v>49</v>
      </c>
      <c r="V143" s="13" t="s">
        <v>49</v>
      </c>
      <c r="W143" s="14" t="s">
        <v>15</v>
      </c>
      <c r="X143" s="14">
        <v>1006</v>
      </c>
      <c r="Y143" s="14">
        <v>1000</v>
      </c>
      <c r="Z143" s="14" t="s">
        <v>122</v>
      </c>
      <c r="AA143" s="14" t="s">
        <v>9</v>
      </c>
      <c r="AB143" s="13" t="s">
        <v>49</v>
      </c>
    </row>
    <row r="144" spans="1:28" x14ac:dyDescent="0.25">
      <c r="A144" s="14" t="s">
        <v>114</v>
      </c>
      <c r="B144" s="14">
        <v>3400</v>
      </c>
      <c r="C144" s="14">
        <v>85</v>
      </c>
      <c r="D144" s="14">
        <v>49</v>
      </c>
      <c r="E144" s="14" t="s">
        <v>1</v>
      </c>
      <c r="F144" s="14">
        <v>13</v>
      </c>
      <c r="G144" s="14">
        <v>13</v>
      </c>
      <c r="H144" s="14">
        <v>44</v>
      </c>
      <c r="I144" s="14">
        <v>44</v>
      </c>
      <c r="J144" s="14">
        <v>9400</v>
      </c>
      <c r="K144" s="14">
        <v>9400</v>
      </c>
      <c r="L144" s="14">
        <v>38</v>
      </c>
      <c r="M144" s="14">
        <v>38</v>
      </c>
      <c r="N144" s="14">
        <v>1.2</v>
      </c>
      <c r="O144" s="14">
        <v>1.2</v>
      </c>
      <c r="P144" s="14">
        <v>148</v>
      </c>
      <c r="Q144" s="14">
        <v>148</v>
      </c>
      <c r="R144" s="14" t="s">
        <v>6</v>
      </c>
      <c r="S144" s="13" t="s">
        <v>49</v>
      </c>
      <c r="T144" s="13" t="s">
        <v>49</v>
      </c>
      <c r="U144" s="13" t="s">
        <v>49</v>
      </c>
      <c r="V144" s="13" t="s">
        <v>49</v>
      </c>
      <c r="W144" s="14" t="s">
        <v>12</v>
      </c>
      <c r="X144" s="14">
        <v>1800</v>
      </c>
      <c r="Y144" s="14">
        <v>1800</v>
      </c>
      <c r="Z144" s="14" t="s">
        <v>122</v>
      </c>
      <c r="AA144" s="13" t="s">
        <v>49</v>
      </c>
      <c r="AB144" s="13" t="s">
        <v>49</v>
      </c>
    </row>
    <row r="145" spans="1:28" x14ac:dyDescent="0.25">
      <c r="A145" s="14" t="s">
        <v>114</v>
      </c>
      <c r="B145" s="14">
        <v>700</v>
      </c>
      <c r="C145" s="14">
        <v>29</v>
      </c>
      <c r="D145" s="14">
        <v>12</v>
      </c>
      <c r="E145" s="14" t="s">
        <v>1</v>
      </c>
      <c r="F145" s="14">
        <v>14</v>
      </c>
      <c r="G145" s="14">
        <v>14</v>
      </c>
      <c r="H145" s="14">
        <v>50</v>
      </c>
      <c r="I145" s="14">
        <v>50</v>
      </c>
      <c r="J145" s="14">
        <v>9400</v>
      </c>
      <c r="K145" s="14">
        <v>9400</v>
      </c>
      <c r="L145" s="14">
        <v>38</v>
      </c>
      <c r="M145" s="14">
        <v>38</v>
      </c>
      <c r="N145" s="14">
        <v>1</v>
      </c>
      <c r="O145" s="14">
        <v>1</v>
      </c>
      <c r="P145" s="14">
        <v>150</v>
      </c>
      <c r="Q145" s="14">
        <v>150</v>
      </c>
      <c r="R145" s="14" t="s">
        <v>6</v>
      </c>
      <c r="S145" s="13" t="s">
        <v>49</v>
      </c>
      <c r="T145" s="13" t="s">
        <v>49</v>
      </c>
      <c r="U145" s="13" t="s">
        <v>49</v>
      </c>
      <c r="V145" s="13" t="s">
        <v>49</v>
      </c>
      <c r="W145" s="14" t="s">
        <v>7</v>
      </c>
      <c r="X145" s="14">
        <v>800</v>
      </c>
      <c r="Y145" s="14">
        <v>600</v>
      </c>
      <c r="Z145" s="14" t="s">
        <v>121</v>
      </c>
      <c r="AA145" s="13" t="s">
        <v>49</v>
      </c>
      <c r="AB145" s="13" t="s">
        <v>49</v>
      </c>
    </row>
    <row r="146" spans="1:28" x14ac:dyDescent="0.25">
      <c r="A146" s="14" t="s">
        <v>114</v>
      </c>
      <c r="B146" s="14">
        <v>1953</v>
      </c>
      <c r="C146" s="14">
        <v>8</v>
      </c>
      <c r="D146" s="14">
        <v>4</v>
      </c>
      <c r="E146" s="14" t="s">
        <v>1</v>
      </c>
      <c r="F146" s="14">
        <v>23</v>
      </c>
      <c r="G146" s="14">
        <v>23</v>
      </c>
      <c r="H146" s="14">
        <v>30</v>
      </c>
      <c r="I146" s="14">
        <v>30</v>
      </c>
      <c r="J146" s="14">
        <v>2680</v>
      </c>
      <c r="K146" s="14">
        <v>2680</v>
      </c>
      <c r="L146" s="14">
        <v>40</v>
      </c>
      <c r="M146" s="14">
        <v>40</v>
      </c>
      <c r="N146" s="14">
        <v>0.8</v>
      </c>
      <c r="O146" s="14">
        <v>0.8</v>
      </c>
      <c r="P146" s="14">
        <v>82</v>
      </c>
      <c r="Q146" s="14">
        <v>82</v>
      </c>
      <c r="R146" s="14" t="s">
        <v>11</v>
      </c>
      <c r="S146" s="14">
        <v>49</v>
      </c>
      <c r="T146" s="14">
        <v>49</v>
      </c>
      <c r="U146" s="14">
        <v>36</v>
      </c>
      <c r="V146" s="14">
        <v>36</v>
      </c>
      <c r="W146" s="14" t="s">
        <v>12</v>
      </c>
      <c r="X146" s="14">
        <v>50</v>
      </c>
      <c r="Y146" s="14">
        <v>50</v>
      </c>
      <c r="Z146" s="14" t="s">
        <v>72</v>
      </c>
      <c r="AA146" s="14" t="s">
        <v>73</v>
      </c>
      <c r="AB146" s="14" t="s">
        <v>14</v>
      </c>
    </row>
    <row r="147" spans="1:28" x14ac:dyDescent="0.25">
      <c r="A147" s="14" t="s">
        <v>114</v>
      </c>
      <c r="B147" s="14">
        <v>4437</v>
      </c>
      <c r="C147" s="14">
        <v>157</v>
      </c>
      <c r="D147" s="14">
        <v>93</v>
      </c>
      <c r="E147" s="14" t="s">
        <v>3</v>
      </c>
      <c r="F147" s="14">
        <v>7</v>
      </c>
      <c r="G147" s="14">
        <v>7</v>
      </c>
      <c r="H147" s="14">
        <v>4</v>
      </c>
      <c r="I147" s="14">
        <v>4</v>
      </c>
      <c r="J147" s="14">
        <v>5800</v>
      </c>
      <c r="K147" s="14">
        <v>5800</v>
      </c>
      <c r="L147" s="14">
        <v>30</v>
      </c>
      <c r="M147" s="14">
        <v>30</v>
      </c>
      <c r="N147" s="14">
        <v>3</v>
      </c>
      <c r="O147" s="14">
        <v>3</v>
      </c>
      <c r="P147" s="14">
        <v>109</v>
      </c>
      <c r="Q147" s="14">
        <v>109</v>
      </c>
      <c r="R147" s="14" t="s">
        <v>66</v>
      </c>
      <c r="S147" s="14">
        <v>50</v>
      </c>
      <c r="T147" s="14">
        <v>50</v>
      </c>
      <c r="U147" s="14">
        <v>30</v>
      </c>
      <c r="V147" s="14">
        <v>30</v>
      </c>
      <c r="W147" s="14" t="s">
        <v>12</v>
      </c>
      <c r="X147" s="14">
        <v>5000</v>
      </c>
      <c r="Y147" s="14">
        <v>4000</v>
      </c>
      <c r="Z147" s="14" t="s">
        <v>122</v>
      </c>
      <c r="AA147" s="14" t="s">
        <v>9</v>
      </c>
      <c r="AB147" s="14" t="s">
        <v>26</v>
      </c>
    </row>
    <row r="148" spans="1:28" x14ac:dyDescent="0.25">
      <c r="A148" s="14" t="s">
        <v>114</v>
      </c>
      <c r="B148" s="14">
        <v>2870</v>
      </c>
      <c r="C148" s="14">
        <v>230</v>
      </c>
      <c r="D148" s="14">
        <v>96</v>
      </c>
      <c r="E148" s="14" t="s">
        <v>3</v>
      </c>
      <c r="F148" s="14">
        <v>14</v>
      </c>
      <c r="G148" s="14">
        <v>14</v>
      </c>
      <c r="H148" s="14">
        <v>5</v>
      </c>
      <c r="I148" s="14">
        <v>5</v>
      </c>
      <c r="J148" s="14">
        <v>4800</v>
      </c>
      <c r="K148" s="14">
        <v>4800</v>
      </c>
      <c r="L148" s="14">
        <v>32</v>
      </c>
      <c r="M148" s="14">
        <v>32</v>
      </c>
      <c r="N148" s="14">
        <v>2.2999999999999998</v>
      </c>
      <c r="O148" s="14">
        <v>2.2999999999999998</v>
      </c>
      <c r="P148" s="14">
        <v>102</v>
      </c>
      <c r="Q148" s="14">
        <v>102</v>
      </c>
      <c r="R148" s="14" t="s">
        <v>6</v>
      </c>
      <c r="S148" s="14">
        <v>50</v>
      </c>
      <c r="T148" s="14">
        <v>50</v>
      </c>
      <c r="U148" s="14">
        <v>35</v>
      </c>
      <c r="V148" s="14">
        <v>35</v>
      </c>
      <c r="W148" s="14" t="s">
        <v>12</v>
      </c>
      <c r="X148" s="14">
        <v>3900</v>
      </c>
      <c r="Y148" s="14">
        <v>3000</v>
      </c>
      <c r="Z148" s="14" t="s">
        <v>122</v>
      </c>
      <c r="AA148" s="14" t="s">
        <v>9</v>
      </c>
      <c r="AB148" s="14" t="s">
        <v>16</v>
      </c>
    </row>
    <row r="149" spans="1:28" x14ac:dyDescent="0.25">
      <c r="A149" s="14" t="s">
        <v>114</v>
      </c>
      <c r="B149" s="14">
        <v>2684</v>
      </c>
      <c r="C149" s="14">
        <v>109</v>
      </c>
      <c r="D149" s="14">
        <v>90</v>
      </c>
      <c r="E149" s="14" t="s">
        <v>78</v>
      </c>
      <c r="F149" s="14">
        <v>13</v>
      </c>
      <c r="G149" s="14">
        <v>13</v>
      </c>
      <c r="H149" s="14">
        <v>6</v>
      </c>
      <c r="I149" s="14">
        <v>6</v>
      </c>
      <c r="J149" s="14">
        <v>6800</v>
      </c>
      <c r="K149" s="14">
        <v>6800</v>
      </c>
      <c r="L149" s="14">
        <v>40</v>
      </c>
      <c r="M149" s="14">
        <v>40</v>
      </c>
      <c r="N149" s="14">
        <v>0.7</v>
      </c>
      <c r="O149" s="14">
        <v>0.7</v>
      </c>
      <c r="P149" s="14">
        <v>130</v>
      </c>
      <c r="Q149" s="14">
        <v>130</v>
      </c>
      <c r="R149" s="14" t="s">
        <v>6</v>
      </c>
      <c r="S149" s="14">
        <v>46</v>
      </c>
      <c r="T149" s="14">
        <v>46</v>
      </c>
      <c r="U149" s="14">
        <v>15</v>
      </c>
      <c r="V149" s="14">
        <v>15</v>
      </c>
      <c r="W149" s="14" t="s">
        <v>12</v>
      </c>
      <c r="X149" s="14">
        <v>5700</v>
      </c>
      <c r="Y149" s="14">
        <v>5650</v>
      </c>
      <c r="Z149" s="14" t="s">
        <v>122</v>
      </c>
      <c r="AA149" s="14" t="s">
        <v>9</v>
      </c>
      <c r="AB149" s="14" t="s">
        <v>26</v>
      </c>
    </row>
    <row r="150" spans="1:28" x14ac:dyDescent="0.25">
      <c r="A150" s="14" t="s">
        <v>114</v>
      </c>
      <c r="B150" s="14">
        <v>7100</v>
      </c>
      <c r="C150" s="14">
        <v>16</v>
      </c>
      <c r="D150" s="14">
        <v>20</v>
      </c>
      <c r="E150" s="14" t="s">
        <v>1</v>
      </c>
      <c r="F150" s="14">
        <v>16</v>
      </c>
      <c r="G150" s="14">
        <v>16</v>
      </c>
      <c r="H150" s="14">
        <v>20</v>
      </c>
      <c r="I150" s="14">
        <v>20</v>
      </c>
      <c r="J150" s="14">
        <v>4500</v>
      </c>
      <c r="K150" s="14">
        <v>4500</v>
      </c>
      <c r="L150" s="14">
        <v>41</v>
      </c>
      <c r="M150" s="14">
        <v>41</v>
      </c>
      <c r="N150" s="14">
        <v>1.1000000000000001</v>
      </c>
      <c r="O150" s="14">
        <v>1.1000000000000001</v>
      </c>
      <c r="P150" s="14">
        <v>97</v>
      </c>
      <c r="Q150" s="14">
        <v>97</v>
      </c>
      <c r="R150" s="14" t="s">
        <v>66</v>
      </c>
      <c r="S150" s="14">
        <v>40</v>
      </c>
      <c r="T150" s="14">
        <v>40</v>
      </c>
      <c r="U150" s="13" t="s">
        <v>49</v>
      </c>
      <c r="V150" s="13" t="s">
        <v>49</v>
      </c>
      <c r="W150" s="14" t="s">
        <v>15</v>
      </c>
      <c r="X150" s="14">
        <v>102</v>
      </c>
      <c r="Y150" s="14">
        <v>94</v>
      </c>
      <c r="Z150" s="14" t="s">
        <v>72</v>
      </c>
      <c r="AA150" s="14" t="s">
        <v>9</v>
      </c>
      <c r="AB150" s="14" t="s">
        <v>123</v>
      </c>
    </row>
    <row r="151" spans="1:28" x14ac:dyDescent="0.25">
      <c r="A151" s="14" t="s">
        <v>114</v>
      </c>
      <c r="B151" s="14">
        <v>1143</v>
      </c>
      <c r="C151" s="14">
        <v>29</v>
      </c>
      <c r="D151" s="14">
        <v>26</v>
      </c>
      <c r="E151" s="14" t="s">
        <v>3</v>
      </c>
      <c r="F151" s="14">
        <v>10</v>
      </c>
      <c r="G151" s="14">
        <v>10</v>
      </c>
      <c r="H151" s="14">
        <v>3</v>
      </c>
      <c r="I151" s="14">
        <v>3</v>
      </c>
      <c r="J151" s="14">
        <v>5400</v>
      </c>
      <c r="K151" s="14">
        <v>5400</v>
      </c>
      <c r="L151" s="14">
        <v>30</v>
      </c>
      <c r="M151" s="14">
        <v>30</v>
      </c>
      <c r="N151" s="14">
        <v>3</v>
      </c>
      <c r="O151" s="14">
        <v>3</v>
      </c>
      <c r="P151" s="14">
        <v>101</v>
      </c>
      <c r="Q151" s="14">
        <v>101</v>
      </c>
      <c r="R151" s="14" t="s">
        <v>11</v>
      </c>
      <c r="S151" s="14">
        <v>55</v>
      </c>
      <c r="T151" s="14">
        <v>55</v>
      </c>
      <c r="U151" s="14">
        <v>28</v>
      </c>
      <c r="V151" s="14">
        <v>28</v>
      </c>
      <c r="W151" s="14" t="s">
        <v>12</v>
      </c>
      <c r="X151" s="14">
        <v>480</v>
      </c>
      <c r="Y151" s="14">
        <v>215</v>
      </c>
      <c r="Z151" s="14" t="s">
        <v>122</v>
      </c>
      <c r="AA151" s="14" t="s">
        <v>9</v>
      </c>
      <c r="AB151" s="14" t="s">
        <v>16</v>
      </c>
    </row>
    <row r="152" spans="1:28" x14ac:dyDescent="0.25">
      <c r="A152" s="14" t="s">
        <v>114</v>
      </c>
      <c r="B152" s="14">
        <v>1179</v>
      </c>
      <c r="C152" s="14">
        <v>137</v>
      </c>
      <c r="D152" s="14">
        <v>110</v>
      </c>
      <c r="E152" s="14" t="s">
        <v>3</v>
      </c>
      <c r="F152" s="14">
        <v>12</v>
      </c>
      <c r="G152" s="14">
        <v>12</v>
      </c>
      <c r="H152" s="14">
        <v>2</v>
      </c>
      <c r="I152" s="14">
        <v>2</v>
      </c>
      <c r="J152" s="14">
        <v>4900</v>
      </c>
      <c r="K152" s="14">
        <v>4900</v>
      </c>
      <c r="L152" s="14">
        <v>34</v>
      </c>
      <c r="M152" s="14">
        <v>34</v>
      </c>
      <c r="N152" s="14">
        <v>1.4</v>
      </c>
      <c r="O152" s="14">
        <v>1.4</v>
      </c>
      <c r="P152" s="14">
        <v>108</v>
      </c>
      <c r="Q152" s="14">
        <v>108</v>
      </c>
      <c r="R152" s="14" t="s">
        <v>6</v>
      </c>
      <c r="S152" s="14">
        <v>45</v>
      </c>
      <c r="T152" s="14">
        <v>45</v>
      </c>
      <c r="U152" s="14">
        <v>26</v>
      </c>
      <c r="V152" s="14">
        <v>26</v>
      </c>
      <c r="W152" s="14" t="s">
        <v>7</v>
      </c>
      <c r="X152" s="14">
        <v>3071</v>
      </c>
      <c r="Y152" s="14">
        <v>2198</v>
      </c>
      <c r="Z152" s="14" t="s">
        <v>122</v>
      </c>
      <c r="AA152" s="14" t="s">
        <v>9</v>
      </c>
      <c r="AB152" s="14" t="s">
        <v>26</v>
      </c>
    </row>
    <row r="153" spans="1:28" x14ac:dyDescent="0.25">
      <c r="A153" s="14" t="s">
        <v>114</v>
      </c>
      <c r="B153" s="14">
        <v>1326</v>
      </c>
      <c r="C153" s="14">
        <v>11</v>
      </c>
      <c r="D153" s="14">
        <v>6</v>
      </c>
      <c r="E153" s="14" t="s">
        <v>0</v>
      </c>
      <c r="F153" s="14">
        <v>18</v>
      </c>
      <c r="G153" s="14">
        <v>18</v>
      </c>
      <c r="H153" s="14">
        <v>2</v>
      </c>
      <c r="I153" s="14">
        <v>2</v>
      </c>
      <c r="J153" s="14">
        <v>5400</v>
      </c>
      <c r="K153" s="14">
        <v>5400</v>
      </c>
      <c r="L153" s="14">
        <v>42</v>
      </c>
      <c r="M153" s="14">
        <v>42</v>
      </c>
      <c r="N153" s="14">
        <v>0.4</v>
      </c>
      <c r="O153" s="14">
        <v>0.4</v>
      </c>
      <c r="P153" s="14">
        <v>104</v>
      </c>
      <c r="Q153" s="14">
        <v>104</v>
      </c>
      <c r="R153" s="14" t="s">
        <v>211</v>
      </c>
      <c r="S153" s="14">
        <v>60</v>
      </c>
      <c r="T153" s="14">
        <v>60</v>
      </c>
      <c r="U153" s="14">
        <v>20</v>
      </c>
      <c r="V153" s="14">
        <v>20</v>
      </c>
      <c r="W153" s="14" t="s">
        <v>12</v>
      </c>
      <c r="X153" s="14">
        <v>297</v>
      </c>
      <c r="Y153" s="14">
        <v>294</v>
      </c>
      <c r="Z153" s="14" t="s">
        <v>72</v>
      </c>
      <c r="AA153" s="14" t="s">
        <v>9</v>
      </c>
      <c r="AB153" s="14" t="s">
        <v>14</v>
      </c>
    </row>
    <row r="154" spans="1:28" x14ac:dyDescent="0.25">
      <c r="A154" s="14" t="s">
        <v>114</v>
      </c>
      <c r="B154" s="14">
        <v>1155</v>
      </c>
      <c r="C154" s="14">
        <v>26</v>
      </c>
      <c r="D154" s="14">
        <v>16</v>
      </c>
      <c r="E154" s="14" t="s">
        <v>0</v>
      </c>
      <c r="F154" s="14">
        <v>22</v>
      </c>
      <c r="G154" s="14">
        <v>22</v>
      </c>
      <c r="H154" s="14">
        <v>5</v>
      </c>
      <c r="I154" s="14">
        <v>5</v>
      </c>
      <c r="J154" s="14">
        <v>5300</v>
      </c>
      <c r="K154" s="14">
        <v>5300</v>
      </c>
      <c r="L154" s="14">
        <v>44</v>
      </c>
      <c r="M154" s="14">
        <v>44</v>
      </c>
      <c r="N154" s="14">
        <v>0.4</v>
      </c>
      <c r="O154" s="14">
        <v>0.4</v>
      </c>
      <c r="P154" s="14">
        <v>104</v>
      </c>
      <c r="Q154" s="14">
        <v>104</v>
      </c>
      <c r="R154" s="14" t="s">
        <v>211</v>
      </c>
      <c r="S154" s="14">
        <v>49</v>
      </c>
      <c r="T154" s="14">
        <v>49</v>
      </c>
      <c r="U154" s="14">
        <v>21</v>
      </c>
      <c r="V154" s="14">
        <v>21</v>
      </c>
      <c r="W154" s="14" t="s">
        <v>15</v>
      </c>
      <c r="X154" s="14">
        <v>1283</v>
      </c>
      <c r="Y154" s="14">
        <v>1283</v>
      </c>
      <c r="Z154" s="14" t="s">
        <v>122</v>
      </c>
      <c r="AA154" s="14" t="s">
        <v>9</v>
      </c>
      <c r="AB154" s="14" t="s">
        <v>14</v>
      </c>
    </row>
    <row r="155" spans="1:28" x14ac:dyDescent="0.25">
      <c r="A155" s="14" t="s">
        <v>114</v>
      </c>
      <c r="B155" s="14">
        <v>465</v>
      </c>
      <c r="C155" s="14">
        <v>30</v>
      </c>
      <c r="D155" s="14">
        <v>15</v>
      </c>
      <c r="E155" s="14" t="s">
        <v>3</v>
      </c>
      <c r="F155" s="14">
        <v>10</v>
      </c>
      <c r="G155" s="14">
        <v>10</v>
      </c>
      <c r="H155" s="14">
        <v>41675</v>
      </c>
      <c r="I155" s="14">
        <v>41675</v>
      </c>
      <c r="J155" s="14">
        <v>4200</v>
      </c>
      <c r="K155" s="14">
        <v>4200</v>
      </c>
      <c r="L155" s="14">
        <v>34</v>
      </c>
      <c r="M155" s="14">
        <v>34</v>
      </c>
      <c r="N155" s="14">
        <v>1.5</v>
      </c>
      <c r="O155" s="14">
        <v>1.5</v>
      </c>
      <c r="P155" s="14">
        <v>91</v>
      </c>
      <c r="Q155" s="14">
        <v>91</v>
      </c>
      <c r="R155" s="14" t="s">
        <v>6</v>
      </c>
      <c r="S155" s="14">
        <v>40</v>
      </c>
      <c r="T155" s="14">
        <v>40</v>
      </c>
      <c r="U155" s="14">
        <v>25</v>
      </c>
      <c r="V155" s="14">
        <v>25</v>
      </c>
      <c r="W155" s="14" t="s">
        <v>124</v>
      </c>
      <c r="X155" s="14">
        <v>5090</v>
      </c>
      <c r="Y155" s="14">
        <v>64</v>
      </c>
      <c r="Z155" s="14" t="s">
        <v>72</v>
      </c>
      <c r="AA155" s="14" t="s">
        <v>73</v>
      </c>
      <c r="AB155" s="14" t="s">
        <v>83</v>
      </c>
    </row>
    <row r="156" spans="1:28" x14ac:dyDescent="0.25">
      <c r="A156" s="14" t="s">
        <v>114</v>
      </c>
      <c r="B156" s="14">
        <v>1280</v>
      </c>
      <c r="C156" s="14">
        <v>30</v>
      </c>
      <c r="D156" s="14">
        <v>20</v>
      </c>
      <c r="E156" s="14" t="s">
        <v>0</v>
      </c>
      <c r="F156" s="14">
        <v>22</v>
      </c>
      <c r="G156" s="14">
        <v>22</v>
      </c>
      <c r="H156" s="14">
        <v>5</v>
      </c>
      <c r="I156" s="14">
        <v>5</v>
      </c>
      <c r="J156" s="14">
        <v>7500</v>
      </c>
      <c r="K156" s="14">
        <v>7500</v>
      </c>
      <c r="L156" s="14">
        <v>40</v>
      </c>
      <c r="M156" s="14">
        <v>40</v>
      </c>
      <c r="N156" s="14">
        <v>0.5</v>
      </c>
      <c r="O156" s="14">
        <v>0.5</v>
      </c>
      <c r="P156" s="14">
        <v>123</v>
      </c>
      <c r="Q156" s="14">
        <v>123</v>
      </c>
      <c r="R156" s="14" t="s">
        <v>6</v>
      </c>
      <c r="S156" s="14">
        <v>38</v>
      </c>
      <c r="T156" s="14">
        <v>38</v>
      </c>
      <c r="U156" s="14">
        <v>23</v>
      </c>
      <c r="V156" s="14">
        <v>23</v>
      </c>
      <c r="W156" s="14" t="s">
        <v>12</v>
      </c>
      <c r="X156" s="14">
        <v>1020</v>
      </c>
      <c r="Y156" s="14">
        <v>407</v>
      </c>
      <c r="Z156" s="14" t="s">
        <v>122</v>
      </c>
      <c r="AA156" s="14" t="s">
        <v>9</v>
      </c>
      <c r="AB156" s="14" t="s">
        <v>16</v>
      </c>
    </row>
    <row r="157" spans="1:28" x14ac:dyDescent="0.25">
      <c r="A157" s="14" t="s">
        <v>114</v>
      </c>
      <c r="B157" s="14">
        <v>3300</v>
      </c>
      <c r="C157" s="14">
        <v>134</v>
      </c>
      <c r="D157" s="14">
        <v>83</v>
      </c>
      <c r="E157" s="14" t="s">
        <v>3</v>
      </c>
      <c r="F157" s="14">
        <v>15</v>
      </c>
      <c r="G157" s="14">
        <v>15</v>
      </c>
      <c r="H157" s="14">
        <v>15</v>
      </c>
      <c r="I157" s="14">
        <v>15</v>
      </c>
      <c r="J157" s="14">
        <v>4200</v>
      </c>
      <c r="K157" s="14">
        <v>4200</v>
      </c>
      <c r="L157" s="14">
        <v>35</v>
      </c>
      <c r="M157" s="14">
        <v>35</v>
      </c>
      <c r="N157" s="14">
        <v>0.9</v>
      </c>
      <c r="O157" s="14">
        <v>0.9</v>
      </c>
      <c r="P157" s="14">
        <v>102</v>
      </c>
      <c r="Q157" s="14">
        <v>102</v>
      </c>
      <c r="R157" s="14" t="s">
        <v>6</v>
      </c>
      <c r="S157" s="14">
        <v>35</v>
      </c>
      <c r="T157" s="14">
        <v>35</v>
      </c>
      <c r="U157" s="14">
        <v>24</v>
      </c>
      <c r="V157" s="14">
        <v>24</v>
      </c>
      <c r="W157" s="14" t="s">
        <v>12</v>
      </c>
      <c r="X157" s="14">
        <v>6615</v>
      </c>
      <c r="Y157" s="14">
        <v>3515</v>
      </c>
      <c r="Z157" s="14" t="s">
        <v>122</v>
      </c>
      <c r="AA157" s="14" t="s">
        <v>9</v>
      </c>
      <c r="AB157" s="14" t="s">
        <v>125</v>
      </c>
    </row>
    <row r="158" spans="1:28" x14ac:dyDescent="0.25">
      <c r="A158" s="14" t="s">
        <v>114</v>
      </c>
      <c r="B158" s="14">
        <v>2090</v>
      </c>
      <c r="C158" s="14">
        <v>74</v>
      </c>
      <c r="D158" s="14">
        <v>43</v>
      </c>
      <c r="E158" s="14" t="s">
        <v>0</v>
      </c>
      <c r="F158" s="14">
        <v>21</v>
      </c>
      <c r="G158" s="14">
        <v>21</v>
      </c>
      <c r="H158" s="14">
        <v>4</v>
      </c>
      <c r="I158" s="14">
        <v>4</v>
      </c>
      <c r="J158" s="14">
        <v>5200</v>
      </c>
      <c r="K158" s="14">
        <v>5200</v>
      </c>
      <c r="L158" s="14">
        <v>43</v>
      </c>
      <c r="M158" s="14">
        <v>43</v>
      </c>
      <c r="N158" s="14">
        <v>0.6</v>
      </c>
      <c r="O158" s="14">
        <v>0.6</v>
      </c>
      <c r="P158" s="14">
        <v>104</v>
      </c>
      <c r="Q158" s="14">
        <v>104</v>
      </c>
      <c r="R158" s="14" t="s">
        <v>211</v>
      </c>
      <c r="S158" s="14">
        <v>43</v>
      </c>
      <c r="T158" s="14">
        <v>43</v>
      </c>
      <c r="U158" s="14">
        <v>24</v>
      </c>
      <c r="V158" s="14">
        <v>24</v>
      </c>
      <c r="W158" s="14" t="s">
        <v>12</v>
      </c>
      <c r="X158" s="14">
        <v>4572</v>
      </c>
      <c r="Y158" s="14">
        <v>4440</v>
      </c>
      <c r="Z158" s="14" t="s">
        <v>122</v>
      </c>
      <c r="AA158" s="14" t="s">
        <v>9</v>
      </c>
      <c r="AB158" s="14" t="s">
        <v>14</v>
      </c>
    </row>
    <row r="159" spans="1:28" x14ac:dyDescent="0.25">
      <c r="A159" s="14" t="s">
        <v>114</v>
      </c>
      <c r="B159" s="14">
        <v>12000</v>
      </c>
      <c r="C159" s="14">
        <v>168</v>
      </c>
      <c r="D159" s="14">
        <v>145</v>
      </c>
      <c r="E159" s="14" t="s">
        <v>78</v>
      </c>
      <c r="F159" s="14">
        <v>20</v>
      </c>
      <c r="G159" s="14">
        <v>20</v>
      </c>
      <c r="H159" s="14">
        <v>12</v>
      </c>
      <c r="I159" s="14">
        <v>12</v>
      </c>
      <c r="J159" s="14">
        <v>6300</v>
      </c>
      <c r="K159" s="14">
        <v>6300</v>
      </c>
      <c r="L159" s="14">
        <v>39</v>
      </c>
      <c r="M159" s="14">
        <v>39</v>
      </c>
      <c r="N159" s="14">
        <v>1</v>
      </c>
      <c r="O159" s="14">
        <v>1</v>
      </c>
      <c r="P159" s="14">
        <v>125</v>
      </c>
      <c r="Q159" s="14">
        <v>125</v>
      </c>
      <c r="R159" s="14" t="s">
        <v>6</v>
      </c>
      <c r="S159" s="14">
        <v>89</v>
      </c>
      <c r="T159" s="14">
        <v>89</v>
      </c>
      <c r="U159" s="14">
        <v>15</v>
      </c>
      <c r="V159" s="14">
        <v>15</v>
      </c>
      <c r="W159" s="14" t="s">
        <v>12</v>
      </c>
      <c r="X159" s="14">
        <v>7344</v>
      </c>
      <c r="Y159" s="14">
        <v>6950</v>
      </c>
      <c r="Z159" s="14" t="s">
        <v>122</v>
      </c>
      <c r="AA159" s="14" t="s">
        <v>9</v>
      </c>
      <c r="AB159" s="14" t="s">
        <v>16</v>
      </c>
    </row>
    <row r="160" spans="1:28" x14ac:dyDescent="0.25">
      <c r="A160" s="14" t="s">
        <v>114</v>
      </c>
      <c r="B160" s="14">
        <v>1400</v>
      </c>
      <c r="C160" s="14">
        <v>45</v>
      </c>
      <c r="D160" s="14">
        <v>43</v>
      </c>
      <c r="E160" s="14" t="s">
        <v>78</v>
      </c>
      <c r="F160" s="14">
        <v>10</v>
      </c>
      <c r="G160" s="14">
        <v>10</v>
      </c>
      <c r="H160" s="14">
        <v>70</v>
      </c>
      <c r="I160" s="14">
        <v>70</v>
      </c>
      <c r="J160" s="14">
        <v>6600</v>
      </c>
      <c r="K160" s="14">
        <v>6600</v>
      </c>
      <c r="L160" s="14">
        <v>43</v>
      </c>
      <c r="M160" s="14">
        <v>43</v>
      </c>
      <c r="N160" s="14">
        <v>0.4</v>
      </c>
      <c r="O160" s="14">
        <v>0.4</v>
      </c>
      <c r="P160" s="14">
        <v>125</v>
      </c>
      <c r="Q160" s="14">
        <v>125</v>
      </c>
      <c r="R160" s="14" t="s">
        <v>6</v>
      </c>
      <c r="S160" s="14">
        <v>39</v>
      </c>
      <c r="T160" s="14">
        <v>39</v>
      </c>
      <c r="U160" s="14">
        <v>26</v>
      </c>
      <c r="V160" s="14">
        <v>26</v>
      </c>
      <c r="W160" s="14" t="s">
        <v>12</v>
      </c>
      <c r="X160" s="14">
        <v>1500</v>
      </c>
      <c r="Y160" s="14">
        <v>1350</v>
      </c>
      <c r="Z160" s="14" t="s">
        <v>122</v>
      </c>
      <c r="AA160" s="14" t="s">
        <v>9</v>
      </c>
      <c r="AB160" s="14" t="s">
        <v>26</v>
      </c>
    </row>
    <row r="161" spans="1:28" x14ac:dyDescent="0.25">
      <c r="A161" s="14" t="s">
        <v>114</v>
      </c>
      <c r="B161" s="14">
        <v>246</v>
      </c>
      <c r="C161" s="14">
        <v>18</v>
      </c>
      <c r="D161" s="14">
        <v>18</v>
      </c>
      <c r="E161" s="14" t="s">
        <v>118</v>
      </c>
      <c r="F161" s="14">
        <v>10</v>
      </c>
      <c r="G161" s="14">
        <v>10</v>
      </c>
      <c r="H161" s="14">
        <v>5</v>
      </c>
      <c r="I161" s="14">
        <v>5</v>
      </c>
      <c r="J161" s="14">
        <v>4950</v>
      </c>
      <c r="K161" s="14">
        <v>4950</v>
      </c>
      <c r="L161" s="14">
        <v>31</v>
      </c>
      <c r="M161" s="14">
        <v>31</v>
      </c>
      <c r="N161" s="14">
        <v>1.8</v>
      </c>
      <c r="O161" s="14">
        <v>1.8</v>
      </c>
      <c r="P161" s="14">
        <v>105</v>
      </c>
      <c r="Q161" s="14">
        <v>105</v>
      </c>
      <c r="R161" s="14" t="s">
        <v>6</v>
      </c>
      <c r="S161" s="14">
        <v>40</v>
      </c>
      <c r="T161" s="14">
        <v>40</v>
      </c>
      <c r="U161" s="14">
        <v>25</v>
      </c>
      <c r="V161" s="14">
        <v>25</v>
      </c>
      <c r="W161" s="14" t="s">
        <v>12</v>
      </c>
      <c r="X161" s="14">
        <v>200</v>
      </c>
      <c r="Y161" s="14">
        <v>183</v>
      </c>
      <c r="Z161" s="14" t="s">
        <v>122</v>
      </c>
      <c r="AA161" s="14" t="s">
        <v>9</v>
      </c>
      <c r="AB161" s="14" t="s">
        <v>14</v>
      </c>
    </row>
    <row r="162" spans="1:28" x14ac:dyDescent="0.25">
      <c r="A162" s="14" t="s">
        <v>114</v>
      </c>
      <c r="B162" s="14">
        <v>6412</v>
      </c>
      <c r="C162" s="14">
        <v>167</v>
      </c>
      <c r="D162" s="14">
        <v>116</v>
      </c>
      <c r="E162" s="14" t="s">
        <v>3</v>
      </c>
      <c r="F162" s="14">
        <v>10</v>
      </c>
      <c r="G162" s="14">
        <v>10</v>
      </c>
      <c r="H162" s="14">
        <v>2</v>
      </c>
      <c r="I162" s="14">
        <v>2</v>
      </c>
      <c r="J162" s="14">
        <v>4900</v>
      </c>
      <c r="K162" s="14">
        <v>4900</v>
      </c>
      <c r="L162" s="14">
        <v>31</v>
      </c>
      <c r="M162" s="14">
        <v>31</v>
      </c>
      <c r="N162" s="14">
        <v>1.8</v>
      </c>
      <c r="O162" s="14">
        <v>1.8</v>
      </c>
      <c r="P162" s="14">
        <v>105</v>
      </c>
      <c r="Q162" s="14">
        <v>105</v>
      </c>
      <c r="R162" s="14" t="s">
        <v>6</v>
      </c>
      <c r="S162" s="14">
        <v>48</v>
      </c>
      <c r="T162" s="14">
        <v>48</v>
      </c>
      <c r="U162" s="14">
        <v>25</v>
      </c>
      <c r="V162" s="14">
        <v>25</v>
      </c>
      <c r="W162" s="14" t="s">
        <v>12</v>
      </c>
      <c r="X162" s="14">
        <v>2300</v>
      </c>
      <c r="Y162" s="14">
        <v>2100</v>
      </c>
      <c r="Z162" s="14" t="s">
        <v>122</v>
      </c>
      <c r="AA162" s="14" t="s">
        <v>9</v>
      </c>
      <c r="AB162" s="14" t="s">
        <v>14</v>
      </c>
    </row>
    <row r="163" spans="1:28" x14ac:dyDescent="0.25">
      <c r="A163" s="14" t="s">
        <v>114</v>
      </c>
      <c r="B163" s="14">
        <v>1600</v>
      </c>
      <c r="C163" s="14">
        <v>66</v>
      </c>
      <c r="D163" s="14">
        <v>52</v>
      </c>
      <c r="E163" s="14" t="s">
        <v>118</v>
      </c>
      <c r="F163" s="14">
        <v>12</v>
      </c>
      <c r="G163" s="14">
        <v>12</v>
      </c>
      <c r="H163" s="14">
        <v>8</v>
      </c>
      <c r="I163" s="14">
        <v>8</v>
      </c>
      <c r="J163" s="14">
        <v>4950</v>
      </c>
      <c r="K163" s="14">
        <v>4950</v>
      </c>
      <c r="L163" s="14">
        <v>31</v>
      </c>
      <c r="M163" s="14">
        <v>31</v>
      </c>
      <c r="N163" s="14">
        <v>1.8</v>
      </c>
      <c r="O163" s="14">
        <v>1.8</v>
      </c>
      <c r="P163" s="14">
        <v>105</v>
      </c>
      <c r="Q163" s="14">
        <v>105</v>
      </c>
      <c r="R163" s="14" t="s">
        <v>6</v>
      </c>
      <c r="S163" s="14">
        <v>38</v>
      </c>
      <c r="T163" s="14">
        <v>38</v>
      </c>
      <c r="U163" s="14">
        <v>23</v>
      </c>
      <c r="V163" s="14">
        <v>23</v>
      </c>
      <c r="W163" s="14" t="s">
        <v>15</v>
      </c>
      <c r="X163" s="14">
        <v>800</v>
      </c>
      <c r="Y163" s="14">
        <v>700</v>
      </c>
      <c r="Z163" s="14" t="s">
        <v>122</v>
      </c>
      <c r="AA163" s="14" t="s">
        <v>9</v>
      </c>
      <c r="AB163" s="14" t="s">
        <v>14</v>
      </c>
    </row>
    <row r="164" spans="1:28" x14ac:dyDescent="0.25">
      <c r="A164" s="14" t="s">
        <v>114</v>
      </c>
      <c r="B164" s="14">
        <v>1240</v>
      </c>
      <c r="C164" s="14">
        <v>39</v>
      </c>
      <c r="D164" s="14">
        <v>22</v>
      </c>
      <c r="E164" s="14" t="s">
        <v>3</v>
      </c>
      <c r="F164" s="14">
        <v>10</v>
      </c>
      <c r="G164" s="14">
        <v>10</v>
      </c>
      <c r="H164" s="14">
        <v>4</v>
      </c>
      <c r="I164" s="14">
        <v>4</v>
      </c>
      <c r="J164" s="14">
        <v>5000</v>
      </c>
      <c r="K164" s="14">
        <v>5000</v>
      </c>
      <c r="L164" s="14">
        <v>31</v>
      </c>
      <c r="M164" s="14">
        <v>31</v>
      </c>
      <c r="N164" s="14">
        <v>1.6</v>
      </c>
      <c r="O164" s="14">
        <v>1.6</v>
      </c>
      <c r="P164" s="14">
        <v>108</v>
      </c>
      <c r="Q164" s="14">
        <v>108</v>
      </c>
      <c r="R164" s="14" t="s">
        <v>6</v>
      </c>
      <c r="S164" s="14">
        <v>47</v>
      </c>
      <c r="T164" s="14">
        <v>47</v>
      </c>
      <c r="U164" s="14">
        <v>36</v>
      </c>
      <c r="V164" s="14">
        <v>36</v>
      </c>
      <c r="W164" s="14" t="s">
        <v>12</v>
      </c>
      <c r="X164" s="14">
        <v>950</v>
      </c>
      <c r="Y164" s="14">
        <v>850</v>
      </c>
      <c r="Z164" s="14" t="s">
        <v>122</v>
      </c>
      <c r="AA164" s="14" t="s">
        <v>9</v>
      </c>
      <c r="AB164" s="14" t="s">
        <v>16</v>
      </c>
    </row>
    <row r="165" spans="1:28" x14ac:dyDescent="0.25">
      <c r="A165" s="14" t="s">
        <v>114</v>
      </c>
      <c r="B165" s="14">
        <v>1235</v>
      </c>
      <c r="C165" s="14">
        <v>46</v>
      </c>
      <c r="D165" s="14">
        <v>34</v>
      </c>
      <c r="E165" s="14" t="s">
        <v>3</v>
      </c>
      <c r="F165" s="14">
        <v>11</v>
      </c>
      <c r="G165" s="14">
        <v>11</v>
      </c>
      <c r="H165" s="14">
        <v>4</v>
      </c>
      <c r="I165" s="14">
        <v>4</v>
      </c>
      <c r="J165" s="14">
        <v>5040</v>
      </c>
      <c r="K165" s="14">
        <v>5040</v>
      </c>
      <c r="L165" s="14">
        <v>34</v>
      </c>
      <c r="M165" s="14">
        <v>34</v>
      </c>
      <c r="N165" s="14">
        <v>1.5</v>
      </c>
      <c r="O165" s="14">
        <v>1.5</v>
      </c>
      <c r="P165" s="14">
        <v>105</v>
      </c>
      <c r="Q165" s="14">
        <v>105</v>
      </c>
      <c r="R165" s="14" t="s">
        <v>6</v>
      </c>
      <c r="S165" s="14">
        <v>47</v>
      </c>
      <c r="T165" s="14">
        <v>47</v>
      </c>
      <c r="U165" s="14">
        <v>36</v>
      </c>
      <c r="V165" s="14">
        <v>36</v>
      </c>
      <c r="W165" s="14" t="s">
        <v>12</v>
      </c>
      <c r="X165" s="14">
        <v>850</v>
      </c>
      <c r="Y165" s="14">
        <v>650</v>
      </c>
      <c r="Z165" s="14" t="s">
        <v>122</v>
      </c>
      <c r="AA165" s="14" t="s">
        <v>9</v>
      </c>
      <c r="AB165" s="14" t="s">
        <v>83</v>
      </c>
    </row>
    <row r="166" spans="1:28" x14ac:dyDescent="0.25">
      <c r="A166" s="14" t="s">
        <v>114</v>
      </c>
      <c r="B166" s="14">
        <v>1048</v>
      </c>
      <c r="C166" s="14">
        <v>96</v>
      </c>
      <c r="D166" s="14">
        <v>30</v>
      </c>
      <c r="E166" s="14" t="s">
        <v>3</v>
      </c>
      <c r="F166" s="14">
        <v>10</v>
      </c>
      <c r="G166" s="14">
        <v>10</v>
      </c>
      <c r="H166" s="14">
        <v>2</v>
      </c>
      <c r="I166" s="14">
        <v>2</v>
      </c>
      <c r="J166" s="14">
        <v>4950</v>
      </c>
      <c r="K166" s="14">
        <v>4950</v>
      </c>
      <c r="L166" s="14">
        <v>32</v>
      </c>
      <c r="M166" s="14">
        <v>32</v>
      </c>
      <c r="N166" s="14">
        <v>2</v>
      </c>
      <c r="O166" s="14">
        <v>2</v>
      </c>
      <c r="P166" s="14">
        <v>105</v>
      </c>
      <c r="Q166" s="14">
        <v>105</v>
      </c>
      <c r="R166" s="14" t="s">
        <v>6</v>
      </c>
      <c r="S166" s="14">
        <v>47</v>
      </c>
      <c r="T166" s="14">
        <v>47</v>
      </c>
      <c r="U166" s="14">
        <v>31</v>
      </c>
      <c r="V166" s="14">
        <v>31</v>
      </c>
      <c r="W166" s="14" t="s">
        <v>7</v>
      </c>
      <c r="X166" s="14">
        <v>1085</v>
      </c>
      <c r="Y166" s="14">
        <v>180</v>
      </c>
      <c r="Z166" s="14" t="s">
        <v>121</v>
      </c>
      <c r="AA166" s="14" t="s">
        <v>9</v>
      </c>
      <c r="AB166" s="14" t="s">
        <v>26</v>
      </c>
    </row>
    <row r="167" spans="1:28" x14ac:dyDescent="0.25">
      <c r="A167" s="14" t="s">
        <v>114</v>
      </c>
      <c r="B167" s="14">
        <v>5700</v>
      </c>
      <c r="C167" s="14">
        <v>182</v>
      </c>
      <c r="D167" s="14">
        <v>143</v>
      </c>
      <c r="E167" s="14" t="s">
        <v>118</v>
      </c>
      <c r="F167" s="14">
        <v>12</v>
      </c>
      <c r="G167" s="14">
        <v>12</v>
      </c>
      <c r="H167" s="14">
        <v>5</v>
      </c>
      <c r="I167" s="14">
        <v>5</v>
      </c>
      <c r="J167" s="14">
        <v>4950</v>
      </c>
      <c r="K167" s="14">
        <v>4950</v>
      </c>
      <c r="L167" s="14">
        <v>31</v>
      </c>
      <c r="M167" s="14">
        <v>31</v>
      </c>
      <c r="N167" s="14">
        <v>1.8</v>
      </c>
      <c r="O167" s="14">
        <v>1.8</v>
      </c>
      <c r="P167" s="14">
        <v>105</v>
      </c>
      <c r="Q167" s="14">
        <v>105</v>
      </c>
      <c r="R167" s="14" t="s">
        <v>6</v>
      </c>
      <c r="S167" s="14">
        <v>40</v>
      </c>
      <c r="T167" s="14">
        <v>40</v>
      </c>
      <c r="U167" s="14">
        <v>23</v>
      </c>
      <c r="V167" s="14">
        <v>23</v>
      </c>
      <c r="W167" s="14" t="s">
        <v>12</v>
      </c>
      <c r="X167" s="14">
        <v>3300</v>
      </c>
      <c r="Y167" s="14">
        <v>2900</v>
      </c>
      <c r="Z167" s="14" t="s">
        <v>122</v>
      </c>
      <c r="AA167" s="14" t="s">
        <v>9</v>
      </c>
      <c r="AB167" s="14" t="s">
        <v>14</v>
      </c>
    </row>
    <row r="168" spans="1:28" x14ac:dyDescent="0.25">
      <c r="A168" s="14" t="s">
        <v>114</v>
      </c>
      <c r="B168" s="14">
        <v>177</v>
      </c>
      <c r="C168" s="14">
        <v>6</v>
      </c>
      <c r="D168" s="14">
        <v>3</v>
      </c>
      <c r="E168" s="14" t="s">
        <v>3</v>
      </c>
      <c r="F168" s="14">
        <v>10</v>
      </c>
      <c r="G168" s="14">
        <v>10</v>
      </c>
      <c r="H168" s="14">
        <v>4</v>
      </c>
      <c r="I168" s="14">
        <v>4</v>
      </c>
      <c r="J168" s="14">
        <v>5000</v>
      </c>
      <c r="K168" s="14">
        <v>5000</v>
      </c>
      <c r="L168" s="14">
        <v>31</v>
      </c>
      <c r="M168" s="14">
        <v>31</v>
      </c>
      <c r="N168" s="14">
        <v>1.6</v>
      </c>
      <c r="O168" s="14">
        <v>1.6</v>
      </c>
      <c r="P168" s="14">
        <v>108</v>
      </c>
      <c r="Q168" s="14">
        <v>108</v>
      </c>
      <c r="R168" s="14" t="s">
        <v>6</v>
      </c>
      <c r="S168" s="14">
        <v>47</v>
      </c>
      <c r="T168" s="14">
        <v>47</v>
      </c>
      <c r="U168" s="14">
        <v>36</v>
      </c>
      <c r="V168" s="14">
        <v>36</v>
      </c>
      <c r="W168" s="14" t="s">
        <v>12</v>
      </c>
      <c r="X168" s="14">
        <v>180</v>
      </c>
      <c r="Y168" s="14">
        <v>100</v>
      </c>
      <c r="Z168" s="14" t="s">
        <v>122</v>
      </c>
      <c r="AA168" s="14" t="s">
        <v>9</v>
      </c>
      <c r="AB168" s="14" t="s">
        <v>26</v>
      </c>
    </row>
    <row r="169" spans="1:28" x14ac:dyDescent="0.25">
      <c r="A169" s="14" t="s">
        <v>114</v>
      </c>
      <c r="B169" s="14">
        <v>1561</v>
      </c>
      <c r="C169" s="14">
        <v>71</v>
      </c>
      <c r="D169" s="14">
        <v>48</v>
      </c>
      <c r="E169" s="14" t="s">
        <v>3</v>
      </c>
      <c r="F169" s="14">
        <v>9</v>
      </c>
      <c r="G169" s="14">
        <v>9</v>
      </c>
      <c r="H169" s="14">
        <v>4</v>
      </c>
      <c r="I169" s="14">
        <v>4</v>
      </c>
      <c r="J169" s="14">
        <v>4900</v>
      </c>
      <c r="K169" s="14">
        <v>4900</v>
      </c>
      <c r="L169" s="14">
        <v>32</v>
      </c>
      <c r="M169" s="14">
        <v>32</v>
      </c>
      <c r="N169" s="14">
        <v>2</v>
      </c>
      <c r="O169" s="14">
        <v>2</v>
      </c>
      <c r="P169" s="14">
        <v>105</v>
      </c>
      <c r="Q169" s="14">
        <v>105</v>
      </c>
      <c r="R169" s="14" t="s">
        <v>6</v>
      </c>
      <c r="S169" s="14">
        <v>42</v>
      </c>
      <c r="T169" s="14">
        <v>42</v>
      </c>
      <c r="U169" s="14">
        <v>29</v>
      </c>
      <c r="V169" s="14">
        <v>29</v>
      </c>
      <c r="W169" s="14" t="s">
        <v>7</v>
      </c>
      <c r="X169" s="14">
        <v>1740</v>
      </c>
      <c r="Y169" s="14">
        <v>450</v>
      </c>
      <c r="Z169" s="14" t="s">
        <v>122</v>
      </c>
      <c r="AA169" s="14" t="s">
        <v>9</v>
      </c>
      <c r="AB169" s="14" t="s">
        <v>26</v>
      </c>
    </row>
    <row r="170" spans="1:28" x14ac:dyDescent="0.25">
      <c r="A170" s="14" t="s">
        <v>114</v>
      </c>
      <c r="B170" s="14">
        <v>4720</v>
      </c>
      <c r="C170" s="14">
        <v>86</v>
      </c>
      <c r="D170" s="14">
        <v>68</v>
      </c>
      <c r="E170" s="14" t="s">
        <v>3</v>
      </c>
      <c r="F170" s="14">
        <v>7</v>
      </c>
      <c r="G170" s="14">
        <v>7</v>
      </c>
      <c r="H170" s="14">
        <v>2</v>
      </c>
      <c r="I170" s="14">
        <v>2</v>
      </c>
      <c r="J170" s="14">
        <v>8200</v>
      </c>
      <c r="K170" s="14">
        <v>8200</v>
      </c>
      <c r="L170" s="14">
        <v>33</v>
      </c>
      <c r="M170" s="14">
        <v>33</v>
      </c>
      <c r="N170" s="14">
        <v>1.2</v>
      </c>
      <c r="O170" s="14">
        <v>1.2</v>
      </c>
      <c r="P170" s="14">
        <v>120</v>
      </c>
      <c r="Q170" s="14">
        <v>120</v>
      </c>
      <c r="R170" s="14" t="s">
        <v>6</v>
      </c>
      <c r="S170" s="14">
        <v>70</v>
      </c>
      <c r="T170" s="14">
        <v>70</v>
      </c>
      <c r="U170" s="13" t="s">
        <v>49</v>
      </c>
      <c r="V170" s="13" t="s">
        <v>49</v>
      </c>
      <c r="W170" s="14" t="s">
        <v>124</v>
      </c>
      <c r="X170" s="14">
        <v>1007</v>
      </c>
      <c r="Y170" s="14">
        <v>0</v>
      </c>
      <c r="Z170" s="14" t="s">
        <v>72</v>
      </c>
      <c r="AA170" s="14" t="s">
        <v>73</v>
      </c>
      <c r="AB170" s="14" t="s">
        <v>83</v>
      </c>
    </row>
    <row r="171" spans="1:28" x14ac:dyDescent="0.25">
      <c r="A171" s="14" t="s">
        <v>114</v>
      </c>
      <c r="B171" s="14">
        <v>1160</v>
      </c>
      <c r="C171" s="14">
        <v>120</v>
      </c>
      <c r="D171" s="14">
        <v>72</v>
      </c>
      <c r="E171" s="14" t="s">
        <v>3</v>
      </c>
      <c r="F171" s="14">
        <v>11</v>
      </c>
      <c r="G171" s="14">
        <v>11</v>
      </c>
      <c r="H171" s="14">
        <v>4</v>
      </c>
      <c r="I171" s="14">
        <v>4</v>
      </c>
      <c r="J171" s="14">
        <v>4900</v>
      </c>
      <c r="K171" s="14">
        <v>4900</v>
      </c>
      <c r="L171" s="14">
        <v>34</v>
      </c>
      <c r="M171" s="14">
        <v>34</v>
      </c>
      <c r="N171" s="14">
        <v>2.2999999999999998</v>
      </c>
      <c r="O171" s="14">
        <v>2.2999999999999998</v>
      </c>
      <c r="P171" s="14">
        <v>98</v>
      </c>
      <c r="Q171" s="14">
        <v>98</v>
      </c>
      <c r="R171" s="14" t="s">
        <v>6</v>
      </c>
      <c r="S171" s="14">
        <v>50</v>
      </c>
      <c r="T171" s="14">
        <v>50</v>
      </c>
      <c r="U171" s="14">
        <v>35</v>
      </c>
      <c r="V171" s="14">
        <v>35</v>
      </c>
      <c r="W171" s="14" t="s">
        <v>15</v>
      </c>
      <c r="X171" s="14">
        <v>800</v>
      </c>
      <c r="Y171" s="14">
        <v>600</v>
      </c>
      <c r="Z171" s="14" t="s">
        <v>122</v>
      </c>
      <c r="AA171" s="14" t="s">
        <v>9</v>
      </c>
      <c r="AB171" s="14" t="s">
        <v>26</v>
      </c>
    </row>
    <row r="172" spans="1:28" x14ac:dyDescent="0.25">
      <c r="A172" s="14" t="s">
        <v>114</v>
      </c>
      <c r="B172" s="14">
        <v>1700</v>
      </c>
      <c r="C172" s="14">
        <v>52</v>
      </c>
      <c r="D172" s="14">
        <v>29</v>
      </c>
      <c r="E172" s="14" t="s">
        <v>3</v>
      </c>
      <c r="F172" s="14">
        <v>7</v>
      </c>
      <c r="G172" s="14">
        <v>7</v>
      </c>
      <c r="H172" s="14">
        <v>2</v>
      </c>
      <c r="I172" s="14">
        <v>2</v>
      </c>
      <c r="J172" s="14">
        <v>7850</v>
      </c>
      <c r="K172" s="14">
        <v>7850</v>
      </c>
      <c r="L172" s="14">
        <v>28</v>
      </c>
      <c r="M172" s="14">
        <v>28</v>
      </c>
      <c r="N172" s="14">
        <v>1.9</v>
      </c>
      <c r="O172" s="14">
        <v>1.9</v>
      </c>
      <c r="P172" s="14">
        <v>134</v>
      </c>
      <c r="Q172" s="14">
        <v>134</v>
      </c>
      <c r="R172" s="14" t="s">
        <v>66</v>
      </c>
      <c r="S172" s="14">
        <v>75</v>
      </c>
      <c r="T172" s="14">
        <v>75</v>
      </c>
      <c r="U172" s="14">
        <v>45</v>
      </c>
      <c r="V172" s="14">
        <v>45</v>
      </c>
      <c r="W172" s="14" t="s">
        <v>12</v>
      </c>
      <c r="X172" s="14">
        <v>1950</v>
      </c>
      <c r="Y172" s="14">
        <v>1000</v>
      </c>
      <c r="Z172" s="14" t="s">
        <v>122</v>
      </c>
      <c r="AA172" s="14" t="s">
        <v>9</v>
      </c>
      <c r="AB172" s="14" t="s">
        <v>16</v>
      </c>
    </row>
    <row r="173" spans="1:28" x14ac:dyDescent="0.25">
      <c r="A173" s="14" t="s">
        <v>114</v>
      </c>
      <c r="B173" s="14">
        <v>2154</v>
      </c>
      <c r="C173" s="14">
        <v>207</v>
      </c>
      <c r="D173" s="14">
        <v>168</v>
      </c>
      <c r="E173" s="14" t="s">
        <v>3</v>
      </c>
      <c r="F173" s="14">
        <v>11</v>
      </c>
      <c r="G173" s="14">
        <v>11</v>
      </c>
      <c r="H173" s="14">
        <v>8</v>
      </c>
      <c r="I173" s="14">
        <v>8</v>
      </c>
      <c r="J173" s="14">
        <v>5250</v>
      </c>
      <c r="K173" s="14">
        <v>5250</v>
      </c>
      <c r="L173" s="14">
        <v>34</v>
      </c>
      <c r="M173" s="14">
        <v>34</v>
      </c>
      <c r="N173" s="14">
        <v>1.2</v>
      </c>
      <c r="O173" s="14">
        <v>1.2</v>
      </c>
      <c r="P173" s="14">
        <v>105</v>
      </c>
      <c r="Q173" s="14">
        <v>105</v>
      </c>
      <c r="R173" s="14" t="s">
        <v>6</v>
      </c>
      <c r="S173" s="14">
        <v>55</v>
      </c>
      <c r="T173" s="14">
        <v>55</v>
      </c>
      <c r="U173" s="14">
        <v>37</v>
      </c>
      <c r="V173" s="14">
        <v>37</v>
      </c>
      <c r="W173" s="14" t="s">
        <v>12</v>
      </c>
      <c r="X173" s="14">
        <v>4900</v>
      </c>
      <c r="Y173" s="14">
        <v>4300</v>
      </c>
      <c r="Z173" s="14" t="s">
        <v>122</v>
      </c>
      <c r="AA173" s="14" t="s">
        <v>9</v>
      </c>
      <c r="AB173" s="14" t="s">
        <v>26</v>
      </c>
    </row>
    <row r="174" spans="1:28" x14ac:dyDescent="0.25">
      <c r="A174" s="14" t="s">
        <v>114</v>
      </c>
      <c r="B174" s="14">
        <v>27848</v>
      </c>
      <c r="C174" s="14">
        <v>1073</v>
      </c>
      <c r="D174" s="14">
        <v>594</v>
      </c>
      <c r="E174" s="14" t="s">
        <v>3</v>
      </c>
      <c r="F174" s="14">
        <v>12</v>
      </c>
      <c r="G174" s="14">
        <v>12</v>
      </c>
      <c r="H174" s="14">
        <v>8</v>
      </c>
      <c r="I174" s="14">
        <v>8</v>
      </c>
      <c r="J174" s="14">
        <v>5200</v>
      </c>
      <c r="K174" s="14">
        <v>5200</v>
      </c>
      <c r="L174" s="14">
        <v>33</v>
      </c>
      <c r="M174" s="14">
        <v>33</v>
      </c>
      <c r="N174" s="14">
        <v>1.2</v>
      </c>
      <c r="O174" s="14">
        <v>1.2</v>
      </c>
      <c r="P174" s="14">
        <v>105</v>
      </c>
      <c r="Q174" s="14">
        <v>105</v>
      </c>
      <c r="R174" s="14" t="s">
        <v>6</v>
      </c>
      <c r="S174" s="14">
        <v>51</v>
      </c>
      <c r="T174" s="14">
        <v>51</v>
      </c>
      <c r="U174" s="14">
        <v>31</v>
      </c>
      <c r="V174" s="14">
        <v>31</v>
      </c>
      <c r="W174" s="14" t="s">
        <v>12</v>
      </c>
      <c r="X174" s="14">
        <v>24834</v>
      </c>
      <c r="Y174" s="14">
        <v>24441</v>
      </c>
      <c r="Z174" s="14" t="s">
        <v>122</v>
      </c>
      <c r="AA174" s="14" t="s">
        <v>9</v>
      </c>
      <c r="AB174" s="14" t="s">
        <v>14</v>
      </c>
    </row>
    <row r="175" spans="1:28" x14ac:dyDescent="0.25">
      <c r="A175" s="14" t="s">
        <v>114</v>
      </c>
      <c r="B175" s="14">
        <v>7800</v>
      </c>
      <c r="C175" s="14">
        <v>329</v>
      </c>
      <c r="D175" s="14">
        <v>321</v>
      </c>
      <c r="E175" s="14" t="s">
        <v>118</v>
      </c>
      <c r="F175" s="14">
        <v>10</v>
      </c>
      <c r="G175" s="14">
        <v>10</v>
      </c>
      <c r="H175" s="14">
        <v>5</v>
      </c>
      <c r="I175" s="14">
        <v>5</v>
      </c>
      <c r="J175" s="14">
        <v>5100</v>
      </c>
      <c r="K175" s="14">
        <v>5100</v>
      </c>
      <c r="L175" s="14">
        <v>34</v>
      </c>
      <c r="M175" s="14">
        <v>34</v>
      </c>
      <c r="N175" s="14">
        <v>1.3</v>
      </c>
      <c r="O175" s="14">
        <v>1.3</v>
      </c>
      <c r="P175" s="14">
        <v>110</v>
      </c>
      <c r="Q175" s="14">
        <v>110</v>
      </c>
      <c r="R175" s="14" t="s">
        <v>6</v>
      </c>
      <c r="S175" s="14">
        <v>49</v>
      </c>
      <c r="T175" s="14">
        <v>49</v>
      </c>
      <c r="U175" s="14">
        <v>34</v>
      </c>
      <c r="V175" s="14">
        <v>34</v>
      </c>
      <c r="W175" s="14" t="s">
        <v>12</v>
      </c>
      <c r="X175" s="14">
        <v>8023</v>
      </c>
      <c r="Y175" s="14">
        <v>7617</v>
      </c>
      <c r="Z175" s="14" t="s">
        <v>122</v>
      </c>
      <c r="AA175" s="14" t="s">
        <v>9</v>
      </c>
      <c r="AB175" s="14" t="s">
        <v>14</v>
      </c>
    </row>
    <row r="176" spans="1:28" x14ac:dyDescent="0.25">
      <c r="A176" s="14" t="s">
        <v>114</v>
      </c>
      <c r="B176" s="14">
        <v>8020</v>
      </c>
      <c r="C176" s="14">
        <v>327</v>
      </c>
      <c r="D176" s="14">
        <v>237</v>
      </c>
      <c r="E176" s="14" t="s">
        <v>3</v>
      </c>
      <c r="F176" s="14">
        <v>9</v>
      </c>
      <c r="G176" s="14">
        <v>9</v>
      </c>
      <c r="H176" s="14">
        <v>2</v>
      </c>
      <c r="I176" s="14">
        <v>2</v>
      </c>
      <c r="J176" s="14">
        <v>5100</v>
      </c>
      <c r="K176" s="14">
        <v>5100</v>
      </c>
      <c r="L176" s="14">
        <v>32</v>
      </c>
      <c r="M176" s="14">
        <v>32</v>
      </c>
      <c r="N176" s="14">
        <v>1.2</v>
      </c>
      <c r="O176" s="14">
        <v>1.2</v>
      </c>
      <c r="P176" s="14">
        <v>105</v>
      </c>
      <c r="Q176" s="14">
        <v>105</v>
      </c>
      <c r="R176" s="14" t="s">
        <v>6</v>
      </c>
      <c r="S176" s="14">
        <v>56</v>
      </c>
      <c r="T176" s="14">
        <v>56</v>
      </c>
      <c r="U176" s="14">
        <v>41</v>
      </c>
      <c r="V176" s="14">
        <v>41</v>
      </c>
      <c r="W176" s="14" t="s">
        <v>12</v>
      </c>
      <c r="X176" s="14">
        <v>6907</v>
      </c>
      <c r="Y176" s="14">
        <v>6567</v>
      </c>
      <c r="Z176" s="14" t="s">
        <v>122</v>
      </c>
      <c r="AA176" s="14" t="s">
        <v>9</v>
      </c>
      <c r="AB176" s="14" t="s">
        <v>26</v>
      </c>
    </row>
    <row r="177" spans="1:28" x14ac:dyDescent="0.25">
      <c r="A177" s="14" t="s">
        <v>114</v>
      </c>
      <c r="B177" s="14">
        <v>240</v>
      </c>
      <c r="C177" s="50">
        <v>10</v>
      </c>
      <c r="D177" s="50">
        <v>5</v>
      </c>
      <c r="E177" s="14" t="s">
        <v>3</v>
      </c>
      <c r="F177" s="14">
        <v>10</v>
      </c>
      <c r="G177" s="14">
        <v>10</v>
      </c>
      <c r="H177" s="14">
        <v>3</v>
      </c>
      <c r="I177" s="14">
        <v>3</v>
      </c>
      <c r="J177" s="14">
        <v>4900</v>
      </c>
      <c r="K177" s="14">
        <v>4900</v>
      </c>
      <c r="L177" s="14">
        <v>34</v>
      </c>
      <c r="M177" s="14">
        <v>34</v>
      </c>
      <c r="N177" s="14">
        <v>2.2999999999999998</v>
      </c>
      <c r="O177" s="14">
        <v>2.2999999999999998</v>
      </c>
      <c r="P177" s="14">
        <v>98</v>
      </c>
      <c r="Q177" s="14">
        <v>98</v>
      </c>
      <c r="R177" s="14" t="s">
        <v>6</v>
      </c>
      <c r="S177" s="14">
        <v>50</v>
      </c>
      <c r="T177" s="14">
        <v>50</v>
      </c>
      <c r="U177" s="14">
        <v>15</v>
      </c>
      <c r="V177" s="14">
        <v>15</v>
      </c>
      <c r="W177" s="14" t="s">
        <v>124</v>
      </c>
      <c r="X177" s="14">
        <v>0</v>
      </c>
      <c r="Y177" s="14">
        <v>0</v>
      </c>
      <c r="Z177" s="14" t="s">
        <v>72</v>
      </c>
      <c r="AA177" s="14" t="s">
        <v>73</v>
      </c>
      <c r="AB177" s="14" t="s">
        <v>10</v>
      </c>
    </row>
    <row r="178" spans="1:28" x14ac:dyDescent="0.25">
      <c r="A178" s="14" t="s">
        <v>114</v>
      </c>
      <c r="B178" s="14">
        <v>1184</v>
      </c>
      <c r="C178" s="14">
        <v>187</v>
      </c>
      <c r="D178" s="14">
        <v>38</v>
      </c>
      <c r="E178" s="14" t="s">
        <v>3</v>
      </c>
      <c r="F178" s="14">
        <v>10</v>
      </c>
      <c r="G178" s="14">
        <v>10</v>
      </c>
      <c r="H178" s="14">
        <v>2</v>
      </c>
      <c r="I178" s="14">
        <v>2</v>
      </c>
      <c r="J178" s="14">
        <v>4850</v>
      </c>
      <c r="K178" s="14">
        <v>4850</v>
      </c>
      <c r="L178" s="14">
        <v>32</v>
      </c>
      <c r="M178" s="14">
        <v>32</v>
      </c>
      <c r="N178" s="14">
        <v>1.4</v>
      </c>
      <c r="O178" s="14">
        <v>1.4</v>
      </c>
      <c r="P178" s="14">
        <v>108</v>
      </c>
      <c r="Q178" s="14">
        <v>108</v>
      </c>
      <c r="R178" s="14" t="s">
        <v>6</v>
      </c>
      <c r="S178" s="14">
        <v>30</v>
      </c>
      <c r="T178" s="14">
        <v>30</v>
      </c>
      <c r="U178" s="14">
        <v>15</v>
      </c>
      <c r="V178" s="14">
        <v>15</v>
      </c>
      <c r="W178" s="14" t="s">
        <v>7</v>
      </c>
      <c r="X178" s="14">
        <v>55</v>
      </c>
      <c r="Y178" s="14">
        <v>250</v>
      </c>
      <c r="Z178" s="14" t="s">
        <v>122</v>
      </c>
      <c r="AA178" s="14" t="s">
        <v>9</v>
      </c>
      <c r="AB178" s="14" t="s">
        <v>26</v>
      </c>
    </row>
    <row r="179" spans="1:28" x14ac:dyDescent="0.25">
      <c r="A179" s="14" t="s">
        <v>114</v>
      </c>
      <c r="B179" s="14">
        <v>360</v>
      </c>
      <c r="C179" s="14">
        <v>16</v>
      </c>
      <c r="D179" s="14">
        <v>9</v>
      </c>
      <c r="E179" s="14" t="s">
        <v>3</v>
      </c>
      <c r="F179" s="14">
        <v>12</v>
      </c>
      <c r="G179" s="14">
        <v>12</v>
      </c>
      <c r="H179" s="14">
        <v>10</v>
      </c>
      <c r="I179" s="14">
        <v>10</v>
      </c>
      <c r="J179" s="14">
        <v>5000</v>
      </c>
      <c r="K179" s="14">
        <v>5000</v>
      </c>
      <c r="L179" s="14">
        <v>34</v>
      </c>
      <c r="M179" s="14">
        <v>34</v>
      </c>
      <c r="N179" s="14">
        <v>0.9</v>
      </c>
      <c r="O179" s="14">
        <v>0.9</v>
      </c>
      <c r="P179" s="14">
        <v>102</v>
      </c>
      <c r="Q179" s="14">
        <v>102</v>
      </c>
      <c r="R179" s="14" t="s">
        <v>6</v>
      </c>
      <c r="S179" s="14">
        <v>65</v>
      </c>
      <c r="T179" s="14">
        <v>65</v>
      </c>
      <c r="U179" s="14">
        <v>30</v>
      </c>
      <c r="V179" s="14">
        <v>30</v>
      </c>
      <c r="W179" s="14" t="s">
        <v>7</v>
      </c>
      <c r="X179" s="14">
        <v>150</v>
      </c>
      <c r="Y179" s="14">
        <v>0</v>
      </c>
      <c r="Z179" s="14" t="s">
        <v>126</v>
      </c>
      <c r="AA179" s="14" t="s">
        <v>73</v>
      </c>
      <c r="AB179" s="14" t="s">
        <v>26</v>
      </c>
    </row>
    <row r="180" spans="1:28" x14ac:dyDescent="0.25">
      <c r="A180" s="14" t="s">
        <v>114</v>
      </c>
      <c r="B180" s="14">
        <v>11000</v>
      </c>
      <c r="C180" s="14">
        <v>126</v>
      </c>
      <c r="D180" s="14">
        <v>118</v>
      </c>
      <c r="E180" s="14" t="s">
        <v>78</v>
      </c>
      <c r="F180" s="14">
        <v>12</v>
      </c>
      <c r="G180" s="14">
        <v>12</v>
      </c>
      <c r="H180" s="14">
        <v>5</v>
      </c>
      <c r="I180" s="14">
        <v>5</v>
      </c>
      <c r="J180" s="14">
        <v>5700</v>
      </c>
      <c r="K180" s="14">
        <v>5700</v>
      </c>
      <c r="L180" s="14">
        <v>42</v>
      </c>
      <c r="M180" s="14">
        <v>42</v>
      </c>
      <c r="N180" s="14">
        <v>0.6</v>
      </c>
      <c r="O180" s="14">
        <v>0.6</v>
      </c>
      <c r="P180" s="14">
        <v>129</v>
      </c>
      <c r="Q180" s="14">
        <v>129</v>
      </c>
      <c r="R180" s="14" t="s">
        <v>6</v>
      </c>
      <c r="S180" s="14">
        <v>80</v>
      </c>
      <c r="T180" s="14">
        <v>80</v>
      </c>
      <c r="U180" s="14">
        <v>37</v>
      </c>
      <c r="V180" s="14">
        <v>37</v>
      </c>
      <c r="W180" s="14" t="s">
        <v>12</v>
      </c>
      <c r="X180" s="14">
        <v>5300</v>
      </c>
      <c r="Y180" s="14">
        <v>2900</v>
      </c>
      <c r="Z180" s="14" t="s">
        <v>8</v>
      </c>
      <c r="AA180" s="14" t="s">
        <v>9</v>
      </c>
      <c r="AB180" s="14" t="s">
        <v>16</v>
      </c>
    </row>
    <row r="181" spans="1:28" x14ac:dyDescent="0.25">
      <c r="A181" s="14" t="s">
        <v>114</v>
      </c>
      <c r="B181" s="14">
        <v>13000</v>
      </c>
      <c r="C181" s="14">
        <v>138</v>
      </c>
      <c r="D181" s="14">
        <v>107</v>
      </c>
      <c r="E181" s="14" t="s">
        <v>78</v>
      </c>
      <c r="F181" s="14">
        <v>14</v>
      </c>
      <c r="G181" s="14">
        <v>14</v>
      </c>
      <c r="H181" s="14">
        <v>5</v>
      </c>
      <c r="I181" s="14">
        <v>5</v>
      </c>
      <c r="J181" s="14">
        <v>5600</v>
      </c>
      <c r="K181" s="14">
        <v>5600</v>
      </c>
      <c r="L181" s="14">
        <v>41</v>
      </c>
      <c r="M181" s="14">
        <v>41</v>
      </c>
      <c r="N181" s="14">
        <v>0.6</v>
      </c>
      <c r="O181" s="14">
        <v>0.6</v>
      </c>
      <c r="P181" s="14">
        <v>125</v>
      </c>
      <c r="Q181" s="14">
        <v>125</v>
      </c>
      <c r="R181" s="14" t="s">
        <v>6</v>
      </c>
      <c r="S181" s="14">
        <v>80</v>
      </c>
      <c r="T181" s="14">
        <v>80</v>
      </c>
      <c r="U181" s="14">
        <v>37</v>
      </c>
      <c r="V181" s="14">
        <v>37</v>
      </c>
      <c r="W181" s="14" t="s">
        <v>15</v>
      </c>
      <c r="X181" s="14">
        <v>4000</v>
      </c>
      <c r="Y181" s="14">
        <v>2100</v>
      </c>
      <c r="Z181" s="14" t="s">
        <v>122</v>
      </c>
      <c r="AA181" s="14" t="s">
        <v>9</v>
      </c>
      <c r="AB181" s="14" t="s">
        <v>16</v>
      </c>
    </row>
    <row r="182" spans="1:28" x14ac:dyDescent="0.25">
      <c r="A182" s="14" t="s">
        <v>114</v>
      </c>
      <c r="B182" s="14">
        <v>2010</v>
      </c>
      <c r="C182" s="14">
        <v>5</v>
      </c>
      <c r="D182" s="14">
        <v>6</v>
      </c>
      <c r="E182" s="14" t="s">
        <v>1</v>
      </c>
      <c r="F182" s="14">
        <v>18.100000000000001</v>
      </c>
      <c r="G182" s="14">
        <v>18.100000000000001</v>
      </c>
      <c r="H182" s="14">
        <v>48</v>
      </c>
      <c r="I182" s="14">
        <v>48</v>
      </c>
      <c r="J182" s="14">
        <v>6500</v>
      </c>
      <c r="K182" s="14">
        <v>6500</v>
      </c>
      <c r="L182" s="14">
        <v>44</v>
      </c>
      <c r="M182" s="14">
        <v>44</v>
      </c>
      <c r="N182" s="14">
        <v>1.6</v>
      </c>
      <c r="O182" s="14">
        <v>1.6</v>
      </c>
      <c r="P182" s="14">
        <v>142</v>
      </c>
      <c r="Q182" s="14">
        <v>142</v>
      </c>
      <c r="R182" s="14" t="s">
        <v>11</v>
      </c>
      <c r="S182" s="14">
        <v>43</v>
      </c>
      <c r="T182" s="14">
        <v>43</v>
      </c>
      <c r="U182" s="13" t="s">
        <v>49</v>
      </c>
      <c r="V182" s="13" t="s">
        <v>49</v>
      </c>
      <c r="W182" s="14" t="s">
        <v>15</v>
      </c>
      <c r="X182" s="14">
        <v>30</v>
      </c>
      <c r="Y182" s="14">
        <v>30</v>
      </c>
      <c r="Z182" s="14" t="s">
        <v>122</v>
      </c>
      <c r="AA182" s="14" t="s">
        <v>9</v>
      </c>
      <c r="AB182" s="14" t="s">
        <v>83</v>
      </c>
    </row>
    <row r="183" spans="1:28" x14ac:dyDescent="0.25">
      <c r="A183" s="14" t="s">
        <v>114</v>
      </c>
      <c r="B183" s="14">
        <v>160</v>
      </c>
      <c r="C183" s="14">
        <v>12</v>
      </c>
      <c r="D183" s="14">
        <v>4</v>
      </c>
      <c r="E183" s="13" t="s">
        <v>49</v>
      </c>
      <c r="F183" s="14">
        <v>10</v>
      </c>
      <c r="G183" s="14">
        <v>10</v>
      </c>
      <c r="H183" s="14">
        <v>6</v>
      </c>
      <c r="I183" s="14">
        <v>6</v>
      </c>
      <c r="J183" s="14">
        <v>5400</v>
      </c>
      <c r="K183" s="14">
        <v>5400</v>
      </c>
      <c r="L183" s="14">
        <v>33</v>
      </c>
      <c r="M183" s="14">
        <v>33</v>
      </c>
      <c r="N183" s="14">
        <v>2.2000000000000002</v>
      </c>
      <c r="O183" s="14">
        <v>2.2000000000000002</v>
      </c>
      <c r="P183" s="14">
        <v>108</v>
      </c>
      <c r="Q183" s="14">
        <v>108</v>
      </c>
      <c r="R183" s="14" t="s">
        <v>66</v>
      </c>
      <c r="S183" s="14">
        <v>80</v>
      </c>
      <c r="T183" s="14">
        <v>80</v>
      </c>
      <c r="U183" s="14">
        <v>43.9</v>
      </c>
      <c r="V183" s="14">
        <v>43.9</v>
      </c>
      <c r="W183" s="14" t="s">
        <v>7</v>
      </c>
      <c r="X183" s="14">
        <v>275</v>
      </c>
      <c r="Y183" s="14">
        <v>25</v>
      </c>
      <c r="Z183" s="14" t="s">
        <v>8</v>
      </c>
      <c r="AA183" s="14" t="s">
        <v>22</v>
      </c>
      <c r="AB183" s="14" t="s">
        <v>26</v>
      </c>
    </row>
    <row r="184" spans="1:28" x14ac:dyDescent="0.25">
      <c r="A184" s="14" t="s">
        <v>114</v>
      </c>
      <c r="B184" s="14">
        <v>1400</v>
      </c>
      <c r="C184" s="14">
        <v>14</v>
      </c>
      <c r="D184" s="14">
        <v>9</v>
      </c>
      <c r="E184" s="14" t="s">
        <v>78</v>
      </c>
      <c r="F184" s="14">
        <v>9.1999999999999993</v>
      </c>
      <c r="G184" s="14">
        <v>9.1999999999999993</v>
      </c>
      <c r="H184" s="14">
        <v>100</v>
      </c>
      <c r="I184" s="14">
        <v>100</v>
      </c>
      <c r="J184" s="14">
        <v>9800</v>
      </c>
      <c r="K184" s="14">
        <v>9800</v>
      </c>
      <c r="L184" s="14">
        <v>43.5</v>
      </c>
      <c r="M184" s="14">
        <v>43.5</v>
      </c>
      <c r="N184" s="14">
        <v>0.5</v>
      </c>
      <c r="O184" s="14">
        <v>0.5</v>
      </c>
      <c r="P184" s="14">
        <v>151</v>
      </c>
      <c r="Q184" s="14">
        <v>151</v>
      </c>
      <c r="R184" s="14" t="s">
        <v>6</v>
      </c>
      <c r="S184" s="14">
        <v>35</v>
      </c>
      <c r="T184" s="14">
        <v>35</v>
      </c>
      <c r="U184" s="14">
        <v>10</v>
      </c>
      <c r="V184" s="14">
        <v>10</v>
      </c>
      <c r="W184" s="14" t="s">
        <v>12</v>
      </c>
      <c r="X184" s="14">
        <v>1930</v>
      </c>
      <c r="Y184" s="14">
        <v>1930</v>
      </c>
      <c r="Z184" s="14" t="s">
        <v>122</v>
      </c>
      <c r="AA184" s="14" t="s">
        <v>9</v>
      </c>
      <c r="AB184" s="14" t="s">
        <v>14</v>
      </c>
    </row>
    <row r="185" spans="1:28" x14ac:dyDescent="0.25">
      <c r="A185" s="14" t="s">
        <v>114</v>
      </c>
      <c r="B185" s="14">
        <v>16300</v>
      </c>
      <c r="C185" s="14">
        <v>816</v>
      </c>
      <c r="D185" s="14">
        <v>816</v>
      </c>
      <c r="E185" s="14" t="s">
        <v>17</v>
      </c>
      <c r="F185" s="14">
        <v>16</v>
      </c>
      <c r="G185" s="14">
        <v>16</v>
      </c>
      <c r="H185" s="14">
        <v>37</v>
      </c>
      <c r="I185" s="14">
        <v>37</v>
      </c>
      <c r="J185" s="14">
        <v>2600</v>
      </c>
      <c r="K185" s="14">
        <v>2600</v>
      </c>
      <c r="L185" s="14">
        <v>36</v>
      </c>
      <c r="M185" s="14">
        <v>36</v>
      </c>
      <c r="N185" s="14">
        <v>1.6</v>
      </c>
      <c r="O185" s="14">
        <v>1.6</v>
      </c>
      <c r="P185" s="14">
        <v>83</v>
      </c>
      <c r="Q185" s="14">
        <v>83</v>
      </c>
      <c r="R185" s="14" t="s">
        <v>66</v>
      </c>
      <c r="S185" s="14">
        <v>26.5</v>
      </c>
      <c r="T185" s="14">
        <v>26.5</v>
      </c>
      <c r="U185" s="14">
        <v>21</v>
      </c>
      <c r="V185" s="14">
        <v>21</v>
      </c>
      <c r="W185" s="14" t="s">
        <v>7</v>
      </c>
      <c r="X185" s="14">
        <v>10194</v>
      </c>
      <c r="Y185" s="14">
        <v>7700</v>
      </c>
      <c r="Z185" s="14" t="s">
        <v>8</v>
      </c>
      <c r="AA185" s="14" t="s">
        <v>9</v>
      </c>
      <c r="AB185" s="14" t="s">
        <v>26</v>
      </c>
    </row>
    <row r="186" spans="1:28" x14ac:dyDescent="0.25">
      <c r="A186" s="14" t="s">
        <v>114</v>
      </c>
      <c r="B186" s="14">
        <v>330</v>
      </c>
      <c r="C186" s="14">
        <v>16</v>
      </c>
      <c r="D186" s="14">
        <v>9</v>
      </c>
      <c r="E186" s="14" t="s">
        <v>3</v>
      </c>
      <c r="F186" s="14">
        <v>11.6</v>
      </c>
      <c r="G186" s="14">
        <v>11.6</v>
      </c>
      <c r="H186" s="14">
        <v>32</v>
      </c>
      <c r="I186" s="14">
        <v>32</v>
      </c>
      <c r="J186" s="14">
        <v>4200</v>
      </c>
      <c r="K186" s="14">
        <v>4200</v>
      </c>
      <c r="L186" s="14">
        <v>35</v>
      </c>
      <c r="M186" s="14">
        <v>35</v>
      </c>
      <c r="N186" s="13" t="s">
        <v>49</v>
      </c>
      <c r="O186" s="13" t="s">
        <v>49</v>
      </c>
      <c r="P186" s="14">
        <v>105</v>
      </c>
      <c r="Q186" s="14">
        <v>105</v>
      </c>
      <c r="R186" s="14" t="s">
        <v>6</v>
      </c>
      <c r="S186" s="13" t="s">
        <v>49</v>
      </c>
      <c r="T186" s="13" t="s">
        <v>49</v>
      </c>
      <c r="U186" s="13" t="s">
        <v>49</v>
      </c>
      <c r="V186" s="13" t="s">
        <v>49</v>
      </c>
      <c r="W186" s="14" t="s">
        <v>7</v>
      </c>
      <c r="X186" s="14">
        <v>1620</v>
      </c>
      <c r="Y186" s="14">
        <v>1620</v>
      </c>
      <c r="Z186" s="14" t="s">
        <v>126</v>
      </c>
      <c r="AA186" s="13" t="s">
        <v>49</v>
      </c>
      <c r="AB186" s="14" t="s">
        <v>83</v>
      </c>
    </row>
    <row r="187" spans="1:28" x14ac:dyDescent="0.25">
      <c r="A187" s="14" t="s">
        <v>114</v>
      </c>
      <c r="B187" s="14">
        <v>2084</v>
      </c>
      <c r="C187" s="14">
        <v>44</v>
      </c>
      <c r="D187" s="14">
        <v>23</v>
      </c>
      <c r="E187" s="14" t="s">
        <v>0</v>
      </c>
      <c r="F187" s="14">
        <v>22</v>
      </c>
      <c r="G187" s="14">
        <v>22</v>
      </c>
      <c r="H187" s="14">
        <v>4</v>
      </c>
      <c r="I187" s="14">
        <v>4</v>
      </c>
      <c r="J187" s="14">
        <v>5500</v>
      </c>
      <c r="K187" s="14">
        <v>5500</v>
      </c>
      <c r="L187" s="14">
        <v>40</v>
      </c>
      <c r="M187" s="14">
        <v>40</v>
      </c>
      <c r="N187" s="14">
        <v>0.5</v>
      </c>
      <c r="O187" s="14">
        <v>0.5</v>
      </c>
      <c r="P187" s="14">
        <v>101</v>
      </c>
      <c r="Q187" s="14">
        <v>101</v>
      </c>
      <c r="R187" s="14" t="s">
        <v>6</v>
      </c>
      <c r="S187" s="13" t="s">
        <v>49</v>
      </c>
      <c r="T187" s="13" t="s">
        <v>49</v>
      </c>
      <c r="U187" s="13" t="s">
        <v>49</v>
      </c>
      <c r="V187" s="13" t="s">
        <v>49</v>
      </c>
      <c r="W187" s="14" t="s">
        <v>12</v>
      </c>
      <c r="X187" s="14">
        <v>910</v>
      </c>
      <c r="Y187" s="14">
        <v>500</v>
      </c>
      <c r="Z187" s="14" t="s">
        <v>8</v>
      </c>
      <c r="AA187" s="14" t="s">
        <v>9</v>
      </c>
      <c r="AB187" s="14" t="s">
        <v>26</v>
      </c>
    </row>
    <row r="188" spans="1:28" x14ac:dyDescent="0.25">
      <c r="A188" s="14" t="s">
        <v>114</v>
      </c>
      <c r="B188" s="14">
        <v>1923</v>
      </c>
      <c r="C188" s="14">
        <v>96</v>
      </c>
      <c r="D188" s="14">
        <v>64</v>
      </c>
      <c r="E188" s="14" t="s">
        <v>3</v>
      </c>
      <c r="F188" s="14">
        <v>8.6</v>
      </c>
      <c r="G188" s="14">
        <v>8.6</v>
      </c>
      <c r="H188" s="14">
        <v>2</v>
      </c>
      <c r="I188" s="14">
        <v>2</v>
      </c>
      <c r="J188" s="14">
        <v>4500</v>
      </c>
      <c r="K188" s="14">
        <v>4500</v>
      </c>
      <c r="L188" s="14">
        <v>33</v>
      </c>
      <c r="M188" s="14">
        <v>33</v>
      </c>
      <c r="N188" s="14">
        <v>1</v>
      </c>
      <c r="O188" s="14">
        <v>1</v>
      </c>
      <c r="P188" s="14">
        <v>106</v>
      </c>
      <c r="Q188" s="14">
        <v>106</v>
      </c>
      <c r="R188" s="14" t="s">
        <v>6</v>
      </c>
      <c r="S188" s="13" t="s">
        <v>49</v>
      </c>
      <c r="T188" s="13" t="s">
        <v>49</v>
      </c>
      <c r="U188" s="13" t="s">
        <v>49</v>
      </c>
      <c r="V188" s="13" t="s">
        <v>49</v>
      </c>
      <c r="W188" s="14" t="s">
        <v>12</v>
      </c>
      <c r="X188" s="14">
        <v>2000</v>
      </c>
      <c r="Y188" s="14">
        <v>1350</v>
      </c>
      <c r="Z188" s="14" t="s">
        <v>122</v>
      </c>
      <c r="AA188" s="14" t="s">
        <v>9</v>
      </c>
      <c r="AB188" s="14" t="s">
        <v>16</v>
      </c>
    </row>
    <row r="189" spans="1:28" x14ac:dyDescent="0.25">
      <c r="A189" s="14" t="s">
        <v>114</v>
      </c>
      <c r="B189" s="14">
        <v>640</v>
      </c>
      <c r="C189" s="14">
        <v>49</v>
      </c>
      <c r="D189" s="14">
        <v>27</v>
      </c>
      <c r="E189" s="14" t="s">
        <v>3</v>
      </c>
      <c r="F189" s="14">
        <v>13</v>
      </c>
      <c r="G189" s="14">
        <v>13</v>
      </c>
      <c r="H189" s="14">
        <v>6</v>
      </c>
      <c r="I189" s="14">
        <v>6</v>
      </c>
      <c r="J189" s="14">
        <v>5100</v>
      </c>
      <c r="K189" s="14">
        <v>5100</v>
      </c>
      <c r="L189" s="14">
        <v>33</v>
      </c>
      <c r="M189" s="14">
        <v>33</v>
      </c>
      <c r="N189" s="14">
        <v>1</v>
      </c>
      <c r="O189" s="14">
        <v>1</v>
      </c>
      <c r="P189" s="14">
        <v>110</v>
      </c>
      <c r="Q189" s="14">
        <v>110</v>
      </c>
      <c r="R189" s="14" t="s">
        <v>6</v>
      </c>
      <c r="S189" s="14">
        <v>54.4</v>
      </c>
      <c r="T189" s="14">
        <v>54.4</v>
      </c>
      <c r="U189" s="14">
        <v>39.200000000000003</v>
      </c>
      <c r="V189" s="14">
        <v>39.200000000000003</v>
      </c>
      <c r="W189" s="14" t="s">
        <v>12</v>
      </c>
      <c r="X189" s="14">
        <v>1500</v>
      </c>
      <c r="Y189" s="14">
        <v>1300</v>
      </c>
      <c r="Z189" s="14" t="s">
        <v>122</v>
      </c>
      <c r="AA189" s="14" t="s">
        <v>9</v>
      </c>
      <c r="AB189" s="14" t="s">
        <v>26</v>
      </c>
    </row>
    <row r="190" spans="1:28" x14ac:dyDescent="0.25">
      <c r="A190" s="14" t="s">
        <v>127</v>
      </c>
      <c r="B190" s="14">
        <v>5</v>
      </c>
      <c r="C190" s="14">
        <v>4</v>
      </c>
      <c r="D190" s="14">
        <v>1</v>
      </c>
      <c r="E190" s="14" t="s">
        <v>1</v>
      </c>
      <c r="F190" s="14">
        <v>17</v>
      </c>
      <c r="G190" s="14">
        <v>17</v>
      </c>
      <c r="H190" s="14">
        <v>30</v>
      </c>
      <c r="I190" s="14">
        <v>30</v>
      </c>
      <c r="J190" s="14">
        <v>1150</v>
      </c>
      <c r="K190" s="14">
        <v>1150</v>
      </c>
      <c r="L190" s="14">
        <v>35</v>
      </c>
      <c r="M190" s="14">
        <v>35</v>
      </c>
      <c r="N190" s="14">
        <v>0.6</v>
      </c>
      <c r="O190" s="14">
        <v>0.6</v>
      </c>
      <c r="P190" s="14">
        <v>99</v>
      </c>
      <c r="Q190" s="14">
        <v>99</v>
      </c>
      <c r="R190" s="14" t="s">
        <v>120</v>
      </c>
      <c r="S190" s="14">
        <v>32</v>
      </c>
      <c r="T190" s="14">
        <v>32</v>
      </c>
      <c r="U190" s="14">
        <v>24</v>
      </c>
      <c r="V190" s="14">
        <v>24</v>
      </c>
      <c r="W190" s="14" t="s">
        <v>25</v>
      </c>
      <c r="X190" s="13" t="s">
        <v>49</v>
      </c>
      <c r="Y190" s="13" t="s">
        <v>49</v>
      </c>
      <c r="Z190" s="14" t="s">
        <v>8</v>
      </c>
      <c r="AA190" s="13" t="s">
        <v>49</v>
      </c>
      <c r="AB190" s="14" t="s">
        <v>10</v>
      </c>
    </row>
    <row r="191" spans="1:28" x14ac:dyDescent="0.25">
      <c r="A191" s="14" t="s">
        <v>127</v>
      </c>
      <c r="B191" s="14">
        <v>2100</v>
      </c>
      <c r="C191" s="14">
        <v>55</v>
      </c>
      <c r="D191" s="14">
        <v>49</v>
      </c>
      <c r="E191" s="14" t="s">
        <v>1</v>
      </c>
      <c r="F191" s="14">
        <v>27</v>
      </c>
      <c r="G191" s="14">
        <v>27</v>
      </c>
      <c r="H191" s="14">
        <v>250</v>
      </c>
      <c r="I191" s="14">
        <v>250</v>
      </c>
      <c r="J191" s="14">
        <v>5050</v>
      </c>
      <c r="K191" s="14">
        <v>5050</v>
      </c>
      <c r="L191" s="14">
        <v>22</v>
      </c>
      <c r="M191" s="14">
        <v>22</v>
      </c>
      <c r="N191" s="13" t="s">
        <v>49</v>
      </c>
      <c r="O191" s="13" t="s">
        <v>49</v>
      </c>
      <c r="P191" s="14">
        <v>152</v>
      </c>
      <c r="Q191" s="14">
        <v>152</v>
      </c>
      <c r="R191" s="14" t="s">
        <v>66</v>
      </c>
      <c r="S191" s="14">
        <v>42</v>
      </c>
      <c r="T191" s="14">
        <v>42</v>
      </c>
      <c r="U191" s="13" t="s">
        <v>49</v>
      </c>
      <c r="V191" s="13" t="s">
        <v>49</v>
      </c>
      <c r="W191" s="14" t="s">
        <v>15</v>
      </c>
      <c r="X191" s="14">
        <v>2810</v>
      </c>
      <c r="Y191" s="14">
        <v>2810</v>
      </c>
      <c r="Z191" s="14" t="s">
        <v>122</v>
      </c>
      <c r="AA191" s="13" t="s">
        <v>49</v>
      </c>
      <c r="AB191" s="14" t="s">
        <v>14</v>
      </c>
    </row>
    <row r="192" spans="1:28" x14ac:dyDescent="0.25">
      <c r="A192" s="14" t="s">
        <v>127</v>
      </c>
      <c r="B192" s="14">
        <v>180</v>
      </c>
      <c r="C192" s="14">
        <v>3</v>
      </c>
      <c r="D192" s="14">
        <v>1</v>
      </c>
      <c r="E192" s="14" t="s">
        <v>1</v>
      </c>
      <c r="F192" s="14">
        <v>27</v>
      </c>
      <c r="G192" s="14">
        <v>27</v>
      </c>
      <c r="H192" s="14">
        <v>107</v>
      </c>
      <c r="I192" s="14">
        <v>107</v>
      </c>
      <c r="J192" s="14">
        <v>8500</v>
      </c>
      <c r="K192" s="14">
        <v>8500</v>
      </c>
      <c r="L192" s="14">
        <v>11</v>
      </c>
      <c r="M192" s="14">
        <v>11</v>
      </c>
      <c r="N192" s="13" t="s">
        <v>49</v>
      </c>
      <c r="O192" s="13" t="s">
        <v>49</v>
      </c>
      <c r="P192" s="14">
        <v>198</v>
      </c>
      <c r="Q192" s="14">
        <v>198</v>
      </c>
      <c r="R192" s="14" t="s">
        <v>11</v>
      </c>
      <c r="S192" s="14">
        <v>86</v>
      </c>
      <c r="T192" s="14">
        <v>86</v>
      </c>
      <c r="U192" s="13" t="s">
        <v>49</v>
      </c>
      <c r="V192" s="13" t="s">
        <v>49</v>
      </c>
      <c r="W192" s="14" t="s">
        <v>12</v>
      </c>
      <c r="X192" s="13" t="s">
        <v>49</v>
      </c>
      <c r="Y192" s="13" t="s">
        <v>49</v>
      </c>
      <c r="Z192" s="14" t="s">
        <v>122</v>
      </c>
      <c r="AA192" s="13" t="s">
        <v>49</v>
      </c>
      <c r="AB192" s="14" t="s">
        <v>29</v>
      </c>
    </row>
    <row r="193" spans="1:28" x14ac:dyDescent="0.25">
      <c r="A193" s="14" t="s">
        <v>127</v>
      </c>
      <c r="B193" s="14">
        <v>10104</v>
      </c>
      <c r="C193" s="14">
        <v>122</v>
      </c>
      <c r="D193" s="14">
        <v>47</v>
      </c>
      <c r="E193" s="14" t="s">
        <v>1</v>
      </c>
      <c r="F193" s="14">
        <v>23</v>
      </c>
      <c r="G193" s="14">
        <v>23</v>
      </c>
      <c r="H193" s="14">
        <v>500</v>
      </c>
      <c r="I193" s="14">
        <v>500</v>
      </c>
      <c r="J193" s="14">
        <v>5000</v>
      </c>
      <c r="K193" s="14">
        <v>5000</v>
      </c>
      <c r="L193" s="14">
        <v>34</v>
      </c>
      <c r="M193" s="14">
        <v>34</v>
      </c>
      <c r="N193" s="13" t="s">
        <v>49</v>
      </c>
      <c r="O193" s="13" t="s">
        <v>49</v>
      </c>
      <c r="P193" s="14">
        <v>164</v>
      </c>
      <c r="Q193" s="14">
        <v>164</v>
      </c>
      <c r="R193" s="14" t="s">
        <v>120</v>
      </c>
      <c r="S193" s="14">
        <v>30</v>
      </c>
      <c r="T193" s="14">
        <v>30</v>
      </c>
      <c r="U193" s="13" t="s">
        <v>49</v>
      </c>
      <c r="V193" s="13" t="s">
        <v>49</v>
      </c>
      <c r="W193" s="14" t="s">
        <v>12</v>
      </c>
      <c r="X193" s="14">
        <v>9640</v>
      </c>
      <c r="Y193" s="17">
        <v>9640</v>
      </c>
      <c r="Z193" s="14" t="s">
        <v>122</v>
      </c>
      <c r="AA193" s="13" t="s">
        <v>49</v>
      </c>
      <c r="AB193" s="14" t="s">
        <v>29</v>
      </c>
    </row>
    <row r="194" spans="1:28" x14ac:dyDescent="0.25">
      <c r="A194" s="14" t="s">
        <v>127</v>
      </c>
      <c r="B194" s="14">
        <v>2500</v>
      </c>
      <c r="C194" s="14">
        <v>122</v>
      </c>
      <c r="D194" s="14">
        <v>47</v>
      </c>
      <c r="E194" s="14" t="s">
        <v>1</v>
      </c>
      <c r="F194" s="14">
        <v>28</v>
      </c>
      <c r="G194" s="14">
        <v>28</v>
      </c>
      <c r="H194" s="14">
        <v>300</v>
      </c>
      <c r="I194" s="14">
        <v>300</v>
      </c>
      <c r="J194" s="14">
        <v>4800</v>
      </c>
      <c r="K194" s="14">
        <v>4800</v>
      </c>
      <c r="L194" s="14">
        <v>22</v>
      </c>
      <c r="M194" s="14">
        <v>22</v>
      </c>
      <c r="N194" s="13" t="s">
        <v>49</v>
      </c>
      <c r="O194" s="13" t="s">
        <v>49</v>
      </c>
      <c r="P194" s="14">
        <v>152</v>
      </c>
      <c r="Q194" s="14">
        <v>152</v>
      </c>
      <c r="R194" s="14" t="s">
        <v>6</v>
      </c>
      <c r="S194" s="14">
        <v>37</v>
      </c>
      <c r="T194" s="14">
        <v>37</v>
      </c>
      <c r="U194" s="13" t="s">
        <v>49</v>
      </c>
      <c r="V194" s="13" t="s">
        <v>49</v>
      </c>
      <c r="W194" s="14" t="s">
        <v>15</v>
      </c>
      <c r="X194" s="14">
        <v>6430</v>
      </c>
      <c r="Y194" s="14">
        <v>6430</v>
      </c>
      <c r="Z194" s="14" t="s">
        <v>8</v>
      </c>
      <c r="AA194" s="13" t="s">
        <v>49</v>
      </c>
      <c r="AB194" s="14" t="s">
        <v>14</v>
      </c>
    </row>
    <row r="195" spans="1:28" x14ac:dyDescent="0.25">
      <c r="A195" s="14" t="s">
        <v>127</v>
      </c>
      <c r="B195" s="14">
        <v>857</v>
      </c>
      <c r="C195" s="14">
        <v>48</v>
      </c>
      <c r="D195" s="14">
        <v>17</v>
      </c>
      <c r="E195" s="14" t="s">
        <v>1</v>
      </c>
      <c r="F195" s="50">
        <v>28</v>
      </c>
      <c r="G195" s="50">
        <v>28</v>
      </c>
      <c r="H195" s="14">
        <v>10</v>
      </c>
      <c r="I195" s="14">
        <v>700</v>
      </c>
      <c r="J195" s="14">
        <v>5050</v>
      </c>
      <c r="K195" s="14">
        <v>5050</v>
      </c>
      <c r="L195" s="14">
        <v>22.8</v>
      </c>
      <c r="M195" s="14">
        <v>22.8</v>
      </c>
      <c r="N195" s="14">
        <v>17.399999999999999</v>
      </c>
      <c r="O195" s="14">
        <v>17.399999999999999</v>
      </c>
      <c r="P195" s="14">
        <v>152</v>
      </c>
      <c r="Q195" s="14">
        <v>152</v>
      </c>
      <c r="R195" s="14" t="s">
        <v>66</v>
      </c>
      <c r="S195" s="13" t="s">
        <v>49</v>
      </c>
      <c r="T195" s="13" t="s">
        <v>49</v>
      </c>
      <c r="U195" s="13" t="s">
        <v>49</v>
      </c>
      <c r="V195" s="13" t="s">
        <v>49</v>
      </c>
      <c r="W195" s="14" t="s">
        <v>7</v>
      </c>
      <c r="X195" s="13" t="s">
        <v>49</v>
      </c>
      <c r="Y195" s="13" t="s">
        <v>49</v>
      </c>
      <c r="Z195" s="14" t="s">
        <v>122</v>
      </c>
      <c r="AA195" s="13" t="s">
        <v>49</v>
      </c>
      <c r="AB195" s="13" t="s">
        <v>49</v>
      </c>
    </row>
    <row r="196" spans="1:28" x14ac:dyDescent="0.25">
      <c r="A196" s="14" t="s">
        <v>127</v>
      </c>
      <c r="B196" s="14">
        <v>480</v>
      </c>
      <c r="C196" s="14">
        <v>21</v>
      </c>
      <c r="D196" s="14">
        <v>9</v>
      </c>
      <c r="E196" s="14" t="s">
        <v>1</v>
      </c>
      <c r="F196" s="14">
        <v>26</v>
      </c>
      <c r="G196" s="14">
        <v>29</v>
      </c>
      <c r="H196" s="14">
        <v>160</v>
      </c>
      <c r="I196" s="14">
        <v>1800</v>
      </c>
      <c r="J196" s="14">
        <v>5000</v>
      </c>
      <c r="K196" s="14">
        <v>5000</v>
      </c>
      <c r="L196" s="14">
        <v>22.8</v>
      </c>
      <c r="M196" s="14">
        <v>22.8</v>
      </c>
      <c r="N196" s="14">
        <v>17.399999999999999</v>
      </c>
      <c r="O196" s="14">
        <v>17.399999999999999</v>
      </c>
      <c r="P196" s="14">
        <v>152</v>
      </c>
      <c r="Q196" s="14">
        <v>152</v>
      </c>
      <c r="R196" s="14" t="s">
        <v>66</v>
      </c>
      <c r="S196" s="13" t="s">
        <v>49</v>
      </c>
      <c r="T196" s="13" t="s">
        <v>49</v>
      </c>
      <c r="U196" s="13" t="s">
        <v>49</v>
      </c>
      <c r="V196" s="13" t="s">
        <v>49</v>
      </c>
      <c r="W196" s="14" t="s">
        <v>7</v>
      </c>
      <c r="X196" s="13" t="s">
        <v>49</v>
      </c>
      <c r="Y196" s="13" t="s">
        <v>49</v>
      </c>
      <c r="Z196" s="14" t="s">
        <v>122</v>
      </c>
      <c r="AA196" s="13" t="s">
        <v>49</v>
      </c>
      <c r="AB196" s="13" t="s">
        <v>49</v>
      </c>
    </row>
    <row r="197" spans="1:28" x14ac:dyDescent="0.25">
      <c r="A197" s="14" t="s">
        <v>127</v>
      </c>
      <c r="B197" s="14">
        <v>4420</v>
      </c>
      <c r="C197" s="14">
        <v>12</v>
      </c>
      <c r="D197" s="14">
        <v>11</v>
      </c>
      <c r="E197" s="14" t="s">
        <v>1</v>
      </c>
      <c r="F197" s="14">
        <v>30</v>
      </c>
      <c r="G197" s="14">
        <v>30</v>
      </c>
      <c r="H197" s="14">
        <v>1000</v>
      </c>
      <c r="I197" s="14">
        <v>1000</v>
      </c>
      <c r="J197" s="14">
        <v>5700</v>
      </c>
      <c r="K197" s="14">
        <v>5700</v>
      </c>
      <c r="L197" s="14">
        <v>31</v>
      </c>
      <c r="M197" s="14">
        <v>31</v>
      </c>
      <c r="N197" s="14">
        <v>1.2</v>
      </c>
      <c r="O197" s="14">
        <v>1.2</v>
      </c>
      <c r="P197" s="14">
        <v>165</v>
      </c>
      <c r="Q197" s="14">
        <v>165</v>
      </c>
      <c r="R197" s="14" t="s">
        <v>70</v>
      </c>
      <c r="S197" s="14">
        <v>30</v>
      </c>
      <c r="T197" s="14">
        <v>30</v>
      </c>
      <c r="U197" s="13" t="s">
        <v>49</v>
      </c>
      <c r="V197" s="13" t="s">
        <v>49</v>
      </c>
      <c r="W197" s="14" t="s">
        <v>7</v>
      </c>
      <c r="X197" s="13" t="s">
        <v>49</v>
      </c>
      <c r="Y197" s="13" t="s">
        <v>49</v>
      </c>
      <c r="Z197" s="14" t="s">
        <v>8</v>
      </c>
      <c r="AA197" s="13" t="s">
        <v>49</v>
      </c>
      <c r="AB197" s="14" t="s">
        <v>14</v>
      </c>
    </row>
    <row r="198" spans="1:28" x14ac:dyDescent="0.25">
      <c r="A198" s="14" t="s">
        <v>127</v>
      </c>
      <c r="B198" s="14">
        <v>26000</v>
      </c>
      <c r="C198" s="14">
        <v>606</v>
      </c>
      <c r="D198" s="14">
        <v>123</v>
      </c>
      <c r="E198" s="14" t="s">
        <v>3</v>
      </c>
      <c r="F198" s="14">
        <v>17</v>
      </c>
      <c r="G198" s="14">
        <v>17</v>
      </c>
      <c r="H198" s="14">
        <v>175</v>
      </c>
      <c r="I198" s="14">
        <v>175</v>
      </c>
      <c r="J198" s="14">
        <v>1400</v>
      </c>
      <c r="K198" s="14">
        <v>1400</v>
      </c>
      <c r="L198" s="14">
        <v>30</v>
      </c>
      <c r="M198" s="14">
        <v>30</v>
      </c>
      <c r="N198" s="14">
        <v>6</v>
      </c>
      <c r="O198" s="14">
        <v>6</v>
      </c>
      <c r="P198" s="14">
        <v>82</v>
      </c>
      <c r="Q198" s="14">
        <v>82</v>
      </c>
      <c r="R198" s="14" t="s">
        <v>161</v>
      </c>
      <c r="S198" s="14">
        <v>75</v>
      </c>
      <c r="T198" s="14">
        <v>75</v>
      </c>
      <c r="U198" s="14">
        <v>54</v>
      </c>
      <c r="V198" s="14">
        <v>54</v>
      </c>
      <c r="W198" s="14" t="s">
        <v>12</v>
      </c>
      <c r="X198" s="14">
        <v>20000</v>
      </c>
      <c r="Y198" s="14">
        <v>15000</v>
      </c>
      <c r="Z198" s="14" t="s">
        <v>122</v>
      </c>
      <c r="AA198" s="14" t="s">
        <v>9</v>
      </c>
      <c r="AB198" s="14" t="s">
        <v>14</v>
      </c>
    </row>
    <row r="199" spans="1:28" x14ac:dyDescent="0.25">
      <c r="A199" s="14" t="s">
        <v>128</v>
      </c>
      <c r="B199" s="14">
        <v>55000</v>
      </c>
      <c r="C199" s="14">
        <v>287</v>
      </c>
      <c r="D199" s="14">
        <v>149</v>
      </c>
      <c r="E199" s="14" t="s">
        <v>1</v>
      </c>
      <c r="F199" s="14">
        <v>22</v>
      </c>
      <c r="G199" s="14">
        <v>22</v>
      </c>
      <c r="H199" s="14">
        <v>400</v>
      </c>
      <c r="I199" s="14">
        <v>400</v>
      </c>
      <c r="J199" s="14">
        <v>8800</v>
      </c>
      <c r="K199" s="14">
        <v>8800</v>
      </c>
      <c r="L199" s="14">
        <v>27</v>
      </c>
      <c r="M199" s="14">
        <v>27</v>
      </c>
      <c r="N199" s="14">
        <v>0.9</v>
      </c>
      <c r="O199" s="14">
        <v>0.9</v>
      </c>
      <c r="P199" s="14">
        <v>210</v>
      </c>
      <c r="Q199" s="14">
        <v>210</v>
      </c>
      <c r="R199" s="14" t="s">
        <v>6</v>
      </c>
      <c r="S199" s="14">
        <v>50</v>
      </c>
      <c r="T199" s="14">
        <v>50</v>
      </c>
      <c r="U199" s="13" t="s">
        <v>49</v>
      </c>
      <c r="V199" s="13" t="s">
        <v>49</v>
      </c>
      <c r="W199" s="14" t="s">
        <v>12</v>
      </c>
      <c r="X199" s="14">
        <v>58000</v>
      </c>
      <c r="Y199" s="14">
        <v>14000</v>
      </c>
      <c r="Z199" s="14" t="s">
        <v>122</v>
      </c>
      <c r="AA199" s="13" t="s">
        <v>49</v>
      </c>
      <c r="AB199" s="14" t="s">
        <v>14</v>
      </c>
    </row>
    <row r="200" spans="1:28" x14ac:dyDescent="0.25">
      <c r="A200" s="14" t="s">
        <v>128</v>
      </c>
      <c r="B200" s="14">
        <v>4000</v>
      </c>
      <c r="C200" s="14">
        <v>40</v>
      </c>
      <c r="D200" s="14">
        <v>16</v>
      </c>
      <c r="E200" s="14" t="s">
        <v>1</v>
      </c>
      <c r="F200" s="14">
        <v>19</v>
      </c>
      <c r="G200" s="14">
        <v>19</v>
      </c>
      <c r="H200" s="14">
        <v>130</v>
      </c>
      <c r="I200" s="14">
        <v>130</v>
      </c>
      <c r="J200" s="14">
        <v>8800</v>
      </c>
      <c r="K200" s="14">
        <v>8800</v>
      </c>
      <c r="L200" s="14">
        <v>26</v>
      </c>
      <c r="M200" s="14">
        <v>26</v>
      </c>
      <c r="N200" s="14">
        <v>1</v>
      </c>
      <c r="O200" s="14">
        <v>1</v>
      </c>
      <c r="P200" s="14">
        <v>235</v>
      </c>
      <c r="Q200" s="14">
        <v>235</v>
      </c>
      <c r="R200" s="14" t="s">
        <v>6</v>
      </c>
      <c r="S200" s="14">
        <v>45</v>
      </c>
      <c r="T200" s="14">
        <v>45</v>
      </c>
      <c r="U200" s="13" t="s">
        <v>49</v>
      </c>
      <c r="V200" s="13" t="s">
        <v>49</v>
      </c>
      <c r="W200" s="14" t="s">
        <v>7</v>
      </c>
      <c r="X200" s="14">
        <v>12000</v>
      </c>
      <c r="Y200" s="14">
        <v>5000</v>
      </c>
      <c r="Z200" s="14" t="s">
        <v>122</v>
      </c>
      <c r="AA200" s="13" t="s">
        <v>49</v>
      </c>
      <c r="AB200" s="14" t="s">
        <v>14</v>
      </c>
    </row>
    <row r="201" spans="1:28" x14ac:dyDescent="0.25">
      <c r="A201" s="14" t="s">
        <v>128</v>
      </c>
      <c r="B201" s="14">
        <v>10000</v>
      </c>
      <c r="C201" s="14">
        <v>19</v>
      </c>
      <c r="D201" s="14">
        <v>11</v>
      </c>
      <c r="E201" s="14" t="s">
        <v>1</v>
      </c>
      <c r="F201" s="14">
        <v>20</v>
      </c>
      <c r="G201" s="14">
        <v>20</v>
      </c>
      <c r="H201" s="14">
        <v>50</v>
      </c>
      <c r="I201" s="14">
        <v>50</v>
      </c>
      <c r="J201" s="14">
        <v>6700</v>
      </c>
      <c r="K201" s="14">
        <v>6700</v>
      </c>
      <c r="L201" s="14">
        <v>24</v>
      </c>
      <c r="M201" s="14">
        <v>24</v>
      </c>
      <c r="N201" s="14">
        <v>2</v>
      </c>
      <c r="O201" s="14">
        <v>2</v>
      </c>
      <c r="P201" s="14">
        <v>150</v>
      </c>
      <c r="Q201" s="14">
        <v>150</v>
      </c>
      <c r="R201" s="14" t="s">
        <v>6</v>
      </c>
      <c r="S201" s="14">
        <v>80</v>
      </c>
      <c r="T201" s="14">
        <v>80</v>
      </c>
      <c r="U201" s="13" t="s">
        <v>49</v>
      </c>
      <c r="V201" s="13" t="s">
        <v>49</v>
      </c>
      <c r="W201" s="14" t="s">
        <v>7</v>
      </c>
      <c r="X201" s="14">
        <v>7000</v>
      </c>
      <c r="Y201" s="14">
        <v>1000</v>
      </c>
      <c r="Z201" s="14" t="s">
        <v>122</v>
      </c>
      <c r="AA201" s="13" t="s">
        <v>49</v>
      </c>
      <c r="AB201" s="14" t="s">
        <v>14</v>
      </c>
    </row>
    <row r="202" spans="1:28" x14ac:dyDescent="0.25">
      <c r="A202" s="14" t="s">
        <v>128</v>
      </c>
      <c r="B202" s="14">
        <v>9000</v>
      </c>
      <c r="C202" s="14">
        <v>30</v>
      </c>
      <c r="D202" s="14">
        <v>19</v>
      </c>
      <c r="E202" s="14" t="s">
        <v>1</v>
      </c>
      <c r="F202" s="14">
        <v>20</v>
      </c>
      <c r="G202" s="14">
        <v>20</v>
      </c>
      <c r="H202" s="14">
        <v>100</v>
      </c>
      <c r="I202" s="14">
        <v>100</v>
      </c>
      <c r="J202" s="14">
        <v>6600</v>
      </c>
      <c r="K202" s="14">
        <v>6600</v>
      </c>
      <c r="L202" s="14">
        <v>24</v>
      </c>
      <c r="M202" s="14">
        <v>28</v>
      </c>
      <c r="N202" s="14">
        <v>2</v>
      </c>
      <c r="O202" s="14">
        <v>2</v>
      </c>
      <c r="P202" s="14">
        <v>160</v>
      </c>
      <c r="Q202" s="14">
        <v>160</v>
      </c>
      <c r="R202" s="14" t="s">
        <v>6</v>
      </c>
      <c r="S202" s="14">
        <v>80</v>
      </c>
      <c r="T202" s="14">
        <v>80</v>
      </c>
      <c r="U202" s="13" t="s">
        <v>49</v>
      </c>
      <c r="V202" s="13" t="s">
        <v>49</v>
      </c>
      <c r="W202" s="14" t="s">
        <v>7</v>
      </c>
      <c r="X202" s="14">
        <v>10000</v>
      </c>
      <c r="Y202" s="14">
        <v>5000</v>
      </c>
      <c r="Z202" s="14" t="s">
        <v>122</v>
      </c>
      <c r="AA202" s="13" t="s">
        <v>49</v>
      </c>
      <c r="AB202" s="14" t="s">
        <v>14</v>
      </c>
    </row>
    <row r="203" spans="1:28" x14ac:dyDescent="0.25">
      <c r="A203" s="14" t="s">
        <v>128</v>
      </c>
      <c r="B203" s="14">
        <v>11000</v>
      </c>
      <c r="C203" s="14">
        <v>12</v>
      </c>
      <c r="D203" s="14">
        <v>35</v>
      </c>
      <c r="E203" s="14" t="s">
        <v>1</v>
      </c>
      <c r="F203" s="14">
        <v>25</v>
      </c>
      <c r="G203" s="14">
        <v>25</v>
      </c>
      <c r="H203" s="14">
        <v>150</v>
      </c>
      <c r="I203" s="14">
        <v>150</v>
      </c>
      <c r="J203" s="14">
        <v>4500</v>
      </c>
      <c r="K203" s="14">
        <v>4500</v>
      </c>
      <c r="L203" s="14">
        <v>15</v>
      </c>
      <c r="M203" s="14">
        <v>23</v>
      </c>
      <c r="N203" s="14">
        <v>7</v>
      </c>
      <c r="O203" s="14">
        <v>140</v>
      </c>
      <c r="P203" s="14">
        <v>85</v>
      </c>
      <c r="Q203" s="14">
        <v>85</v>
      </c>
      <c r="R203" s="14" t="s">
        <v>6</v>
      </c>
      <c r="S203" s="14">
        <v>65</v>
      </c>
      <c r="T203" s="14">
        <v>65</v>
      </c>
      <c r="U203" s="13" t="s">
        <v>49</v>
      </c>
      <c r="V203" s="13" t="s">
        <v>49</v>
      </c>
      <c r="W203" s="14" t="s">
        <v>7</v>
      </c>
      <c r="X203" s="14">
        <v>7800</v>
      </c>
      <c r="Y203" s="14">
        <v>1000</v>
      </c>
      <c r="Z203" s="14" t="s">
        <v>126</v>
      </c>
      <c r="AA203" s="13" t="s">
        <v>49</v>
      </c>
      <c r="AB203" s="14" t="s">
        <v>14</v>
      </c>
    </row>
    <row r="204" spans="1:28" x14ac:dyDescent="0.25">
      <c r="A204" s="14" t="s">
        <v>128</v>
      </c>
      <c r="B204" s="14">
        <v>5000</v>
      </c>
      <c r="C204" s="14">
        <v>9</v>
      </c>
      <c r="D204" s="14">
        <v>16</v>
      </c>
      <c r="E204" s="14" t="s">
        <v>1</v>
      </c>
      <c r="F204" s="14">
        <v>25</v>
      </c>
      <c r="G204" s="14">
        <v>25</v>
      </c>
      <c r="H204" s="14">
        <v>150</v>
      </c>
      <c r="I204" s="14">
        <v>150</v>
      </c>
      <c r="J204" s="14">
        <v>4900</v>
      </c>
      <c r="K204" s="14">
        <v>4900</v>
      </c>
      <c r="L204" s="14">
        <v>15</v>
      </c>
      <c r="M204" s="14">
        <v>23</v>
      </c>
      <c r="N204" s="14">
        <v>7</v>
      </c>
      <c r="O204" s="14">
        <v>140</v>
      </c>
      <c r="P204" s="14">
        <v>100</v>
      </c>
      <c r="Q204" s="14">
        <v>100</v>
      </c>
      <c r="R204" s="14" t="s">
        <v>6</v>
      </c>
      <c r="S204" s="14">
        <v>65</v>
      </c>
      <c r="T204" s="14">
        <v>65</v>
      </c>
      <c r="U204" s="13" t="s">
        <v>49</v>
      </c>
      <c r="V204" s="13" t="s">
        <v>49</v>
      </c>
      <c r="W204" s="14" t="s">
        <v>15</v>
      </c>
      <c r="X204" s="14">
        <v>4600</v>
      </c>
      <c r="Y204" s="14">
        <v>200</v>
      </c>
      <c r="Z204" s="14" t="s">
        <v>126</v>
      </c>
      <c r="AA204" s="13" t="s">
        <v>49</v>
      </c>
      <c r="AB204" s="14" t="s">
        <v>14</v>
      </c>
    </row>
    <row r="205" spans="1:28" x14ac:dyDescent="0.25">
      <c r="A205" s="14" t="s">
        <v>128</v>
      </c>
      <c r="B205" s="14">
        <v>6240</v>
      </c>
      <c r="C205" s="14">
        <v>55</v>
      </c>
      <c r="D205" s="14">
        <v>15</v>
      </c>
      <c r="E205" s="14" t="s">
        <v>1</v>
      </c>
      <c r="F205" s="14">
        <v>23</v>
      </c>
      <c r="G205" s="14">
        <v>23</v>
      </c>
      <c r="H205" s="14">
        <v>200</v>
      </c>
      <c r="I205" s="14">
        <v>200</v>
      </c>
      <c r="J205" s="14">
        <v>8800</v>
      </c>
      <c r="K205" s="14">
        <v>8800</v>
      </c>
      <c r="L205" s="14">
        <v>27</v>
      </c>
      <c r="M205" s="14">
        <v>27</v>
      </c>
      <c r="N205" s="14">
        <v>0.9</v>
      </c>
      <c r="O205" s="14">
        <v>0.9</v>
      </c>
      <c r="P205" s="14">
        <v>182</v>
      </c>
      <c r="Q205" s="14">
        <v>182</v>
      </c>
      <c r="R205" s="14" t="s">
        <v>6</v>
      </c>
      <c r="S205" s="14">
        <v>70</v>
      </c>
      <c r="T205" s="14">
        <v>70</v>
      </c>
      <c r="U205" s="13" t="s">
        <v>49</v>
      </c>
      <c r="V205" s="13" t="s">
        <v>49</v>
      </c>
      <c r="W205" s="14" t="s">
        <v>12</v>
      </c>
      <c r="X205" s="14">
        <v>20000</v>
      </c>
      <c r="Y205" s="14">
        <v>10000</v>
      </c>
      <c r="Z205" s="14" t="s">
        <v>122</v>
      </c>
      <c r="AA205" s="13" t="s">
        <v>49</v>
      </c>
      <c r="AB205" s="14" t="s">
        <v>14</v>
      </c>
    </row>
    <row r="206" spans="1:28" x14ac:dyDescent="0.25">
      <c r="A206" s="14" t="s">
        <v>128</v>
      </c>
      <c r="B206" s="14">
        <v>204</v>
      </c>
      <c r="C206" s="14">
        <v>9</v>
      </c>
      <c r="D206" s="14">
        <v>5</v>
      </c>
      <c r="E206" s="14" t="s">
        <v>1</v>
      </c>
      <c r="F206" s="14">
        <v>26</v>
      </c>
      <c r="G206" s="14">
        <v>26</v>
      </c>
      <c r="H206" s="14">
        <v>1000</v>
      </c>
      <c r="I206" s="14">
        <v>1500</v>
      </c>
      <c r="J206" s="14">
        <v>10000</v>
      </c>
      <c r="K206" s="14">
        <v>10000</v>
      </c>
      <c r="L206" s="14">
        <v>38</v>
      </c>
      <c r="M206" s="14">
        <v>38</v>
      </c>
      <c r="N206" s="14">
        <v>0.4</v>
      </c>
      <c r="O206" s="14">
        <v>0.6</v>
      </c>
      <c r="P206" s="14">
        <v>180</v>
      </c>
      <c r="Q206" s="14">
        <v>180</v>
      </c>
      <c r="R206" s="14" t="s">
        <v>11</v>
      </c>
      <c r="S206" s="13" t="s">
        <v>49</v>
      </c>
      <c r="T206" s="13" t="s">
        <v>49</v>
      </c>
      <c r="U206" s="13" t="s">
        <v>49</v>
      </c>
      <c r="V206" s="13" t="s">
        <v>49</v>
      </c>
      <c r="W206" s="14" t="s">
        <v>12</v>
      </c>
      <c r="X206" s="14">
        <v>2100</v>
      </c>
      <c r="Y206" s="14">
        <v>2100</v>
      </c>
      <c r="Z206" s="14" t="s">
        <v>122</v>
      </c>
      <c r="AA206" s="14" t="s">
        <v>9</v>
      </c>
      <c r="AB206" s="14" t="s">
        <v>19</v>
      </c>
    </row>
    <row r="207" spans="1:28" x14ac:dyDescent="0.25">
      <c r="A207" s="14" t="s">
        <v>128</v>
      </c>
      <c r="B207" s="14">
        <v>20</v>
      </c>
      <c r="C207" s="14">
        <v>3</v>
      </c>
      <c r="D207" s="14">
        <v>3</v>
      </c>
      <c r="E207" s="14" t="s">
        <v>1</v>
      </c>
      <c r="F207" s="14">
        <v>26</v>
      </c>
      <c r="G207" s="14">
        <v>26</v>
      </c>
      <c r="H207" s="14">
        <v>1000</v>
      </c>
      <c r="I207" s="14">
        <v>1000</v>
      </c>
      <c r="J207" s="14">
        <v>11000</v>
      </c>
      <c r="K207" s="14">
        <v>11000</v>
      </c>
      <c r="L207" s="14">
        <v>38</v>
      </c>
      <c r="M207" s="14">
        <v>38</v>
      </c>
      <c r="N207" s="14">
        <v>0.7</v>
      </c>
      <c r="O207" s="14">
        <v>0.7</v>
      </c>
      <c r="P207" s="14">
        <v>165</v>
      </c>
      <c r="Q207" s="14">
        <v>165</v>
      </c>
      <c r="R207" s="14" t="s">
        <v>11</v>
      </c>
      <c r="S207" s="13" t="s">
        <v>49</v>
      </c>
      <c r="T207" s="13" t="s">
        <v>49</v>
      </c>
      <c r="U207" s="13" t="s">
        <v>49</v>
      </c>
      <c r="V207" s="13" t="s">
        <v>49</v>
      </c>
      <c r="W207" s="14" t="s">
        <v>15</v>
      </c>
      <c r="X207" s="14">
        <v>200</v>
      </c>
      <c r="Y207" s="14">
        <v>200</v>
      </c>
      <c r="Z207" s="14" t="s">
        <v>122</v>
      </c>
      <c r="AA207" s="14" t="s">
        <v>9</v>
      </c>
      <c r="AB207" s="14" t="s">
        <v>19</v>
      </c>
    </row>
    <row r="208" spans="1:28" x14ac:dyDescent="0.25">
      <c r="A208" s="4" t="s">
        <v>110</v>
      </c>
      <c r="B208" s="4">
        <v>70000</v>
      </c>
      <c r="C208" s="4">
        <v>350</v>
      </c>
      <c r="D208" s="4">
        <v>260</v>
      </c>
      <c r="E208" s="4" t="s">
        <v>1</v>
      </c>
      <c r="F208" s="4">
        <v>24</v>
      </c>
      <c r="G208" s="4">
        <v>24</v>
      </c>
      <c r="H208" s="4">
        <v>50</v>
      </c>
      <c r="I208" s="4">
        <v>500</v>
      </c>
      <c r="J208" s="4">
        <v>6000</v>
      </c>
      <c r="K208" s="4">
        <v>6000</v>
      </c>
      <c r="L208" s="4">
        <v>24</v>
      </c>
      <c r="M208" s="4">
        <v>24</v>
      </c>
      <c r="N208" s="4">
        <v>2</v>
      </c>
      <c r="O208" s="4">
        <v>2</v>
      </c>
      <c r="P208" s="4">
        <v>160</v>
      </c>
      <c r="Q208" s="4">
        <v>160</v>
      </c>
      <c r="R208" s="4" t="s">
        <v>91</v>
      </c>
      <c r="S208" s="4">
        <v>75</v>
      </c>
      <c r="T208" s="4">
        <v>75</v>
      </c>
      <c r="U208" s="4" t="s">
        <v>49</v>
      </c>
      <c r="V208" s="4" t="s">
        <v>49</v>
      </c>
      <c r="W208" s="4" t="s">
        <v>7</v>
      </c>
      <c r="X208" s="4">
        <v>140000</v>
      </c>
      <c r="Y208" s="4">
        <v>33000</v>
      </c>
      <c r="Z208" s="4" t="s">
        <v>92</v>
      </c>
      <c r="AA208" s="4" t="s">
        <v>93</v>
      </c>
      <c r="AB208" s="4" t="s">
        <v>26</v>
      </c>
    </row>
    <row r="209" spans="1:28" x14ac:dyDescent="0.25">
      <c r="A209" s="4" t="s">
        <v>110</v>
      </c>
      <c r="B209" s="4">
        <v>2400</v>
      </c>
      <c r="C209" s="4">
        <v>29</v>
      </c>
      <c r="D209" s="4">
        <v>11</v>
      </c>
      <c r="E209" s="4" t="s">
        <v>1</v>
      </c>
      <c r="F209" s="4">
        <v>21</v>
      </c>
      <c r="G209" s="4">
        <v>21</v>
      </c>
      <c r="H209" s="4">
        <v>20</v>
      </c>
      <c r="I209" s="4">
        <v>20</v>
      </c>
      <c r="J209" s="4">
        <v>5200</v>
      </c>
      <c r="K209" s="4">
        <v>5200</v>
      </c>
      <c r="L209" s="4">
        <v>37</v>
      </c>
      <c r="M209" s="4">
        <v>37</v>
      </c>
      <c r="N209" s="4">
        <v>0.6</v>
      </c>
      <c r="O209" s="4">
        <v>0.6</v>
      </c>
      <c r="P209" s="4">
        <v>142</v>
      </c>
      <c r="Q209" s="4">
        <v>142</v>
      </c>
      <c r="R209" s="4" t="s">
        <v>49</v>
      </c>
      <c r="S209" s="4">
        <v>65</v>
      </c>
      <c r="T209" s="4">
        <v>65</v>
      </c>
      <c r="U209" s="4" t="s">
        <v>49</v>
      </c>
      <c r="V209" s="4" t="s">
        <v>49</v>
      </c>
      <c r="W209" s="4" t="s">
        <v>7</v>
      </c>
      <c r="X209" s="4">
        <v>22000</v>
      </c>
      <c r="Y209" s="4" t="s">
        <v>49</v>
      </c>
      <c r="Z209" s="4" t="s">
        <v>92</v>
      </c>
      <c r="AA209" s="4" t="s">
        <v>93</v>
      </c>
      <c r="AB209" s="4" t="s">
        <v>19</v>
      </c>
    </row>
    <row r="210" spans="1:28" x14ac:dyDescent="0.25">
      <c r="A210" s="4" t="s">
        <v>110</v>
      </c>
      <c r="B210" s="4">
        <v>40000</v>
      </c>
      <c r="C210" s="4">
        <v>25</v>
      </c>
      <c r="D210" s="4">
        <v>22</v>
      </c>
      <c r="E210" s="4" t="s">
        <v>1</v>
      </c>
      <c r="F210" s="4">
        <v>19</v>
      </c>
      <c r="G210" s="4">
        <v>19</v>
      </c>
      <c r="H210" s="4">
        <v>20</v>
      </c>
      <c r="I210" s="4">
        <v>20</v>
      </c>
      <c r="J210" s="4">
        <v>7000</v>
      </c>
      <c r="K210" s="4">
        <v>7000</v>
      </c>
      <c r="L210" s="4">
        <v>40</v>
      </c>
      <c r="M210" s="4">
        <v>40</v>
      </c>
      <c r="N210" s="4">
        <v>0.5</v>
      </c>
      <c r="O210" s="4">
        <v>0.5</v>
      </c>
      <c r="P210" s="4">
        <v>160</v>
      </c>
      <c r="Q210" s="4">
        <v>160</v>
      </c>
      <c r="R210" s="4" t="s">
        <v>49</v>
      </c>
      <c r="S210" s="4">
        <v>80</v>
      </c>
      <c r="T210" s="4">
        <v>80</v>
      </c>
      <c r="U210" s="4" t="s">
        <v>49</v>
      </c>
      <c r="V210" s="4" t="s">
        <v>49</v>
      </c>
      <c r="W210" s="4" t="s">
        <v>7</v>
      </c>
      <c r="X210" s="4">
        <v>95000</v>
      </c>
      <c r="Y210" s="4" t="s">
        <v>49</v>
      </c>
      <c r="Z210" s="4" t="s">
        <v>94</v>
      </c>
      <c r="AA210" s="4" t="s">
        <v>93</v>
      </c>
      <c r="AB210" s="4" t="s">
        <v>26</v>
      </c>
    </row>
    <row r="211" spans="1:28" x14ac:dyDescent="0.25">
      <c r="A211" s="4" t="s">
        <v>111</v>
      </c>
      <c r="B211" s="4">
        <v>50000</v>
      </c>
      <c r="C211" s="4">
        <v>330</v>
      </c>
      <c r="D211" s="4">
        <v>32</v>
      </c>
      <c r="E211" s="4" t="s">
        <v>1</v>
      </c>
      <c r="F211" s="4">
        <v>15</v>
      </c>
      <c r="G211" s="4">
        <v>25</v>
      </c>
      <c r="H211" s="4">
        <v>50</v>
      </c>
      <c r="I211" s="4">
        <v>5000</v>
      </c>
      <c r="J211" s="4">
        <v>8700</v>
      </c>
      <c r="K211" s="4">
        <v>8700</v>
      </c>
      <c r="L211" s="4">
        <v>27</v>
      </c>
      <c r="M211" s="4">
        <v>27</v>
      </c>
      <c r="N211" s="4">
        <v>0.8</v>
      </c>
      <c r="O211" s="4">
        <v>0.8</v>
      </c>
      <c r="P211" s="4">
        <v>220</v>
      </c>
      <c r="Q211" s="4">
        <v>220</v>
      </c>
      <c r="R211" s="4" t="s">
        <v>95</v>
      </c>
      <c r="S211" s="4" t="s">
        <v>49</v>
      </c>
      <c r="T211" s="4" t="s">
        <v>49</v>
      </c>
      <c r="U211" s="4" t="s">
        <v>49</v>
      </c>
      <c r="V211" s="4" t="s">
        <v>49</v>
      </c>
      <c r="W211" s="4" t="s">
        <v>12</v>
      </c>
      <c r="X211" s="4">
        <v>158000</v>
      </c>
      <c r="Y211" s="4">
        <v>55000</v>
      </c>
      <c r="Z211" s="4" t="s">
        <v>92</v>
      </c>
      <c r="AA211" s="4" t="s">
        <v>93</v>
      </c>
      <c r="AB211" s="4" t="s">
        <v>14</v>
      </c>
    </row>
    <row r="212" spans="1:28" x14ac:dyDescent="0.25">
      <c r="A212" s="4" t="s">
        <v>111</v>
      </c>
      <c r="B212" s="4">
        <v>20000</v>
      </c>
      <c r="C212" s="4">
        <v>84</v>
      </c>
      <c r="D212" s="4">
        <v>52</v>
      </c>
      <c r="E212" s="4" t="s">
        <v>1</v>
      </c>
      <c r="F212" s="4">
        <v>22</v>
      </c>
      <c r="G212" s="4">
        <v>22</v>
      </c>
      <c r="H212" s="4">
        <v>40</v>
      </c>
      <c r="I212" s="4">
        <v>40</v>
      </c>
      <c r="J212" s="4">
        <v>7000</v>
      </c>
      <c r="K212" s="4">
        <v>7000</v>
      </c>
      <c r="L212" s="4">
        <v>22</v>
      </c>
      <c r="M212" s="4">
        <v>22</v>
      </c>
      <c r="N212" s="4">
        <v>4</v>
      </c>
      <c r="O212" s="4">
        <v>4</v>
      </c>
      <c r="P212" s="4">
        <v>170</v>
      </c>
      <c r="Q212" s="4">
        <v>170</v>
      </c>
      <c r="R212" s="4" t="s">
        <v>6</v>
      </c>
      <c r="S212" s="4">
        <v>75</v>
      </c>
      <c r="T212" s="4">
        <v>76</v>
      </c>
      <c r="U212" s="4" t="s">
        <v>49</v>
      </c>
      <c r="V212" s="4" t="s">
        <v>49</v>
      </c>
      <c r="W212" s="4" t="s">
        <v>49</v>
      </c>
      <c r="X212" s="4">
        <v>15000</v>
      </c>
      <c r="Y212" s="4">
        <v>1000</v>
      </c>
      <c r="Z212" s="4" t="s">
        <v>92</v>
      </c>
      <c r="AA212" s="4" t="s">
        <v>49</v>
      </c>
      <c r="AB212" s="4" t="s">
        <v>14</v>
      </c>
    </row>
    <row r="213" spans="1:28" x14ac:dyDescent="0.25">
      <c r="A213" s="4" t="s">
        <v>112</v>
      </c>
      <c r="B213" s="4">
        <v>2800</v>
      </c>
      <c r="C213" s="4">
        <v>27</v>
      </c>
      <c r="D213" s="4">
        <v>6</v>
      </c>
      <c r="E213" s="4" t="s">
        <v>1</v>
      </c>
      <c r="F213" s="4">
        <v>28</v>
      </c>
      <c r="G213" s="4">
        <v>28</v>
      </c>
      <c r="H213" s="4">
        <v>2800</v>
      </c>
      <c r="I213" s="4">
        <v>2800</v>
      </c>
      <c r="J213" s="4">
        <v>4600</v>
      </c>
      <c r="K213" s="4">
        <v>4600</v>
      </c>
      <c r="L213" s="4">
        <v>16</v>
      </c>
      <c r="M213" s="4">
        <v>16</v>
      </c>
      <c r="N213" s="4">
        <v>25</v>
      </c>
      <c r="O213" s="4">
        <v>25</v>
      </c>
      <c r="P213" s="4">
        <v>168</v>
      </c>
      <c r="Q213" s="4">
        <v>168</v>
      </c>
      <c r="R213" s="4" t="s">
        <v>49</v>
      </c>
      <c r="S213" s="4" t="s">
        <v>49</v>
      </c>
      <c r="T213" s="4" t="s">
        <v>49</v>
      </c>
      <c r="U213" s="4" t="s">
        <v>49</v>
      </c>
      <c r="V213" s="4" t="s">
        <v>49</v>
      </c>
      <c r="W213" s="4" t="s">
        <v>15</v>
      </c>
      <c r="X213" s="4">
        <v>1500</v>
      </c>
      <c r="Y213" s="4">
        <v>1000</v>
      </c>
      <c r="Z213" s="4" t="s">
        <v>92</v>
      </c>
      <c r="AA213" s="4" t="s">
        <v>93</v>
      </c>
      <c r="AB213" s="4" t="s">
        <v>19</v>
      </c>
    </row>
    <row r="214" spans="1:28" x14ac:dyDescent="0.25">
      <c r="A214" s="4" t="s">
        <v>112</v>
      </c>
      <c r="B214" s="4">
        <v>7790</v>
      </c>
      <c r="C214" s="4">
        <v>267</v>
      </c>
      <c r="D214" s="4">
        <v>20</v>
      </c>
      <c r="E214" s="4" t="s">
        <v>1</v>
      </c>
      <c r="F214" s="4">
        <v>28</v>
      </c>
      <c r="G214" s="4">
        <v>28</v>
      </c>
      <c r="H214" s="4">
        <v>2800</v>
      </c>
      <c r="I214" s="4">
        <v>2800</v>
      </c>
      <c r="J214" s="4">
        <v>4600</v>
      </c>
      <c r="K214" s="4">
        <v>4600</v>
      </c>
      <c r="L214" s="4">
        <v>24</v>
      </c>
      <c r="M214" s="4">
        <v>24</v>
      </c>
      <c r="N214" s="4">
        <v>3.7</v>
      </c>
      <c r="O214" s="4">
        <v>3.7</v>
      </c>
      <c r="P214" s="4">
        <v>168</v>
      </c>
      <c r="Q214" s="4">
        <v>168</v>
      </c>
      <c r="R214" s="4" t="s">
        <v>49</v>
      </c>
      <c r="S214" s="4" t="s">
        <v>49</v>
      </c>
      <c r="T214" s="4" t="s">
        <v>49</v>
      </c>
      <c r="U214" s="4" t="s">
        <v>49</v>
      </c>
      <c r="V214" s="4" t="s">
        <v>49</v>
      </c>
      <c r="W214" s="4" t="s">
        <v>7</v>
      </c>
      <c r="X214" s="4">
        <v>9000</v>
      </c>
      <c r="Y214" s="4">
        <v>3000</v>
      </c>
      <c r="Z214" s="4" t="s">
        <v>94</v>
      </c>
      <c r="AA214" s="4" t="s">
        <v>49</v>
      </c>
      <c r="AB214" s="4" t="s">
        <v>19</v>
      </c>
    </row>
    <row r="215" spans="1:28" x14ac:dyDescent="0.25">
      <c r="A215" s="4" t="s">
        <v>112</v>
      </c>
      <c r="B215" s="4">
        <v>10000</v>
      </c>
      <c r="C215" s="4">
        <v>800</v>
      </c>
      <c r="D215" s="4">
        <v>60</v>
      </c>
      <c r="E215" s="4" t="s">
        <v>1</v>
      </c>
      <c r="F215" s="4">
        <v>28</v>
      </c>
      <c r="G215" s="4">
        <v>28</v>
      </c>
      <c r="H215" s="4">
        <v>1500</v>
      </c>
      <c r="I215" s="4">
        <v>1500</v>
      </c>
      <c r="J215" s="4">
        <v>3000</v>
      </c>
      <c r="K215" s="4">
        <v>3000</v>
      </c>
      <c r="L215" s="4">
        <v>20</v>
      </c>
      <c r="M215" s="4">
        <v>20</v>
      </c>
      <c r="N215" s="4">
        <v>20</v>
      </c>
      <c r="O215" s="4">
        <v>20</v>
      </c>
      <c r="P215" s="4">
        <v>130</v>
      </c>
      <c r="Q215" s="4">
        <v>130</v>
      </c>
      <c r="R215" s="4" t="s">
        <v>96</v>
      </c>
      <c r="S215" s="4">
        <v>60</v>
      </c>
      <c r="T215" s="4">
        <v>61</v>
      </c>
      <c r="U215" s="4">
        <v>10</v>
      </c>
      <c r="V215" s="4">
        <v>10</v>
      </c>
      <c r="W215" s="4" t="s">
        <v>12</v>
      </c>
      <c r="X215" s="4">
        <v>15000</v>
      </c>
      <c r="Y215" s="4">
        <v>4000</v>
      </c>
      <c r="Z215" s="4" t="s">
        <v>92</v>
      </c>
      <c r="AA215" s="4" t="s">
        <v>93</v>
      </c>
      <c r="AB215" s="4" t="s">
        <v>14</v>
      </c>
    </row>
    <row r="216" spans="1:28" x14ac:dyDescent="0.25">
      <c r="A216" s="4" t="s">
        <v>213</v>
      </c>
      <c r="B216" s="4">
        <v>20</v>
      </c>
      <c r="C216" s="4" t="s">
        <v>49</v>
      </c>
      <c r="D216" s="4" t="s">
        <v>49</v>
      </c>
      <c r="E216" s="4" t="s">
        <v>49</v>
      </c>
      <c r="F216" s="4" t="s">
        <v>49</v>
      </c>
      <c r="G216" s="4" t="s">
        <v>49</v>
      </c>
      <c r="H216" s="4" t="s">
        <v>49</v>
      </c>
      <c r="I216" s="4" t="s">
        <v>49</v>
      </c>
      <c r="J216" s="4">
        <v>625</v>
      </c>
      <c r="K216" s="4">
        <v>625</v>
      </c>
      <c r="L216" s="4">
        <v>32</v>
      </c>
      <c r="M216" s="4">
        <v>32</v>
      </c>
      <c r="N216" s="4" t="s">
        <v>49</v>
      </c>
      <c r="O216" s="4" t="s">
        <v>49</v>
      </c>
      <c r="P216" s="4" t="s">
        <v>49</v>
      </c>
      <c r="Q216" s="4" t="s">
        <v>49</v>
      </c>
      <c r="R216" s="4" t="s">
        <v>49</v>
      </c>
      <c r="S216" s="4" t="s">
        <v>49</v>
      </c>
      <c r="T216" s="4" t="s">
        <v>49</v>
      </c>
      <c r="U216" s="4" t="s">
        <v>49</v>
      </c>
      <c r="V216" s="4" t="s">
        <v>49</v>
      </c>
      <c r="W216" s="4" t="s">
        <v>49</v>
      </c>
      <c r="X216" s="4" t="s">
        <v>49</v>
      </c>
      <c r="Y216" s="4" t="s">
        <v>49</v>
      </c>
      <c r="Z216" s="4" t="s">
        <v>49</v>
      </c>
      <c r="AA216" s="4" t="s">
        <v>49</v>
      </c>
      <c r="AB216" s="7" t="s">
        <v>49</v>
      </c>
    </row>
    <row r="217" spans="1:28" x14ac:dyDescent="0.25">
      <c r="A217" s="4" t="s">
        <v>213</v>
      </c>
      <c r="B217" s="4">
        <v>480</v>
      </c>
      <c r="C217" s="4">
        <v>19</v>
      </c>
      <c r="D217" s="4">
        <v>9</v>
      </c>
      <c r="E217" s="4" t="s">
        <v>1</v>
      </c>
      <c r="F217" s="4">
        <v>16.8</v>
      </c>
      <c r="G217" s="4">
        <v>16.8</v>
      </c>
      <c r="H217" s="4">
        <v>50</v>
      </c>
      <c r="I217" s="4">
        <v>50</v>
      </c>
      <c r="J217" s="4">
        <v>2900</v>
      </c>
      <c r="K217" s="4">
        <v>2900</v>
      </c>
      <c r="L217" s="4">
        <v>39</v>
      </c>
      <c r="M217" s="4">
        <v>39</v>
      </c>
      <c r="N217" s="4">
        <v>3</v>
      </c>
      <c r="O217" s="4">
        <v>3</v>
      </c>
      <c r="P217" s="4">
        <v>122</v>
      </c>
      <c r="Q217" s="4">
        <v>122</v>
      </c>
      <c r="R217" s="4" t="s">
        <v>6</v>
      </c>
      <c r="S217" s="4">
        <v>53</v>
      </c>
      <c r="T217" s="4">
        <v>53</v>
      </c>
      <c r="U217" s="4">
        <v>51</v>
      </c>
      <c r="V217" s="4">
        <v>51</v>
      </c>
      <c r="W217" s="4" t="s">
        <v>7</v>
      </c>
      <c r="X217" s="4">
        <v>160</v>
      </c>
      <c r="Y217" s="4">
        <v>70</v>
      </c>
      <c r="Z217" s="4" t="s">
        <v>92</v>
      </c>
      <c r="AA217" s="4" t="s">
        <v>22</v>
      </c>
      <c r="AB217" s="4" t="s">
        <v>107</v>
      </c>
    </row>
    <row r="218" spans="1:28" x14ac:dyDescent="0.25">
      <c r="A218" s="4" t="s">
        <v>213</v>
      </c>
      <c r="B218" s="4">
        <v>40</v>
      </c>
      <c r="C218" s="4">
        <v>6</v>
      </c>
      <c r="D218" s="4">
        <v>1</v>
      </c>
      <c r="E218" s="4" t="s">
        <v>97</v>
      </c>
      <c r="F218" s="4">
        <v>14</v>
      </c>
      <c r="G218" s="4">
        <v>14</v>
      </c>
      <c r="H218" s="4">
        <v>20</v>
      </c>
      <c r="I218" s="4">
        <v>60</v>
      </c>
      <c r="J218" s="4">
        <v>4800</v>
      </c>
      <c r="K218" s="4">
        <v>4800</v>
      </c>
      <c r="L218" s="4">
        <v>34</v>
      </c>
      <c r="M218" s="4">
        <v>34</v>
      </c>
      <c r="N218" s="4">
        <v>2.6</v>
      </c>
      <c r="O218" s="4">
        <v>2.6</v>
      </c>
      <c r="P218" s="4">
        <v>102</v>
      </c>
      <c r="Q218" s="4">
        <v>102</v>
      </c>
      <c r="R218" s="4" t="s">
        <v>6</v>
      </c>
      <c r="S218" s="4">
        <v>50</v>
      </c>
      <c r="T218" s="4">
        <v>50</v>
      </c>
      <c r="U218" s="4">
        <v>5</v>
      </c>
      <c r="V218" s="4">
        <v>5</v>
      </c>
      <c r="W218" s="4" t="s">
        <v>7</v>
      </c>
      <c r="X218" s="4">
        <v>26</v>
      </c>
      <c r="Y218" s="4">
        <v>8</v>
      </c>
      <c r="Z218" s="4" t="s">
        <v>25</v>
      </c>
      <c r="AA218" s="4" t="s">
        <v>98</v>
      </c>
      <c r="AB218" s="4" t="s">
        <v>10</v>
      </c>
    </row>
    <row r="219" spans="1:28" x14ac:dyDescent="0.25">
      <c r="A219" s="4" t="s">
        <v>113</v>
      </c>
      <c r="B219" s="4">
        <v>3840</v>
      </c>
      <c r="C219" s="4">
        <v>12</v>
      </c>
      <c r="D219" s="4">
        <v>12</v>
      </c>
      <c r="E219" s="4" t="s">
        <v>99</v>
      </c>
      <c r="F219" s="4">
        <v>8</v>
      </c>
      <c r="G219" s="4">
        <v>8</v>
      </c>
      <c r="H219" s="4">
        <v>10</v>
      </c>
      <c r="I219" s="4">
        <v>100</v>
      </c>
      <c r="J219" s="4">
        <v>4900</v>
      </c>
      <c r="K219" s="4">
        <v>4900</v>
      </c>
      <c r="L219" s="4">
        <v>32</v>
      </c>
      <c r="M219" s="4">
        <v>40</v>
      </c>
      <c r="N219" s="4">
        <v>0.6</v>
      </c>
      <c r="O219" s="4">
        <v>1.5</v>
      </c>
      <c r="P219" s="4">
        <v>160</v>
      </c>
      <c r="Q219" s="4">
        <v>172</v>
      </c>
      <c r="R219" s="4" t="s">
        <v>95</v>
      </c>
      <c r="S219" s="4">
        <v>40</v>
      </c>
      <c r="T219" s="4">
        <v>40</v>
      </c>
      <c r="U219" s="4">
        <v>5</v>
      </c>
      <c r="V219" s="4">
        <v>5</v>
      </c>
      <c r="W219" s="4" t="s">
        <v>7</v>
      </c>
      <c r="X219" s="4">
        <v>1000</v>
      </c>
      <c r="Y219" s="4">
        <v>1000</v>
      </c>
      <c r="Z219" s="4" t="s">
        <v>94</v>
      </c>
      <c r="AA219" s="4" t="s">
        <v>93</v>
      </c>
      <c r="AB219" s="4" t="s">
        <v>26</v>
      </c>
    </row>
    <row r="220" spans="1:28" x14ac:dyDescent="0.25">
      <c r="A220" s="4" t="s">
        <v>114</v>
      </c>
      <c r="B220" s="4">
        <v>30483</v>
      </c>
      <c r="C220" s="4">
        <v>43</v>
      </c>
      <c r="D220" s="4">
        <v>5</v>
      </c>
      <c r="E220" s="4" t="s">
        <v>97</v>
      </c>
      <c r="F220" s="4">
        <v>16.3</v>
      </c>
      <c r="G220" s="4">
        <v>16.3</v>
      </c>
      <c r="H220" s="4">
        <v>7.5</v>
      </c>
      <c r="I220" s="4">
        <v>7.5</v>
      </c>
      <c r="J220" s="4">
        <v>4600</v>
      </c>
      <c r="K220" s="4">
        <v>4600</v>
      </c>
      <c r="L220" s="4">
        <v>30</v>
      </c>
      <c r="M220" s="4">
        <v>30</v>
      </c>
      <c r="N220" s="4">
        <v>3</v>
      </c>
      <c r="O220" s="4">
        <v>3</v>
      </c>
      <c r="P220" s="4">
        <v>149</v>
      </c>
      <c r="Q220" s="4">
        <v>149</v>
      </c>
      <c r="R220" s="4" t="s">
        <v>6</v>
      </c>
      <c r="S220" s="4">
        <v>45</v>
      </c>
      <c r="T220" s="4">
        <v>45</v>
      </c>
      <c r="U220" s="4" t="s">
        <v>49</v>
      </c>
      <c r="V220" s="4" t="s">
        <v>49</v>
      </c>
      <c r="W220" s="4" t="s">
        <v>7</v>
      </c>
      <c r="X220" s="4">
        <v>5900</v>
      </c>
      <c r="Y220" s="4" t="s">
        <v>49</v>
      </c>
      <c r="Z220" s="4" t="s">
        <v>94</v>
      </c>
      <c r="AA220" s="4" t="s">
        <v>93</v>
      </c>
      <c r="AB220" s="4" t="s">
        <v>14</v>
      </c>
    </row>
    <row r="221" spans="1:28" x14ac:dyDescent="0.25">
      <c r="A221" s="4" t="s">
        <v>114</v>
      </c>
      <c r="B221" s="4" t="s">
        <v>49</v>
      </c>
      <c r="C221" s="4">
        <v>5</v>
      </c>
      <c r="D221" s="4">
        <v>1</v>
      </c>
      <c r="E221" s="4" t="s">
        <v>100</v>
      </c>
      <c r="F221" s="4">
        <v>8.5</v>
      </c>
      <c r="G221" s="4">
        <v>8.5</v>
      </c>
      <c r="H221" s="4">
        <v>54</v>
      </c>
      <c r="I221" s="4">
        <v>54</v>
      </c>
      <c r="J221" s="4">
        <v>8300</v>
      </c>
      <c r="K221" s="4">
        <v>8300</v>
      </c>
      <c r="L221" s="4">
        <v>41</v>
      </c>
      <c r="M221" s="4">
        <v>41</v>
      </c>
      <c r="N221" s="4">
        <v>0.4</v>
      </c>
      <c r="O221" s="4">
        <v>0.4</v>
      </c>
      <c r="P221" s="4">
        <v>225</v>
      </c>
      <c r="Q221" s="4">
        <v>225</v>
      </c>
      <c r="R221" s="4" t="s">
        <v>49</v>
      </c>
      <c r="S221" s="4">
        <v>30</v>
      </c>
      <c r="T221" s="4">
        <v>30</v>
      </c>
      <c r="U221" s="4">
        <v>5</v>
      </c>
      <c r="V221" s="4">
        <v>5</v>
      </c>
      <c r="W221" s="4" t="s">
        <v>7</v>
      </c>
      <c r="X221" s="4" t="s">
        <v>49</v>
      </c>
      <c r="Y221" s="4" t="s">
        <v>49</v>
      </c>
      <c r="Z221" s="4" t="s">
        <v>49</v>
      </c>
      <c r="AA221" s="4" t="s">
        <v>49</v>
      </c>
      <c r="AB221" s="4" t="s">
        <v>10</v>
      </c>
    </row>
    <row r="222" spans="1:28" x14ac:dyDescent="0.25">
      <c r="A222" s="4" t="s">
        <v>114</v>
      </c>
      <c r="B222" s="4">
        <v>17280</v>
      </c>
      <c r="C222" s="4">
        <v>320</v>
      </c>
      <c r="D222" s="4">
        <v>170</v>
      </c>
      <c r="E222" s="4" t="s">
        <v>101</v>
      </c>
      <c r="F222" s="4">
        <v>15</v>
      </c>
      <c r="G222" s="4">
        <v>15</v>
      </c>
      <c r="H222" s="4">
        <v>10</v>
      </c>
      <c r="I222" s="4">
        <v>10</v>
      </c>
      <c r="J222" s="4">
        <v>4655</v>
      </c>
      <c r="K222" s="4">
        <v>4655</v>
      </c>
      <c r="L222" s="4">
        <v>28</v>
      </c>
      <c r="M222" s="4">
        <v>28</v>
      </c>
      <c r="N222" s="4">
        <v>3</v>
      </c>
      <c r="O222" s="4">
        <v>3</v>
      </c>
      <c r="P222" s="4">
        <v>140</v>
      </c>
      <c r="Q222" s="4">
        <v>140</v>
      </c>
      <c r="R222" s="4" t="s">
        <v>6</v>
      </c>
      <c r="S222" s="4">
        <v>45</v>
      </c>
      <c r="T222" s="4">
        <v>45</v>
      </c>
      <c r="U222" s="4">
        <v>30</v>
      </c>
      <c r="V222" s="4">
        <v>30</v>
      </c>
      <c r="W222" s="4" t="s">
        <v>7</v>
      </c>
      <c r="X222" s="4">
        <v>22000</v>
      </c>
      <c r="Y222" s="4">
        <v>11000</v>
      </c>
      <c r="Z222" s="4" t="s">
        <v>94</v>
      </c>
      <c r="AA222" s="4" t="s">
        <v>49</v>
      </c>
      <c r="AB222" s="4" t="s">
        <v>108</v>
      </c>
    </row>
    <row r="223" spans="1:28" x14ac:dyDescent="0.25">
      <c r="A223" s="4" t="s">
        <v>114</v>
      </c>
      <c r="B223" s="4">
        <v>80</v>
      </c>
      <c r="C223" s="4">
        <v>4</v>
      </c>
      <c r="D223" s="4">
        <v>1</v>
      </c>
      <c r="E223" s="4" t="s">
        <v>100</v>
      </c>
      <c r="F223" s="4">
        <v>12</v>
      </c>
      <c r="G223" s="4">
        <v>12</v>
      </c>
      <c r="H223" s="4">
        <v>50</v>
      </c>
      <c r="I223" s="4">
        <v>50</v>
      </c>
      <c r="J223" s="4">
        <v>8200</v>
      </c>
      <c r="K223" s="4">
        <v>8200</v>
      </c>
      <c r="L223" s="4">
        <v>41.5</v>
      </c>
      <c r="M223" s="4">
        <v>41.5</v>
      </c>
      <c r="N223" s="4">
        <v>0.65</v>
      </c>
      <c r="O223" s="4">
        <v>0.65</v>
      </c>
      <c r="P223" s="4">
        <v>206</v>
      </c>
      <c r="Q223" s="4">
        <v>206</v>
      </c>
      <c r="R223" s="4" t="s">
        <v>102</v>
      </c>
      <c r="S223" s="4" t="s">
        <v>49</v>
      </c>
      <c r="T223" s="4" t="s">
        <v>49</v>
      </c>
      <c r="U223" s="4" t="s">
        <v>49</v>
      </c>
      <c r="V223" s="4" t="s">
        <v>49</v>
      </c>
      <c r="W223" s="4" t="s">
        <v>7</v>
      </c>
      <c r="X223" s="4" t="s">
        <v>49</v>
      </c>
      <c r="Y223" s="4" t="s">
        <v>49</v>
      </c>
      <c r="Z223" s="4" t="s">
        <v>22</v>
      </c>
      <c r="AA223" s="4" t="s">
        <v>49</v>
      </c>
      <c r="AB223" s="4" t="s">
        <v>10</v>
      </c>
    </row>
    <row r="224" spans="1:28" x14ac:dyDescent="0.25">
      <c r="A224" s="4" t="s">
        <v>114</v>
      </c>
      <c r="B224" s="4">
        <v>6625</v>
      </c>
      <c r="C224" s="4">
        <v>33</v>
      </c>
      <c r="D224" s="4">
        <v>15</v>
      </c>
      <c r="E224" s="4" t="s">
        <v>1</v>
      </c>
      <c r="F224" s="4">
        <v>13</v>
      </c>
      <c r="G224" s="4">
        <v>13</v>
      </c>
      <c r="H224" s="4">
        <v>500</v>
      </c>
      <c r="I224" s="4">
        <v>500</v>
      </c>
      <c r="J224" s="4">
        <v>4900</v>
      </c>
      <c r="K224" s="4">
        <v>4900</v>
      </c>
      <c r="L224" s="4">
        <v>42</v>
      </c>
      <c r="M224" s="4">
        <v>42</v>
      </c>
      <c r="N224" s="4">
        <v>1.1399999999999999</v>
      </c>
      <c r="O224" s="4">
        <v>1.1399999999999999</v>
      </c>
      <c r="P224" s="4">
        <v>133</v>
      </c>
      <c r="Q224" s="4">
        <v>133</v>
      </c>
      <c r="R224" s="4" t="s">
        <v>6</v>
      </c>
      <c r="S224" s="4">
        <v>38</v>
      </c>
      <c r="T224" s="4">
        <v>39</v>
      </c>
      <c r="U224" s="4">
        <v>23</v>
      </c>
      <c r="V224" s="4">
        <v>23</v>
      </c>
      <c r="W224" s="4" t="s">
        <v>12</v>
      </c>
      <c r="X224" s="4">
        <v>700</v>
      </c>
      <c r="Y224" s="4">
        <v>700</v>
      </c>
      <c r="Z224" s="4" t="s">
        <v>92</v>
      </c>
      <c r="AA224" s="4" t="s">
        <v>49</v>
      </c>
      <c r="AB224" s="4" t="s">
        <v>14</v>
      </c>
    </row>
    <row r="225" spans="1:28" x14ac:dyDescent="0.25">
      <c r="A225" s="4" t="s">
        <v>114</v>
      </c>
      <c r="B225" s="4">
        <v>80</v>
      </c>
      <c r="C225" s="4">
        <v>6</v>
      </c>
      <c r="D225" s="4">
        <v>2</v>
      </c>
      <c r="E225" s="4" t="s">
        <v>1</v>
      </c>
      <c r="F225" s="4">
        <v>16</v>
      </c>
      <c r="G225" s="4">
        <v>16</v>
      </c>
      <c r="H225" s="4">
        <v>20</v>
      </c>
      <c r="I225" s="4">
        <v>20</v>
      </c>
      <c r="J225" s="4">
        <v>5300</v>
      </c>
      <c r="K225" s="4">
        <v>5300</v>
      </c>
      <c r="L225" s="4">
        <v>41</v>
      </c>
      <c r="M225" s="4">
        <v>41</v>
      </c>
      <c r="N225" s="4">
        <v>1</v>
      </c>
      <c r="O225" s="4">
        <v>1</v>
      </c>
      <c r="P225" s="4">
        <v>128</v>
      </c>
      <c r="Q225" s="4">
        <v>128</v>
      </c>
      <c r="R225" s="4" t="s">
        <v>6</v>
      </c>
      <c r="S225" s="4" t="s">
        <v>49</v>
      </c>
      <c r="T225" s="4" t="s">
        <v>49</v>
      </c>
      <c r="U225" s="4" t="s">
        <v>49</v>
      </c>
      <c r="V225" s="4" t="s">
        <v>49</v>
      </c>
      <c r="W225" s="4" t="s">
        <v>7</v>
      </c>
      <c r="X225" s="4" t="s">
        <v>49</v>
      </c>
      <c r="Y225" s="4" t="s">
        <v>49</v>
      </c>
      <c r="Z225" s="4" t="s">
        <v>22</v>
      </c>
      <c r="AA225" s="4" t="s">
        <v>49</v>
      </c>
      <c r="AB225" s="4" t="s">
        <v>10</v>
      </c>
    </row>
    <row r="226" spans="1:28" x14ac:dyDescent="0.25">
      <c r="A226" s="4" t="s">
        <v>110</v>
      </c>
      <c r="B226" s="4">
        <v>2847</v>
      </c>
      <c r="C226" s="4">
        <v>36</v>
      </c>
      <c r="D226" s="4">
        <v>14</v>
      </c>
      <c r="E226" s="4" t="s">
        <v>100</v>
      </c>
      <c r="F226" s="4">
        <v>8</v>
      </c>
      <c r="G226" s="4">
        <v>18</v>
      </c>
      <c r="H226" s="4">
        <v>3</v>
      </c>
      <c r="I226" s="4">
        <v>270</v>
      </c>
      <c r="J226" s="4">
        <v>9150</v>
      </c>
      <c r="K226" s="4">
        <v>9150</v>
      </c>
      <c r="L226" s="4">
        <v>41</v>
      </c>
      <c r="M226" s="4">
        <v>41</v>
      </c>
      <c r="N226" s="4">
        <v>0.3</v>
      </c>
      <c r="O226" s="4">
        <v>0.3</v>
      </c>
      <c r="P226" s="4">
        <v>230</v>
      </c>
      <c r="Q226" s="4">
        <v>230</v>
      </c>
      <c r="R226" s="4" t="s">
        <v>6</v>
      </c>
      <c r="S226" s="4">
        <v>55</v>
      </c>
      <c r="T226" s="4">
        <v>55</v>
      </c>
      <c r="U226" s="4">
        <v>43</v>
      </c>
      <c r="V226" s="4">
        <v>43</v>
      </c>
      <c r="W226" s="4" t="s">
        <v>15</v>
      </c>
      <c r="X226" s="4">
        <v>1900</v>
      </c>
      <c r="Y226" s="4">
        <v>1700</v>
      </c>
      <c r="Z226" s="4" t="s">
        <v>92</v>
      </c>
      <c r="AA226" s="4" t="s">
        <v>49</v>
      </c>
      <c r="AB226" s="4" t="s">
        <v>83</v>
      </c>
    </row>
    <row r="227" spans="1:28" x14ac:dyDescent="0.25">
      <c r="A227" s="4" t="s">
        <v>110</v>
      </c>
      <c r="B227" s="4">
        <v>19440</v>
      </c>
      <c r="C227" s="4">
        <v>400</v>
      </c>
      <c r="D227" s="4">
        <v>95</v>
      </c>
      <c r="E227" s="4" t="s">
        <v>100</v>
      </c>
      <c r="F227" s="4">
        <v>8.5</v>
      </c>
      <c r="G227" s="4">
        <v>8.5</v>
      </c>
      <c r="H227" s="4">
        <v>54</v>
      </c>
      <c r="I227" s="4">
        <v>54</v>
      </c>
      <c r="J227" s="4">
        <v>8300</v>
      </c>
      <c r="K227" s="4">
        <v>8300</v>
      </c>
      <c r="L227" s="4">
        <v>41</v>
      </c>
      <c r="M227" s="4">
        <v>41</v>
      </c>
      <c r="N227" s="4">
        <v>0.4</v>
      </c>
      <c r="O227" s="4">
        <v>0.4</v>
      </c>
      <c r="P227" s="4">
        <v>225</v>
      </c>
      <c r="Q227" s="4">
        <v>225</v>
      </c>
      <c r="R227" s="4" t="s">
        <v>6</v>
      </c>
      <c r="S227" s="4">
        <v>30</v>
      </c>
      <c r="T227" s="4">
        <v>30</v>
      </c>
      <c r="U227" s="4">
        <v>5</v>
      </c>
      <c r="V227" s="4">
        <v>5</v>
      </c>
      <c r="W227" s="4" t="s">
        <v>15</v>
      </c>
      <c r="X227" s="4">
        <v>14300</v>
      </c>
      <c r="Y227" s="4">
        <v>4100</v>
      </c>
      <c r="Z227" s="4" t="s">
        <v>92</v>
      </c>
      <c r="AA227" s="4" t="s">
        <v>93</v>
      </c>
      <c r="AB227" s="4" t="s">
        <v>109</v>
      </c>
    </row>
    <row r="228" spans="1:28" x14ac:dyDescent="0.25">
      <c r="A228" s="4" t="s">
        <v>110</v>
      </c>
      <c r="B228" s="4">
        <v>320</v>
      </c>
      <c r="C228" s="4">
        <v>2</v>
      </c>
      <c r="D228" s="4" t="s">
        <v>49</v>
      </c>
      <c r="E228" s="4" t="s">
        <v>97</v>
      </c>
      <c r="F228" s="4">
        <v>8.5</v>
      </c>
      <c r="G228" s="4">
        <v>8.5</v>
      </c>
      <c r="H228" s="4">
        <v>100</v>
      </c>
      <c r="I228" s="4">
        <v>5000</v>
      </c>
      <c r="J228" s="4">
        <v>5500</v>
      </c>
      <c r="K228" s="4">
        <v>5500</v>
      </c>
      <c r="L228" s="4">
        <v>39</v>
      </c>
      <c r="M228" s="4">
        <v>39</v>
      </c>
      <c r="N228" s="4">
        <v>0.46</v>
      </c>
      <c r="O228" s="4">
        <v>0.46</v>
      </c>
      <c r="P228" s="4">
        <v>190</v>
      </c>
      <c r="Q228" s="4">
        <v>190</v>
      </c>
      <c r="R228" s="4" t="s">
        <v>6</v>
      </c>
      <c r="S228" s="4">
        <v>45</v>
      </c>
      <c r="T228" s="4">
        <v>45</v>
      </c>
      <c r="U228" s="4">
        <v>15</v>
      </c>
      <c r="V228" s="4">
        <v>15</v>
      </c>
      <c r="W228" s="4" t="s">
        <v>12</v>
      </c>
      <c r="X228" s="4">
        <v>50</v>
      </c>
      <c r="Y228" s="4">
        <v>50</v>
      </c>
      <c r="Z228" s="4" t="s">
        <v>94</v>
      </c>
      <c r="AA228" s="4" t="s">
        <v>93</v>
      </c>
      <c r="AB228" s="4" t="s">
        <v>14</v>
      </c>
    </row>
    <row r="229" spans="1:28" x14ac:dyDescent="0.25">
      <c r="A229" s="4" t="s">
        <v>110</v>
      </c>
      <c r="B229" s="4">
        <v>800</v>
      </c>
      <c r="C229" s="4">
        <v>4</v>
      </c>
      <c r="D229" s="4" t="s">
        <v>49</v>
      </c>
      <c r="E229" s="4" t="s">
        <v>97</v>
      </c>
      <c r="F229" s="4">
        <v>8.6</v>
      </c>
      <c r="G229" s="4">
        <v>8.6</v>
      </c>
      <c r="H229" s="4">
        <v>100</v>
      </c>
      <c r="I229" s="4">
        <v>5000</v>
      </c>
      <c r="J229" s="4">
        <v>5500</v>
      </c>
      <c r="K229" s="4">
        <v>5500</v>
      </c>
      <c r="L229" s="4">
        <v>39</v>
      </c>
      <c r="M229" s="4">
        <v>39</v>
      </c>
      <c r="N229" s="4">
        <v>0.47</v>
      </c>
      <c r="O229" s="4">
        <v>0.47</v>
      </c>
      <c r="P229" s="4">
        <v>184</v>
      </c>
      <c r="Q229" s="4">
        <v>184</v>
      </c>
      <c r="R229" s="4" t="s">
        <v>103</v>
      </c>
      <c r="S229" s="4">
        <v>92</v>
      </c>
      <c r="T229" s="4">
        <v>92</v>
      </c>
      <c r="U229" s="4">
        <v>15</v>
      </c>
      <c r="V229" s="4">
        <v>15</v>
      </c>
      <c r="W229" s="4" t="s">
        <v>15</v>
      </c>
      <c r="X229" s="4">
        <v>10</v>
      </c>
      <c r="Y229" s="4">
        <v>10</v>
      </c>
      <c r="Z229" s="4" t="s">
        <v>92</v>
      </c>
      <c r="AA229" s="4" t="s">
        <v>93</v>
      </c>
      <c r="AB229" s="4" t="s">
        <v>14</v>
      </c>
    </row>
    <row r="230" spans="1:28" x14ac:dyDescent="0.25">
      <c r="A230" s="4" t="s">
        <v>110</v>
      </c>
      <c r="B230" s="4">
        <v>490</v>
      </c>
      <c r="C230" s="4">
        <v>8</v>
      </c>
      <c r="D230" s="4">
        <v>3</v>
      </c>
      <c r="E230" s="4" t="s">
        <v>99</v>
      </c>
      <c r="F230" s="4">
        <v>6</v>
      </c>
      <c r="G230" s="4">
        <v>6</v>
      </c>
      <c r="H230" s="4">
        <v>40</v>
      </c>
      <c r="I230" s="4">
        <v>40</v>
      </c>
      <c r="J230" s="4">
        <v>6200</v>
      </c>
      <c r="K230" s="4">
        <v>6200</v>
      </c>
      <c r="L230" s="4">
        <v>40</v>
      </c>
      <c r="M230" s="4">
        <v>40</v>
      </c>
      <c r="N230" s="4">
        <v>0.3</v>
      </c>
      <c r="O230" s="4">
        <v>0.3</v>
      </c>
      <c r="P230" s="4">
        <v>183</v>
      </c>
      <c r="Q230" s="4">
        <v>183</v>
      </c>
      <c r="R230" s="4" t="s">
        <v>95</v>
      </c>
      <c r="S230" s="4" t="s">
        <v>49</v>
      </c>
      <c r="T230" s="4" t="s">
        <v>49</v>
      </c>
      <c r="U230" s="4" t="s">
        <v>49</v>
      </c>
      <c r="V230" s="4" t="s">
        <v>49</v>
      </c>
      <c r="W230" s="4" t="s">
        <v>15</v>
      </c>
      <c r="X230" s="4">
        <v>598</v>
      </c>
      <c r="Y230" s="4">
        <v>598</v>
      </c>
      <c r="Z230" s="4" t="s">
        <v>92</v>
      </c>
      <c r="AA230" s="4" t="s">
        <v>93</v>
      </c>
      <c r="AB230" s="4" t="s">
        <v>14</v>
      </c>
    </row>
    <row r="231" spans="1:28" x14ac:dyDescent="0.25">
      <c r="A231" s="4" t="s">
        <v>110</v>
      </c>
      <c r="B231" s="4">
        <v>2500</v>
      </c>
      <c r="C231" s="4">
        <v>69</v>
      </c>
      <c r="D231" s="4">
        <v>11</v>
      </c>
      <c r="E231" s="4" t="s">
        <v>99</v>
      </c>
      <c r="F231" s="4">
        <v>8</v>
      </c>
      <c r="G231" s="4">
        <v>8</v>
      </c>
      <c r="H231" s="4">
        <v>300</v>
      </c>
      <c r="I231" s="4">
        <v>300</v>
      </c>
      <c r="J231" s="4">
        <v>6000</v>
      </c>
      <c r="K231" s="4">
        <v>6000</v>
      </c>
      <c r="L231" s="4">
        <v>38</v>
      </c>
      <c r="M231" s="4">
        <v>38</v>
      </c>
      <c r="N231" s="4">
        <v>0.83</v>
      </c>
      <c r="O231" s="4">
        <v>0.83</v>
      </c>
      <c r="P231" s="4">
        <v>188</v>
      </c>
      <c r="Q231" s="4">
        <v>188</v>
      </c>
      <c r="R231" s="4" t="s">
        <v>6</v>
      </c>
      <c r="S231" s="4">
        <v>52</v>
      </c>
      <c r="T231" s="4">
        <v>52</v>
      </c>
      <c r="U231" s="4">
        <v>23</v>
      </c>
      <c r="V231" s="4">
        <v>23</v>
      </c>
      <c r="W231" s="4" t="s">
        <v>12</v>
      </c>
      <c r="X231" s="4">
        <v>8810</v>
      </c>
      <c r="Y231" s="4">
        <v>8810</v>
      </c>
      <c r="Z231" s="4" t="s">
        <v>92</v>
      </c>
      <c r="AA231" s="4" t="s">
        <v>93</v>
      </c>
      <c r="AB231" s="4" t="s">
        <v>19</v>
      </c>
    </row>
    <row r="232" spans="1:28" x14ac:dyDescent="0.25">
      <c r="A232" s="4" t="s">
        <v>110</v>
      </c>
      <c r="B232" s="4">
        <v>478</v>
      </c>
      <c r="C232" s="4">
        <v>6</v>
      </c>
      <c r="D232" s="4">
        <v>3</v>
      </c>
      <c r="E232" s="4" t="s">
        <v>100</v>
      </c>
      <c r="F232" s="4">
        <v>9.1</v>
      </c>
      <c r="G232" s="4">
        <v>9.1</v>
      </c>
      <c r="H232" s="4">
        <v>50</v>
      </c>
      <c r="I232" s="4">
        <v>50</v>
      </c>
      <c r="J232" s="4">
        <v>6400</v>
      </c>
      <c r="K232" s="4">
        <v>6400</v>
      </c>
      <c r="L232" s="4">
        <v>43</v>
      </c>
      <c r="M232" s="4">
        <v>43</v>
      </c>
      <c r="N232" s="4">
        <v>0.39</v>
      </c>
      <c r="O232" s="4">
        <v>0.39</v>
      </c>
      <c r="P232" s="4">
        <v>195</v>
      </c>
      <c r="Q232" s="4">
        <v>195</v>
      </c>
      <c r="R232" s="4" t="s">
        <v>6</v>
      </c>
      <c r="S232" s="4">
        <v>67</v>
      </c>
      <c r="T232" s="4">
        <v>67</v>
      </c>
      <c r="U232" s="4">
        <v>50</v>
      </c>
      <c r="V232" s="4">
        <v>50</v>
      </c>
      <c r="W232" s="4" t="s">
        <v>104</v>
      </c>
      <c r="X232" s="4">
        <v>189</v>
      </c>
      <c r="Y232" s="4">
        <v>189</v>
      </c>
      <c r="Z232" s="4" t="s">
        <v>105</v>
      </c>
      <c r="AA232" s="4" t="s">
        <v>93</v>
      </c>
      <c r="AB232" s="4" t="s">
        <v>19</v>
      </c>
    </row>
    <row r="233" spans="1:28" x14ac:dyDescent="0.25">
      <c r="A233" s="4" t="s">
        <v>110</v>
      </c>
      <c r="B233" s="4">
        <v>240</v>
      </c>
      <c r="C233" s="4">
        <v>3</v>
      </c>
      <c r="D233" s="4">
        <v>2</v>
      </c>
      <c r="E233" s="4" t="s">
        <v>100</v>
      </c>
      <c r="F233" s="4">
        <v>8</v>
      </c>
      <c r="G233" s="4">
        <v>8</v>
      </c>
      <c r="H233" s="4">
        <v>50</v>
      </c>
      <c r="I233" s="4">
        <v>50</v>
      </c>
      <c r="J233" s="4">
        <v>6330</v>
      </c>
      <c r="K233" s="4">
        <v>6330</v>
      </c>
      <c r="L233" s="4">
        <v>44</v>
      </c>
      <c r="M233" s="4">
        <v>44</v>
      </c>
      <c r="N233" s="4">
        <v>0.4</v>
      </c>
      <c r="O233" s="4">
        <v>0.4</v>
      </c>
      <c r="P233" s="4">
        <v>195</v>
      </c>
      <c r="Q233" s="4">
        <v>195</v>
      </c>
      <c r="R233" s="4" t="s">
        <v>6</v>
      </c>
      <c r="S233" s="4">
        <v>67</v>
      </c>
      <c r="T233" s="4">
        <v>67</v>
      </c>
      <c r="U233" s="4">
        <v>50</v>
      </c>
      <c r="V233" s="4">
        <v>50</v>
      </c>
      <c r="W233" s="4" t="s">
        <v>104</v>
      </c>
      <c r="X233" s="4">
        <v>19</v>
      </c>
      <c r="Y233" s="4">
        <v>19</v>
      </c>
      <c r="Z233" s="4" t="s">
        <v>105</v>
      </c>
      <c r="AA233" s="4" t="s">
        <v>93</v>
      </c>
      <c r="AB233" s="4" t="s">
        <v>19</v>
      </c>
    </row>
    <row r="234" spans="1:28" x14ac:dyDescent="0.25">
      <c r="A234" s="4" t="s">
        <v>110</v>
      </c>
      <c r="B234" s="4">
        <v>1920</v>
      </c>
      <c r="C234" s="4">
        <v>38</v>
      </c>
      <c r="D234" s="4">
        <v>11</v>
      </c>
      <c r="E234" s="4" t="s">
        <v>99</v>
      </c>
      <c r="F234" s="4">
        <v>6</v>
      </c>
      <c r="G234" s="4">
        <v>6</v>
      </c>
      <c r="H234" s="4">
        <v>1000</v>
      </c>
      <c r="I234" s="4">
        <v>1000</v>
      </c>
      <c r="J234" s="4">
        <v>6000</v>
      </c>
      <c r="K234" s="4">
        <v>6000</v>
      </c>
      <c r="L234" s="4">
        <v>48</v>
      </c>
      <c r="M234" s="4">
        <v>48</v>
      </c>
      <c r="N234" s="4">
        <v>0.25</v>
      </c>
      <c r="O234" s="4">
        <v>0.25</v>
      </c>
      <c r="P234" s="4">
        <v>180</v>
      </c>
      <c r="Q234" s="4">
        <v>180</v>
      </c>
      <c r="R234" s="4" t="s">
        <v>106</v>
      </c>
      <c r="S234" s="4">
        <v>50</v>
      </c>
      <c r="T234" s="4">
        <v>50</v>
      </c>
      <c r="U234" s="4">
        <v>35</v>
      </c>
      <c r="V234" s="4">
        <v>35</v>
      </c>
      <c r="W234" s="4" t="s">
        <v>7</v>
      </c>
      <c r="X234" s="4">
        <v>3200</v>
      </c>
      <c r="Y234" s="4">
        <v>3200</v>
      </c>
      <c r="Z234" s="4" t="s">
        <v>92</v>
      </c>
      <c r="AA234" s="4" t="s">
        <v>93</v>
      </c>
      <c r="AB234" s="4" t="s">
        <v>19</v>
      </c>
    </row>
    <row r="235" spans="1:28" x14ac:dyDescent="0.25">
      <c r="A235" s="4" t="s">
        <v>110</v>
      </c>
      <c r="B235" s="4">
        <v>328</v>
      </c>
      <c r="C235" s="4">
        <v>2</v>
      </c>
      <c r="D235" s="4" t="s">
        <v>49</v>
      </c>
      <c r="E235" s="4" t="s">
        <v>99</v>
      </c>
      <c r="F235" s="4">
        <v>8</v>
      </c>
      <c r="G235" s="4">
        <v>8</v>
      </c>
      <c r="H235" s="4">
        <v>900</v>
      </c>
      <c r="I235" s="4">
        <v>900</v>
      </c>
      <c r="J235" s="4">
        <v>9541</v>
      </c>
      <c r="K235" s="4">
        <v>9541</v>
      </c>
      <c r="L235" s="4">
        <v>43.2</v>
      </c>
      <c r="M235" s="4">
        <v>43.2</v>
      </c>
      <c r="N235" s="4">
        <v>0.33</v>
      </c>
      <c r="O235" s="4">
        <v>0.33</v>
      </c>
      <c r="P235" s="4">
        <v>204</v>
      </c>
      <c r="Q235" s="4">
        <v>204</v>
      </c>
      <c r="R235" s="4" t="s">
        <v>95</v>
      </c>
      <c r="S235" s="4">
        <v>80</v>
      </c>
      <c r="T235" s="4">
        <v>80</v>
      </c>
      <c r="U235" s="4">
        <v>5</v>
      </c>
      <c r="V235" s="4">
        <v>5</v>
      </c>
      <c r="W235" s="4" t="s">
        <v>15</v>
      </c>
      <c r="X235" s="4">
        <v>409</v>
      </c>
      <c r="Y235" s="4">
        <v>409</v>
      </c>
      <c r="Z235" s="4" t="s">
        <v>92</v>
      </c>
      <c r="AA235" s="4" t="s">
        <v>93</v>
      </c>
      <c r="AB235" s="4" t="s">
        <v>14</v>
      </c>
    </row>
    <row r="236" spans="1:28" x14ac:dyDescent="0.25">
      <c r="A236" s="4" t="s">
        <v>110</v>
      </c>
      <c r="B236" s="4">
        <v>126</v>
      </c>
      <c r="C236" s="4">
        <v>1</v>
      </c>
      <c r="D236" s="4" t="s">
        <v>49</v>
      </c>
      <c r="E236" s="4" t="s">
        <v>99</v>
      </c>
      <c r="F236" s="4">
        <v>12.7</v>
      </c>
      <c r="G236" s="4">
        <v>12.7</v>
      </c>
      <c r="H236" s="4">
        <v>2020</v>
      </c>
      <c r="I236" s="4">
        <v>2020</v>
      </c>
      <c r="J236" s="4">
        <v>9469</v>
      </c>
      <c r="K236" s="4">
        <v>9469</v>
      </c>
      <c r="L236" s="4">
        <v>43.6</v>
      </c>
      <c r="M236" s="4">
        <v>43.6</v>
      </c>
      <c r="N236" s="4">
        <v>0.37</v>
      </c>
      <c r="O236" s="4">
        <v>0.37</v>
      </c>
      <c r="P236" s="4">
        <v>198</v>
      </c>
      <c r="Q236" s="4">
        <v>198</v>
      </c>
      <c r="R236" s="4" t="s">
        <v>95</v>
      </c>
      <c r="S236" s="4">
        <v>82</v>
      </c>
      <c r="T236" s="4">
        <v>82</v>
      </c>
      <c r="U236" s="4">
        <v>5</v>
      </c>
      <c r="V236" s="4">
        <v>5</v>
      </c>
      <c r="W236" s="4" t="s">
        <v>15</v>
      </c>
      <c r="X236" s="4">
        <v>208</v>
      </c>
      <c r="Y236" s="4">
        <v>208</v>
      </c>
      <c r="Z236" s="4" t="s">
        <v>92</v>
      </c>
      <c r="AA236" s="4" t="s">
        <v>93</v>
      </c>
      <c r="AB236" s="4" t="s">
        <v>14</v>
      </c>
    </row>
    <row r="237" spans="1:28" x14ac:dyDescent="0.25">
      <c r="A237" s="4" t="s">
        <v>110</v>
      </c>
      <c r="B237" s="4">
        <v>625</v>
      </c>
      <c r="C237" s="4">
        <v>4</v>
      </c>
      <c r="D237" s="4">
        <v>1</v>
      </c>
      <c r="E237" s="4" t="s">
        <v>99</v>
      </c>
      <c r="F237" s="4">
        <v>10.5</v>
      </c>
      <c r="G237" s="4">
        <v>10.5</v>
      </c>
      <c r="H237" s="4">
        <v>1060</v>
      </c>
      <c r="I237" s="4">
        <v>1060</v>
      </c>
      <c r="J237" s="4">
        <v>9415</v>
      </c>
      <c r="K237" s="4">
        <v>9415</v>
      </c>
      <c r="L237" s="4">
        <v>40.9</v>
      </c>
      <c r="M237" s="4">
        <v>40.9</v>
      </c>
      <c r="N237" s="4">
        <v>0.42</v>
      </c>
      <c r="O237" s="4">
        <v>0.42</v>
      </c>
      <c r="P237" s="4">
        <v>199</v>
      </c>
      <c r="Q237" s="4">
        <v>199</v>
      </c>
      <c r="R237" s="4" t="s">
        <v>6</v>
      </c>
      <c r="S237" s="4">
        <v>88</v>
      </c>
      <c r="T237" s="4">
        <v>88</v>
      </c>
      <c r="U237" s="4">
        <v>5</v>
      </c>
      <c r="V237" s="4">
        <v>5</v>
      </c>
      <c r="W237" s="4" t="s">
        <v>15</v>
      </c>
      <c r="X237" s="4">
        <v>667</v>
      </c>
      <c r="Y237" s="4">
        <v>667</v>
      </c>
      <c r="Z237" s="4" t="s">
        <v>92</v>
      </c>
      <c r="AA237" s="4" t="s">
        <v>93</v>
      </c>
      <c r="AB237" s="4" t="s">
        <v>14</v>
      </c>
    </row>
    <row r="238" spans="1:28" x14ac:dyDescent="0.25">
      <c r="A238" s="4" t="s">
        <v>110</v>
      </c>
      <c r="B238" s="4">
        <v>192</v>
      </c>
      <c r="C238" s="4">
        <v>2</v>
      </c>
      <c r="D238" s="4">
        <v>1</v>
      </c>
      <c r="E238" s="4" t="s">
        <v>99</v>
      </c>
      <c r="F238" s="4">
        <v>9</v>
      </c>
      <c r="G238" s="4">
        <v>9</v>
      </c>
      <c r="H238" s="4">
        <v>540</v>
      </c>
      <c r="I238" s="4">
        <v>540</v>
      </c>
      <c r="J238" s="4">
        <v>9333</v>
      </c>
      <c r="K238" s="4">
        <v>9333</v>
      </c>
      <c r="L238" s="4">
        <v>41.1</v>
      </c>
      <c r="M238" s="4">
        <v>41.1</v>
      </c>
      <c r="N238" s="4">
        <v>0.14000000000000001</v>
      </c>
      <c r="O238" s="4">
        <v>0.14000000000000001</v>
      </c>
      <c r="P238" s="4">
        <v>198</v>
      </c>
      <c r="Q238" s="4">
        <v>198</v>
      </c>
      <c r="R238" s="4" t="s">
        <v>95</v>
      </c>
      <c r="S238" s="4">
        <v>93</v>
      </c>
      <c r="T238" s="4">
        <v>93</v>
      </c>
      <c r="U238" s="4">
        <v>5</v>
      </c>
      <c r="V238" s="4">
        <v>5</v>
      </c>
      <c r="W238" s="4" t="s">
        <v>15</v>
      </c>
      <c r="X238" s="4">
        <v>472</v>
      </c>
      <c r="Y238" s="4">
        <v>472</v>
      </c>
      <c r="Z238" s="4" t="s">
        <v>92</v>
      </c>
      <c r="AA238" s="4" t="s">
        <v>93</v>
      </c>
      <c r="AB238" s="4" t="s">
        <v>14</v>
      </c>
    </row>
    <row r="239" spans="1:28" x14ac:dyDescent="0.25">
      <c r="A239" s="4" t="s">
        <v>110</v>
      </c>
      <c r="B239" s="4">
        <v>346</v>
      </c>
      <c r="C239" s="4">
        <v>3</v>
      </c>
      <c r="D239" s="4" t="s">
        <v>49</v>
      </c>
      <c r="E239" s="4" t="s">
        <v>99</v>
      </c>
      <c r="F239" s="4">
        <v>11.8</v>
      </c>
      <c r="G239" s="4">
        <v>11.8</v>
      </c>
      <c r="H239" s="4">
        <v>3100</v>
      </c>
      <c r="I239" s="4">
        <v>3100</v>
      </c>
      <c r="J239" s="4">
        <v>9332</v>
      </c>
      <c r="K239" s="4">
        <v>9332</v>
      </c>
      <c r="L239" s="4">
        <v>43.4</v>
      </c>
      <c r="M239" s="4">
        <v>43.4</v>
      </c>
      <c r="N239" s="4">
        <v>0.32</v>
      </c>
      <c r="O239" s="4">
        <v>0.32</v>
      </c>
      <c r="P239" s="4">
        <v>190</v>
      </c>
      <c r="Q239" s="4">
        <v>190</v>
      </c>
      <c r="R239" s="4" t="s">
        <v>95</v>
      </c>
      <c r="S239" s="4">
        <v>84</v>
      </c>
      <c r="T239" s="4">
        <v>84</v>
      </c>
      <c r="U239" s="4">
        <v>5</v>
      </c>
      <c r="V239" s="4">
        <v>5</v>
      </c>
      <c r="W239" s="4" t="s">
        <v>15</v>
      </c>
      <c r="X239" s="4">
        <v>198</v>
      </c>
      <c r="Y239" s="4">
        <v>198</v>
      </c>
      <c r="Z239" s="4" t="s">
        <v>92</v>
      </c>
      <c r="AA239" s="4" t="s">
        <v>93</v>
      </c>
      <c r="AB239" s="4" t="s">
        <v>14</v>
      </c>
    </row>
    <row r="240" spans="1:28" x14ac:dyDescent="0.25">
      <c r="A240" s="4" t="s">
        <v>110</v>
      </c>
      <c r="B240" s="4">
        <v>420</v>
      </c>
      <c r="C240" s="4">
        <v>3</v>
      </c>
      <c r="D240" s="4">
        <v>1</v>
      </c>
      <c r="E240" s="4" t="s">
        <v>99</v>
      </c>
      <c r="F240" s="4">
        <v>10.3</v>
      </c>
      <c r="G240" s="4">
        <v>10.3</v>
      </c>
      <c r="H240" s="4">
        <v>2400</v>
      </c>
      <c r="I240" s="4">
        <v>2400</v>
      </c>
      <c r="J240" s="4">
        <v>9531</v>
      </c>
      <c r="K240" s="4">
        <v>9531</v>
      </c>
      <c r="L240" s="4">
        <v>45.4</v>
      </c>
      <c r="M240" s="4">
        <v>45.4</v>
      </c>
      <c r="N240" s="4">
        <v>0.36</v>
      </c>
      <c r="O240" s="4">
        <v>0.36</v>
      </c>
      <c r="P240" s="4">
        <v>200</v>
      </c>
      <c r="Q240" s="4">
        <v>200</v>
      </c>
      <c r="R240" s="4" t="s">
        <v>95</v>
      </c>
      <c r="S240" s="4">
        <v>87</v>
      </c>
      <c r="T240" s="4">
        <v>87</v>
      </c>
      <c r="U240" s="4">
        <v>5</v>
      </c>
      <c r="V240" s="4">
        <v>5</v>
      </c>
      <c r="W240" s="4" t="s">
        <v>15</v>
      </c>
      <c r="X240" s="4">
        <v>340</v>
      </c>
      <c r="Y240" s="4">
        <v>340</v>
      </c>
      <c r="Z240" s="4" t="s">
        <v>92</v>
      </c>
      <c r="AA240" s="4" t="s">
        <v>93</v>
      </c>
      <c r="AB240" s="4" t="s">
        <v>14</v>
      </c>
    </row>
    <row r="241" spans="1:28" x14ac:dyDescent="0.25">
      <c r="A241" s="4" t="s">
        <v>110</v>
      </c>
      <c r="B241" s="4">
        <v>301</v>
      </c>
      <c r="C241" s="4">
        <v>1</v>
      </c>
      <c r="D241" s="4" t="s">
        <v>49</v>
      </c>
      <c r="E241" s="4" t="s">
        <v>99</v>
      </c>
      <c r="F241" s="4">
        <v>9.8000000000000007</v>
      </c>
      <c r="G241" s="4">
        <v>9.8000000000000007</v>
      </c>
      <c r="H241" s="4">
        <v>1970</v>
      </c>
      <c r="I241" s="4">
        <v>1970</v>
      </c>
      <c r="J241" s="4">
        <v>9421</v>
      </c>
      <c r="K241" s="4">
        <v>9421</v>
      </c>
      <c r="L241" s="4">
        <v>41.3</v>
      </c>
      <c r="M241" s="4">
        <v>41.3</v>
      </c>
      <c r="N241" s="4">
        <v>0.42</v>
      </c>
      <c r="O241" s="4">
        <v>0.42</v>
      </c>
      <c r="P241" s="4">
        <v>196</v>
      </c>
      <c r="Q241" s="4">
        <v>196</v>
      </c>
      <c r="R241" s="4" t="s">
        <v>95</v>
      </c>
      <c r="S241" s="4">
        <v>91</v>
      </c>
      <c r="T241" s="4">
        <v>91</v>
      </c>
      <c r="U241" s="4">
        <v>5</v>
      </c>
      <c r="V241" s="4">
        <v>5</v>
      </c>
      <c r="W241" s="4" t="s">
        <v>15</v>
      </c>
      <c r="X241" s="4">
        <v>220</v>
      </c>
      <c r="Y241" s="4">
        <v>220</v>
      </c>
      <c r="Z241" s="4" t="s">
        <v>92</v>
      </c>
      <c r="AA241" s="4" t="s">
        <v>93</v>
      </c>
      <c r="AB241" s="4" t="s">
        <v>14</v>
      </c>
    </row>
    <row r="242" spans="1:28" x14ac:dyDescent="0.25">
      <c r="A242" s="4" t="s">
        <v>110</v>
      </c>
      <c r="B242" s="4">
        <v>2725</v>
      </c>
      <c r="C242" s="4">
        <v>20</v>
      </c>
      <c r="D242" s="4" t="s">
        <v>49</v>
      </c>
      <c r="E242" s="4" t="s">
        <v>99</v>
      </c>
      <c r="F242" s="4">
        <v>10.5</v>
      </c>
      <c r="G242" s="4">
        <v>10.5</v>
      </c>
      <c r="H242" s="4">
        <v>1375</v>
      </c>
      <c r="I242" s="4">
        <v>1375</v>
      </c>
      <c r="J242" s="4">
        <v>6500</v>
      </c>
      <c r="K242" s="4">
        <v>6500</v>
      </c>
      <c r="L242" s="4">
        <v>38</v>
      </c>
      <c r="M242" s="4">
        <v>38</v>
      </c>
      <c r="N242" s="4">
        <v>0.54</v>
      </c>
      <c r="O242" s="4">
        <v>0.54</v>
      </c>
      <c r="P242" s="4">
        <v>167</v>
      </c>
      <c r="Q242" s="4">
        <v>167</v>
      </c>
      <c r="R242" s="4" t="s">
        <v>95</v>
      </c>
      <c r="S242" s="4">
        <v>93</v>
      </c>
      <c r="T242" s="4">
        <v>93</v>
      </c>
      <c r="U242" s="4">
        <v>12</v>
      </c>
      <c r="V242" s="4">
        <v>12</v>
      </c>
      <c r="W242" s="4" t="s">
        <v>15</v>
      </c>
      <c r="X242" s="4">
        <v>346</v>
      </c>
      <c r="Y242" s="4">
        <v>346</v>
      </c>
      <c r="Z242" s="4" t="s">
        <v>92</v>
      </c>
      <c r="AA242" s="4" t="s">
        <v>93</v>
      </c>
      <c r="AB242" s="4" t="s">
        <v>14</v>
      </c>
    </row>
    <row r="243" spans="1:28" x14ac:dyDescent="0.25">
      <c r="A243" s="4" t="s">
        <v>110</v>
      </c>
      <c r="B243" s="4">
        <v>102</v>
      </c>
      <c r="C243" s="4">
        <v>1</v>
      </c>
      <c r="D243" s="4" t="s">
        <v>49</v>
      </c>
      <c r="E243" s="4" t="s">
        <v>99</v>
      </c>
      <c r="F243" s="4">
        <v>7.3</v>
      </c>
      <c r="G243" s="4">
        <v>7.3</v>
      </c>
      <c r="H243" s="4">
        <v>180</v>
      </c>
      <c r="I243" s="4">
        <v>180</v>
      </c>
      <c r="J243" s="4">
        <v>4160</v>
      </c>
      <c r="K243" s="4">
        <v>4160</v>
      </c>
      <c r="L243" s="4">
        <v>37</v>
      </c>
      <c r="M243" s="4">
        <v>37</v>
      </c>
      <c r="N243" s="4">
        <v>0.59</v>
      </c>
      <c r="O243" s="4">
        <v>0.59</v>
      </c>
      <c r="P243" s="4">
        <v>188</v>
      </c>
      <c r="Q243" s="4">
        <v>188</v>
      </c>
      <c r="R243" s="4" t="s">
        <v>95</v>
      </c>
      <c r="S243" s="4">
        <v>90</v>
      </c>
      <c r="T243" s="4">
        <v>90</v>
      </c>
      <c r="U243" s="4">
        <v>5</v>
      </c>
      <c r="V243" s="4">
        <v>5</v>
      </c>
      <c r="W243" s="4" t="s">
        <v>15</v>
      </c>
      <c r="X243" s="4">
        <v>17</v>
      </c>
      <c r="Y243" s="4">
        <v>17</v>
      </c>
      <c r="Z243" s="4" t="s">
        <v>92</v>
      </c>
      <c r="AA243" s="4" t="s">
        <v>93</v>
      </c>
      <c r="AB243" s="4" t="s">
        <v>19</v>
      </c>
    </row>
    <row r="244" spans="1:28" x14ac:dyDescent="0.25">
      <c r="A244" s="4" t="s">
        <v>110</v>
      </c>
      <c r="B244" s="4">
        <v>222</v>
      </c>
      <c r="C244" s="4">
        <v>2</v>
      </c>
      <c r="D244" s="4" t="s">
        <v>49</v>
      </c>
      <c r="E244" s="4" t="s">
        <v>99</v>
      </c>
      <c r="F244" s="4">
        <v>8.6</v>
      </c>
      <c r="G244" s="4">
        <v>8.6</v>
      </c>
      <c r="H244" s="4">
        <v>320</v>
      </c>
      <c r="I244" s="4">
        <v>320</v>
      </c>
      <c r="J244" s="4">
        <v>4330</v>
      </c>
      <c r="K244" s="4">
        <v>4330</v>
      </c>
      <c r="L244" s="4">
        <v>40</v>
      </c>
      <c r="M244" s="4">
        <v>40</v>
      </c>
      <c r="N244" s="4">
        <v>0.69</v>
      </c>
      <c r="O244" s="4">
        <v>0.69</v>
      </c>
      <c r="P244" s="4">
        <v>188</v>
      </c>
      <c r="Q244" s="4">
        <v>188</v>
      </c>
      <c r="R244" s="4" t="s">
        <v>95</v>
      </c>
      <c r="S244" s="4">
        <v>88</v>
      </c>
      <c r="T244" s="4">
        <v>88</v>
      </c>
      <c r="U244" s="4">
        <v>5</v>
      </c>
      <c r="V244" s="4">
        <v>5</v>
      </c>
      <c r="W244" s="4" t="s">
        <v>15</v>
      </c>
      <c r="X244" s="4">
        <v>161</v>
      </c>
      <c r="Y244" s="4">
        <v>161</v>
      </c>
      <c r="Z244" s="4" t="s">
        <v>92</v>
      </c>
      <c r="AA244" s="4" t="s">
        <v>93</v>
      </c>
      <c r="AB244" s="4" t="s">
        <v>19</v>
      </c>
    </row>
    <row r="245" spans="1:28" x14ac:dyDescent="0.25">
      <c r="A245" s="4" t="s">
        <v>110</v>
      </c>
      <c r="B245" s="4">
        <v>221</v>
      </c>
      <c r="C245" s="4">
        <v>2</v>
      </c>
      <c r="D245" s="4">
        <v>1</v>
      </c>
      <c r="E245" s="4" t="s">
        <v>99</v>
      </c>
      <c r="F245" s="4">
        <v>4.25</v>
      </c>
      <c r="G245" s="4">
        <v>4.25</v>
      </c>
      <c r="H245" s="4">
        <v>160</v>
      </c>
      <c r="I245" s="4">
        <v>160</v>
      </c>
      <c r="J245" s="4">
        <v>4040</v>
      </c>
      <c r="K245" s="4">
        <v>4040</v>
      </c>
      <c r="L245" s="4">
        <v>38</v>
      </c>
      <c r="M245" s="4">
        <v>38</v>
      </c>
      <c r="N245" s="4">
        <v>0.54700000000000004</v>
      </c>
      <c r="O245" s="4">
        <v>0.54700000000000004</v>
      </c>
      <c r="P245" s="4">
        <v>190</v>
      </c>
      <c r="Q245" s="4">
        <v>190</v>
      </c>
      <c r="R245" s="4" t="s">
        <v>95</v>
      </c>
      <c r="S245" s="4">
        <v>73.5</v>
      </c>
      <c r="T245" s="4">
        <v>73.5</v>
      </c>
      <c r="U245" s="4">
        <v>5</v>
      </c>
      <c r="V245" s="4">
        <v>5</v>
      </c>
      <c r="W245" s="4" t="s">
        <v>15</v>
      </c>
      <c r="X245" s="4">
        <v>418</v>
      </c>
      <c r="Y245" s="4">
        <v>418</v>
      </c>
      <c r="Z245" s="4" t="s">
        <v>92</v>
      </c>
      <c r="AA245" s="4" t="s">
        <v>93</v>
      </c>
      <c r="AB245" s="4" t="s">
        <v>19</v>
      </c>
    </row>
    <row r="246" spans="1:28" x14ac:dyDescent="0.25">
      <c r="A246" s="4" t="s">
        <v>52</v>
      </c>
      <c r="B246" s="4">
        <v>285</v>
      </c>
      <c r="C246" s="4">
        <v>10</v>
      </c>
      <c r="D246" s="4">
        <v>10</v>
      </c>
      <c r="E246" s="4" t="s">
        <v>1</v>
      </c>
      <c r="F246" s="4">
        <v>32.5</v>
      </c>
      <c r="G246" s="4">
        <v>32.5</v>
      </c>
      <c r="H246" s="4">
        <v>3000</v>
      </c>
      <c r="I246" s="4">
        <v>5000</v>
      </c>
      <c r="J246" s="4">
        <v>1480</v>
      </c>
      <c r="K246" s="4">
        <v>1480</v>
      </c>
      <c r="L246" s="4">
        <v>13</v>
      </c>
      <c r="M246" s="4">
        <v>13</v>
      </c>
      <c r="N246" s="4">
        <v>13000</v>
      </c>
      <c r="O246" s="4">
        <v>13000</v>
      </c>
      <c r="P246" s="4">
        <v>66</v>
      </c>
      <c r="Q246" s="4">
        <v>66</v>
      </c>
      <c r="R246" s="4" t="s">
        <v>95</v>
      </c>
      <c r="S246" s="4">
        <v>90</v>
      </c>
      <c r="T246" s="4">
        <v>90</v>
      </c>
      <c r="U246" s="4">
        <v>38</v>
      </c>
      <c r="V246" s="4">
        <v>38</v>
      </c>
      <c r="W246" s="4" t="s">
        <v>65</v>
      </c>
      <c r="X246" s="4">
        <v>5000</v>
      </c>
      <c r="Y246" s="4">
        <v>5000</v>
      </c>
      <c r="Z246" s="4" t="s">
        <v>92</v>
      </c>
      <c r="AA246" s="4" t="s">
        <v>93</v>
      </c>
      <c r="AB246" s="4" t="s">
        <v>65</v>
      </c>
    </row>
    <row r="247" spans="1:28" x14ac:dyDescent="0.25">
      <c r="A247" s="4" t="s">
        <v>52</v>
      </c>
      <c r="B247" s="4">
        <v>160000</v>
      </c>
      <c r="C247" s="4">
        <v>750</v>
      </c>
      <c r="D247" s="4" t="s">
        <v>49</v>
      </c>
      <c r="E247" s="4" t="s">
        <v>1</v>
      </c>
      <c r="F247" s="4">
        <v>32</v>
      </c>
      <c r="G247" s="4">
        <v>32</v>
      </c>
      <c r="H247" s="4">
        <v>2000</v>
      </c>
      <c r="I247" s="4">
        <v>4000</v>
      </c>
      <c r="J247" s="4">
        <v>1600</v>
      </c>
      <c r="K247" s="4">
        <v>1600</v>
      </c>
      <c r="L247" s="4">
        <v>10</v>
      </c>
      <c r="M247" s="4">
        <v>12</v>
      </c>
      <c r="N247" s="4">
        <v>40000</v>
      </c>
      <c r="O247" s="4">
        <v>300000</v>
      </c>
      <c r="P247" s="4">
        <v>60</v>
      </c>
      <c r="Q247" s="4">
        <v>60</v>
      </c>
      <c r="R247" s="4" t="s">
        <v>49</v>
      </c>
      <c r="S247" s="4">
        <v>60</v>
      </c>
      <c r="T247" s="4">
        <v>60</v>
      </c>
      <c r="U247" s="4">
        <v>30</v>
      </c>
      <c r="V247" s="4">
        <v>30</v>
      </c>
      <c r="W247" s="4" t="s">
        <v>65</v>
      </c>
      <c r="X247" s="4">
        <v>70000</v>
      </c>
      <c r="Y247" s="4">
        <v>70000</v>
      </c>
      <c r="Z247" s="4" t="s">
        <v>92</v>
      </c>
      <c r="AA247" s="4" t="s">
        <v>93</v>
      </c>
      <c r="AB247" s="4" t="s">
        <v>65</v>
      </c>
    </row>
    <row r="248" spans="1:28" x14ac:dyDescent="0.25">
      <c r="A248" s="4" t="s">
        <v>52</v>
      </c>
      <c r="B248" s="4" t="s">
        <v>49</v>
      </c>
      <c r="C248" s="4">
        <v>27</v>
      </c>
      <c r="D248" s="4">
        <v>27</v>
      </c>
      <c r="E248" s="4" t="s">
        <v>1</v>
      </c>
      <c r="F248" s="4">
        <v>33</v>
      </c>
      <c r="G248" s="4">
        <v>33</v>
      </c>
      <c r="H248" s="4">
        <v>7000</v>
      </c>
      <c r="I248" s="4">
        <v>7000</v>
      </c>
      <c r="J248" s="4">
        <v>1600</v>
      </c>
      <c r="K248" s="4">
        <v>1600</v>
      </c>
      <c r="L248" s="4">
        <v>10</v>
      </c>
      <c r="M248" s="4">
        <v>10</v>
      </c>
      <c r="N248" s="4">
        <v>500000</v>
      </c>
      <c r="O248" s="4">
        <v>500000</v>
      </c>
      <c r="P248" s="4">
        <v>55</v>
      </c>
      <c r="Q248" s="4">
        <v>55</v>
      </c>
      <c r="R248" s="4" t="s">
        <v>49</v>
      </c>
      <c r="S248" s="4">
        <v>85</v>
      </c>
      <c r="T248" s="4">
        <v>85</v>
      </c>
      <c r="U248" s="4" t="s">
        <v>49</v>
      </c>
      <c r="V248" s="4" t="s">
        <v>49</v>
      </c>
      <c r="W248" s="4" t="s">
        <v>7</v>
      </c>
      <c r="X248" s="4">
        <v>35000</v>
      </c>
      <c r="Y248" s="4">
        <v>35000</v>
      </c>
      <c r="Z248" s="4" t="s">
        <v>49</v>
      </c>
      <c r="AA248" s="4" t="s">
        <v>49</v>
      </c>
      <c r="AB248" s="7" t="s">
        <v>49</v>
      </c>
    </row>
    <row r="249" spans="1:28" x14ac:dyDescent="0.25">
      <c r="A249" s="4" t="s">
        <v>52</v>
      </c>
      <c r="B249" s="4" t="s">
        <v>49</v>
      </c>
      <c r="C249" s="4">
        <v>6</v>
      </c>
      <c r="D249" s="4">
        <v>6</v>
      </c>
      <c r="E249" s="4" t="s">
        <v>1</v>
      </c>
      <c r="F249" s="4" t="s">
        <v>49</v>
      </c>
      <c r="G249" s="4" t="s">
        <v>49</v>
      </c>
      <c r="H249" s="4" t="s">
        <v>49</v>
      </c>
      <c r="I249" s="4" t="s">
        <v>49</v>
      </c>
      <c r="J249" s="4" t="s">
        <v>49</v>
      </c>
      <c r="K249" s="4" t="s">
        <v>49</v>
      </c>
      <c r="L249" s="4" t="s">
        <v>49</v>
      </c>
      <c r="M249" s="4" t="s">
        <v>49</v>
      </c>
      <c r="N249" s="4" t="s">
        <v>49</v>
      </c>
      <c r="O249" s="4" t="s">
        <v>49</v>
      </c>
      <c r="P249" s="4" t="s">
        <v>49</v>
      </c>
      <c r="Q249" s="4" t="s">
        <v>49</v>
      </c>
      <c r="R249" s="4" t="s">
        <v>49</v>
      </c>
      <c r="S249" s="4" t="s">
        <v>49</v>
      </c>
      <c r="T249" s="4" t="s">
        <v>49</v>
      </c>
      <c r="U249" s="4" t="s">
        <v>49</v>
      </c>
      <c r="V249" s="4" t="s">
        <v>49</v>
      </c>
      <c r="W249" s="4" t="s">
        <v>7</v>
      </c>
      <c r="X249" s="4">
        <v>7000</v>
      </c>
      <c r="Y249" s="4">
        <v>7000</v>
      </c>
      <c r="Z249" s="4" t="s">
        <v>49</v>
      </c>
      <c r="AA249" s="4" t="s">
        <v>49</v>
      </c>
      <c r="AB249" s="7" t="s">
        <v>49</v>
      </c>
    </row>
    <row r="250" spans="1:28" x14ac:dyDescent="0.25">
      <c r="A250" s="4" t="s">
        <v>52</v>
      </c>
      <c r="B250" s="4">
        <v>400</v>
      </c>
      <c r="C250" s="4">
        <v>102</v>
      </c>
      <c r="D250" s="4">
        <v>27</v>
      </c>
      <c r="E250" s="4" t="s">
        <v>2</v>
      </c>
      <c r="F250" s="4">
        <v>33</v>
      </c>
      <c r="G250" s="4">
        <v>33</v>
      </c>
      <c r="H250" s="4">
        <v>7500</v>
      </c>
      <c r="I250" s="4">
        <v>7500</v>
      </c>
      <c r="J250" s="4">
        <v>1640</v>
      </c>
      <c r="K250" s="4">
        <v>1640</v>
      </c>
      <c r="L250" s="4">
        <v>12</v>
      </c>
      <c r="M250" s="4">
        <v>12</v>
      </c>
      <c r="N250" s="4">
        <v>25000</v>
      </c>
      <c r="O250" s="4">
        <v>25000</v>
      </c>
      <c r="P250" s="4">
        <v>70</v>
      </c>
      <c r="Q250" s="4">
        <v>70</v>
      </c>
      <c r="R250" s="4" t="s">
        <v>49</v>
      </c>
      <c r="S250" s="4">
        <v>85</v>
      </c>
      <c r="T250" s="4">
        <v>85</v>
      </c>
      <c r="U250" s="4" t="s">
        <v>49</v>
      </c>
      <c r="V250" s="4" t="s">
        <v>49</v>
      </c>
      <c r="W250" s="4" t="s">
        <v>12</v>
      </c>
      <c r="X250" s="4">
        <v>7500</v>
      </c>
      <c r="Y250" s="4">
        <v>7500</v>
      </c>
      <c r="Z250" s="4" t="s">
        <v>92</v>
      </c>
      <c r="AA250" s="4" t="s">
        <v>93</v>
      </c>
      <c r="AB250" s="4" t="s">
        <v>19</v>
      </c>
    </row>
    <row r="251" spans="1:28" x14ac:dyDescent="0.25">
      <c r="A251" s="4" t="s">
        <v>52</v>
      </c>
      <c r="B251" s="4" t="s">
        <v>49</v>
      </c>
      <c r="C251" s="4">
        <v>4000</v>
      </c>
      <c r="D251" s="4">
        <v>4000</v>
      </c>
      <c r="E251" s="4" t="s">
        <v>2</v>
      </c>
      <c r="F251" s="4">
        <v>35</v>
      </c>
      <c r="G251" s="4">
        <v>35</v>
      </c>
      <c r="H251" s="4">
        <v>1500</v>
      </c>
      <c r="I251" s="4">
        <v>1500</v>
      </c>
      <c r="J251" s="4">
        <v>1509</v>
      </c>
      <c r="K251" s="4">
        <v>1509</v>
      </c>
      <c r="L251" s="4">
        <v>10.199999999999999</v>
      </c>
      <c r="M251" s="4">
        <v>10.199999999999999</v>
      </c>
      <c r="N251" s="4">
        <v>100000</v>
      </c>
      <c r="O251" s="4">
        <v>100000</v>
      </c>
      <c r="P251" s="4">
        <v>55</v>
      </c>
      <c r="Q251" s="4">
        <v>55</v>
      </c>
      <c r="R251" s="4" t="s">
        <v>49</v>
      </c>
      <c r="S251" s="4">
        <v>70</v>
      </c>
      <c r="T251" s="4">
        <v>70</v>
      </c>
      <c r="U251" s="4" t="s">
        <v>49</v>
      </c>
      <c r="V251" s="4" t="s">
        <v>49</v>
      </c>
      <c r="W251" s="4" t="s">
        <v>12</v>
      </c>
      <c r="X251" s="4">
        <v>154000</v>
      </c>
      <c r="Y251" s="4">
        <v>154000</v>
      </c>
      <c r="Z251" s="4" t="s">
        <v>92</v>
      </c>
      <c r="AA251" s="4" t="s">
        <v>49</v>
      </c>
      <c r="AB251" s="4" t="s">
        <v>14</v>
      </c>
    </row>
    <row r="252" spans="1:28" x14ac:dyDescent="0.25">
      <c r="A252" s="4" t="s">
        <v>52</v>
      </c>
      <c r="B252" s="4">
        <v>32</v>
      </c>
      <c r="C252" s="4">
        <v>20</v>
      </c>
      <c r="D252" s="4">
        <v>8</v>
      </c>
      <c r="E252" s="4" t="s">
        <v>2</v>
      </c>
      <c r="F252" s="4">
        <v>32</v>
      </c>
      <c r="G252" s="4">
        <v>32</v>
      </c>
      <c r="H252" s="4">
        <v>2000</v>
      </c>
      <c r="I252" s="4">
        <v>2000</v>
      </c>
      <c r="J252" s="4">
        <v>1395</v>
      </c>
      <c r="K252" s="4">
        <v>1395</v>
      </c>
      <c r="L252" s="4">
        <v>10</v>
      </c>
      <c r="M252" s="4">
        <v>10</v>
      </c>
      <c r="N252" s="4">
        <v>200000</v>
      </c>
      <c r="O252" s="4">
        <v>200000</v>
      </c>
      <c r="P252" s="4">
        <v>55</v>
      </c>
      <c r="Q252" s="4">
        <v>55</v>
      </c>
      <c r="R252" s="4" t="s">
        <v>18</v>
      </c>
      <c r="S252" s="4">
        <v>70</v>
      </c>
      <c r="T252" s="4">
        <v>70</v>
      </c>
      <c r="U252" s="4" t="s">
        <v>49</v>
      </c>
      <c r="V252" s="4" t="s">
        <v>49</v>
      </c>
      <c r="W252" s="4" t="s">
        <v>12</v>
      </c>
      <c r="X252" s="4" t="s">
        <v>49</v>
      </c>
      <c r="Y252" s="4" t="s">
        <v>49</v>
      </c>
      <c r="Z252" s="4" t="s">
        <v>94</v>
      </c>
      <c r="AA252" s="4" t="s">
        <v>49</v>
      </c>
      <c r="AB252" s="4" t="s">
        <v>10</v>
      </c>
    </row>
    <row r="253" spans="1:28" x14ac:dyDescent="0.25">
      <c r="A253" s="4" t="s">
        <v>52</v>
      </c>
      <c r="B253" s="4">
        <v>5120</v>
      </c>
      <c r="C253" s="4">
        <v>22</v>
      </c>
      <c r="D253" s="4">
        <v>22</v>
      </c>
      <c r="E253" s="4" t="s">
        <v>1</v>
      </c>
      <c r="F253" s="4">
        <v>33</v>
      </c>
      <c r="G253" s="4">
        <v>33</v>
      </c>
      <c r="H253" s="4">
        <v>2000</v>
      </c>
      <c r="I253" s="4">
        <v>2000</v>
      </c>
      <c r="J253" s="4">
        <v>1350</v>
      </c>
      <c r="K253" s="4">
        <v>1350</v>
      </c>
      <c r="L253" s="4">
        <v>10</v>
      </c>
      <c r="M253" s="4">
        <v>10</v>
      </c>
      <c r="N253" s="4">
        <v>75000</v>
      </c>
      <c r="O253" s="4">
        <v>75000</v>
      </c>
      <c r="P253" s="4">
        <v>60</v>
      </c>
      <c r="Q253" s="4">
        <v>60</v>
      </c>
      <c r="R253" s="4" t="s">
        <v>96</v>
      </c>
      <c r="S253" s="4">
        <v>70</v>
      </c>
      <c r="T253" s="4">
        <v>70</v>
      </c>
      <c r="U253" s="4">
        <v>10</v>
      </c>
      <c r="V253" s="4">
        <v>10</v>
      </c>
      <c r="W253" s="4" t="s">
        <v>7</v>
      </c>
      <c r="X253" s="4">
        <v>10000</v>
      </c>
      <c r="Y253" s="4" t="s">
        <v>49</v>
      </c>
      <c r="Z253" s="4" t="s">
        <v>22</v>
      </c>
      <c r="AA253" s="4" t="s">
        <v>49</v>
      </c>
      <c r="AB253" s="4" t="s">
        <v>26</v>
      </c>
    </row>
    <row r="254" spans="1:28" x14ac:dyDescent="0.25">
      <c r="A254" s="4" t="s">
        <v>52</v>
      </c>
      <c r="B254" s="6">
        <v>4900</v>
      </c>
      <c r="C254" s="5">
        <v>97</v>
      </c>
      <c r="D254" s="5">
        <v>109</v>
      </c>
      <c r="E254" s="4" t="s">
        <v>1</v>
      </c>
      <c r="F254" s="5">
        <v>26.5</v>
      </c>
      <c r="G254" s="5">
        <v>26.5</v>
      </c>
      <c r="H254" s="6">
        <v>2000</v>
      </c>
      <c r="I254" s="6">
        <v>4000</v>
      </c>
      <c r="J254" s="6">
        <v>1800</v>
      </c>
      <c r="K254" s="6">
        <v>1800</v>
      </c>
      <c r="L254" s="5">
        <v>8</v>
      </c>
      <c r="M254" s="5">
        <v>8</v>
      </c>
      <c r="N254" s="6">
        <v>40000</v>
      </c>
      <c r="O254" s="6">
        <v>400000</v>
      </c>
      <c r="P254" s="5">
        <v>63</v>
      </c>
      <c r="Q254" s="5">
        <v>63</v>
      </c>
      <c r="R254" s="4" t="s">
        <v>62</v>
      </c>
      <c r="S254" s="55">
        <v>80</v>
      </c>
      <c r="T254" s="55">
        <v>80</v>
      </c>
      <c r="U254" s="55">
        <v>54</v>
      </c>
      <c r="V254" s="55">
        <v>54</v>
      </c>
      <c r="W254" s="4" t="s">
        <v>12</v>
      </c>
      <c r="X254" s="6">
        <v>13000</v>
      </c>
      <c r="Y254" s="6">
        <v>13000</v>
      </c>
      <c r="Z254" s="4" t="s">
        <v>13</v>
      </c>
      <c r="AA254" s="4" t="s">
        <v>63</v>
      </c>
      <c r="AB254" s="4" t="s">
        <v>64</v>
      </c>
    </row>
    <row r="255" spans="1:28" x14ac:dyDescent="0.25">
      <c r="A255" s="4" t="s">
        <v>52</v>
      </c>
      <c r="B255" s="6">
        <v>3000</v>
      </c>
      <c r="C255" s="5">
        <v>48</v>
      </c>
      <c r="D255" s="5">
        <v>48</v>
      </c>
      <c r="E255" s="4" t="s">
        <v>1</v>
      </c>
      <c r="F255" s="5">
        <v>28.5</v>
      </c>
      <c r="G255" s="5">
        <v>28.5</v>
      </c>
      <c r="H255" s="4">
        <v>100</v>
      </c>
      <c r="I255" s="6">
        <v>2000</v>
      </c>
      <c r="J255" s="6">
        <v>1800</v>
      </c>
      <c r="K255" s="6">
        <v>1800</v>
      </c>
      <c r="L255" s="5">
        <v>8</v>
      </c>
      <c r="M255" s="5">
        <v>8</v>
      </c>
      <c r="N255" s="6">
        <v>100000</v>
      </c>
      <c r="O255" s="6">
        <v>100000</v>
      </c>
      <c r="P255" s="5">
        <v>62</v>
      </c>
      <c r="Q255" s="5">
        <v>62</v>
      </c>
      <c r="R255" s="7" t="s">
        <v>49</v>
      </c>
      <c r="S255" s="5">
        <v>80</v>
      </c>
      <c r="T255" s="5">
        <v>80</v>
      </c>
      <c r="U255" s="7" t="s">
        <v>49</v>
      </c>
      <c r="V255" s="7" t="s">
        <v>49</v>
      </c>
      <c r="W255" s="4" t="s">
        <v>7</v>
      </c>
      <c r="X255" s="6">
        <v>5000</v>
      </c>
      <c r="Y255" s="6">
        <v>5000</v>
      </c>
      <c r="Z255" s="4" t="s">
        <v>13</v>
      </c>
      <c r="AA255" s="7" t="s">
        <v>49</v>
      </c>
      <c r="AB255" s="4" t="s">
        <v>26</v>
      </c>
    </row>
    <row r="256" spans="1:28" x14ac:dyDescent="0.25">
      <c r="A256" s="4" t="s">
        <v>60</v>
      </c>
      <c r="B256" s="6">
        <v>187000</v>
      </c>
      <c r="C256" s="6">
        <v>1000</v>
      </c>
      <c r="D256" s="5">
        <v>200</v>
      </c>
      <c r="E256" s="4" t="s">
        <v>1</v>
      </c>
      <c r="F256" s="5">
        <v>29</v>
      </c>
      <c r="G256" s="5">
        <v>29</v>
      </c>
      <c r="H256" s="6">
        <v>1000</v>
      </c>
      <c r="I256" s="6">
        <v>4000</v>
      </c>
      <c r="J256" s="6">
        <v>1500</v>
      </c>
      <c r="K256" s="6">
        <v>1500</v>
      </c>
      <c r="L256" s="5">
        <v>13</v>
      </c>
      <c r="M256" s="5">
        <v>13</v>
      </c>
      <c r="N256" s="6">
        <v>1000</v>
      </c>
      <c r="O256" s="6">
        <v>4000</v>
      </c>
      <c r="P256" s="5">
        <v>60</v>
      </c>
      <c r="Q256" s="5">
        <v>60</v>
      </c>
      <c r="R256" s="4" t="s">
        <v>11</v>
      </c>
      <c r="S256" s="5">
        <v>70</v>
      </c>
      <c r="T256" s="5">
        <v>70</v>
      </c>
      <c r="U256" s="5">
        <v>40</v>
      </c>
      <c r="V256" s="5">
        <v>40</v>
      </c>
      <c r="W256" s="4" t="s">
        <v>65</v>
      </c>
      <c r="X256" s="6">
        <v>40000</v>
      </c>
      <c r="Y256" s="6">
        <v>20000</v>
      </c>
      <c r="Z256" s="4" t="s">
        <v>13</v>
      </c>
      <c r="AA256" s="4" t="s">
        <v>9</v>
      </c>
      <c r="AB256" s="4" t="s">
        <v>65</v>
      </c>
    </row>
    <row r="257" spans="1:28" x14ac:dyDescent="0.25">
      <c r="A257" s="4" t="s">
        <v>60</v>
      </c>
      <c r="B257" s="6">
        <v>397000</v>
      </c>
      <c r="C257" s="5">
        <v>445</v>
      </c>
      <c r="D257" s="5">
        <v>280</v>
      </c>
      <c r="E257" s="4" t="s">
        <v>1</v>
      </c>
      <c r="F257" s="5">
        <v>30</v>
      </c>
      <c r="G257" s="5">
        <v>30</v>
      </c>
      <c r="H257" s="4">
        <v>500</v>
      </c>
      <c r="I257" s="6">
        <v>5000</v>
      </c>
      <c r="J257" s="6">
        <v>1000</v>
      </c>
      <c r="K257" s="6">
        <v>1300</v>
      </c>
      <c r="L257" s="4">
        <v>13.5</v>
      </c>
      <c r="M257" s="4">
        <v>16.5</v>
      </c>
      <c r="N257" s="6">
        <v>1000</v>
      </c>
      <c r="O257" s="6">
        <v>5000</v>
      </c>
      <c r="P257" s="5">
        <v>63</v>
      </c>
      <c r="Q257" s="5">
        <v>63</v>
      </c>
      <c r="R257" s="4" t="s">
        <v>6</v>
      </c>
      <c r="S257" s="4">
        <v>70</v>
      </c>
      <c r="T257" s="4">
        <v>80</v>
      </c>
      <c r="U257" s="4">
        <v>20</v>
      </c>
      <c r="V257" s="4">
        <v>30</v>
      </c>
      <c r="W257" s="4" t="s">
        <v>12</v>
      </c>
      <c r="X257" s="6">
        <v>20105</v>
      </c>
      <c r="Y257" s="6">
        <v>5000</v>
      </c>
      <c r="Z257" s="4" t="s">
        <v>13</v>
      </c>
      <c r="AA257" s="7" t="s">
        <v>49</v>
      </c>
      <c r="AB257" s="4" t="s">
        <v>19</v>
      </c>
    </row>
    <row r="258" spans="1:28" ht="18" x14ac:dyDescent="0.25">
      <c r="A258" s="4" t="s">
        <v>75</v>
      </c>
      <c r="B258" s="6">
        <v>1670</v>
      </c>
      <c r="C258" s="7" t="s">
        <v>49</v>
      </c>
      <c r="D258" s="5">
        <v>7</v>
      </c>
      <c r="E258" s="4" t="s">
        <v>1</v>
      </c>
      <c r="F258" s="5">
        <v>22</v>
      </c>
      <c r="G258" s="5">
        <v>22</v>
      </c>
      <c r="H258" s="7" t="s">
        <v>49</v>
      </c>
      <c r="I258" s="7" t="s">
        <v>49</v>
      </c>
      <c r="J258" s="6">
        <v>1970</v>
      </c>
      <c r="K258" s="6">
        <v>1970</v>
      </c>
      <c r="L258" s="5">
        <v>35</v>
      </c>
      <c r="M258" s="5">
        <v>35</v>
      </c>
      <c r="N258" s="5">
        <v>10.5</v>
      </c>
      <c r="O258" s="5">
        <v>10.5</v>
      </c>
      <c r="P258" s="5">
        <v>120</v>
      </c>
      <c r="Q258" s="5">
        <v>120</v>
      </c>
      <c r="R258" s="4" t="s">
        <v>66</v>
      </c>
      <c r="S258" s="7" t="s">
        <v>49</v>
      </c>
      <c r="T258" s="7" t="s">
        <v>49</v>
      </c>
      <c r="U258" s="7" t="s">
        <v>49</v>
      </c>
      <c r="V258" s="7" t="s">
        <v>49</v>
      </c>
      <c r="W258" s="4" t="s">
        <v>15</v>
      </c>
      <c r="X258" s="7" t="s">
        <v>49</v>
      </c>
      <c r="Y258" s="7" t="s">
        <v>49</v>
      </c>
      <c r="Z258" s="4" t="s">
        <v>13</v>
      </c>
      <c r="AA258" s="4" t="s">
        <v>9</v>
      </c>
      <c r="AB258" s="4" t="s">
        <v>19</v>
      </c>
    </row>
    <row r="259" spans="1:28" ht="18" x14ac:dyDescent="0.25">
      <c r="A259" s="4" t="s">
        <v>75</v>
      </c>
      <c r="B259" s="7" t="s">
        <v>49</v>
      </c>
      <c r="C259" s="7" t="s">
        <v>49</v>
      </c>
      <c r="D259" s="5">
        <v>1</v>
      </c>
      <c r="E259" s="4" t="s">
        <v>1</v>
      </c>
      <c r="F259" s="7" t="s">
        <v>49</v>
      </c>
      <c r="G259" s="7" t="s">
        <v>49</v>
      </c>
      <c r="H259" s="7" t="s">
        <v>49</v>
      </c>
      <c r="I259" s="7" t="s">
        <v>49</v>
      </c>
      <c r="J259" s="6">
        <v>5900</v>
      </c>
      <c r="K259" s="6">
        <v>5900</v>
      </c>
      <c r="L259" s="5">
        <v>36</v>
      </c>
      <c r="M259" s="5">
        <v>36</v>
      </c>
      <c r="N259" s="5">
        <v>2</v>
      </c>
      <c r="O259" s="5">
        <v>2</v>
      </c>
      <c r="P259" s="5">
        <v>183</v>
      </c>
      <c r="Q259" s="5">
        <v>183</v>
      </c>
      <c r="R259" s="4" t="s">
        <v>11</v>
      </c>
      <c r="S259" s="7" t="s">
        <v>49</v>
      </c>
      <c r="T259" s="7" t="s">
        <v>49</v>
      </c>
      <c r="U259" s="7" t="s">
        <v>49</v>
      </c>
      <c r="V259" s="7" t="s">
        <v>49</v>
      </c>
      <c r="W259" s="4" t="s">
        <v>12</v>
      </c>
      <c r="X259" s="7" t="s">
        <v>49</v>
      </c>
      <c r="Y259" s="7" t="s">
        <v>49</v>
      </c>
      <c r="Z259" s="4" t="s">
        <v>22</v>
      </c>
      <c r="AA259" s="4" t="s">
        <v>49</v>
      </c>
      <c r="AB259" s="4" t="s">
        <v>10</v>
      </c>
    </row>
    <row r="260" spans="1:28" ht="18" x14ac:dyDescent="0.25">
      <c r="A260" s="4" t="s">
        <v>75</v>
      </c>
      <c r="B260" s="7" t="s">
        <v>49</v>
      </c>
      <c r="C260" s="5">
        <v>27</v>
      </c>
      <c r="D260" s="5">
        <v>10</v>
      </c>
      <c r="E260" s="4" t="s">
        <v>1</v>
      </c>
      <c r="F260" s="5">
        <v>20</v>
      </c>
      <c r="G260" s="5">
        <v>20</v>
      </c>
      <c r="H260" s="5">
        <v>112</v>
      </c>
      <c r="I260" s="5">
        <v>112</v>
      </c>
      <c r="J260" s="6">
        <v>4000</v>
      </c>
      <c r="K260" s="6">
        <v>4000</v>
      </c>
      <c r="L260" s="5">
        <v>39.4</v>
      </c>
      <c r="M260" s="5">
        <v>39.4</v>
      </c>
      <c r="N260" s="5">
        <v>1.2</v>
      </c>
      <c r="O260" s="5">
        <v>1.2</v>
      </c>
      <c r="P260" s="5">
        <v>156</v>
      </c>
      <c r="Q260" s="5">
        <v>156</v>
      </c>
      <c r="R260" s="4" t="s">
        <v>6</v>
      </c>
      <c r="S260" s="7" t="s">
        <v>49</v>
      </c>
      <c r="T260" s="7" t="s">
        <v>49</v>
      </c>
      <c r="U260" s="7" t="s">
        <v>49</v>
      </c>
      <c r="V260" s="7" t="s">
        <v>49</v>
      </c>
      <c r="W260" s="4" t="s">
        <v>7</v>
      </c>
      <c r="X260" s="7" t="s">
        <v>49</v>
      </c>
      <c r="Y260" s="7" t="s">
        <v>49</v>
      </c>
      <c r="Z260" s="4" t="s">
        <v>22</v>
      </c>
      <c r="AA260" s="4" t="s">
        <v>49</v>
      </c>
      <c r="AB260" s="4" t="s">
        <v>10</v>
      </c>
    </row>
    <row r="261" spans="1:28" x14ac:dyDescent="0.25">
      <c r="A261" s="4" t="s">
        <v>57</v>
      </c>
      <c r="B261" s="7" t="s">
        <v>49</v>
      </c>
      <c r="C261" s="5">
        <v>45</v>
      </c>
      <c r="D261" s="5">
        <v>10</v>
      </c>
      <c r="E261" s="4" t="s">
        <v>58</v>
      </c>
      <c r="F261" s="5">
        <v>17</v>
      </c>
      <c r="G261" s="5">
        <v>17</v>
      </c>
      <c r="H261" s="5">
        <v>200</v>
      </c>
      <c r="I261" s="5">
        <v>200</v>
      </c>
      <c r="J261" s="6">
        <v>1970</v>
      </c>
      <c r="K261" s="6">
        <v>1970</v>
      </c>
      <c r="L261" s="5">
        <v>23</v>
      </c>
      <c r="M261" s="5">
        <v>23</v>
      </c>
      <c r="N261" s="5">
        <v>28</v>
      </c>
      <c r="O261" s="5">
        <v>28</v>
      </c>
      <c r="P261" s="5">
        <v>122</v>
      </c>
      <c r="Q261" s="5">
        <v>122</v>
      </c>
      <c r="R261" s="4" t="s">
        <v>6</v>
      </c>
      <c r="S261" s="7" t="s">
        <v>49</v>
      </c>
      <c r="T261" s="7" t="s">
        <v>49</v>
      </c>
      <c r="U261" s="7" t="s">
        <v>49</v>
      </c>
      <c r="V261" s="7" t="s">
        <v>49</v>
      </c>
      <c r="W261" s="4" t="s">
        <v>15</v>
      </c>
      <c r="X261" s="7" t="s">
        <v>49</v>
      </c>
      <c r="Y261" s="7" t="s">
        <v>49</v>
      </c>
      <c r="Z261" s="4" t="s">
        <v>8</v>
      </c>
      <c r="AA261" s="4" t="s">
        <v>49</v>
      </c>
      <c r="AB261" s="4" t="s">
        <v>10</v>
      </c>
    </row>
    <row r="262" spans="1:28" x14ac:dyDescent="0.25">
      <c r="A262" s="4" t="s">
        <v>52</v>
      </c>
      <c r="B262" s="7" t="s">
        <v>49</v>
      </c>
      <c r="C262" s="5">
        <v>176</v>
      </c>
      <c r="D262" s="5">
        <v>48</v>
      </c>
      <c r="E262" s="4" t="s">
        <v>1</v>
      </c>
      <c r="F262" s="5">
        <v>25</v>
      </c>
      <c r="G262" s="5">
        <v>25</v>
      </c>
      <c r="H262" s="6">
        <v>4000</v>
      </c>
      <c r="I262" s="6">
        <v>4000</v>
      </c>
      <c r="J262" s="6">
        <v>1150</v>
      </c>
      <c r="K262" s="6">
        <v>1150</v>
      </c>
      <c r="L262" s="5">
        <v>15</v>
      </c>
      <c r="M262" s="5">
        <v>15</v>
      </c>
      <c r="N262" s="6">
        <v>1700</v>
      </c>
      <c r="O262" s="6">
        <v>1700</v>
      </c>
      <c r="P262" s="5">
        <v>100</v>
      </c>
      <c r="Q262" s="5">
        <v>100</v>
      </c>
      <c r="R262" s="4" t="s">
        <v>11</v>
      </c>
      <c r="S262" s="7" t="s">
        <v>49</v>
      </c>
      <c r="T262" s="7" t="s">
        <v>49</v>
      </c>
      <c r="U262" s="7" t="s">
        <v>49</v>
      </c>
      <c r="V262" s="7" t="s">
        <v>49</v>
      </c>
      <c r="W262" s="4" t="s">
        <v>7</v>
      </c>
      <c r="X262" s="5">
        <v>5700</v>
      </c>
      <c r="Y262" s="7" t="s">
        <v>49</v>
      </c>
      <c r="Z262" s="4" t="s">
        <v>22</v>
      </c>
      <c r="AA262" s="4" t="s">
        <v>49</v>
      </c>
      <c r="AB262" s="4" t="s">
        <v>14</v>
      </c>
    </row>
    <row r="263" spans="1:28" x14ac:dyDescent="0.25">
      <c r="A263" s="4" t="s">
        <v>52</v>
      </c>
      <c r="B263" s="6">
        <v>1255</v>
      </c>
      <c r="C263" s="5">
        <v>59</v>
      </c>
      <c r="D263" s="7" t="s">
        <v>49</v>
      </c>
      <c r="E263" s="4" t="s">
        <v>1</v>
      </c>
      <c r="F263" s="5">
        <v>27</v>
      </c>
      <c r="G263" s="5">
        <v>27</v>
      </c>
      <c r="H263" s="4">
        <v>500</v>
      </c>
      <c r="I263" s="6">
        <v>2000</v>
      </c>
      <c r="J263" s="6">
        <v>2300</v>
      </c>
      <c r="K263" s="6">
        <v>2300</v>
      </c>
      <c r="L263" s="5">
        <v>13</v>
      </c>
      <c r="M263" s="5">
        <v>13</v>
      </c>
      <c r="N263" s="5">
        <v>825</v>
      </c>
      <c r="O263" s="5">
        <v>825</v>
      </c>
      <c r="P263" s="5">
        <v>124</v>
      </c>
      <c r="Q263" s="5">
        <v>124</v>
      </c>
      <c r="R263" s="4" t="s">
        <v>11</v>
      </c>
      <c r="S263" s="5">
        <v>76</v>
      </c>
      <c r="T263" s="5">
        <v>76</v>
      </c>
      <c r="U263" s="7" t="s">
        <v>49</v>
      </c>
      <c r="V263" s="7" t="s">
        <v>49</v>
      </c>
      <c r="W263" s="4" t="s">
        <v>12</v>
      </c>
      <c r="X263" s="6">
        <v>9500</v>
      </c>
      <c r="Y263" s="6">
        <v>9500</v>
      </c>
      <c r="Z263" s="4" t="s">
        <v>13</v>
      </c>
      <c r="AA263" s="4" t="s">
        <v>9</v>
      </c>
      <c r="AB263" s="4" t="s">
        <v>14</v>
      </c>
    </row>
    <row r="264" spans="1:28" x14ac:dyDescent="0.25">
      <c r="A264" s="4" t="s">
        <v>52</v>
      </c>
      <c r="B264" s="7" t="s">
        <v>49</v>
      </c>
      <c r="C264" s="5">
        <v>700</v>
      </c>
      <c r="D264" s="7" t="s">
        <v>49</v>
      </c>
      <c r="E264" s="4" t="s">
        <v>1</v>
      </c>
      <c r="F264" s="5">
        <v>25</v>
      </c>
      <c r="G264" s="5">
        <v>25</v>
      </c>
      <c r="H264" s="6">
        <v>4000</v>
      </c>
      <c r="I264" s="6">
        <v>4000</v>
      </c>
      <c r="J264" s="6">
        <v>1150</v>
      </c>
      <c r="K264" s="6">
        <v>1150</v>
      </c>
      <c r="L264" s="5">
        <v>15</v>
      </c>
      <c r="M264" s="5">
        <v>15</v>
      </c>
      <c r="N264" s="6">
        <v>1700</v>
      </c>
      <c r="O264" s="6">
        <v>1700</v>
      </c>
      <c r="P264" s="5">
        <v>100</v>
      </c>
      <c r="Q264" s="5">
        <v>100</v>
      </c>
      <c r="R264" s="4" t="s">
        <v>11</v>
      </c>
      <c r="S264" s="7" t="s">
        <v>49</v>
      </c>
      <c r="T264" s="7" t="s">
        <v>49</v>
      </c>
      <c r="U264" s="7" t="s">
        <v>49</v>
      </c>
      <c r="V264" s="7" t="s">
        <v>49</v>
      </c>
      <c r="W264" s="4" t="s">
        <v>15</v>
      </c>
      <c r="X264" s="6">
        <v>5700</v>
      </c>
      <c r="Y264" s="6">
        <v>5700</v>
      </c>
      <c r="Z264" s="4" t="s">
        <v>13</v>
      </c>
      <c r="AA264" s="4" t="s">
        <v>9</v>
      </c>
      <c r="AB264" s="4" t="s">
        <v>14</v>
      </c>
    </row>
    <row r="265" spans="1:28" x14ac:dyDescent="0.25">
      <c r="A265" s="4" t="s">
        <v>52</v>
      </c>
      <c r="B265" s="7" t="s">
        <v>49</v>
      </c>
      <c r="C265" s="5">
        <v>500</v>
      </c>
      <c r="D265" s="7" t="s">
        <v>49</v>
      </c>
      <c r="E265" s="4" t="s">
        <v>1</v>
      </c>
      <c r="F265" s="5">
        <v>25</v>
      </c>
      <c r="G265" s="5">
        <v>25</v>
      </c>
      <c r="H265" s="6">
        <v>3000</v>
      </c>
      <c r="I265" s="6">
        <v>3000</v>
      </c>
      <c r="J265" s="6">
        <v>1480</v>
      </c>
      <c r="K265" s="6">
        <v>1480</v>
      </c>
      <c r="L265" s="5">
        <v>15</v>
      </c>
      <c r="M265" s="5">
        <v>15</v>
      </c>
      <c r="N265" s="5">
        <v>2500</v>
      </c>
      <c r="O265" s="5">
        <v>2500</v>
      </c>
      <c r="P265" s="5">
        <v>100</v>
      </c>
      <c r="Q265" s="5">
        <v>100</v>
      </c>
      <c r="R265" s="4" t="s">
        <v>11</v>
      </c>
      <c r="S265" s="7" t="s">
        <v>49</v>
      </c>
      <c r="T265" s="7" t="s">
        <v>49</v>
      </c>
      <c r="U265" s="7" t="s">
        <v>49</v>
      </c>
      <c r="V265" s="7" t="s">
        <v>49</v>
      </c>
      <c r="W265" s="4" t="s">
        <v>15</v>
      </c>
      <c r="X265" s="6">
        <v>2500</v>
      </c>
      <c r="Y265" s="6">
        <v>2500</v>
      </c>
      <c r="Z265" s="4" t="s">
        <v>13</v>
      </c>
      <c r="AA265" s="4" t="s">
        <v>9</v>
      </c>
      <c r="AB265" s="4" t="s">
        <v>14</v>
      </c>
    </row>
    <row r="266" spans="1:28" x14ac:dyDescent="0.25">
      <c r="A266" s="4" t="s">
        <v>52</v>
      </c>
      <c r="B266" s="7" t="s">
        <v>49</v>
      </c>
      <c r="C266" s="5">
        <v>200</v>
      </c>
      <c r="D266" s="7" t="s">
        <v>49</v>
      </c>
      <c r="E266" s="4" t="s">
        <v>58</v>
      </c>
      <c r="F266" s="5">
        <v>22</v>
      </c>
      <c r="G266" s="5">
        <v>22</v>
      </c>
      <c r="H266" s="5">
        <v>200</v>
      </c>
      <c r="I266" s="5">
        <v>200</v>
      </c>
      <c r="J266" s="6">
        <v>2460</v>
      </c>
      <c r="K266" s="6">
        <v>2460</v>
      </c>
      <c r="L266" s="5">
        <v>21</v>
      </c>
      <c r="M266" s="5">
        <v>21</v>
      </c>
      <c r="N266" s="5">
        <v>500</v>
      </c>
      <c r="O266" s="5">
        <v>500</v>
      </c>
      <c r="P266" s="5">
        <v>122</v>
      </c>
      <c r="Q266" s="5">
        <v>122</v>
      </c>
      <c r="R266" s="7" t="s">
        <v>49</v>
      </c>
      <c r="S266" s="7" t="s">
        <v>49</v>
      </c>
      <c r="T266" s="7" t="s">
        <v>49</v>
      </c>
      <c r="U266" s="7" t="s">
        <v>49</v>
      </c>
      <c r="V266" s="7" t="s">
        <v>49</v>
      </c>
      <c r="W266" s="4" t="s">
        <v>15</v>
      </c>
      <c r="X266" s="6">
        <v>3860</v>
      </c>
      <c r="Y266" s="6">
        <v>3860</v>
      </c>
      <c r="Z266" s="4" t="s">
        <v>13</v>
      </c>
      <c r="AA266" s="4" t="s">
        <v>9</v>
      </c>
      <c r="AB266" s="4" t="s">
        <v>14</v>
      </c>
    </row>
    <row r="267" spans="1:28" ht="45" x14ac:dyDescent="0.25">
      <c r="A267" s="4" t="s">
        <v>59</v>
      </c>
      <c r="B267" s="7" t="s">
        <v>49</v>
      </c>
      <c r="C267" s="5">
        <v>175</v>
      </c>
      <c r="D267" s="5">
        <v>50</v>
      </c>
      <c r="E267" s="3" t="s">
        <v>76</v>
      </c>
      <c r="F267" s="4">
        <v>20</v>
      </c>
      <c r="G267" s="4">
        <v>25</v>
      </c>
      <c r="H267" s="12">
        <v>2000</v>
      </c>
      <c r="I267" s="4">
        <v>20</v>
      </c>
      <c r="J267" s="4">
        <v>700</v>
      </c>
      <c r="K267" s="6">
        <v>2000</v>
      </c>
      <c r="L267" s="5">
        <v>10</v>
      </c>
      <c r="M267" s="5">
        <v>10</v>
      </c>
      <c r="N267" s="5">
        <v>72</v>
      </c>
      <c r="O267" s="5">
        <v>72</v>
      </c>
      <c r="P267" s="5">
        <v>110</v>
      </c>
      <c r="Q267" s="5">
        <v>110</v>
      </c>
      <c r="R267" s="4" t="s">
        <v>11</v>
      </c>
      <c r="S267" s="4">
        <v>75</v>
      </c>
      <c r="T267" s="4">
        <v>80</v>
      </c>
      <c r="U267" s="7" t="s">
        <v>49</v>
      </c>
      <c r="V267" s="7" t="s">
        <v>49</v>
      </c>
      <c r="W267" s="4" t="s">
        <v>7</v>
      </c>
      <c r="X267" s="6">
        <v>2500</v>
      </c>
      <c r="Y267" s="6">
        <v>2500</v>
      </c>
      <c r="Z267" s="4" t="s">
        <v>13</v>
      </c>
      <c r="AA267" s="4" t="s">
        <v>67</v>
      </c>
      <c r="AB267" s="4" t="s">
        <v>16</v>
      </c>
    </row>
    <row r="268" spans="1:28" x14ac:dyDescent="0.25">
      <c r="A268" s="4" t="s">
        <v>52</v>
      </c>
      <c r="B268" s="5">
        <v>55</v>
      </c>
      <c r="C268" s="5">
        <v>8</v>
      </c>
      <c r="D268" s="5">
        <v>1</v>
      </c>
      <c r="E268" s="4" t="s">
        <v>2</v>
      </c>
      <c r="F268" s="5">
        <v>30</v>
      </c>
      <c r="G268" s="5">
        <v>30</v>
      </c>
      <c r="H268" s="4">
        <v>300</v>
      </c>
      <c r="I268" s="6">
        <v>15000</v>
      </c>
      <c r="J268" s="6">
        <v>2500</v>
      </c>
      <c r="K268" s="6">
        <v>2700</v>
      </c>
      <c r="L268" s="5">
        <v>25</v>
      </c>
      <c r="M268" s="5">
        <v>25</v>
      </c>
      <c r="N268" s="5">
        <v>175</v>
      </c>
      <c r="O268" s="5">
        <v>175</v>
      </c>
      <c r="P268" s="5">
        <v>100</v>
      </c>
      <c r="Q268" s="5">
        <v>100</v>
      </c>
      <c r="R268" s="4" t="s">
        <v>68</v>
      </c>
      <c r="S268" s="4">
        <v>10</v>
      </c>
      <c r="T268" s="4">
        <v>90</v>
      </c>
      <c r="U268" s="4">
        <v>10</v>
      </c>
      <c r="V268" s="4">
        <v>90</v>
      </c>
      <c r="W268" s="4" t="s">
        <v>7</v>
      </c>
      <c r="X268" s="5">
        <v>500</v>
      </c>
      <c r="Y268" s="5">
        <v>500</v>
      </c>
      <c r="Z268" s="4" t="s">
        <v>8</v>
      </c>
      <c r="AA268" s="4" t="s">
        <v>69</v>
      </c>
      <c r="AB268" s="4" t="s">
        <v>14</v>
      </c>
    </row>
    <row r="269" spans="1:28" x14ac:dyDescent="0.25">
      <c r="A269" s="4" t="s">
        <v>52</v>
      </c>
      <c r="B269" s="5">
        <v>22</v>
      </c>
      <c r="C269" s="5">
        <v>4</v>
      </c>
      <c r="D269" s="5">
        <v>1</v>
      </c>
      <c r="E269" s="4" t="s">
        <v>2</v>
      </c>
      <c r="F269" s="5">
        <v>30</v>
      </c>
      <c r="G269" s="5">
        <v>30</v>
      </c>
      <c r="H269" s="4">
        <v>300</v>
      </c>
      <c r="I269" s="6">
        <v>15000</v>
      </c>
      <c r="J269" s="6">
        <v>2500</v>
      </c>
      <c r="K269" s="6">
        <v>2700</v>
      </c>
      <c r="L269" s="5">
        <v>25</v>
      </c>
      <c r="M269" s="5">
        <v>25</v>
      </c>
      <c r="N269" s="5">
        <v>175</v>
      </c>
      <c r="O269" s="5">
        <v>175</v>
      </c>
      <c r="P269" s="5">
        <v>100</v>
      </c>
      <c r="Q269" s="5">
        <v>100</v>
      </c>
      <c r="R269" s="4" t="s">
        <v>6</v>
      </c>
      <c r="S269" s="4">
        <v>10</v>
      </c>
      <c r="T269" s="4">
        <v>90</v>
      </c>
      <c r="U269" s="4">
        <v>10</v>
      </c>
      <c r="V269" s="4">
        <v>90</v>
      </c>
      <c r="W269" s="4" t="s">
        <v>12</v>
      </c>
      <c r="X269" s="5">
        <v>390</v>
      </c>
      <c r="Y269" s="5">
        <v>390</v>
      </c>
      <c r="Z269" s="4" t="s">
        <v>13</v>
      </c>
      <c r="AA269" s="4" t="s">
        <v>69</v>
      </c>
      <c r="AB269" s="4" t="s">
        <v>14</v>
      </c>
    </row>
    <row r="270" spans="1:28" x14ac:dyDescent="0.25">
      <c r="A270" s="4" t="s">
        <v>52</v>
      </c>
      <c r="B270" s="5">
        <v>50</v>
      </c>
      <c r="C270" s="5">
        <v>7</v>
      </c>
      <c r="D270" s="5">
        <v>1</v>
      </c>
      <c r="E270" s="4" t="s">
        <v>2</v>
      </c>
      <c r="F270" s="5">
        <v>30</v>
      </c>
      <c r="G270" s="5">
        <v>30</v>
      </c>
      <c r="H270" s="4">
        <v>300</v>
      </c>
      <c r="I270" s="6">
        <v>15000</v>
      </c>
      <c r="J270" s="6">
        <v>2500</v>
      </c>
      <c r="K270" s="6">
        <v>2700</v>
      </c>
      <c r="L270" s="5">
        <v>25</v>
      </c>
      <c r="M270" s="5">
        <v>25</v>
      </c>
      <c r="N270" s="5">
        <v>175</v>
      </c>
      <c r="O270" s="5">
        <v>175</v>
      </c>
      <c r="P270" s="5">
        <v>100</v>
      </c>
      <c r="Q270" s="5">
        <v>100</v>
      </c>
      <c r="R270" s="4" t="s">
        <v>68</v>
      </c>
      <c r="S270" s="4">
        <v>10</v>
      </c>
      <c r="T270" s="4">
        <v>90</v>
      </c>
      <c r="U270" s="4">
        <v>10</v>
      </c>
      <c r="V270" s="4">
        <v>90</v>
      </c>
      <c r="W270" s="4" t="s">
        <v>12</v>
      </c>
      <c r="X270" s="5">
        <v>350</v>
      </c>
      <c r="Y270" s="5">
        <v>345</v>
      </c>
      <c r="Z270" s="4" t="s">
        <v>13</v>
      </c>
      <c r="AA270" s="4" t="s">
        <v>69</v>
      </c>
      <c r="AB270" s="4" t="s">
        <v>14</v>
      </c>
    </row>
    <row r="271" spans="1:28" x14ac:dyDescent="0.25">
      <c r="A271" s="4" t="s">
        <v>52</v>
      </c>
      <c r="B271" s="5">
        <v>22</v>
      </c>
      <c r="C271" s="5">
        <v>3</v>
      </c>
      <c r="D271" s="5">
        <v>1</v>
      </c>
      <c r="E271" s="4" t="s">
        <v>2</v>
      </c>
      <c r="F271" s="5">
        <v>30</v>
      </c>
      <c r="G271" s="5">
        <v>30</v>
      </c>
      <c r="H271" s="4">
        <v>300</v>
      </c>
      <c r="I271" s="6">
        <v>15000</v>
      </c>
      <c r="J271" s="6">
        <v>2500</v>
      </c>
      <c r="K271" s="6">
        <v>2700</v>
      </c>
      <c r="L271" s="5">
        <v>25</v>
      </c>
      <c r="M271" s="5">
        <v>25</v>
      </c>
      <c r="N271" s="5">
        <v>175</v>
      </c>
      <c r="O271" s="5">
        <v>175</v>
      </c>
      <c r="P271" s="5">
        <v>100</v>
      </c>
      <c r="Q271" s="5">
        <v>100</v>
      </c>
      <c r="R271" s="4" t="s">
        <v>68</v>
      </c>
      <c r="S271" s="4">
        <v>10</v>
      </c>
      <c r="T271" s="4">
        <v>90</v>
      </c>
      <c r="U271" s="4">
        <v>10</v>
      </c>
      <c r="V271" s="4">
        <v>90</v>
      </c>
      <c r="W271" s="4" t="s">
        <v>12</v>
      </c>
      <c r="X271" s="5">
        <v>70</v>
      </c>
      <c r="Y271" s="5">
        <v>70</v>
      </c>
      <c r="Z271" s="4" t="s">
        <v>13</v>
      </c>
      <c r="AA271" s="4" t="s">
        <v>69</v>
      </c>
      <c r="AB271" s="4" t="s">
        <v>14</v>
      </c>
    </row>
    <row r="272" spans="1:28" x14ac:dyDescent="0.25">
      <c r="A272" s="4" t="s">
        <v>52</v>
      </c>
      <c r="B272" s="5">
        <v>58</v>
      </c>
      <c r="C272" s="5">
        <v>9</v>
      </c>
      <c r="D272" s="5">
        <v>1</v>
      </c>
      <c r="E272" s="4" t="s">
        <v>2</v>
      </c>
      <c r="F272" s="5">
        <v>30</v>
      </c>
      <c r="G272" s="5">
        <v>30</v>
      </c>
      <c r="H272" s="4">
        <v>300</v>
      </c>
      <c r="I272" s="6">
        <v>15000</v>
      </c>
      <c r="J272" s="6">
        <v>2500</v>
      </c>
      <c r="K272" s="6">
        <v>2700</v>
      </c>
      <c r="L272" s="5">
        <v>25</v>
      </c>
      <c r="M272" s="5">
        <v>25</v>
      </c>
      <c r="N272" s="5">
        <v>175</v>
      </c>
      <c r="O272" s="5">
        <v>175</v>
      </c>
      <c r="P272" s="5">
        <v>100</v>
      </c>
      <c r="Q272" s="5">
        <v>100</v>
      </c>
      <c r="R272" s="4" t="s">
        <v>6</v>
      </c>
      <c r="S272" s="4">
        <v>10</v>
      </c>
      <c r="T272" s="4">
        <v>90</v>
      </c>
      <c r="U272" s="4">
        <v>10</v>
      </c>
      <c r="V272" s="4">
        <v>90</v>
      </c>
      <c r="W272" s="4" t="s">
        <v>12</v>
      </c>
      <c r="X272" s="5">
        <v>450</v>
      </c>
      <c r="Y272" s="5">
        <v>450</v>
      </c>
      <c r="Z272" s="4" t="s">
        <v>13</v>
      </c>
      <c r="AA272" s="4" t="s">
        <v>69</v>
      </c>
      <c r="AB272" s="4" t="s">
        <v>14</v>
      </c>
    </row>
    <row r="273" spans="1:28" x14ac:dyDescent="0.25">
      <c r="A273" s="4" t="s">
        <v>52</v>
      </c>
      <c r="B273" s="5">
        <v>37</v>
      </c>
      <c r="C273" s="5">
        <v>5</v>
      </c>
      <c r="D273" s="5">
        <v>1</v>
      </c>
      <c r="E273" s="4" t="s">
        <v>1</v>
      </c>
      <c r="F273" s="5">
        <v>30</v>
      </c>
      <c r="G273" s="5">
        <v>30</v>
      </c>
      <c r="H273" s="4">
        <v>300</v>
      </c>
      <c r="I273" s="6">
        <v>15001</v>
      </c>
      <c r="J273" s="6">
        <v>2600</v>
      </c>
      <c r="K273" s="6">
        <v>2600</v>
      </c>
      <c r="L273" s="5">
        <v>25</v>
      </c>
      <c r="M273" s="5">
        <v>25</v>
      </c>
      <c r="N273" s="5">
        <v>175</v>
      </c>
      <c r="O273" s="5">
        <v>175</v>
      </c>
      <c r="P273" s="5">
        <v>100</v>
      </c>
      <c r="Q273" s="5">
        <v>100</v>
      </c>
      <c r="R273" s="7" t="s">
        <v>49</v>
      </c>
      <c r="S273" s="4">
        <v>10</v>
      </c>
      <c r="T273" s="4">
        <v>90</v>
      </c>
      <c r="U273" s="4">
        <v>10</v>
      </c>
      <c r="V273" s="4">
        <v>90</v>
      </c>
      <c r="W273" s="4" t="s">
        <v>7</v>
      </c>
      <c r="X273" s="5">
        <v>530</v>
      </c>
      <c r="Y273" s="5">
        <v>530</v>
      </c>
      <c r="Z273" s="4" t="s">
        <v>22</v>
      </c>
      <c r="AA273" s="4" t="s">
        <v>69</v>
      </c>
      <c r="AB273" s="4" t="s">
        <v>14</v>
      </c>
    </row>
    <row r="274" spans="1:28" x14ac:dyDescent="0.25">
      <c r="A274" s="4" t="s">
        <v>52</v>
      </c>
      <c r="B274" s="5">
        <v>295</v>
      </c>
      <c r="C274" s="5">
        <v>20</v>
      </c>
      <c r="D274" s="5">
        <v>3</v>
      </c>
      <c r="E274" s="4" t="s">
        <v>1</v>
      </c>
      <c r="F274" s="5">
        <v>30</v>
      </c>
      <c r="G274" s="5">
        <v>30</v>
      </c>
      <c r="H274" s="4">
        <v>300</v>
      </c>
      <c r="I274" s="6">
        <v>15000</v>
      </c>
      <c r="J274" s="6">
        <v>2600</v>
      </c>
      <c r="K274" s="6">
        <v>2600</v>
      </c>
      <c r="L274" s="5">
        <v>25</v>
      </c>
      <c r="M274" s="5">
        <v>25</v>
      </c>
      <c r="N274" s="5">
        <v>175</v>
      </c>
      <c r="O274" s="5">
        <v>175</v>
      </c>
      <c r="P274" s="5">
        <v>100</v>
      </c>
      <c r="Q274" s="5">
        <v>100</v>
      </c>
      <c r="R274" s="7" t="s">
        <v>49</v>
      </c>
      <c r="S274" s="4">
        <v>10</v>
      </c>
      <c r="T274" s="4">
        <v>90</v>
      </c>
      <c r="U274" s="4">
        <v>10</v>
      </c>
      <c r="V274" s="4">
        <v>90</v>
      </c>
      <c r="W274" s="4" t="s">
        <v>7</v>
      </c>
      <c r="X274" s="5">
        <v>450</v>
      </c>
      <c r="Y274" s="5">
        <v>450</v>
      </c>
      <c r="Z274" s="4" t="s">
        <v>8</v>
      </c>
      <c r="AA274" s="4" t="s">
        <v>69</v>
      </c>
      <c r="AB274" s="4" t="s">
        <v>14</v>
      </c>
    </row>
    <row r="275" spans="1:28" x14ac:dyDescent="0.25">
      <c r="A275" s="4" t="s">
        <v>52</v>
      </c>
      <c r="B275" s="5">
        <v>150</v>
      </c>
      <c r="C275" s="5">
        <v>12</v>
      </c>
      <c r="D275" s="5">
        <v>2</v>
      </c>
      <c r="E275" s="4" t="s">
        <v>1</v>
      </c>
      <c r="F275" s="5">
        <v>30</v>
      </c>
      <c r="G275" s="5">
        <v>30</v>
      </c>
      <c r="H275" s="4">
        <v>300</v>
      </c>
      <c r="I275" s="6">
        <v>15000</v>
      </c>
      <c r="J275" s="6">
        <v>2600</v>
      </c>
      <c r="K275" s="6">
        <v>2600</v>
      </c>
      <c r="L275" s="5">
        <v>25</v>
      </c>
      <c r="M275" s="5">
        <v>25</v>
      </c>
      <c r="N275" s="5">
        <v>175</v>
      </c>
      <c r="O275" s="5">
        <v>175</v>
      </c>
      <c r="P275" s="5">
        <v>100</v>
      </c>
      <c r="Q275" s="5">
        <v>100</v>
      </c>
      <c r="R275" s="7" t="s">
        <v>49</v>
      </c>
      <c r="S275" s="4">
        <v>10</v>
      </c>
      <c r="T275" s="4">
        <v>90</v>
      </c>
      <c r="U275" s="4">
        <v>10</v>
      </c>
      <c r="V275" s="4">
        <v>90</v>
      </c>
      <c r="W275" s="4" t="s">
        <v>7</v>
      </c>
      <c r="X275" s="7" t="s">
        <v>49</v>
      </c>
      <c r="Y275" s="7" t="s">
        <v>49</v>
      </c>
      <c r="Z275" s="4" t="s">
        <v>49</v>
      </c>
      <c r="AA275" s="4" t="s">
        <v>49</v>
      </c>
      <c r="AB275" s="4" t="s">
        <v>49</v>
      </c>
    </row>
    <row r="276" spans="1:28" x14ac:dyDescent="0.25">
      <c r="A276" s="4" t="s">
        <v>60</v>
      </c>
      <c r="B276" s="5">
        <v>15</v>
      </c>
      <c r="C276" s="5">
        <v>3</v>
      </c>
      <c r="D276" s="5">
        <v>1</v>
      </c>
      <c r="E276" s="4" t="s">
        <v>1</v>
      </c>
      <c r="F276" s="5">
        <v>24</v>
      </c>
      <c r="G276" s="5">
        <v>24</v>
      </c>
      <c r="H276" s="6">
        <v>2000</v>
      </c>
      <c r="I276" s="6">
        <v>2000</v>
      </c>
      <c r="J276" s="6">
        <v>3600</v>
      </c>
      <c r="K276" s="6">
        <v>4300</v>
      </c>
      <c r="L276" s="5">
        <v>24.7</v>
      </c>
      <c r="M276" s="5">
        <v>24.7</v>
      </c>
      <c r="N276" s="5">
        <v>29</v>
      </c>
      <c r="O276" s="5">
        <v>29</v>
      </c>
      <c r="P276" s="5">
        <v>129</v>
      </c>
      <c r="Q276" s="5">
        <v>129</v>
      </c>
      <c r="R276" s="4" t="s">
        <v>6</v>
      </c>
      <c r="S276" s="5">
        <v>45</v>
      </c>
      <c r="T276" s="5">
        <v>45</v>
      </c>
      <c r="U276" s="7" t="s">
        <v>49</v>
      </c>
      <c r="V276" s="7" t="s">
        <v>49</v>
      </c>
      <c r="W276" s="4" t="s">
        <v>7</v>
      </c>
      <c r="X276" s="5">
        <v>47</v>
      </c>
      <c r="Y276" s="5">
        <v>14</v>
      </c>
      <c r="Z276" s="4" t="s">
        <v>8</v>
      </c>
      <c r="AA276" s="4" t="s">
        <v>49</v>
      </c>
      <c r="AB276" s="4" t="s">
        <v>10</v>
      </c>
    </row>
    <row r="277" spans="1:28" x14ac:dyDescent="0.25">
      <c r="A277" s="4" t="s">
        <v>52</v>
      </c>
      <c r="B277" s="6">
        <v>30878</v>
      </c>
      <c r="C277" s="6">
        <v>2702</v>
      </c>
      <c r="D277" s="6">
        <v>1068</v>
      </c>
      <c r="E277" s="4" t="s">
        <v>2</v>
      </c>
      <c r="F277" s="5">
        <v>34</v>
      </c>
      <c r="G277" s="5">
        <v>34</v>
      </c>
      <c r="H277" s="6">
        <v>1600</v>
      </c>
      <c r="I277" s="6">
        <v>1600</v>
      </c>
      <c r="J277" s="5">
        <v>550</v>
      </c>
      <c r="K277" s="5">
        <v>550</v>
      </c>
      <c r="L277" s="5">
        <v>22</v>
      </c>
      <c r="M277" s="5">
        <v>22</v>
      </c>
      <c r="N277" s="5">
        <v>350</v>
      </c>
      <c r="O277" s="5">
        <v>350</v>
      </c>
      <c r="P277" s="5">
        <v>100</v>
      </c>
      <c r="Q277" s="5">
        <v>100</v>
      </c>
      <c r="R277" s="4" t="s">
        <v>11</v>
      </c>
      <c r="S277" s="5">
        <v>62</v>
      </c>
      <c r="T277" s="5">
        <v>62</v>
      </c>
      <c r="U277" s="5">
        <v>15</v>
      </c>
      <c r="V277" s="5">
        <v>15</v>
      </c>
      <c r="W277" s="4" t="s">
        <v>15</v>
      </c>
      <c r="X277" s="6">
        <v>190000</v>
      </c>
      <c r="Y277" s="6">
        <v>190000</v>
      </c>
      <c r="Z277" s="4" t="s">
        <v>13</v>
      </c>
      <c r="AA277" s="4" t="s">
        <v>9</v>
      </c>
      <c r="AB277" s="4" t="s">
        <v>14</v>
      </c>
    </row>
    <row r="278" spans="1:28" x14ac:dyDescent="0.25">
      <c r="A278" s="4" t="s">
        <v>52</v>
      </c>
      <c r="B278" s="6">
        <v>27000</v>
      </c>
      <c r="C278" s="6">
        <v>1093</v>
      </c>
      <c r="D278" s="5">
        <v>532</v>
      </c>
      <c r="E278" s="4" t="s">
        <v>2</v>
      </c>
      <c r="F278" s="5">
        <v>38</v>
      </c>
      <c r="G278" s="5">
        <v>38</v>
      </c>
      <c r="H278" s="6">
        <v>1600</v>
      </c>
      <c r="I278" s="6">
        <v>1600</v>
      </c>
      <c r="J278" s="5">
        <v>350</v>
      </c>
      <c r="K278" s="5">
        <v>350</v>
      </c>
      <c r="L278" s="5">
        <v>22</v>
      </c>
      <c r="M278" s="5">
        <v>22</v>
      </c>
      <c r="N278" s="5">
        <v>350</v>
      </c>
      <c r="O278" s="5">
        <v>350</v>
      </c>
      <c r="P278" s="5">
        <v>100</v>
      </c>
      <c r="Q278" s="5">
        <v>100</v>
      </c>
      <c r="R278" s="4" t="s">
        <v>11</v>
      </c>
      <c r="S278" s="5">
        <v>60</v>
      </c>
      <c r="T278" s="5">
        <v>60</v>
      </c>
      <c r="U278" s="5">
        <v>15</v>
      </c>
      <c r="V278" s="5">
        <v>15</v>
      </c>
      <c r="W278" s="4" t="s">
        <v>15</v>
      </c>
      <c r="X278" s="7" t="s">
        <v>49</v>
      </c>
      <c r="Y278" s="7" t="s">
        <v>49</v>
      </c>
      <c r="Z278" s="4" t="s">
        <v>13</v>
      </c>
      <c r="AA278" s="4" t="s">
        <v>9</v>
      </c>
      <c r="AB278" s="4" t="s">
        <v>14</v>
      </c>
    </row>
    <row r="279" spans="1:28" x14ac:dyDescent="0.25">
      <c r="A279" s="4" t="s">
        <v>52</v>
      </c>
      <c r="B279" s="6">
        <v>1700</v>
      </c>
      <c r="C279" s="7" t="s">
        <v>49</v>
      </c>
      <c r="D279" s="7" t="s">
        <v>49</v>
      </c>
      <c r="E279" s="7" t="s">
        <v>49</v>
      </c>
      <c r="F279" s="7" t="s">
        <v>49</v>
      </c>
      <c r="G279" s="7" t="s">
        <v>49</v>
      </c>
      <c r="H279" s="7" t="s">
        <v>49</v>
      </c>
      <c r="I279" s="7" t="s">
        <v>49</v>
      </c>
      <c r="J279" s="6">
        <v>2625</v>
      </c>
      <c r="K279" s="6">
        <v>2625</v>
      </c>
      <c r="L279" s="5">
        <v>25</v>
      </c>
      <c r="M279" s="5">
        <v>25</v>
      </c>
      <c r="N279" s="7" t="s">
        <v>49</v>
      </c>
      <c r="O279" s="7" t="s">
        <v>49</v>
      </c>
      <c r="P279" s="7" t="s">
        <v>49</v>
      </c>
      <c r="Q279" s="7" t="s">
        <v>49</v>
      </c>
      <c r="R279" s="7" t="s">
        <v>49</v>
      </c>
      <c r="S279" s="7" t="s">
        <v>49</v>
      </c>
      <c r="T279" s="7" t="s">
        <v>49</v>
      </c>
      <c r="U279" s="7" t="s">
        <v>49</v>
      </c>
      <c r="V279" s="7" t="s">
        <v>49</v>
      </c>
      <c r="W279" s="7" t="s">
        <v>49</v>
      </c>
      <c r="X279" s="7" t="s">
        <v>49</v>
      </c>
      <c r="Y279" s="7" t="s">
        <v>49</v>
      </c>
      <c r="Z279" s="4" t="s">
        <v>49</v>
      </c>
      <c r="AA279" s="4" t="s">
        <v>49</v>
      </c>
      <c r="AB279" s="4" t="s">
        <v>49</v>
      </c>
    </row>
    <row r="280" spans="1:28" ht="30" x14ac:dyDescent="0.25">
      <c r="A280" s="3" t="s">
        <v>77</v>
      </c>
      <c r="B280" s="6">
        <v>5659</v>
      </c>
      <c r="C280" s="5">
        <v>10</v>
      </c>
      <c r="D280" s="5">
        <v>5</v>
      </c>
      <c r="E280" s="4" t="s">
        <v>1</v>
      </c>
      <c r="F280" s="5">
        <v>16.399999999999999</v>
      </c>
      <c r="G280" s="5">
        <v>16.399999999999999</v>
      </c>
      <c r="H280" s="7" t="s">
        <v>49</v>
      </c>
      <c r="I280" s="7" t="s">
        <v>49</v>
      </c>
      <c r="J280" s="6">
        <v>11319</v>
      </c>
      <c r="K280" s="6">
        <v>11319</v>
      </c>
      <c r="L280" s="5">
        <v>41</v>
      </c>
      <c r="M280" s="5">
        <v>41</v>
      </c>
      <c r="N280" s="5">
        <v>0.3</v>
      </c>
      <c r="O280" s="5">
        <v>0.3</v>
      </c>
      <c r="P280" s="5">
        <v>250</v>
      </c>
      <c r="Q280" s="5">
        <v>250</v>
      </c>
      <c r="R280" s="12" t="s">
        <v>11</v>
      </c>
      <c r="S280" s="35">
        <v>50</v>
      </c>
      <c r="T280" s="35">
        <v>50</v>
      </c>
      <c r="U280" s="5">
        <v>46</v>
      </c>
      <c r="V280" s="5">
        <v>46</v>
      </c>
      <c r="W280" s="4" t="s">
        <v>12</v>
      </c>
      <c r="X280" s="6">
        <v>15000</v>
      </c>
      <c r="Y280" s="6">
        <v>14950</v>
      </c>
      <c r="Z280" s="4" t="s">
        <v>13</v>
      </c>
      <c r="AA280" s="4" t="s">
        <v>69</v>
      </c>
      <c r="AB280" s="4" t="s">
        <v>14</v>
      </c>
    </row>
    <row r="281" spans="1:28" ht="30" x14ac:dyDescent="0.25">
      <c r="A281" s="3" t="s">
        <v>77</v>
      </c>
      <c r="B281" s="6">
        <v>10700</v>
      </c>
      <c r="C281" s="5">
        <v>16</v>
      </c>
      <c r="D281" s="5">
        <v>4</v>
      </c>
      <c r="E281" s="4" t="s">
        <v>1</v>
      </c>
      <c r="F281" s="5">
        <v>20</v>
      </c>
      <c r="G281" s="5">
        <v>20</v>
      </c>
      <c r="H281" s="5">
        <v>420</v>
      </c>
      <c r="I281" s="5">
        <v>420</v>
      </c>
      <c r="J281" s="6">
        <v>9500</v>
      </c>
      <c r="K281" s="6">
        <v>9500</v>
      </c>
      <c r="L281" s="5">
        <v>39</v>
      </c>
      <c r="M281" s="5">
        <v>39</v>
      </c>
      <c r="N281" s="5">
        <v>0.3</v>
      </c>
      <c r="O281" s="5">
        <v>0.3</v>
      </c>
      <c r="P281" s="5">
        <v>240</v>
      </c>
      <c r="Q281" s="5">
        <v>240</v>
      </c>
      <c r="R281" s="4" t="s">
        <v>6</v>
      </c>
      <c r="S281" s="5">
        <v>25</v>
      </c>
      <c r="T281" s="5">
        <v>25</v>
      </c>
      <c r="U281" s="5">
        <v>8</v>
      </c>
      <c r="V281" s="5">
        <v>8</v>
      </c>
      <c r="W281" s="4" t="s">
        <v>12</v>
      </c>
      <c r="X281" s="6">
        <v>16500</v>
      </c>
      <c r="Y281" s="6">
        <v>6000</v>
      </c>
      <c r="Z281" s="4" t="s">
        <v>13</v>
      </c>
      <c r="AA281" s="4" t="s">
        <v>49</v>
      </c>
      <c r="AB281" s="4" t="s">
        <v>26</v>
      </c>
    </row>
    <row r="282" spans="1:28" x14ac:dyDescent="0.25">
      <c r="A282" s="4" t="s">
        <v>52</v>
      </c>
      <c r="B282" s="5">
        <v>744</v>
      </c>
      <c r="C282" s="5">
        <v>6</v>
      </c>
      <c r="D282" s="7" t="s">
        <v>49</v>
      </c>
      <c r="E282" s="4" t="s">
        <v>1</v>
      </c>
      <c r="F282" s="5">
        <v>36</v>
      </c>
      <c r="G282" s="5">
        <v>36</v>
      </c>
      <c r="H282" s="5">
        <v>750</v>
      </c>
      <c r="I282" s="5">
        <v>750</v>
      </c>
      <c r="J282" s="4">
        <v>850</v>
      </c>
      <c r="K282" s="6">
        <v>1200</v>
      </c>
      <c r="L282" s="4">
        <v>16</v>
      </c>
      <c r="M282" s="4">
        <v>18</v>
      </c>
      <c r="N282" s="6">
        <v>5000</v>
      </c>
      <c r="O282" s="6">
        <v>5000</v>
      </c>
      <c r="P282" s="5">
        <v>97</v>
      </c>
      <c r="Q282" s="5">
        <v>97</v>
      </c>
      <c r="R282" s="4" t="s">
        <v>11</v>
      </c>
      <c r="S282" s="5">
        <v>80</v>
      </c>
      <c r="T282" s="5">
        <v>80</v>
      </c>
      <c r="U282" s="7" t="s">
        <v>49</v>
      </c>
      <c r="V282" s="7" t="s">
        <v>49</v>
      </c>
      <c r="W282" s="4" t="s">
        <v>7</v>
      </c>
      <c r="X282" s="5">
        <v>100</v>
      </c>
      <c r="Y282" s="7" t="s">
        <v>49</v>
      </c>
      <c r="Z282" s="4" t="s">
        <v>22</v>
      </c>
      <c r="AA282" s="4" t="s">
        <v>49</v>
      </c>
      <c r="AB282" s="4" t="s">
        <v>16</v>
      </c>
    </row>
    <row r="283" spans="1:28" ht="18" x14ac:dyDescent="0.25">
      <c r="A283" s="4" t="s">
        <v>75</v>
      </c>
      <c r="B283" s="5">
        <v>58</v>
      </c>
      <c r="C283" s="5">
        <v>6</v>
      </c>
      <c r="D283" s="5">
        <v>2</v>
      </c>
      <c r="E283" s="4" t="s">
        <v>1</v>
      </c>
      <c r="F283" s="5">
        <v>32</v>
      </c>
      <c r="G283" s="5">
        <v>32</v>
      </c>
      <c r="H283" s="5">
        <v>175</v>
      </c>
      <c r="I283" s="5">
        <v>175</v>
      </c>
      <c r="J283" s="6">
        <v>3000</v>
      </c>
      <c r="K283" s="6">
        <v>3000</v>
      </c>
      <c r="L283" s="5">
        <v>19</v>
      </c>
      <c r="M283" s="5">
        <v>19</v>
      </c>
      <c r="N283" s="5">
        <v>16</v>
      </c>
      <c r="O283" s="5">
        <v>16</v>
      </c>
      <c r="P283" s="5">
        <v>120</v>
      </c>
      <c r="Q283" s="5">
        <v>120</v>
      </c>
      <c r="R283" s="4" t="s">
        <v>11</v>
      </c>
      <c r="S283" s="5">
        <v>56</v>
      </c>
      <c r="T283" s="5">
        <v>56</v>
      </c>
      <c r="U283" s="7" t="s">
        <v>49</v>
      </c>
      <c r="V283" s="7" t="s">
        <v>49</v>
      </c>
      <c r="W283" s="4" t="s">
        <v>12</v>
      </c>
      <c r="X283" s="5">
        <v>43</v>
      </c>
      <c r="Y283" s="5">
        <v>43</v>
      </c>
      <c r="Z283" s="4" t="s">
        <v>13</v>
      </c>
      <c r="AA283" s="4" t="s">
        <v>9</v>
      </c>
      <c r="AB283" s="4" t="s">
        <v>26</v>
      </c>
    </row>
    <row r="284" spans="1:28" ht="18" x14ac:dyDescent="0.25">
      <c r="A284" s="4" t="s">
        <v>75</v>
      </c>
      <c r="B284" s="5">
        <v>29</v>
      </c>
      <c r="C284" s="5">
        <v>2</v>
      </c>
      <c r="D284" s="5">
        <v>2</v>
      </c>
      <c r="E284" s="4" t="s">
        <v>1</v>
      </c>
      <c r="F284" s="5">
        <v>30</v>
      </c>
      <c r="G284" s="5">
        <v>30</v>
      </c>
      <c r="H284" s="5">
        <v>150</v>
      </c>
      <c r="I284" s="5">
        <v>150</v>
      </c>
      <c r="J284" s="6">
        <v>2600</v>
      </c>
      <c r="K284" s="6">
        <v>2600</v>
      </c>
      <c r="L284" s="5">
        <v>17</v>
      </c>
      <c r="M284" s="5">
        <v>17</v>
      </c>
      <c r="N284" s="5">
        <v>32</v>
      </c>
      <c r="O284" s="5">
        <v>32</v>
      </c>
      <c r="P284" s="5">
        <v>120</v>
      </c>
      <c r="Q284" s="5">
        <v>120</v>
      </c>
      <c r="R284" s="4" t="s">
        <v>70</v>
      </c>
      <c r="S284" s="5">
        <v>60</v>
      </c>
      <c r="T284" s="5">
        <v>60</v>
      </c>
      <c r="U284" s="7" t="s">
        <v>49</v>
      </c>
      <c r="V284" s="7" t="s">
        <v>49</v>
      </c>
      <c r="W284" s="4" t="s">
        <v>12</v>
      </c>
      <c r="X284" s="7" t="s">
        <v>49</v>
      </c>
      <c r="Y284" s="7" t="s">
        <v>49</v>
      </c>
      <c r="Z284" s="4" t="s">
        <v>8</v>
      </c>
      <c r="AA284" s="4" t="s">
        <v>49</v>
      </c>
      <c r="AB284" s="4" t="s">
        <v>26</v>
      </c>
    </row>
    <row r="285" spans="1:28" ht="18" x14ac:dyDescent="0.25">
      <c r="A285" s="4" t="s">
        <v>75</v>
      </c>
      <c r="B285" s="5">
        <v>184</v>
      </c>
      <c r="C285" s="5">
        <v>3</v>
      </c>
      <c r="D285" s="5">
        <v>1</v>
      </c>
      <c r="E285" s="4" t="s">
        <v>1</v>
      </c>
      <c r="F285" s="5">
        <v>31</v>
      </c>
      <c r="G285" s="5">
        <v>31</v>
      </c>
      <c r="H285" s="5">
        <v>300</v>
      </c>
      <c r="I285" s="5">
        <v>300</v>
      </c>
      <c r="J285" s="6">
        <v>4200</v>
      </c>
      <c r="K285" s="6">
        <v>4200</v>
      </c>
      <c r="L285" s="5">
        <v>25</v>
      </c>
      <c r="M285" s="5">
        <v>25</v>
      </c>
      <c r="N285" s="5">
        <v>6</v>
      </c>
      <c r="O285" s="5">
        <v>6</v>
      </c>
      <c r="P285" s="5">
        <v>130</v>
      </c>
      <c r="Q285" s="5">
        <v>130</v>
      </c>
      <c r="R285" s="4" t="s">
        <v>6</v>
      </c>
      <c r="S285" s="5">
        <v>44</v>
      </c>
      <c r="T285" s="5">
        <v>44</v>
      </c>
      <c r="U285" s="7" t="s">
        <v>49</v>
      </c>
      <c r="V285" s="7" t="s">
        <v>49</v>
      </c>
      <c r="W285" s="4" t="s">
        <v>71</v>
      </c>
      <c r="X285" s="5">
        <v>78</v>
      </c>
      <c r="Y285" s="5">
        <v>78</v>
      </c>
      <c r="Z285" s="4" t="s">
        <v>8</v>
      </c>
      <c r="AA285" s="4" t="s">
        <v>49</v>
      </c>
      <c r="AB285" s="4" t="s">
        <v>26</v>
      </c>
    </row>
    <row r="286" spans="1:28" ht="18" x14ac:dyDescent="0.25">
      <c r="A286" s="4" t="s">
        <v>75</v>
      </c>
      <c r="B286" s="7" t="s">
        <v>49</v>
      </c>
      <c r="C286" s="5">
        <v>11</v>
      </c>
      <c r="D286" s="7" t="s">
        <v>49</v>
      </c>
      <c r="E286" s="4" t="s">
        <v>1</v>
      </c>
      <c r="F286" s="5">
        <v>29</v>
      </c>
      <c r="G286" s="5">
        <v>29</v>
      </c>
      <c r="H286" s="5">
        <v>150</v>
      </c>
      <c r="I286" s="5">
        <v>150</v>
      </c>
      <c r="J286" s="6">
        <v>2025</v>
      </c>
      <c r="K286" s="6">
        <v>2025</v>
      </c>
      <c r="L286" s="5">
        <v>17</v>
      </c>
      <c r="M286" s="5">
        <v>17</v>
      </c>
      <c r="N286" s="4">
        <v>11</v>
      </c>
      <c r="O286" s="4">
        <v>145</v>
      </c>
      <c r="P286" s="5">
        <v>120</v>
      </c>
      <c r="Q286" s="5">
        <v>120</v>
      </c>
      <c r="R286" s="4" t="s">
        <v>11</v>
      </c>
      <c r="S286" s="7" t="s">
        <v>49</v>
      </c>
      <c r="T286" s="7" t="s">
        <v>49</v>
      </c>
      <c r="U286" s="7" t="s">
        <v>49</v>
      </c>
      <c r="V286" s="7" t="s">
        <v>49</v>
      </c>
      <c r="W286" s="4" t="s">
        <v>12</v>
      </c>
      <c r="X286" s="5">
        <v>160</v>
      </c>
      <c r="Y286" s="5">
        <v>160</v>
      </c>
      <c r="Z286" s="4" t="s">
        <v>8</v>
      </c>
      <c r="AA286" s="4" t="s">
        <v>9</v>
      </c>
      <c r="AB286" s="4" t="s">
        <v>49</v>
      </c>
    </row>
    <row r="287" spans="1:28" ht="18" x14ac:dyDescent="0.25">
      <c r="A287" s="4" t="s">
        <v>75</v>
      </c>
      <c r="B287" s="5">
        <v>175</v>
      </c>
      <c r="C287" s="5">
        <v>4</v>
      </c>
      <c r="D287" s="5">
        <v>3</v>
      </c>
      <c r="E287" s="4" t="s">
        <v>1</v>
      </c>
      <c r="F287" s="5">
        <v>30</v>
      </c>
      <c r="G287" s="5">
        <v>30</v>
      </c>
      <c r="H287" s="5">
        <v>36</v>
      </c>
      <c r="I287" s="5">
        <v>36</v>
      </c>
      <c r="J287" s="6">
        <v>2400</v>
      </c>
      <c r="K287" s="6">
        <v>2400</v>
      </c>
      <c r="L287" s="5">
        <v>29</v>
      </c>
      <c r="M287" s="5">
        <v>29</v>
      </c>
      <c r="N287" s="5">
        <v>5</v>
      </c>
      <c r="O287" s="5">
        <v>5</v>
      </c>
      <c r="P287" s="5">
        <v>120</v>
      </c>
      <c r="Q287" s="5">
        <v>120</v>
      </c>
      <c r="R287" s="4" t="s">
        <v>11</v>
      </c>
      <c r="S287" s="5">
        <v>53</v>
      </c>
      <c r="T287" s="5">
        <v>53</v>
      </c>
      <c r="U287" s="5">
        <v>48</v>
      </c>
      <c r="V287" s="5">
        <v>48</v>
      </c>
      <c r="W287" s="4" t="s">
        <v>12</v>
      </c>
      <c r="X287" s="5">
        <v>32</v>
      </c>
      <c r="Y287" s="5">
        <v>32</v>
      </c>
      <c r="Z287" s="4" t="s">
        <v>8</v>
      </c>
      <c r="AA287" s="4" t="s">
        <v>49</v>
      </c>
      <c r="AB287" s="4" t="s">
        <v>10</v>
      </c>
    </row>
    <row r="288" spans="1:28" x14ac:dyDescent="0.25">
      <c r="A288" s="4" t="s">
        <v>52</v>
      </c>
      <c r="B288" s="5">
        <v>400</v>
      </c>
      <c r="C288" s="5">
        <v>80</v>
      </c>
      <c r="D288" s="5">
        <v>12</v>
      </c>
      <c r="E288" s="4" t="s">
        <v>1</v>
      </c>
      <c r="F288" s="5">
        <v>25</v>
      </c>
      <c r="G288" s="5">
        <v>25</v>
      </c>
      <c r="H288" s="5">
        <v>300</v>
      </c>
      <c r="I288" s="5">
        <v>300</v>
      </c>
      <c r="J288" s="6">
        <v>2400</v>
      </c>
      <c r="K288" s="6">
        <v>2400</v>
      </c>
      <c r="L288" s="5">
        <v>11</v>
      </c>
      <c r="M288" s="5">
        <v>11</v>
      </c>
      <c r="N288" s="6">
        <v>5500</v>
      </c>
      <c r="O288" s="6">
        <v>5500</v>
      </c>
      <c r="P288" s="5">
        <v>100</v>
      </c>
      <c r="Q288" s="5">
        <v>100</v>
      </c>
      <c r="R288" s="4" t="s">
        <v>23</v>
      </c>
      <c r="S288" s="5">
        <v>75</v>
      </c>
      <c r="T288" s="5">
        <v>75</v>
      </c>
      <c r="U288" s="7" t="s">
        <v>49</v>
      </c>
      <c r="V288" s="7" t="s">
        <v>49</v>
      </c>
      <c r="W288" s="4" t="s">
        <v>12</v>
      </c>
      <c r="X288" s="5">
        <v>792</v>
      </c>
      <c r="Y288" s="5">
        <v>792</v>
      </c>
      <c r="Z288" s="4" t="s">
        <v>13</v>
      </c>
      <c r="AA288" s="4" t="s">
        <v>9</v>
      </c>
      <c r="AB288" s="4" t="s">
        <v>19</v>
      </c>
    </row>
    <row r="289" spans="1:28" x14ac:dyDescent="0.25">
      <c r="A289" s="4" t="s">
        <v>52</v>
      </c>
      <c r="B289" s="5">
        <v>66</v>
      </c>
      <c r="C289" s="5">
        <v>17</v>
      </c>
      <c r="D289" s="5">
        <v>7</v>
      </c>
      <c r="E289" s="4" t="s">
        <v>1</v>
      </c>
      <c r="F289" s="5">
        <v>31</v>
      </c>
      <c r="G289" s="5">
        <v>31</v>
      </c>
      <c r="H289" s="5">
        <v>95</v>
      </c>
      <c r="I289" s="5">
        <v>95</v>
      </c>
      <c r="J289" s="6">
        <v>1400</v>
      </c>
      <c r="K289" s="6">
        <v>1400</v>
      </c>
      <c r="L289" s="5">
        <v>17</v>
      </c>
      <c r="M289" s="5">
        <v>17</v>
      </c>
      <c r="N289" s="5">
        <v>175</v>
      </c>
      <c r="O289" s="5">
        <v>175</v>
      </c>
      <c r="P289" s="5">
        <v>110</v>
      </c>
      <c r="Q289" s="5">
        <v>110</v>
      </c>
      <c r="R289" s="4" t="s">
        <v>11</v>
      </c>
      <c r="S289" s="5">
        <v>58</v>
      </c>
      <c r="T289" s="5">
        <v>58</v>
      </c>
      <c r="U289" s="5">
        <v>18</v>
      </c>
      <c r="V289" s="5">
        <v>18</v>
      </c>
      <c r="W289" s="4" t="s">
        <v>12</v>
      </c>
      <c r="X289" s="5">
        <v>325</v>
      </c>
      <c r="Y289" s="5">
        <v>325</v>
      </c>
      <c r="Z289" s="4" t="s">
        <v>8</v>
      </c>
      <c r="AA289" s="4" t="s">
        <v>49</v>
      </c>
      <c r="AB289" s="4" t="s">
        <v>10</v>
      </c>
    </row>
    <row r="290" spans="1:28" x14ac:dyDescent="0.25">
      <c r="A290" s="4" t="s">
        <v>52</v>
      </c>
      <c r="B290" s="5">
        <v>86</v>
      </c>
      <c r="C290" s="5">
        <v>25</v>
      </c>
      <c r="D290" s="5">
        <v>6</v>
      </c>
      <c r="E290" s="4" t="s">
        <v>1</v>
      </c>
      <c r="F290" s="5">
        <v>30</v>
      </c>
      <c r="G290" s="5">
        <v>30</v>
      </c>
      <c r="H290" s="5">
        <v>500</v>
      </c>
      <c r="I290" s="5">
        <v>500</v>
      </c>
      <c r="J290" s="6">
        <v>1100</v>
      </c>
      <c r="K290" s="6">
        <v>1100</v>
      </c>
      <c r="L290" s="5">
        <v>11</v>
      </c>
      <c r="M290" s="5">
        <v>11</v>
      </c>
      <c r="N290" s="6">
        <v>5500</v>
      </c>
      <c r="O290" s="6">
        <v>5500</v>
      </c>
      <c r="P290" s="5">
        <v>104</v>
      </c>
      <c r="Q290" s="5">
        <v>104</v>
      </c>
      <c r="R290" s="4" t="s">
        <v>11</v>
      </c>
      <c r="S290" s="5">
        <v>75</v>
      </c>
      <c r="T290" s="5">
        <v>75</v>
      </c>
      <c r="U290" s="5">
        <v>20</v>
      </c>
      <c r="V290" s="5">
        <v>20</v>
      </c>
      <c r="W290" s="4" t="s">
        <v>12</v>
      </c>
      <c r="X290" s="5">
        <v>89</v>
      </c>
      <c r="Y290" s="5">
        <v>89</v>
      </c>
      <c r="Z290" s="4" t="s">
        <v>13</v>
      </c>
      <c r="AA290" s="4" t="s">
        <v>9</v>
      </c>
      <c r="AB290" s="4" t="s">
        <v>19</v>
      </c>
    </row>
    <row r="291" spans="1:28" x14ac:dyDescent="0.25">
      <c r="A291" s="4" t="s">
        <v>52</v>
      </c>
      <c r="B291" s="5">
        <v>300</v>
      </c>
      <c r="C291" s="5">
        <v>72</v>
      </c>
      <c r="D291" s="5">
        <v>27</v>
      </c>
      <c r="E291" s="4" t="s">
        <v>1</v>
      </c>
      <c r="F291" s="5">
        <v>29</v>
      </c>
      <c r="G291" s="5">
        <v>29</v>
      </c>
      <c r="H291" s="5">
        <v>265</v>
      </c>
      <c r="I291" s="5">
        <v>265</v>
      </c>
      <c r="J291" s="6">
        <v>2100</v>
      </c>
      <c r="K291" s="6">
        <v>2100</v>
      </c>
      <c r="L291" s="5">
        <v>17</v>
      </c>
      <c r="M291" s="5">
        <v>17</v>
      </c>
      <c r="N291" s="5">
        <v>200</v>
      </c>
      <c r="O291" s="5">
        <v>200</v>
      </c>
      <c r="P291" s="5">
        <v>110</v>
      </c>
      <c r="Q291" s="5">
        <v>110</v>
      </c>
      <c r="R291" s="4" t="s">
        <v>11</v>
      </c>
      <c r="S291" s="5">
        <v>75</v>
      </c>
      <c r="T291" s="5">
        <v>75</v>
      </c>
      <c r="U291" s="7" t="s">
        <v>49</v>
      </c>
      <c r="V291" s="7" t="s">
        <v>49</v>
      </c>
      <c r="W291" s="4" t="s">
        <v>7</v>
      </c>
      <c r="X291" s="5">
        <v>141</v>
      </c>
      <c r="Y291" s="5">
        <v>141</v>
      </c>
      <c r="Z291" s="4" t="s">
        <v>8</v>
      </c>
      <c r="AA291" s="4" t="s">
        <v>49</v>
      </c>
      <c r="AB291" s="4" t="s">
        <v>19</v>
      </c>
    </row>
    <row r="292" spans="1:28" x14ac:dyDescent="0.25">
      <c r="A292" s="4" t="s">
        <v>52</v>
      </c>
      <c r="B292" s="5">
        <v>58</v>
      </c>
      <c r="C292" s="5">
        <v>8</v>
      </c>
      <c r="D292" s="7" t="s">
        <v>49</v>
      </c>
      <c r="E292" s="4" t="s">
        <v>1</v>
      </c>
      <c r="F292" s="5">
        <v>31</v>
      </c>
      <c r="G292" s="5">
        <v>31</v>
      </c>
      <c r="H292" s="5">
        <v>205</v>
      </c>
      <c r="I292" s="5">
        <v>205</v>
      </c>
      <c r="J292" s="6">
        <v>1200</v>
      </c>
      <c r="K292" s="6">
        <v>1200</v>
      </c>
      <c r="L292" s="5">
        <v>19</v>
      </c>
      <c r="M292" s="5">
        <v>19</v>
      </c>
      <c r="N292" s="5">
        <v>32</v>
      </c>
      <c r="O292" s="5">
        <v>32</v>
      </c>
      <c r="P292" s="5">
        <v>105</v>
      </c>
      <c r="Q292" s="5">
        <v>105</v>
      </c>
      <c r="R292" s="4" t="s">
        <v>11</v>
      </c>
      <c r="S292" s="5">
        <v>57</v>
      </c>
      <c r="T292" s="5">
        <v>57</v>
      </c>
      <c r="U292" s="5">
        <v>15</v>
      </c>
      <c r="V292" s="5">
        <v>16</v>
      </c>
      <c r="W292" s="4" t="s">
        <v>15</v>
      </c>
      <c r="X292" s="5">
        <v>69</v>
      </c>
      <c r="Y292" s="5">
        <v>69</v>
      </c>
      <c r="Z292" s="4" t="s">
        <v>72</v>
      </c>
      <c r="AA292" s="4" t="s">
        <v>73</v>
      </c>
      <c r="AB292" s="4" t="s">
        <v>19</v>
      </c>
    </row>
    <row r="293" spans="1:28" x14ac:dyDescent="0.25">
      <c r="A293" s="4" t="s">
        <v>52</v>
      </c>
      <c r="B293" s="5">
        <v>23</v>
      </c>
      <c r="C293" s="5">
        <v>3</v>
      </c>
      <c r="D293" s="5">
        <v>10</v>
      </c>
      <c r="E293" s="4" t="s">
        <v>1</v>
      </c>
      <c r="F293" s="5">
        <v>30</v>
      </c>
      <c r="G293" s="5">
        <v>30</v>
      </c>
      <c r="H293" s="5">
        <v>430</v>
      </c>
      <c r="I293" s="5">
        <v>430</v>
      </c>
      <c r="J293" s="6">
        <v>1500</v>
      </c>
      <c r="K293" s="6">
        <v>1500</v>
      </c>
      <c r="L293" s="5">
        <v>17</v>
      </c>
      <c r="M293" s="5">
        <v>17</v>
      </c>
      <c r="N293" s="5">
        <v>160</v>
      </c>
      <c r="O293" s="5">
        <v>160</v>
      </c>
      <c r="P293" s="5">
        <v>105</v>
      </c>
      <c r="Q293" s="5">
        <v>105</v>
      </c>
      <c r="R293" s="4" t="s">
        <v>11</v>
      </c>
      <c r="S293" s="5">
        <v>67</v>
      </c>
      <c r="T293" s="5">
        <v>67</v>
      </c>
      <c r="U293" s="5">
        <v>25</v>
      </c>
      <c r="V293" s="5">
        <v>25</v>
      </c>
      <c r="W293" s="4" t="s">
        <v>7</v>
      </c>
      <c r="X293" s="5">
        <v>76</v>
      </c>
      <c r="Y293" s="5">
        <v>76</v>
      </c>
      <c r="Z293" s="4" t="s">
        <v>72</v>
      </c>
      <c r="AA293" s="4" t="s">
        <v>73</v>
      </c>
      <c r="AB293" s="4" t="s">
        <v>19</v>
      </c>
    </row>
    <row r="294" spans="1:28" x14ac:dyDescent="0.25">
      <c r="A294" s="4" t="s">
        <v>52</v>
      </c>
      <c r="B294" s="5">
        <v>40</v>
      </c>
      <c r="C294" s="5">
        <v>23</v>
      </c>
      <c r="D294" s="5">
        <v>7</v>
      </c>
      <c r="E294" s="4" t="s">
        <v>1</v>
      </c>
      <c r="F294" s="5">
        <v>30</v>
      </c>
      <c r="G294" s="5">
        <v>30</v>
      </c>
      <c r="H294" s="5">
        <v>270</v>
      </c>
      <c r="I294" s="5">
        <v>270</v>
      </c>
      <c r="J294" s="6">
        <v>1100</v>
      </c>
      <c r="K294" s="6">
        <v>1100</v>
      </c>
      <c r="L294" s="5">
        <v>14</v>
      </c>
      <c r="M294" s="5">
        <v>14</v>
      </c>
      <c r="N294" s="5">
        <v>250</v>
      </c>
      <c r="O294" s="5">
        <v>250</v>
      </c>
      <c r="P294" s="5">
        <v>110</v>
      </c>
      <c r="Q294" s="5">
        <v>110</v>
      </c>
      <c r="R294" s="4" t="s">
        <v>11</v>
      </c>
      <c r="S294" s="5">
        <v>70</v>
      </c>
      <c r="T294" s="5">
        <v>70</v>
      </c>
      <c r="U294" s="7" t="s">
        <v>49</v>
      </c>
      <c r="V294" s="7" t="s">
        <v>49</v>
      </c>
      <c r="W294" s="4" t="s">
        <v>12</v>
      </c>
      <c r="X294" s="5">
        <v>158</v>
      </c>
      <c r="Y294" s="5">
        <v>158</v>
      </c>
      <c r="Z294" s="4" t="s">
        <v>72</v>
      </c>
      <c r="AA294" s="4" t="s">
        <v>73</v>
      </c>
      <c r="AB294" s="4" t="s">
        <v>19</v>
      </c>
    </row>
    <row r="295" spans="1:28" ht="30" x14ac:dyDescent="0.25">
      <c r="A295" s="3" t="s">
        <v>88</v>
      </c>
      <c r="B295" s="5">
        <v>39</v>
      </c>
      <c r="C295" s="5">
        <v>26</v>
      </c>
      <c r="D295" s="5">
        <v>5</v>
      </c>
      <c r="E295" s="4" t="s">
        <v>1</v>
      </c>
      <c r="F295" s="5">
        <v>33</v>
      </c>
      <c r="G295" s="5">
        <v>33</v>
      </c>
      <c r="H295" s="5">
        <v>250</v>
      </c>
      <c r="I295" s="5">
        <v>250</v>
      </c>
      <c r="J295" s="6">
        <v>1000</v>
      </c>
      <c r="K295" s="6">
        <v>1000</v>
      </c>
      <c r="L295" s="5">
        <v>21.6</v>
      </c>
      <c r="M295" s="5">
        <v>21.6</v>
      </c>
      <c r="N295" s="5">
        <v>18</v>
      </c>
      <c r="O295" s="5">
        <v>18</v>
      </c>
      <c r="P295" s="5">
        <v>103</v>
      </c>
      <c r="Q295" s="5">
        <v>103</v>
      </c>
      <c r="R295" s="4" t="s">
        <v>1</v>
      </c>
      <c r="S295" s="5">
        <v>73</v>
      </c>
      <c r="T295" s="5">
        <v>73</v>
      </c>
      <c r="U295" s="5">
        <v>45</v>
      </c>
      <c r="V295" s="5">
        <v>45</v>
      </c>
      <c r="W295" s="4" t="s">
        <v>15</v>
      </c>
      <c r="X295" s="5">
        <v>280</v>
      </c>
      <c r="Y295" s="5">
        <v>280</v>
      </c>
      <c r="Z295" s="4" t="s">
        <v>13</v>
      </c>
      <c r="AA295" s="4" t="s">
        <v>9</v>
      </c>
      <c r="AB295" s="4" t="s">
        <v>83</v>
      </c>
    </row>
    <row r="296" spans="1:28" ht="30" x14ac:dyDescent="0.25">
      <c r="A296" s="3" t="s">
        <v>88</v>
      </c>
      <c r="B296" s="5">
        <v>70</v>
      </c>
      <c r="C296" s="5">
        <v>54</v>
      </c>
      <c r="D296" s="5">
        <v>12</v>
      </c>
      <c r="E296" s="4" t="s">
        <v>1</v>
      </c>
      <c r="F296" s="5">
        <v>29</v>
      </c>
      <c r="G296" s="5">
        <v>29</v>
      </c>
      <c r="H296" s="5">
        <v>250</v>
      </c>
      <c r="I296" s="5">
        <v>250</v>
      </c>
      <c r="J296" s="6">
        <v>2800</v>
      </c>
      <c r="K296" s="6">
        <v>2800</v>
      </c>
      <c r="L296" s="5">
        <v>19.2</v>
      </c>
      <c r="M296" s="5">
        <v>19.2</v>
      </c>
      <c r="N296" s="5">
        <v>120</v>
      </c>
      <c r="O296" s="5">
        <v>120</v>
      </c>
      <c r="P296" s="5">
        <v>100</v>
      </c>
      <c r="Q296" s="5">
        <v>100</v>
      </c>
      <c r="R296" s="4" t="s">
        <v>1</v>
      </c>
      <c r="S296" s="5">
        <v>72</v>
      </c>
      <c r="T296" s="5">
        <v>72</v>
      </c>
      <c r="U296" s="5">
        <v>51</v>
      </c>
      <c r="V296" s="5">
        <v>51</v>
      </c>
      <c r="W296" s="4" t="s">
        <v>15</v>
      </c>
      <c r="X296" s="5">
        <v>330</v>
      </c>
      <c r="Y296" s="5">
        <v>330</v>
      </c>
      <c r="Z296" s="4" t="s">
        <v>13</v>
      </c>
      <c r="AA296" s="4" t="s">
        <v>9</v>
      </c>
      <c r="AB296" s="4" t="s">
        <v>83</v>
      </c>
    </row>
    <row r="297" spans="1:28" x14ac:dyDescent="0.25">
      <c r="A297" s="3" t="s">
        <v>52</v>
      </c>
      <c r="B297" s="5">
        <v>300</v>
      </c>
      <c r="C297" s="5">
        <v>127</v>
      </c>
      <c r="D297" s="5">
        <v>30</v>
      </c>
      <c r="E297" s="4" t="s">
        <v>1</v>
      </c>
      <c r="F297" s="5">
        <v>33</v>
      </c>
      <c r="G297" s="5">
        <v>33</v>
      </c>
      <c r="H297" s="5">
        <v>260</v>
      </c>
      <c r="I297" s="5">
        <v>260</v>
      </c>
      <c r="J297" s="6">
        <v>1200</v>
      </c>
      <c r="K297" s="6">
        <v>1200</v>
      </c>
      <c r="L297" s="5">
        <v>15</v>
      </c>
      <c r="M297" s="5">
        <v>15</v>
      </c>
      <c r="N297" s="5">
        <v>500</v>
      </c>
      <c r="O297" s="5">
        <v>500</v>
      </c>
      <c r="P297" s="5">
        <v>100</v>
      </c>
      <c r="Q297" s="5">
        <v>100</v>
      </c>
      <c r="R297" s="4" t="s">
        <v>25</v>
      </c>
      <c r="S297" s="5">
        <v>71</v>
      </c>
      <c r="T297" s="5">
        <v>71</v>
      </c>
      <c r="U297" s="5">
        <v>35</v>
      </c>
      <c r="V297" s="5">
        <v>35</v>
      </c>
      <c r="W297" s="4" t="s">
        <v>15</v>
      </c>
      <c r="X297" s="6">
        <v>1132</v>
      </c>
      <c r="Y297" s="6">
        <v>1132</v>
      </c>
      <c r="Z297" s="4" t="s">
        <v>13</v>
      </c>
      <c r="AA297" s="4" t="s">
        <v>9</v>
      </c>
      <c r="AB297" s="4" t="s">
        <v>84</v>
      </c>
    </row>
    <row r="298" spans="1:28" ht="18" x14ac:dyDescent="0.25">
      <c r="A298" s="3" t="s">
        <v>89</v>
      </c>
      <c r="B298" s="6">
        <v>12890</v>
      </c>
      <c r="C298" s="5">
        <v>212</v>
      </c>
      <c r="D298" s="5">
        <v>69</v>
      </c>
      <c r="E298" s="4" t="s">
        <v>78</v>
      </c>
      <c r="F298" s="5">
        <v>18</v>
      </c>
      <c r="G298" s="5">
        <v>18</v>
      </c>
      <c r="H298" s="5">
        <v>58</v>
      </c>
      <c r="I298" s="5">
        <v>58</v>
      </c>
      <c r="J298" s="6">
        <v>4265</v>
      </c>
      <c r="K298" s="6">
        <v>4265</v>
      </c>
      <c r="L298" s="5">
        <v>13</v>
      </c>
      <c r="M298" s="5">
        <v>13</v>
      </c>
      <c r="N298" s="5">
        <v>592</v>
      </c>
      <c r="O298" s="5">
        <v>592</v>
      </c>
      <c r="P298" s="5">
        <v>129</v>
      </c>
      <c r="Q298" s="5">
        <v>129</v>
      </c>
      <c r="R298" s="7" t="s">
        <v>49</v>
      </c>
      <c r="S298" s="5">
        <v>78</v>
      </c>
      <c r="T298" s="5">
        <v>78</v>
      </c>
      <c r="U298" s="7" t="s">
        <v>49</v>
      </c>
      <c r="V298" s="7" t="s">
        <v>49</v>
      </c>
      <c r="W298" s="4" t="s">
        <v>15</v>
      </c>
      <c r="X298" s="6">
        <v>7000</v>
      </c>
      <c r="Y298" s="6">
        <v>7000</v>
      </c>
      <c r="Z298" s="4" t="s">
        <v>13</v>
      </c>
      <c r="AA298" s="4" t="s">
        <v>9</v>
      </c>
      <c r="AB298" s="4" t="s">
        <v>14</v>
      </c>
    </row>
    <row r="299" spans="1:28" x14ac:dyDescent="0.25">
      <c r="A299" s="3" t="s">
        <v>79</v>
      </c>
      <c r="B299" s="6">
        <v>12000</v>
      </c>
      <c r="C299" s="5">
        <v>45</v>
      </c>
      <c r="D299" s="5">
        <v>10</v>
      </c>
      <c r="E299" s="4" t="s">
        <v>1</v>
      </c>
      <c r="F299" s="4">
        <v>8</v>
      </c>
      <c r="G299" s="4">
        <v>20</v>
      </c>
      <c r="H299" s="4">
        <v>10</v>
      </c>
      <c r="I299" s="6">
        <v>1000</v>
      </c>
      <c r="J299" s="6">
        <v>13000</v>
      </c>
      <c r="K299" s="6">
        <v>14500</v>
      </c>
      <c r="L299" s="4">
        <v>21</v>
      </c>
      <c r="M299" s="4">
        <v>33</v>
      </c>
      <c r="N299" s="4">
        <v>0.1</v>
      </c>
      <c r="O299" s="4">
        <v>0.5</v>
      </c>
      <c r="P299" s="5">
        <v>290</v>
      </c>
      <c r="Q299" s="5">
        <v>290</v>
      </c>
      <c r="R299" s="4" t="s">
        <v>11</v>
      </c>
      <c r="S299" s="5">
        <v>80</v>
      </c>
      <c r="T299" s="5">
        <v>80</v>
      </c>
      <c r="U299" s="7" t="s">
        <v>49</v>
      </c>
      <c r="V299" s="7" t="s">
        <v>49</v>
      </c>
      <c r="W299" s="4" t="s">
        <v>7</v>
      </c>
      <c r="X299" s="6">
        <v>150000</v>
      </c>
      <c r="Y299" s="6">
        <v>80000</v>
      </c>
      <c r="Z299" s="4" t="s">
        <v>13</v>
      </c>
      <c r="AA299" s="4" t="s">
        <v>9</v>
      </c>
      <c r="AB299" s="4" t="s">
        <v>14</v>
      </c>
    </row>
    <row r="300" spans="1:28" x14ac:dyDescent="0.25">
      <c r="A300" s="3" t="s">
        <v>79</v>
      </c>
      <c r="B300" s="6">
        <v>9500</v>
      </c>
      <c r="C300" s="5">
        <v>26</v>
      </c>
      <c r="D300" s="5">
        <v>5</v>
      </c>
      <c r="E300" s="4" t="s">
        <v>1</v>
      </c>
      <c r="F300" s="4">
        <v>10</v>
      </c>
      <c r="G300" s="4">
        <v>20</v>
      </c>
      <c r="H300" s="4">
        <v>10</v>
      </c>
      <c r="I300" s="6">
        <v>1000</v>
      </c>
      <c r="J300" s="6">
        <v>13000</v>
      </c>
      <c r="K300" s="6">
        <v>14500</v>
      </c>
      <c r="L300" s="4">
        <v>24</v>
      </c>
      <c r="M300" s="4">
        <v>36</v>
      </c>
      <c r="N300" s="4">
        <v>0.1</v>
      </c>
      <c r="O300" s="4">
        <v>0.5</v>
      </c>
      <c r="P300" s="5">
        <v>290</v>
      </c>
      <c r="Q300" s="5">
        <v>290</v>
      </c>
      <c r="R300" s="4" t="s">
        <v>11</v>
      </c>
      <c r="S300" s="5">
        <v>80</v>
      </c>
      <c r="T300" s="5">
        <v>80</v>
      </c>
      <c r="U300" s="7" t="s">
        <v>49</v>
      </c>
      <c r="V300" s="7" t="s">
        <v>49</v>
      </c>
      <c r="W300" s="4" t="s">
        <v>7</v>
      </c>
      <c r="X300" s="6">
        <v>80000</v>
      </c>
      <c r="Y300" s="6">
        <v>45000</v>
      </c>
      <c r="Z300" s="4" t="s">
        <v>13</v>
      </c>
      <c r="AA300" s="4" t="s">
        <v>9</v>
      </c>
      <c r="AB300" s="4" t="s">
        <v>14</v>
      </c>
    </row>
    <row r="301" spans="1:28" ht="30" x14ac:dyDescent="0.25">
      <c r="A301" s="3" t="s">
        <v>90</v>
      </c>
      <c r="B301" s="6">
        <v>36769</v>
      </c>
      <c r="C301" s="5">
        <v>102</v>
      </c>
      <c r="D301" s="5">
        <v>43</v>
      </c>
      <c r="E301" s="4" t="s">
        <v>1</v>
      </c>
      <c r="F301" s="5">
        <v>15</v>
      </c>
      <c r="G301" s="5">
        <v>15</v>
      </c>
      <c r="H301" s="5">
        <v>600</v>
      </c>
      <c r="I301" s="5">
        <v>600</v>
      </c>
      <c r="J301" s="6">
        <v>13000</v>
      </c>
      <c r="K301" s="6">
        <v>14500</v>
      </c>
      <c r="L301" s="5">
        <v>26</v>
      </c>
      <c r="M301" s="5">
        <v>26</v>
      </c>
      <c r="N301" s="5">
        <v>0.5</v>
      </c>
      <c r="O301" s="5">
        <v>0.5</v>
      </c>
      <c r="P301" s="5">
        <v>290</v>
      </c>
      <c r="Q301" s="5">
        <v>290</v>
      </c>
      <c r="R301" s="4" t="s">
        <v>6</v>
      </c>
      <c r="S301" s="5">
        <v>75</v>
      </c>
      <c r="T301" s="5">
        <v>75</v>
      </c>
      <c r="U301" s="7" t="s">
        <v>49</v>
      </c>
      <c r="V301" s="7" t="s">
        <v>49</v>
      </c>
      <c r="W301" s="4" t="s">
        <v>7</v>
      </c>
      <c r="X301" s="6">
        <v>410000</v>
      </c>
      <c r="Y301" s="6">
        <v>41000</v>
      </c>
      <c r="Z301" s="4" t="s">
        <v>8</v>
      </c>
      <c r="AA301" s="4" t="s">
        <v>9</v>
      </c>
      <c r="AB301" s="4" t="s">
        <v>14</v>
      </c>
    </row>
    <row r="302" spans="1:28" x14ac:dyDescent="0.25">
      <c r="A302" s="4" t="s">
        <v>80</v>
      </c>
      <c r="B302" s="5">
        <v>43</v>
      </c>
      <c r="C302" s="5">
        <v>1</v>
      </c>
      <c r="D302" s="5">
        <v>1</v>
      </c>
      <c r="E302" s="4" t="s">
        <v>1</v>
      </c>
      <c r="F302" s="4">
        <v>13</v>
      </c>
      <c r="G302" s="4">
        <v>15</v>
      </c>
      <c r="H302" s="4">
        <v>60</v>
      </c>
      <c r="I302" s="4">
        <v>800</v>
      </c>
      <c r="J302" s="4">
        <v>15180</v>
      </c>
      <c r="K302" s="4">
        <v>15700</v>
      </c>
      <c r="L302" s="5">
        <v>24</v>
      </c>
      <c r="M302" s="5">
        <v>24</v>
      </c>
      <c r="N302" s="5">
        <v>0.5</v>
      </c>
      <c r="O302" s="5">
        <v>0.5</v>
      </c>
      <c r="P302" s="5">
        <v>290</v>
      </c>
      <c r="Q302" s="5">
        <v>290</v>
      </c>
      <c r="R302" s="4" t="s">
        <v>6</v>
      </c>
      <c r="S302" s="5">
        <v>36</v>
      </c>
      <c r="T302" s="5">
        <v>36</v>
      </c>
      <c r="U302" s="7" t="s">
        <v>49</v>
      </c>
      <c r="V302" s="7" t="s">
        <v>49</v>
      </c>
      <c r="W302" s="4" t="s">
        <v>7</v>
      </c>
      <c r="X302" s="5">
        <v>360</v>
      </c>
      <c r="Y302" s="5">
        <v>520</v>
      </c>
      <c r="Z302" s="4" t="s">
        <v>8</v>
      </c>
      <c r="AA302" s="4" t="s">
        <v>9</v>
      </c>
      <c r="AB302" s="4" t="s">
        <v>10</v>
      </c>
    </row>
    <row r="303" spans="1:28" x14ac:dyDescent="0.25">
      <c r="A303" s="4" t="s">
        <v>81</v>
      </c>
      <c r="B303" s="5">
        <v>634</v>
      </c>
      <c r="C303" s="5">
        <v>1</v>
      </c>
      <c r="D303" s="5">
        <v>1</v>
      </c>
      <c r="E303" s="4" t="s">
        <v>1</v>
      </c>
      <c r="F303" s="5">
        <v>12</v>
      </c>
      <c r="G303" s="5">
        <v>12</v>
      </c>
      <c r="H303" s="5">
        <v>45</v>
      </c>
      <c r="I303" s="5">
        <v>45</v>
      </c>
      <c r="J303" s="6">
        <v>14500</v>
      </c>
      <c r="K303" s="6">
        <v>14500</v>
      </c>
      <c r="L303" s="5">
        <v>27</v>
      </c>
      <c r="M303" s="5">
        <v>27</v>
      </c>
      <c r="N303" s="5">
        <v>0.5</v>
      </c>
      <c r="O303" s="5">
        <v>0.5</v>
      </c>
      <c r="P303" s="5">
        <v>300</v>
      </c>
      <c r="Q303" s="5">
        <v>300</v>
      </c>
      <c r="R303" s="4" t="s">
        <v>6</v>
      </c>
      <c r="S303" s="5">
        <v>36</v>
      </c>
      <c r="T303" s="5">
        <v>36</v>
      </c>
      <c r="U303" s="5">
        <v>20</v>
      </c>
      <c r="V303" s="5">
        <v>20</v>
      </c>
      <c r="W303" s="4" t="s">
        <v>7</v>
      </c>
      <c r="X303" s="5">
        <v>100</v>
      </c>
      <c r="Y303" s="5">
        <v>350</v>
      </c>
      <c r="Z303" s="4" t="s">
        <v>8</v>
      </c>
      <c r="AA303" s="4" t="s">
        <v>9</v>
      </c>
      <c r="AB303" s="4" t="s">
        <v>10</v>
      </c>
    </row>
    <row r="304" spans="1:28" x14ac:dyDescent="0.25">
      <c r="A304" s="4" t="s">
        <v>52</v>
      </c>
      <c r="B304" s="6">
        <v>22776</v>
      </c>
      <c r="C304" s="5">
        <v>35</v>
      </c>
      <c r="D304" s="5">
        <v>12</v>
      </c>
      <c r="E304" s="4" t="s">
        <v>2</v>
      </c>
      <c r="F304" s="5">
        <v>30</v>
      </c>
      <c r="G304" s="5">
        <v>30</v>
      </c>
      <c r="H304" s="4">
        <v>400</v>
      </c>
      <c r="I304" s="6">
        <v>1200</v>
      </c>
      <c r="J304" s="6">
        <v>2600</v>
      </c>
      <c r="K304" s="6">
        <v>2600</v>
      </c>
      <c r="L304" s="5">
        <v>12</v>
      </c>
      <c r="M304" s="5">
        <v>12</v>
      </c>
      <c r="N304" s="5">
        <v>563</v>
      </c>
      <c r="O304" s="5">
        <v>563</v>
      </c>
      <c r="P304" s="5">
        <v>115</v>
      </c>
      <c r="Q304" s="5">
        <v>115</v>
      </c>
      <c r="R304" s="4" t="s">
        <v>11</v>
      </c>
      <c r="S304" s="5">
        <v>72</v>
      </c>
      <c r="T304" s="5">
        <v>72</v>
      </c>
      <c r="U304" s="7" t="s">
        <v>49</v>
      </c>
      <c r="V304" s="7" t="s">
        <v>49</v>
      </c>
      <c r="W304" s="4" t="s">
        <v>7</v>
      </c>
      <c r="X304" s="6">
        <v>5500</v>
      </c>
      <c r="Y304" s="6">
        <v>2500</v>
      </c>
      <c r="Z304" s="4" t="s">
        <v>8</v>
      </c>
      <c r="AA304" s="4" t="s">
        <v>9</v>
      </c>
      <c r="AB304" s="4" t="s">
        <v>85</v>
      </c>
    </row>
    <row r="305" spans="1:28" x14ac:dyDescent="0.25">
      <c r="A305" s="4" t="s">
        <v>51</v>
      </c>
      <c r="B305" s="6">
        <v>1200</v>
      </c>
      <c r="C305" s="7" t="s">
        <v>49</v>
      </c>
      <c r="D305" s="7" t="s">
        <v>49</v>
      </c>
      <c r="E305" s="7" t="s">
        <v>49</v>
      </c>
      <c r="F305" s="7" t="s">
        <v>49</v>
      </c>
      <c r="G305" s="7" t="s">
        <v>49</v>
      </c>
      <c r="H305" s="7" t="s">
        <v>49</v>
      </c>
      <c r="I305" s="7" t="s">
        <v>49</v>
      </c>
      <c r="J305" s="6">
        <v>2650</v>
      </c>
      <c r="K305" s="6">
        <v>2650</v>
      </c>
      <c r="L305" s="5">
        <v>9.8000000000000007</v>
      </c>
      <c r="M305" s="5">
        <v>9.8000000000000007</v>
      </c>
      <c r="N305" s="7" t="s">
        <v>49</v>
      </c>
      <c r="O305" s="7" t="s">
        <v>49</v>
      </c>
      <c r="P305" s="7" t="s">
        <v>49</v>
      </c>
      <c r="Q305" s="7" t="s">
        <v>49</v>
      </c>
      <c r="R305" s="7" t="s">
        <v>49</v>
      </c>
      <c r="S305" s="7" t="s">
        <v>49</v>
      </c>
      <c r="T305" s="7" t="s">
        <v>49</v>
      </c>
      <c r="U305" s="7" t="s">
        <v>49</v>
      </c>
      <c r="V305" s="7" t="s">
        <v>49</v>
      </c>
      <c r="W305" s="7" t="s">
        <v>49</v>
      </c>
      <c r="X305" s="7" t="s">
        <v>49</v>
      </c>
      <c r="Y305" s="7" t="s">
        <v>49</v>
      </c>
      <c r="Z305" s="7" t="s">
        <v>49</v>
      </c>
      <c r="AA305" s="7" t="s">
        <v>49</v>
      </c>
      <c r="AB305" s="7" t="s">
        <v>49</v>
      </c>
    </row>
    <row r="306" spans="1:28" x14ac:dyDescent="0.25">
      <c r="A306" s="4" t="s">
        <v>52</v>
      </c>
      <c r="B306" s="6">
        <v>16452</v>
      </c>
      <c r="C306" s="5">
        <v>55</v>
      </c>
      <c r="D306" s="5">
        <v>48</v>
      </c>
      <c r="E306" s="4" t="s">
        <v>2</v>
      </c>
      <c r="F306" s="5">
        <v>31.9</v>
      </c>
      <c r="G306" s="5">
        <v>31.9</v>
      </c>
      <c r="H306" s="6">
        <v>6600</v>
      </c>
      <c r="I306" s="6">
        <v>6600</v>
      </c>
      <c r="J306" s="6">
        <v>2650</v>
      </c>
      <c r="K306" s="6">
        <v>2650</v>
      </c>
      <c r="L306" s="5">
        <v>9.3000000000000007</v>
      </c>
      <c r="M306" s="5">
        <v>9.3000000000000007</v>
      </c>
      <c r="N306" s="5">
        <v>376</v>
      </c>
      <c r="O306" s="5">
        <v>376</v>
      </c>
      <c r="P306" s="5">
        <v>131</v>
      </c>
      <c r="Q306" s="5">
        <v>131</v>
      </c>
      <c r="R306" s="4" t="s">
        <v>11</v>
      </c>
      <c r="S306" s="5">
        <v>88</v>
      </c>
      <c r="T306" s="5">
        <v>88</v>
      </c>
      <c r="U306" s="5">
        <v>75</v>
      </c>
      <c r="V306" s="5">
        <v>75</v>
      </c>
      <c r="W306" s="4" t="s">
        <v>12</v>
      </c>
      <c r="X306" s="6">
        <v>65000</v>
      </c>
      <c r="Y306" s="6">
        <v>20000</v>
      </c>
      <c r="Z306" s="4" t="s">
        <v>13</v>
      </c>
      <c r="AA306" s="4" t="s">
        <v>9</v>
      </c>
      <c r="AB306" s="4" t="s">
        <v>85</v>
      </c>
    </row>
    <row r="307" spans="1:28" x14ac:dyDescent="0.25">
      <c r="A307" s="4" t="s">
        <v>52</v>
      </c>
      <c r="B307" s="6">
        <v>8066</v>
      </c>
      <c r="C307" s="5">
        <v>66</v>
      </c>
      <c r="D307" s="5">
        <v>65</v>
      </c>
      <c r="E307" s="4" t="s">
        <v>2</v>
      </c>
      <c r="F307" s="5">
        <v>28.6</v>
      </c>
      <c r="G307" s="5">
        <v>28.6</v>
      </c>
      <c r="H307" s="6">
        <v>5000</v>
      </c>
      <c r="I307" s="6">
        <v>5000</v>
      </c>
      <c r="J307" s="6">
        <v>3050</v>
      </c>
      <c r="K307" s="6">
        <v>3050</v>
      </c>
      <c r="L307" s="5">
        <v>9.1999999999999993</v>
      </c>
      <c r="M307" s="5">
        <v>9.1999999999999993</v>
      </c>
      <c r="N307" s="5">
        <v>351</v>
      </c>
      <c r="O307" s="5">
        <v>351</v>
      </c>
      <c r="P307" s="5">
        <v>136</v>
      </c>
      <c r="Q307" s="5">
        <v>136</v>
      </c>
      <c r="R307" s="4" t="s">
        <v>11</v>
      </c>
      <c r="S307" s="5">
        <v>83</v>
      </c>
      <c r="T307" s="5">
        <v>83</v>
      </c>
      <c r="U307" s="5">
        <v>75</v>
      </c>
      <c r="V307" s="5">
        <v>75</v>
      </c>
      <c r="W307" s="4" t="s">
        <v>12</v>
      </c>
      <c r="X307" s="6">
        <v>4500</v>
      </c>
      <c r="Y307" s="5">
        <v>500</v>
      </c>
      <c r="Z307" s="4" t="s">
        <v>13</v>
      </c>
      <c r="AA307" s="4" t="s">
        <v>9</v>
      </c>
      <c r="AB307" s="4" t="s">
        <v>85</v>
      </c>
    </row>
    <row r="308" spans="1:28" x14ac:dyDescent="0.25">
      <c r="A308" s="4" t="s">
        <v>82</v>
      </c>
      <c r="B308" s="5">
        <v>300</v>
      </c>
      <c r="C308" s="5">
        <v>1</v>
      </c>
      <c r="D308" s="5">
        <v>1</v>
      </c>
      <c r="E308" s="4" t="s">
        <v>2</v>
      </c>
      <c r="F308" s="5">
        <v>25</v>
      </c>
      <c r="G308" s="5">
        <v>25</v>
      </c>
      <c r="H308" s="6">
        <v>3500</v>
      </c>
      <c r="I308" s="6">
        <v>3500</v>
      </c>
      <c r="J308" s="6">
        <v>3000</v>
      </c>
      <c r="K308" s="6">
        <v>3000</v>
      </c>
      <c r="L308" s="5">
        <v>9</v>
      </c>
      <c r="M308" s="5">
        <v>9</v>
      </c>
      <c r="N308" s="6">
        <v>2325</v>
      </c>
      <c r="O308" s="6">
        <v>2325</v>
      </c>
      <c r="P308" s="5">
        <v>130</v>
      </c>
      <c r="Q308" s="5">
        <v>130</v>
      </c>
      <c r="R308" s="4" t="s">
        <v>11</v>
      </c>
      <c r="S308" s="5">
        <v>85</v>
      </c>
      <c r="T308" s="5">
        <v>85</v>
      </c>
      <c r="U308" s="5">
        <v>45</v>
      </c>
      <c r="V308" s="5">
        <v>45</v>
      </c>
      <c r="W308" s="4" t="s">
        <v>12</v>
      </c>
      <c r="X308" s="5">
        <v>350</v>
      </c>
      <c r="Y308" s="5">
        <v>350</v>
      </c>
      <c r="Z308" s="4" t="s">
        <v>13</v>
      </c>
      <c r="AA308" s="4" t="s">
        <v>9</v>
      </c>
      <c r="AB308" s="4" t="s">
        <v>10</v>
      </c>
    </row>
    <row r="309" spans="1:28" x14ac:dyDescent="0.25">
      <c r="A309" s="4" t="s">
        <v>82</v>
      </c>
      <c r="B309" s="5">
        <v>250</v>
      </c>
      <c r="C309" s="5">
        <v>1</v>
      </c>
      <c r="D309" s="5">
        <v>1</v>
      </c>
      <c r="E309" s="4" t="s">
        <v>2</v>
      </c>
      <c r="F309" s="5">
        <v>30</v>
      </c>
      <c r="G309" s="5">
        <v>30</v>
      </c>
      <c r="H309" s="6">
        <v>5000</v>
      </c>
      <c r="I309" s="6">
        <v>5000</v>
      </c>
      <c r="J309" s="6">
        <v>2200</v>
      </c>
      <c r="K309" s="6">
        <v>2200</v>
      </c>
      <c r="L309" s="5">
        <v>9</v>
      </c>
      <c r="M309" s="5">
        <v>9</v>
      </c>
      <c r="N309" s="6">
        <v>2200</v>
      </c>
      <c r="O309" s="6">
        <v>2200</v>
      </c>
      <c r="P309" s="5">
        <v>127</v>
      </c>
      <c r="Q309" s="5">
        <v>127</v>
      </c>
      <c r="R309" s="4" t="s">
        <v>11</v>
      </c>
      <c r="S309" s="5">
        <v>80</v>
      </c>
      <c r="T309" s="5">
        <v>80</v>
      </c>
      <c r="U309" s="5">
        <v>45</v>
      </c>
      <c r="V309" s="5">
        <v>45</v>
      </c>
      <c r="W309" s="4" t="s">
        <v>7</v>
      </c>
      <c r="X309" s="6">
        <v>1500</v>
      </c>
      <c r="Y309" s="6">
        <v>1500</v>
      </c>
      <c r="Z309" s="4" t="s">
        <v>22</v>
      </c>
      <c r="AA309" s="7" t="s">
        <v>49</v>
      </c>
      <c r="AB309" s="4" t="s">
        <v>10</v>
      </c>
    </row>
    <row r="310" spans="1:28" x14ac:dyDescent="0.25">
      <c r="A310" s="4" t="s">
        <v>52</v>
      </c>
      <c r="B310" s="6">
        <v>1668</v>
      </c>
      <c r="C310" s="5">
        <v>5</v>
      </c>
      <c r="D310" s="5">
        <v>5</v>
      </c>
      <c r="E310" s="4" t="s">
        <v>2</v>
      </c>
      <c r="F310" s="5">
        <v>30.7</v>
      </c>
      <c r="G310" s="5">
        <v>30.7</v>
      </c>
      <c r="H310" s="6">
        <v>5800</v>
      </c>
      <c r="I310" s="6">
        <v>5800</v>
      </c>
      <c r="J310" s="6">
        <v>2850</v>
      </c>
      <c r="K310" s="6">
        <v>2850</v>
      </c>
      <c r="L310" s="5">
        <v>10</v>
      </c>
      <c r="M310" s="5">
        <v>10</v>
      </c>
      <c r="N310" s="5">
        <v>370</v>
      </c>
      <c r="O310" s="5">
        <v>370</v>
      </c>
      <c r="P310" s="5">
        <v>135</v>
      </c>
      <c r="Q310" s="5">
        <v>135</v>
      </c>
      <c r="R310" s="4" t="s">
        <v>11</v>
      </c>
      <c r="S310" s="5">
        <v>82</v>
      </c>
      <c r="T310" s="5">
        <v>82</v>
      </c>
      <c r="U310" s="5">
        <v>74</v>
      </c>
      <c r="V310" s="5">
        <v>74</v>
      </c>
      <c r="W310" s="4" t="s">
        <v>15</v>
      </c>
      <c r="X310" s="7" t="s">
        <v>49</v>
      </c>
      <c r="Y310" s="7" t="s">
        <v>49</v>
      </c>
      <c r="Z310" s="4" t="s">
        <v>72</v>
      </c>
      <c r="AA310" s="4" t="s">
        <v>73</v>
      </c>
      <c r="AB310" s="4" t="s">
        <v>86</v>
      </c>
    </row>
    <row r="311" spans="1:28" x14ac:dyDescent="0.25">
      <c r="A311" s="4" t="s">
        <v>52</v>
      </c>
      <c r="B311" s="6">
        <v>1544</v>
      </c>
      <c r="C311" s="5">
        <v>15</v>
      </c>
      <c r="D311" s="5">
        <v>15</v>
      </c>
      <c r="E311" s="4" t="s">
        <v>2</v>
      </c>
      <c r="F311" s="5">
        <v>30.6</v>
      </c>
      <c r="G311" s="5">
        <v>30.6</v>
      </c>
      <c r="H311" s="6">
        <v>4500</v>
      </c>
      <c r="I311" s="6">
        <v>4500</v>
      </c>
      <c r="J311" s="6">
        <v>3150</v>
      </c>
      <c r="K311" s="6">
        <v>3150</v>
      </c>
      <c r="L311" s="5">
        <v>9.8000000000000007</v>
      </c>
      <c r="M311" s="5">
        <v>9.8000000000000007</v>
      </c>
      <c r="N311" s="5">
        <v>560</v>
      </c>
      <c r="O311" s="5">
        <v>560</v>
      </c>
      <c r="P311" s="5">
        <v>140</v>
      </c>
      <c r="Q311" s="5">
        <v>140</v>
      </c>
      <c r="R311" s="4" t="s">
        <v>11</v>
      </c>
      <c r="S311" s="5">
        <v>80</v>
      </c>
      <c r="T311" s="5">
        <v>80</v>
      </c>
      <c r="U311" s="5">
        <v>72</v>
      </c>
      <c r="V311" s="5">
        <v>72</v>
      </c>
      <c r="W311" s="4" t="s">
        <v>15</v>
      </c>
      <c r="X311" s="7" t="s">
        <v>49</v>
      </c>
      <c r="Y311" s="7" t="s">
        <v>49</v>
      </c>
      <c r="Z311" s="4" t="s">
        <v>8</v>
      </c>
      <c r="AA311" s="4" t="s">
        <v>9</v>
      </c>
      <c r="AB311" s="4" t="s">
        <v>19</v>
      </c>
    </row>
    <row r="312" spans="1:28" x14ac:dyDescent="0.25">
      <c r="A312" s="4" t="s">
        <v>52</v>
      </c>
      <c r="B312" s="6">
        <v>39909</v>
      </c>
      <c r="C312" s="5">
        <v>42</v>
      </c>
      <c r="D312" s="5">
        <v>42</v>
      </c>
      <c r="E312" s="4" t="s">
        <v>1</v>
      </c>
      <c r="F312" s="5">
        <v>30</v>
      </c>
      <c r="G312" s="5">
        <v>30</v>
      </c>
      <c r="H312" s="6">
        <v>1500</v>
      </c>
      <c r="I312" s="6">
        <v>1500</v>
      </c>
      <c r="J312" s="6">
        <v>3820</v>
      </c>
      <c r="K312" s="6">
        <v>3820</v>
      </c>
      <c r="L312" s="5">
        <v>11</v>
      </c>
      <c r="M312" s="5">
        <v>11</v>
      </c>
      <c r="N312" s="5">
        <v>270</v>
      </c>
      <c r="O312" s="5">
        <v>270</v>
      </c>
      <c r="P312" s="5">
        <v>159</v>
      </c>
      <c r="Q312" s="5">
        <v>159</v>
      </c>
      <c r="R312" s="4" t="s">
        <v>11</v>
      </c>
      <c r="S312" s="5">
        <v>80</v>
      </c>
      <c r="T312" s="5">
        <v>80</v>
      </c>
      <c r="U312" s="7" t="s">
        <v>49</v>
      </c>
      <c r="V312" s="7" t="s">
        <v>49</v>
      </c>
      <c r="W312" s="4" t="s">
        <v>12</v>
      </c>
      <c r="X312" s="6">
        <v>8200</v>
      </c>
      <c r="Y312" s="6">
        <v>3500</v>
      </c>
      <c r="Z312" s="4" t="s">
        <v>13</v>
      </c>
      <c r="AA312" s="4" t="s">
        <v>9</v>
      </c>
      <c r="AB312" s="4" t="s">
        <v>19</v>
      </c>
    </row>
    <row r="313" spans="1:28" x14ac:dyDescent="0.25">
      <c r="A313" s="4" t="s">
        <v>52</v>
      </c>
      <c r="B313" s="6">
        <v>26249</v>
      </c>
      <c r="C313" s="5">
        <v>53</v>
      </c>
      <c r="D313" s="5">
        <v>53</v>
      </c>
      <c r="E313" s="4" t="s">
        <v>1</v>
      </c>
      <c r="F313" s="5">
        <v>28</v>
      </c>
      <c r="G313" s="5">
        <v>28</v>
      </c>
      <c r="H313" s="5">
        <v>792</v>
      </c>
      <c r="I313" s="5">
        <v>792</v>
      </c>
      <c r="J313" s="6">
        <v>3515</v>
      </c>
      <c r="K313" s="6">
        <v>3515</v>
      </c>
      <c r="L313" s="5">
        <v>14.5</v>
      </c>
      <c r="M313" s="5">
        <v>14.5</v>
      </c>
      <c r="N313" s="5">
        <v>260</v>
      </c>
      <c r="O313" s="5">
        <v>260</v>
      </c>
      <c r="P313" s="5">
        <v>154</v>
      </c>
      <c r="Q313" s="5">
        <v>154</v>
      </c>
      <c r="R313" s="4" t="s">
        <v>11</v>
      </c>
      <c r="S313" s="5">
        <v>80</v>
      </c>
      <c r="T313" s="5">
        <v>80</v>
      </c>
      <c r="U313" s="7" t="s">
        <v>49</v>
      </c>
      <c r="V313" s="7" t="s">
        <v>49</v>
      </c>
      <c r="W313" s="4" t="s">
        <v>12</v>
      </c>
      <c r="X313" s="6">
        <v>5800</v>
      </c>
      <c r="Y313" s="6">
        <v>2600</v>
      </c>
      <c r="Z313" s="4" t="s">
        <v>13</v>
      </c>
      <c r="AA313" s="4" t="s">
        <v>9</v>
      </c>
      <c r="AB313" s="4" t="s">
        <v>19</v>
      </c>
    </row>
    <row r="314" spans="1:28" x14ac:dyDescent="0.25">
      <c r="A314" s="4" t="s">
        <v>52</v>
      </c>
      <c r="B314" s="6">
        <v>49090</v>
      </c>
      <c r="C314" s="5">
        <v>186</v>
      </c>
      <c r="D314" s="7" t="s">
        <v>49</v>
      </c>
      <c r="E314" s="4" t="s">
        <v>1</v>
      </c>
      <c r="F314" s="5">
        <v>35</v>
      </c>
      <c r="G314" s="5">
        <v>35</v>
      </c>
      <c r="H314" s="6">
        <v>10000</v>
      </c>
      <c r="I314" s="6">
        <v>10000</v>
      </c>
      <c r="J314" s="6">
        <v>2000</v>
      </c>
      <c r="K314" s="6">
        <v>2000</v>
      </c>
      <c r="L314" s="5">
        <v>8.5</v>
      </c>
      <c r="M314" s="5">
        <v>8.5</v>
      </c>
      <c r="N314" s="6">
        <v>5500</v>
      </c>
      <c r="O314" s="6">
        <v>5500</v>
      </c>
      <c r="P314" s="5">
        <v>125</v>
      </c>
      <c r="Q314" s="5">
        <v>125</v>
      </c>
      <c r="R314" s="4" t="s">
        <v>11</v>
      </c>
      <c r="S314" s="5">
        <v>80</v>
      </c>
      <c r="T314" s="5">
        <v>80</v>
      </c>
      <c r="U314" s="7" t="s">
        <v>49</v>
      </c>
      <c r="V314" s="7" t="s">
        <v>49</v>
      </c>
      <c r="W314" s="4" t="s">
        <v>12</v>
      </c>
      <c r="X314" s="5">
        <v>650</v>
      </c>
      <c r="Y314" s="5">
        <v>400</v>
      </c>
      <c r="Z314" s="4" t="s">
        <v>13</v>
      </c>
      <c r="AA314" s="4" t="s">
        <v>9</v>
      </c>
      <c r="AB314" s="4" t="s">
        <v>27</v>
      </c>
    </row>
    <row r="315" spans="1:28" x14ac:dyDescent="0.25">
      <c r="A315" s="4" t="s">
        <v>52</v>
      </c>
      <c r="B315" s="6">
        <v>25410</v>
      </c>
      <c r="C315" s="5">
        <v>88</v>
      </c>
      <c r="D315" s="7" t="s">
        <v>49</v>
      </c>
      <c r="E315" s="4" t="s">
        <v>1</v>
      </c>
      <c r="F315" s="5">
        <v>31</v>
      </c>
      <c r="G315" s="5">
        <v>31</v>
      </c>
      <c r="H315" s="6">
        <v>2500</v>
      </c>
      <c r="I315" s="6">
        <v>2500</v>
      </c>
      <c r="J315" s="6">
        <v>3260</v>
      </c>
      <c r="K315" s="6">
        <v>3260</v>
      </c>
      <c r="L315" s="5">
        <v>13.5</v>
      </c>
      <c r="M315" s="5">
        <v>13.5</v>
      </c>
      <c r="N315" s="5">
        <v>138</v>
      </c>
      <c r="O315" s="5">
        <v>138</v>
      </c>
      <c r="P315" s="5">
        <v>130</v>
      </c>
      <c r="Q315" s="5">
        <v>130</v>
      </c>
      <c r="R315" s="4" t="s">
        <v>11</v>
      </c>
      <c r="S315" s="5">
        <v>80</v>
      </c>
      <c r="T315" s="5">
        <v>80</v>
      </c>
      <c r="U315" s="7" t="s">
        <v>49</v>
      </c>
      <c r="V315" s="7" t="s">
        <v>49</v>
      </c>
      <c r="W315" s="4" t="s">
        <v>12</v>
      </c>
      <c r="X315" s="6">
        <v>14101</v>
      </c>
      <c r="Y315" s="7" t="s">
        <v>49</v>
      </c>
      <c r="Z315" s="4" t="s">
        <v>13</v>
      </c>
      <c r="AA315" s="4" t="s">
        <v>9</v>
      </c>
      <c r="AB315" s="4" t="s">
        <v>14</v>
      </c>
    </row>
    <row r="316" spans="1:28" x14ac:dyDescent="0.25">
      <c r="A316" s="4" t="s">
        <v>52</v>
      </c>
      <c r="B316" s="5">
        <v>267</v>
      </c>
      <c r="C316" s="5">
        <v>17</v>
      </c>
      <c r="D316" s="7" t="s">
        <v>49</v>
      </c>
      <c r="E316" s="4" t="s">
        <v>1</v>
      </c>
      <c r="F316" s="5">
        <v>30</v>
      </c>
      <c r="G316" s="5">
        <v>30</v>
      </c>
      <c r="H316" s="6">
        <v>5000</v>
      </c>
      <c r="I316" s="6">
        <v>5000</v>
      </c>
      <c r="J316" s="6">
        <v>3600</v>
      </c>
      <c r="K316" s="6">
        <v>3600</v>
      </c>
      <c r="L316" s="5">
        <v>9</v>
      </c>
      <c r="M316" s="5">
        <v>9</v>
      </c>
      <c r="N316" s="6">
        <v>1952</v>
      </c>
      <c r="O316" s="6">
        <v>1952</v>
      </c>
      <c r="P316" s="5">
        <v>132</v>
      </c>
      <c r="Q316" s="5">
        <v>132</v>
      </c>
      <c r="R316" s="4" t="s">
        <v>11</v>
      </c>
      <c r="S316" s="5">
        <v>85</v>
      </c>
      <c r="T316" s="5">
        <v>85</v>
      </c>
      <c r="U316" s="7" t="s">
        <v>49</v>
      </c>
      <c r="V316" s="7" t="s">
        <v>49</v>
      </c>
      <c r="W316" s="4" t="s">
        <v>15</v>
      </c>
      <c r="X316" s="6">
        <v>1530</v>
      </c>
      <c r="Y316" s="7" t="s">
        <v>49</v>
      </c>
      <c r="Z316" s="4" t="s">
        <v>13</v>
      </c>
      <c r="AA316" s="4" t="s">
        <v>9</v>
      </c>
      <c r="AB316" s="4" t="s">
        <v>27</v>
      </c>
    </row>
    <row r="317" spans="1:28" x14ac:dyDescent="0.25">
      <c r="A317" s="4" t="s">
        <v>52</v>
      </c>
      <c r="B317" s="6">
        <v>34099</v>
      </c>
      <c r="C317" s="5">
        <v>301</v>
      </c>
      <c r="D317" s="7" t="s">
        <v>49</v>
      </c>
      <c r="E317" s="4" t="s">
        <v>1</v>
      </c>
      <c r="F317" s="5">
        <v>30</v>
      </c>
      <c r="G317" s="5">
        <v>30</v>
      </c>
      <c r="H317" s="6">
        <v>5000</v>
      </c>
      <c r="I317" s="6">
        <v>5000</v>
      </c>
      <c r="J317" s="6">
        <v>3600</v>
      </c>
      <c r="K317" s="6">
        <v>3600</v>
      </c>
      <c r="L317" s="5">
        <v>9</v>
      </c>
      <c r="M317" s="5">
        <v>9</v>
      </c>
      <c r="N317" s="6">
        <v>1952</v>
      </c>
      <c r="O317" s="6">
        <v>1952</v>
      </c>
      <c r="P317" s="5">
        <v>132</v>
      </c>
      <c r="Q317" s="5">
        <v>132</v>
      </c>
      <c r="R317" s="4" t="s">
        <v>11</v>
      </c>
      <c r="S317" s="5">
        <v>85</v>
      </c>
      <c r="T317" s="5">
        <v>85</v>
      </c>
      <c r="U317" s="7" t="s">
        <v>49</v>
      </c>
      <c r="V317" s="7" t="s">
        <v>49</v>
      </c>
      <c r="W317" s="4" t="s">
        <v>7</v>
      </c>
      <c r="X317" s="6">
        <v>5607</v>
      </c>
      <c r="Y317" s="5">
        <v>514</v>
      </c>
      <c r="Z317" s="4" t="s">
        <v>13</v>
      </c>
      <c r="AA317" s="4" t="s">
        <v>9</v>
      </c>
      <c r="AB317" s="4" t="s">
        <v>14</v>
      </c>
    </row>
    <row r="318" spans="1:28" x14ac:dyDescent="0.25">
      <c r="A318" s="4" t="s">
        <v>52</v>
      </c>
      <c r="B318" s="6">
        <v>1065</v>
      </c>
      <c r="C318" s="5">
        <v>8</v>
      </c>
      <c r="D318" s="7" t="s">
        <v>49</v>
      </c>
      <c r="E318" s="4" t="s">
        <v>1</v>
      </c>
      <c r="F318" s="5">
        <v>31</v>
      </c>
      <c r="G318" s="5">
        <v>31</v>
      </c>
      <c r="H318" s="6">
        <v>8000</v>
      </c>
      <c r="I318" s="6">
        <v>8000</v>
      </c>
      <c r="J318" s="6">
        <v>3350</v>
      </c>
      <c r="K318" s="6">
        <v>3350</v>
      </c>
      <c r="L318" s="5">
        <v>10</v>
      </c>
      <c r="M318" s="5">
        <v>10</v>
      </c>
      <c r="N318" s="5">
        <v>727</v>
      </c>
      <c r="O318" s="5">
        <v>727</v>
      </c>
      <c r="P318" s="5">
        <v>139</v>
      </c>
      <c r="Q318" s="5">
        <v>139</v>
      </c>
      <c r="R318" s="4" t="s">
        <v>11</v>
      </c>
      <c r="S318" s="5">
        <v>82</v>
      </c>
      <c r="T318" s="5">
        <v>82</v>
      </c>
      <c r="U318" s="7" t="s">
        <v>49</v>
      </c>
      <c r="V318" s="7" t="s">
        <v>49</v>
      </c>
      <c r="W318" s="4" t="s">
        <v>7</v>
      </c>
      <c r="X318" s="6">
        <v>23912</v>
      </c>
      <c r="Y318" s="7" t="s">
        <v>49</v>
      </c>
      <c r="Z318" s="4" t="s">
        <v>13</v>
      </c>
      <c r="AA318" s="4" t="s">
        <v>9</v>
      </c>
      <c r="AB318" s="4" t="s">
        <v>19</v>
      </c>
    </row>
    <row r="319" spans="1:28" x14ac:dyDescent="0.25">
      <c r="A319" s="4" t="s">
        <v>52</v>
      </c>
      <c r="B319" s="5">
        <v>343</v>
      </c>
      <c r="C319" s="5">
        <v>2</v>
      </c>
      <c r="D319" s="7" t="s">
        <v>49</v>
      </c>
      <c r="E319" s="4" t="s">
        <v>1</v>
      </c>
      <c r="F319" s="5">
        <v>23</v>
      </c>
      <c r="G319" s="5">
        <v>23</v>
      </c>
      <c r="H319" s="6">
        <v>1500</v>
      </c>
      <c r="I319" s="6">
        <v>1500</v>
      </c>
      <c r="J319" s="6">
        <v>3400</v>
      </c>
      <c r="K319" s="6">
        <v>3400</v>
      </c>
      <c r="L319" s="5">
        <v>14</v>
      </c>
      <c r="M319" s="5">
        <v>14</v>
      </c>
      <c r="N319" s="5">
        <v>185</v>
      </c>
      <c r="O319" s="5">
        <v>185</v>
      </c>
      <c r="P319" s="5">
        <v>135</v>
      </c>
      <c r="Q319" s="5">
        <v>135</v>
      </c>
      <c r="R319" s="4" t="s">
        <v>11</v>
      </c>
      <c r="S319" s="5">
        <v>85</v>
      </c>
      <c r="T319" s="5">
        <v>85</v>
      </c>
      <c r="U319" s="7" t="s">
        <v>49</v>
      </c>
      <c r="V319" s="7" t="s">
        <v>49</v>
      </c>
      <c r="W319" s="4" t="s">
        <v>7</v>
      </c>
      <c r="X319" s="6">
        <v>32517</v>
      </c>
      <c r="Y319" s="6">
        <v>17997</v>
      </c>
      <c r="Z319" s="4" t="s">
        <v>13</v>
      </c>
      <c r="AA319" s="4" t="s">
        <v>9</v>
      </c>
      <c r="AB319" s="4" t="s">
        <v>27</v>
      </c>
    </row>
    <row r="320" spans="1:28" x14ac:dyDescent="0.25">
      <c r="A320" s="4" t="s">
        <v>52</v>
      </c>
      <c r="B320" s="6">
        <v>9343</v>
      </c>
      <c r="C320" s="5">
        <v>522</v>
      </c>
      <c r="D320" s="5">
        <v>2</v>
      </c>
      <c r="E320" s="4" t="s">
        <v>1</v>
      </c>
      <c r="F320" s="5">
        <v>34</v>
      </c>
      <c r="G320" s="5">
        <v>34</v>
      </c>
      <c r="H320" s="6">
        <v>4000</v>
      </c>
      <c r="I320" s="6">
        <v>4000</v>
      </c>
      <c r="J320" s="6">
        <v>2690</v>
      </c>
      <c r="K320" s="6">
        <v>2690</v>
      </c>
      <c r="L320" s="5">
        <v>12</v>
      </c>
      <c r="M320" s="5">
        <v>12</v>
      </c>
      <c r="N320" s="5">
        <v>600</v>
      </c>
      <c r="O320" s="5">
        <v>600</v>
      </c>
      <c r="P320" s="5">
        <v>128</v>
      </c>
      <c r="Q320" s="5">
        <v>128</v>
      </c>
      <c r="R320" s="4" t="s">
        <v>11</v>
      </c>
      <c r="S320" s="5">
        <v>84</v>
      </c>
      <c r="T320" s="5">
        <v>84</v>
      </c>
      <c r="U320" s="7" t="s">
        <v>49</v>
      </c>
      <c r="V320" s="15" t="s">
        <v>49</v>
      </c>
      <c r="W320" s="4" t="s">
        <v>12</v>
      </c>
      <c r="X320" s="6">
        <v>44219</v>
      </c>
      <c r="Y320" s="6">
        <v>31135</v>
      </c>
      <c r="Z320" s="4" t="s">
        <v>13</v>
      </c>
      <c r="AA320" s="4" t="s">
        <v>9</v>
      </c>
      <c r="AB320" s="4" t="s">
        <v>14</v>
      </c>
    </row>
    <row r="321" spans="1:28" x14ac:dyDescent="0.25">
      <c r="A321" s="4" t="s">
        <v>52</v>
      </c>
      <c r="B321" s="6">
        <v>1692</v>
      </c>
      <c r="C321" s="5">
        <v>25</v>
      </c>
      <c r="D321" s="7" t="s">
        <v>49</v>
      </c>
      <c r="E321" s="4" t="s">
        <v>1</v>
      </c>
      <c r="F321" s="5">
        <v>31</v>
      </c>
      <c r="G321" s="5">
        <v>31</v>
      </c>
      <c r="H321" s="6">
        <v>1250</v>
      </c>
      <c r="I321" s="6">
        <v>1250</v>
      </c>
      <c r="J321" s="6">
        <v>2537</v>
      </c>
      <c r="K321" s="6">
        <v>2537</v>
      </c>
      <c r="L321" s="5">
        <v>15</v>
      </c>
      <c r="M321" s="5">
        <v>15</v>
      </c>
      <c r="N321" s="5">
        <v>93</v>
      </c>
      <c r="O321" s="5">
        <v>93</v>
      </c>
      <c r="P321" s="5">
        <v>119</v>
      </c>
      <c r="Q321" s="5">
        <v>119</v>
      </c>
      <c r="R321" s="7" t="s">
        <v>49</v>
      </c>
      <c r="S321" s="5">
        <v>72</v>
      </c>
      <c r="T321" s="5">
        <v>72</v>
      </c>
      <c r="U321" s="7" t="s">
        <v>49</v>
      </c>
      <c r="V321" s="7" t="s">
        <v>49</v>
      </c>
      <c r="W321" s="4" t="s">
        <v>12</v>
      </c>
      <c r="X321" s="6">
        <v>5916</v>
      </c>
      <c r="Y321" s="6">
        <v>3815</v>
      </c>
      <c r="Z321" s="4" t="s">
        <v>13</v>
      </c>
      <c r="AA321" s="4" t="s">
        <v>9</v>
      </c>
      <c r="AB321" s="4" t="s">
        <v>87</v>
      </c>
    </row>
    <row r="322" spans="1:28" x14ac:dyDescent="0.25">
      <c r="A322" s="4" t="s">
        <v>52</v>
      </c>
      <c r="B322" s="5">
        <v>420</v>
      </c>
      <c r="C322" s="5">
        <v>59</v>
      </c>
      <c r="D322" s="7" t="s">
        <v>49</v>
      </c>
      <c r="E322" s="4" t="s">
        <v>1</v>
      </c>
      <c r="F322" s="5">
        <v>35</v>
      </c>
      <c r="G322" s="5">
        <v>35</v>
      </c>
      <c r="H322" s="7" t="s">
        <v>49</v>
      </c>
      <c r="I322" s="7" t="s">
        <v>49</v>
      </c>
      <c r="J322" s="6">
        <v>2300</v>
      </c>
      <c r="K322" s="6">
        <v>2300</v>
      </c>
      <c r="L322" s="5">
        <v>11.4</v>
      </c>
      <c r="M322" s="5">
        <v>11.4</v>
      </c>
      <c r="N322" s="6">
        <v>3500</v>
      </c>
      <c r="O322" s="6">
        <v>3500</v>
      </c>
      <c r="P322" s="5">
        <v>117</v>
      </c>
      <c r="Q322" s="5">
        <v>117</v>
      </c>
      <c r="R322" s="4" t="s">
        <v>11</v>
      </c>
      <c r="S322" s="5">
        <v>75</v>
      </c>
      <c r="T322" s="5">
        <v>75</v>
      </c>
      <c r="U322" s="5">
        <v>44</v>
      </c>
      <c r="V322" s="5">
        <v>44</v>
      </c>
      <c r="W322" s="4" t="s">
        <v>15</v>
      </c>
      <c r="X322" s="6">
        <v>2318</v>
      </c>
      <c r="Y322" s="6">
        <v>2318</v>
      </c>
      <c r="Z322" s="4" t="s">
        <v>13</v>
      </c>
      <c r="AA322" s="4" t="s">
        <v>9</v>
      </c>
      <c r="AB322" s="4" t="s">
        <v>14</v>
      </c>
    </row>
    <row r="323" spans="1:28" x14ac:dyDescent="0.25">
      <c r="A323" s="4" t="s">
        <v>52</v>
      </c>
      <c r="B323" s="5">
        <v>76</v>
      </c>
      <c r="C323" s="5">
        <v>7</v>
      </c>
      <c r="D323" s="7" t="s">
        <v>49</v>
      </c>
      <c r="E323" s="4" t="s">
        <v>1</v>
      </c>
      <c r="F323" s="5">
        <v>33.700000000000003</v>
      </c>
      <c r="G323" s="5">
        <v>33.700000000000003</v>
      </c>
      <c r="H323" s="7" t="s">
        <v>49</v>
      </c>
      <c r="I323" s="7" t="s">
        <v>49</v>
      </c>
      <c r="J323" s="6">
        <v>2850</v>
      </c>
      <c r="K323" s="6">
        <v>2850</v>
      </c>
      <c r="L323" s="5">
        <v>15.2</v>
      </c>
      <c r="M323" s="5">
        <v>15.2</v>
      </c>
      <c r="N323" s="6">
        <v>2500</v>
      </c>
      <c r="O323" s="6">
        <v>2500</v>
      </c>
      <c r="P323" s="5">
        <v>125</v>
      </c>
      <c r="Q323" s="5">
        <v>125</v>
      </c>
      <c r="R323" s="4" t="s">
        <v>11</v>
      </c>
      <c r="S323" s="5">
        <v>80</v>
      </c>
      <c r="T323" s="5">
        <v>80</v>
      </c>
      <c r="U323" s="5">
        <v>50</v>
      </c>
      <c r="V323" s="5">
        <v>50</v>
      </c>
      <c r="W323" s="4" t="s">
        <v>15</v>
      </c>
      <c r="X323" s="5">
        <v>257</v>
      </c>
      <c r="Y323" s="5">
        <v>257</v>
      </c>
      <c r="Z323" s="4" t="s">
        <v>13</v>
      </c>
      <c r="AA323" s="4" t="s">
        <v>9</v>
      </c>
      <c r="AB323" s="4" t="s">
        <v>14</v>
      </c>
    </row>
    <row r="324" spans="1:28" x14ac:dyDescent="0.25">
      <c r="A324" s="4" t="s">
        <v>52</v>
      </c>
      <c r="B324" s="5">
        <v>618</v>
      </c>
      <c r="C324" s="5">
        <v>54</v>
      </c>
      <c r="D324" s="7" t="s">
        <v>49</v>
      </c>
      <c r="E324" s="4" t="s">
        <v>1</v>
      </c>
      <c r="F324" s="5">
        <v>35</v>
      </c>
      <c r="G324" s="5">
        <v>35</v>
      </c>
      <c r="H324" s="7" t="s">
        <v>49</v>
      </c>
      <c r="I324" s="7" t="s">
        <v>49</v>
      </c>
      <c r="J324" s="6">
        <v>2300</v>
      </c>
      <c r="K324" s="6">
        <v>2300</v>
      </c>
      <c r="L324" s="5">
        <v>11.4</v>
      </c>
      <c r="M324" s="5">
        <v>11.4</v>
      </c>
      <c r="N324" s="6">
        <v>3500</v>
      </c>
      <c r="O324" s="6">
        <v>3500</v>
      </c>
      <c r="P324" s="5">
        <v>117</v>
      </c>
      <c r="Q324" s="5">
        <v>117</v>
      </c>
      <c r="R324" s="4" t="s">
        <v>11</v>
      </c>
      <c r="S324" s="5">
        <v>75</v>
      </c>
      <c r="T324" s="5">
        <v>75</v>
      </c>
      <c r="U324" s="5">
        <v>46</v>
      </c>
      <c r="V324" s="5">
        <v>46</v>
      </c>
      <c r="W324" s="4" t="s">
        <v>15</v>
      </c>
      <c r="X324" s="6">
        <v>2629</v>
      </c>
      <c r="Y324" s="6">
        <v>2629</v>
      </c>
      <c r="Z324" s="4" t="s">
        <v>13</v>
      </c>
      <c r="AA324" s="4" t="s">
        <v>9</v>
      </c>
      <c r="AB324" s="4" t="s">
        <v>14</v>
      </c>
    </row>
    <row r="325" spans="1:28" x14ac:dyDescent="0.25">
      <c r="A325" s="4" t="s">
        <v>52</v>
      </c>
      <c r="B325" s="6">
        <v>3025</v>
      </c>
      <c r="C325" s="5">
        <v>147</v>
      </c>
      <c r="D325" s="7" t="s">
        <v>49</v>
      </c>
      <c r="E325" s="4" t="s">
        <v>1</v>
      </c>
      <c r="F325" s="5">
        <v>33.700000000000003</v>
      </c>
      <c r="G325" s="5">
        <v>33.700000000000003</v>
      </c>
      <c r="H325" s="7" t="s">
        <v>49</v>
      </c>
      <c r="I325" s="7" t="s">
        <v>49</v>
      </c>
      <c r="J325" s="6">
        <v>2850</v>
      </c>
      <c r="K325" s="6">
        <v>2850</v>
      </c>
      <c r="L325" s="5">
        <v>15.2</v>
      </c>
      <c r="M325" s="5">
        <v>15.2</v>
      </c>
      <c r="N325" s="6">
        <v>2500</v>
      </c>
      <c r="O325" s="6">
        <v>2500</v>
      </c>
      <c r="P325" s="5">
        <v>122</v>
      </c>
      <c r="Q325" s="5">
        <v>122</v>
      </c>
      <c r="R325" s="4" t="s">
        <v>11</v>
      </c>
      <c r="S325" s="5">
        <v>87</v>
      </c>
      <c r="T325" s="5">
        <v>87</v>
      </c>
      <c r="U325" s="5">
        <v>54</v>
      </c>
      <c r="V325" s="5">
        <v>54</v>
      </c>
      <c r="W325" s="4" t="s">
        <v>12</v>
      </c>
      <c r="X325" s="6">
        <v>2675</v>
      </c>
      <c r="Y325" s="6">
        <v>2675</v>
      </c>
      <c r="Z325" s="4" t="s">
        <v>13</v>
      </c>
      <c r="AA325" s="4" t="s">
        <v>9</v>
      </c>
      <c r="AB325" s="4" t="s">
        <v>14</v>
      </c>
    </row>
    <row r="326" spans="1:28" x14ac:dyDescent="0.25">
      <c r="A326" s="4" t="s">
        <v>52</v>
      </c>
      <c r="B326" s="6">
        <v>2565</v>
      </c>
      <c r="C326" s="5">
        <v>220</v>
      </c>
      <c r="D326" s="7" t="s">
        <v>49</v>
      </c>
      <c r="E326" s="4" t="s">
        <v>1</v>
      </c>
      <c r="F326" s="5">
        <v>35</v>
      </c>
      <c r="G326" s="5">
        <v>35</v>
      </c>
      <c r="H326" s="7" t="s">
        <v>49</v>
      </c>
      <c r="I326" s="7" t="s">
        <v>49</v>
      </c>
      <c r="J326" s="6">
        <v>2300</v>
      </c>
      <c r="K326" s="6">
        <v>2300</v>
      </c>
      <c r="L326" s="5">
        <v>11.8</v>
      </c>
      <c r="M326" s="5">
        <v>11.8</v>
      </c>
      <c r="N326" s="6">
        <v>7000</v>
      </c>
      <c r="O326" s="6">
        <v>7000</v>
      </c>
      <c r="P326" s="5">
        <v>115</v>
      </c>
      <c r="Q326" s="5">
        <v>115</v>
      </c>
      <c r="R326" s="4" t="s">
        <v>11</v>
      </c>
      <c r="S326" s="5">
        <v>75</v>
      </c>
      <c r="T326" s="5">
        <v>75</v>
      </c>
      <c r="U326" s="5">
        <v>54</v>
      </c>
      <c r="V326" s="5">
        <v>54</v>
      </c>
      <c r="W326" s="4" t="s">
        <v>12</v>
      </c>
      <c r="X326" s="6">
        <v>21016</v>
      </c>
      <c r="Y326" s="6">
        <v>21016</v>
      </c>
      <c r="Z326" s="4" t="s">
        <v>13</v>
      </c>
      <c r="AA326" s="4" t="s">
        <v>9</v>
      </c>
      <c r="AB326" s="4" t="s">
        <v>14</v>
      </c>
    </row>
    <row r="327" spans="1:28" x14ac:dyDescent="0.25">
      <c r="A327" s="4" t="s">
        <v>52</v>
      </c>
      <c r="B327" s="6">
        <v>2114</v>
      </c>
      <c r="C327" s="5">
        <v>175</v>
      </c>
      <c r="D327" s="7" t="s">
        <v>49</v>
      </c>
      <c r="E327" s="4" t="s">
        <v>1</v>
      </c>
      <c r="F327" s="5">
        <v>35</v>
      </c>
      <c r="G327" s="5">
        <v>35</v>
      </c>
      <c r="H327" s="7" t="s">
        <v>49</v>
      </c>
      <c r="I327" s="7" t="s">
        <v>49</v>
      </c>
      <c r="J327" s="6">
        <v>2300</v>
      </c>
      <c r="K327" s="6">
        <v>2300</v>
      </c>
      <c r="L327" s="5">
        <v>11.4</v>
      </c>
      <c r="M327" s="5">
        <v>11.4</v>
      </c>
      <c r="N327" s="6">
        <v>3500</v>
      </c>
      <c r="O327" s="6">
        <v>3500</v>
      </c>
      <c r="P327" s="5">
        <v>118</v>
      </c>
      <c r="Q327" s="5">
        <v>118</v>
      </c>
      <c r="R327" s="4" t="s">
        <v>11</v>
      </c>
      <c r="S327" s="5">
        <v>75</v>
      </c>
      <c r="T327" s="5">
        <v>75</v>
      </c>
      <c r="U327" s="5">
        <v>63</v>
      </c>
      <c r="V327" s="5">
        <v>63</v>
      </c>
      <c r="W327" s="4" t="s">
        <v>12</v>
      </c>
      <c r="X327" s="6">
        <v>5872</v>
      </c>
      <c r="Y327" s="6">
        <v>5872</v>
      </c>
      <c r="Z327" s="4" t="s">
        <v>13</v>
      </c>
      <c r="AA327" s="4" t="s">
        <v>9</v>
      </c>
      <c r="AB327" s="4" t="s">
        <v>14</v>
      </c>
    </row>
    <row r="328" spans="1:28" x14ac:dyDescent="0.25">
      <c r="A328" s="4" t="s">
        <v>52</v>
      </c>
      <c r="B328" s="6">
        <v>3101</v>
      </c>
      <c r="C328" s="5">
        <v>261</v>
      </c>
      <c r="D328" s="7" t="s">
        <v>49</v>
      </c>
      <c r="E328" s="4" t="s">
        <v>1</v>
      </c>
      <c r="F328" s="5">
        <v>33.700000000000003</v>
      </c>
      <c r="G328" s="5">
        <v>33.700000000000003</v>
      </c>
      <c r="H328" s="7" t="s">
        <v>49</v>
      </c>
      <c r="I328" s="7" t="s">
        <v>49</v>
      </c>
      <c r="J328" s="6">
        <v>2850</v>
      </c>
      <c r="K328" s="6">
        <v>2850</v>
      </c>
      <c r="L328" s="5">
        <v>15</v>
      </c>
      <c r="M328" s="5">
        <v>15</v>
      </c>
      <c r="N328" s="5">
        <v>580</v>
      </c>
      <c r="O328" s="5">
        <v>580</v>
      </c>
      <c r="P328" s="5">
        <v>126</v>
      </c>
      <c r="Q328" s="5">
        <v>126</v>
      </c>
      <c r="R328" s="4" t="s">
        <v>11</v>
      </c>
      <c r="S328" s="5">
        <v>87</v>
      </c>
      <c r="T328" s="5">
        <v>87</v>
      </c>
      <c r="U328" s="5">
        <v>66</v>
      </c>
      <c r="V328" s="5">
        <v>66</v>
      </c>
      <c r="W328" s="4" t="s">
        <v>12</v>
      </c>
      <c r="X328" s="6">
        <v>4399</v>
      </c>
      <c r="Y328" s="6">
        <v>4399</v>
      </c>
      <c r="Z328" s="4" t="s">
        <v>13</v>
      </c>
      <c r="AA328" s="4" t="s">
        <v>9</v>
      </c>
      <c r="AB328" s="4" t="s">
        <v>14</v>
      </c>
    </row>
    <row r="329" spans="1:28" x14ac:dyDescent="0.25">
      <c r="A329" s="4" t="s">
        <v>52</v>
      </c>
      <c r="B329" s="6">
        <v>3565</v>
      </c>
      <c r="C329" s="5">
        <v>297</v>
      </c>
      <c r="D329" s="7" t="s">
        <v>49</v>
      </c>
      <c r="E329" s="4" t="s">
        <v>1</v>
      </c>
      <c r="F329" s="5">
        <v>35</v>
      </c>
      <c r="G329" s="5">
        <v>35</v>
      </c>
      <c r="H329" s="7" t="s">
        <v>49</v>
      </c>
      <c r="I329" s="7" t="s">
        <v>49</v>
      </c>
      <c r="J329" s="6">
        <v>2300</v>
      </c>
      <c r="K329" s="6">
        <v>2300</v>
      </c>
      <c r="L329" s="5">
        <v>11</v>
      </c>
      <c r="M329" s="5">
        <v>11</v>
      </c>
      <c r="N329" s="6">
        <v>20000</v>
      </c>
      <c r="O329" s="6">
        <v>20000</v>
      </c>
      <c r="P329" s="5">
        <v>125</v>
      </c>
      <c r="Q329" s="5">
        <v>125</v>
      </c>
      <c r="R329" s="4" t="s">
        <v>11</v>
      </c>
      <c r="S329" s="5">
        <v>75</v>
      </c>
      <c r="T329" s="5">
        <v>75</v>
      </c>
      <c r="U329" s="5">
        <v>63</v>
      </c>
      <c r="V329" s="5">
        <v>63</v>
      </c>
      <c r="W329" s="4" t="s">
        <v>12</v>
      </c>
      <c r="X329" s="6">
        <v>19920</v>
      </c>
      <c r="Y329" s="6">
        <v>19920</v>
      </c>
      <c r="Z329" s="4" t="s">
        <v>13</v>
      </c>
      <c r="AA329" s="4" t="s">
        <v>9</v>
      </c>
      <c r="AB329" s="4" t="s">
        <v>14</v>
      </c>
    </row>
    <row r="330" spans="1:28" x14ac:dyDescent="0.25">
      <c r="A330" s="4" t="s">
        <v>52</v>
      </c>
      <c r="B330" s="6">
        <v>7795</v>
      </c>
      <c r="C330" s="5">
        <v>640</v>
      </c>
      <c r="D330" s="7" t="s">
        <v>49</v>
      </c>
      <c r="E330" s="4" t="s">
        <v>1</v>
      </c>
      <c r="F330" s="5">
        <v>33.5</v>
      </c>
      <c r="G330" s="5">
        <v>33.5</v>
      </c>
      <c r="H330" s="5">
        <v>575</v>
      </c>
      <c r="I330" s="5">
        <v>575</v>
      </c>
      <c r="J330" s="6">
        <v>2000</v>
      </c>
      <c r="K330" s="6">
        <v>2000</v>
      </c>
      <c r="L330" s="5">
        <v>13</v>
      </c>
      <c r="M330" s="5">
        <v>13</v>
      </c>
      <c r="N330" s="5">
        <v>500</v>
      </c>
      <c r="O330" s="5">
        <v>500</v>
      </c>
      <c r="P330" s="5">
        <v>117</v>
      </c>
      <c r="Q330" s="5">
        <v>117</v>
      </c>
      <c r="R330" s="4" t="s">
        <v>11</v>
      </c>
      <c r="S330" s="5">
        <v>84.5</v>
      </c>
      <c r="T330" s="5">
        <v>84.5</v>
      </c>
      <c r="U330" s="5">
        <v>40</v>
      </c>
      <c r="V330" s="5">
        <v>40</v>
      </c>
      <c r="W330" s="4" t="s">
        <v>7</v>
      </c>
      <c r="X330" s="6">
        <v>15190</v>
      </c>
      <c r="Y330" s="6">
        <v>15190</v>
      </c>
      <c r="Z330" s="4" t="s">
        <v>13</v>
      </c>
      <c r="AA330" s="4" t="s">
        <v>9</v>
      </c>
      <c r="AB330" s="4" t="s">
        <v>14</v>
      </c>
    </row>
    <row r="331" spans="1:28" x14ac:dyDescent="0.25">
      <c r="A331" s="4" t="s">
        <v>52</v>
      </c>
      <c r="B331" s="5">
        <v>341</v>
      </c>
      <c r="C331" s="5">
        <v>32</v>
      </c>
      <c r="D331" s="7" t="s">
        <v>49</v>
      </c>
      <c r="E331" s="4" t="s">
        <v>1</v>
      </c>
      <c r="F331" s="5">
        <v>33.5</v>
      </c>
      <c r="G331" s="5">
        <v>33.5</v>
      </c>
      <c r="H331" s="6">
        <v>2500</v>
      </c>
      <c r="I331" s="6">
        <v>2500</v>
      </c>
      <c r="J331" s="6">
        <v>1500</v>
      </c>
      <c r="K331" s="6">
        <v>1500</v>
      </c>
      <c r="L331" s="5">
        <v>12</v>
      </c>
      <c r="M331" s="5">
        <v>12</v>
      </c>
      <c r="N331" s="6">
        <v>1000</v>
      </c>
      <c r="O331" s="6">
        <v>1000</v>
      </c>
      <c r="P331" s="5">
        <v>108</v>
      </c>
      <c r="Q331" s="5">
        <v>108</v>
      </c>
      <c r="R331" s="4" t="s">
        <v>11</v>
      </c>
      <c r="S331" s="5">
        <v>85</v>
      </c>
      <c r="T331" s="5">
        <v>85</v>
      </c>
      <c r="U331" s="5">
        <v>48</v>
      </c>
      <c r="V331" s="5">
        <v>48</v>
      </c>
      <c r="W331" s="4" t="s">
        <v>12</v>
      </c>
      <c r="X331" s="5">
        <v>470</v>
      </c>
      <c r="Y331" s="5">
        <v>470</v>
      </c>
      <c r="Z331" s="4" t="s">
        <v>13</v>
      </c>
      <c r="AA331" s="4" t="s">
        <v>9</v>
      </c>
      <c r="AB331" s="4" t="s">
        <v>14</v>
      </c>
    </row>
    <row r="332" spans="1:28" x14ac:dyDescent="0.25">
      <c r="A332" s="4" t="s">
        <v>52</v>
      </c>
      <c r="B332" s="5">
        <v>35</v>
      </c>
      <c r="C332" s="5">
        <v>7</v>
      </c>
      <c r="D332" s="7" t="s">
        <v>49</v>
      </c>
      <c r="E332" s="4" t="s">
        <v>1</v>
      </c>
      <c r="F332" s="5">
        <v>38.1</v>
      </c>
      <c r="G332" s="5">
        <v>38.1</v>
      </c>
      <c r="H332" s="6">
        <v>1300</v>
      </c>
      <c r="I332" s="6">
        <v>1300</v>
      </c>
      <c r="J332" s="6">
        <v>1746</v>
      </c>
      <c r="K332" s="6">
        <v>1746</v>
      </c>
      <c r="L332" s="5">
        <v>13.6</v>
      </c>
      <c r="M332" s="5">
        <v>13.6</v>
      </c>
      <c r="N332" s="6">
        <v>13000</v>
      </c>
      <c r="O332" s="6">
        <v>13000</v>
      </c>
      <c r="P332" s="5">
        <v>100</v>
      </c>
      <c r="Q332" s="5">
        <v>100</v>
      </c>
      <c r="R332" s="4" t="s">
        <v>11</v>
      </c>
      <c r="S332" s="5">
        <v>85</v>
      </c>
      <c r="T332" s="5">
        <v>85</v>
      </c>
      <c r="U332" s="5">
        <v>45</v>
      </c>
      <c r="V332" s="5">
        <v>45</v>
      </c>
      <c r="W332" s="4" t="s">
        <v>15</v>
      </c>
      <c r="X332" s="5">
        <v>171</v>
      </c>
      <c r="Y332" s="5">
        <v>171</v>
      </c>
      <c r="Z332" s="4" t="s">
        <v>13</v>
      </c>
      <c r="AA332" s="4" t="s">
        <v>9</v>
      </c>
      <c r="AB332" s="4" t="s">
        <v>10</v>
      </c>
    </row>
    <row r="333" spans="1:28" x14ac:dyDescent="0.25">
      <c r="A333" s="4" t="s">
        <v>52</v>
      </c>
      <c r="B333" s="5">
        <v>411</v>
      </c>
      <c r="C333" s="5">
        <v>36</v>
      </c>
      <c r="D333" s="7" t="s">
        <v>49</v>
      </c>
      <c r="E333" s="4" t="s">
        <v>1</v>
      </c>
      <c r="F333" s="5">
        <v>38</v>
      </c>
      <c r="G333" s="5">
        <v>38</v>
      </c>
      <c r="H333" s="6">
        <v>3000</v>
      </c>
      <c r="I333" s="6">
        <v>3000</v>
      </c>
      <c r="J333" s="6">
        <v>1250</v>
      </c>
      <c r="K333" s="6">
        <v>1250</v>
      </c>
      <c r="L333" s="5">
        <v>12</v>
      </c>
      <c r="M333" s="5">
        <v>12</v>
      </c>
      <c r="N333" s="6">
        <v>3000</v>
      </c>
      <c r="O333" s="6">
        <v>3000</v>
      </c>
      <c r="P333" s="5">
        <v>104</v>
      </c>
      <c r="Q333" s="5">
        <v>104</v>
      </c>
      <c r="R333" s="4" t="s">
        <v>11</v>
      </c>
      <c r="S333" s="5">
        <v>85</v>
      </c>
      <c r="T333" s="5">
        <v>85</v>
      </c>
      <c r="U333" s="5">
        <v>65</v>
      </c>
      <c r="V333" s="5">
        <v>65</v>
      </c>
      <c r="W333" s="4" t="s">
        <v>12</v>
      </c>
      <c r="X333" s="5">
        <v>489</v>
      </c>
      <c r="Y333" s="5">
        <v>375</v>
      </c>
      <c r="Z333" s="4" t="s">
        <v>13</v>
      </c>
      <c r="AA333" s="4" t="s">
        <v>9</v>
      </c>
      <c r="AB333" s="4" t="s">
        <v>14</v>
      </c>
    </row>
    <row r="334" spans="1:28" x14ac:dyDescent="0.25">
      <c r="A334" s="4" t="s">
        <v>52</v>
      </c>
      <c r="B334" s="6">
        <v>2755</v>
      </c>
      <c r="C334" s="5">
        <v>201</v>
      </c>
      <c r="D334" s="7" t="s">
        <v>49</v>
      </c>
      <c r="E334" s="4" t="s">
        <v>1</v>
      </c>
      <c r="F334" s="5">
        <v>38.1</v>
      </c>
      <c r="G334" s="5">
        <v>38.1</v>
      </c>
      <c r="H334" s="7" t="s">
        <v>49</v>
      </c>
      <c r="I334" s="7" t="s">
        <v>49</v>
      </c>
      <c r="J334" s="6">
        <v>1200</v>
      </c>
      <c r="K334" s="6">
        <v>1200</v>
      </c>
      <c r="L334" s="5">
        <v>12</v>
      </c>
      <c r="M334" s="5">
        <v>12</v>
      </c>
      <c r="N334" s="5">
        <v>750</v>
      </c>
      <c r="O334" s="5">
        <v>750</v>
      </c>
      <c r="P334" s="5">
        <v>104</v>
      </c>
      <c r="Q334" s="5">
        <v>104</v>
      </c>
      <c r="R334" s="4" t="s">
        <v>11</v>
      </c>
      <c r="S334" s="5">
        <v>85</v>
      </c>
      <c r="T334" s="5">
        <v>85</v>
      </c>
      <c r="U334" s="5">
        <v>64</v>
      </c>
      <c r="V334" s="5">
        <v>64</v>
      </c>
      <c r="W334" s="4" t="s">
        <v>12</v>
      </c>
      <c r="X334" s="6">
        <v>4806</v>
      </c>
      <c r="Y334" s="6">
        <v>4139</v>
      </c>
      <c r="Z334" s="4" t="s">
        <v>13</v>
      </c>
      <c r="AA334" s="4" t="s">
        <v>8</v>
      </c>
      <c r="AB334" s="4" t="s">
        <v>14</v>
      </c>
    </row>
    <row r="335" spans="1:28" x14ac:dyDescent="0.25">
      <c r="A335" s="4" t="s">
        <v>52</v>
      </c>
      <c r="B335" s="6">
        <v>3218</v>
      </c>
      <c r="C335" s="5">
        <v>250</v>
      </c>
      <c r="D335" s="7" t="s">
        <v>49</v>
      </c>
      <c r="E335" s="4" t="s">
        <v>1</v>
      </c>
      <c r="F335" s="5">
        <v>38.1</v>
      </c>
      <c r="G335" s="5">
        <v>38.1</v>
      </c>
      <c r="H335" s="6">
        <v>3000</v>
      </c>
      <c r="I335" s="6">
        <v>3000</v>
      </c>
      <c r="J335" s="5">
        <v>872</v>
      </c>
      <c r="K335" s="5">
        <v>872</v>
      </c>
      <c r="L335" s="5">
        <v>12</v>
      </c>
      <c r="M335" s="5">
        <v>12</v>
      </c>
      <c r="N335" s="6">
        <v>5000</v>
      </c>
      <c r="O335" s="6">
        <v>5000</v>
      </c>
      <c r="P335" s="5">
        <v>104</v>
      </c>
      <c r="Q335" s="5">
        <v>104</v>
      </c>
      <c r="R335" s="4" t="s">
        <v>11</v>
      </c>
      <c r="S335" s="5">
        <v>81</v>
      </c>
      <c r="T335" s="5">
        <v>81</v>
      </c>
      <c r="U335" s="5">
        <v>74</v>
      </c>
      <c r="V335" s="5">
        <v>74</v>
      </c>
      <c r="W335" s="4" t="s">
        <v>12</v>
      </c>
      <c r="X335" s="6">
        <v>7778</v>
      </c>
      <c r="Y335" s="6">
        <v>7257</v>
      </c>
      <c r="Z335" s="4" t="s">
        <v>13</v>
      </c>
      <c r="AA335" s="4" t="s">
        <v>9</v>
      </c>
      <c r="AB335" s="4" t="s">
        <v>14</v>
      </c>
    </row>
    <row r="336" spans="1:28" x14ac:dyDescent="0.25">
      <c r="A336" s="4" t="s">
        <v>52</v>
      </c>
      <c r="B336" s="6">
        <v>1961</v>
      </c>
      <c r="C336" s="5">
        <v>168</v>
      </c>
      <c r="D336" s="7" t="s">
        <v>49</v>
      </c>
      <c r="E336" s="4" t="s">
        <v>1</v>
      </c>
      <c r="F336" s="5">
        <v>38</v>
      </c>
      <c r="G336" s="5">
        <v>38</v>
      </c>
      <c r="H336" s="7" t="s">
        <v>49</v>
      </c>
      <c r="I336" s="7" t="s">
        <v>49</v>
      </c>
      <c r="J336" s="6">
        <v>1250</v>
      </c>
      <c r="K336" s="6">
        <v>1250</v>
      </c>
      <c r="L336" s="5">
        <v>12</v>
      </c>
      <c r="M336" s="5">
        <v>12</v>
      </c>
      <c r="N336" s="6">
        <v>7500</v>
      </c>
      <c r="O336" s="6">
        <v>7500</v>
      </c>
      <c r="P336" s="5">
        <v>106</v>
      </c>
      <c r="Q336" s="5">
        <v>106</v>
      </c>
      <c r="R336" s="4" t="s">
        <v>11</v>
      </c>
      <c r="S336" s="5">
        <v>85</v>
      </c>
      <c r="T336" s="5">
        <v>85</v>
      </c>
      <c r="U336" s="5">
        <v>67</v>
      </c>
      <c r="V336" s="5">
        <v>67</v>
      </c>
      <c r="W336" s="4" t="s">
        <v>12</v>
      </c>
      <c r="X336" s="6">
        <v>6415</v>
      </c>
      <c r="Y336" s="6">
        <v>6052</v>
      </c>
      <c r="Z336" s="4" t="s">
        <v>13</v>
      </c>
      <c r="AA336" s="4" t="s">
        <v>9</v>
      </c>
      <c r="AB336" s="4" t="s">
        <v>14</v>
      </c>
    </row>
    <row r="337" spans="1:28" x14ac:dyDescent="0.25">
      <c r="A337" s="4" t="s">
        <v>52</v>
      </c>
      <c r="B337" s="6">
        <v>1768</v>
      </c>
      <c r="C337" s="5">
        <v>145</v>
      </c>
      <c r="D337" s="7" t="s">
        <v>49</v>
      </c>
      <c r="E337" s="4" t="s">
        <v>1</v>
      </c>
      <c r="F337" s="5">
        <v>38.1</v>
      </c>
      <c r="G337" s="5">
        <v>38.1</v>
      </c>
      <c r="H337" s="5">
        <v>780</v>
      </c>
      <c r="I337" s="5">
        <v>780</v>
      </c>
      <c r="J337" s="6">
        <v>1700</v>
      </c>
      <c r="K337" s="6">
        <v>1700</v>
      </c>
      <c r="L337" s="5">
        <v>12.1</v>
      </c>
      <c r="M337" s="5">
        <v>12.1</v>
      </c>
      <c r="N337" s="6">
        <v>2000</v>
      </c>
      <c r="O337" s="6">
        <v>2000</v>
      </c>
      <c r="P337" s="5">
        <v>111</v>
      </c>
      <c r="Q337" s="5">
        <v>111</v>
      </c>
      <c r="R337" s="4" t="s">
        <v>11</v>
      </c>
      <c r="S337" s="5">
        <v>85</v>
      </c>
      <c r="T337" s="5">
        <v>85</v>
      </c>
      <c r="U337" s="5">
        <v>67</v>
      </c>
      <c r="V337" s="5">
        <v>67</v>
      </c>
      <c r="W337" s="4" t="s">
        <v>12</v>
      </c>
      <c r="X337" s="6">
        <v>4233</v>
      </c>
      <c r="Y337" s="6">
        <v>3636</v>
      </c>
      <c r="Z337" s="4" t="s">
        <v>13</v>
      </c>
      <c r="AA337" s="4" t="s">
        <v>9</v>
      </c>
      <c r="AB337" s="4" t="s">
        <v>14</v>
      </c>
    </row>
    <row r="338" spans="1:28" x14ac:dyDescent="0.25">
      <c r="A338" s="4" t="s">
        <v>52</v>
      </c>
      <c r="B338" s="6">
        <v>1642</v>
      </c>
      <c r="C338" s="5">
        <v>148</v>
      </c>
      <c r="D338" s="7" t="s">
        <v>49</v>
      </c>
      <c r="E338" s="4" t="s">
        <v>1</v>
      </c>
      <c r="F338" s="5">
        <v>38.1</v>
      </c>
      <c r="G338" s="5">
        <v>38.1</v>
      </c>
      <c r="H338" s="6">
        <v>1300</v>
      </c>
      <c r="I338" s="6">
        <v>1300</v>
      </c>
      <c r="J338" s="6">
        <v>1250</v>
      </c>
      <c r="K338" s="6">
        <v>1250</v>
      </c>
      <c r="L338" s="5">
        <v>10</v>
      </c>
      <c r="M338" s="5">
        <v>10</v>
      </c>
      <c r="N338" s="6">
        <v>12000</v>
      </c>
      <c r="O338" s="6">
        <v>12000</v>
      </c>
      <c r="P338" s="5">
        <v>102</v>
      </c>
      <c r="Q338" s="5">
        <v>102</v>
      </c>
      <c r="R338" s="4" t="s">
        <v>11</v>
      </c>
      <c r="S338" s="5">
        <v>85</v>
      </c>
      <c r="T338" s="5">
        <v>85</v>
      </c>
      <c r="U338" s="5">
        <v>77</v>
      </c>
      <c r="V338" s="5">
        <v>77</v>
      </c>
      <c r="W338" s="4" t="s">
        <v>12</v>
      </c>
      <c r="X338" s="6">
        <v>5316</v>
      </c>
      <c r="Y338" s="6">
        <v>5316</v>
      </c>
      <c r="Z338" s="4" t="s">
        <v>13</v>
      </c>
      <c r="AA338" s="4" t="s">
        <v>9</v>
      </c>
      <c r="AB338" s="4" t="s">
        <v>14</v>
      </c>
    </row>
    <row r="339" spans="1:28" x14ac:dyDescent="0.25">
      <c r="A339" s="4" t="s">
        <v>52</v>
      </c>
      <c r="B339" s="5">
        <v>392</v>
      </c>
      <c r="C339" s="5">
        <v>36</v>
      </c>
      <c r="D339" s="7" t="s">
        <v>49</v>
      </c>
      <c r="E339" s="4" t="s">
        <v>1</v>
      </c>
      <c r="F339" s="5">
        <v>38.1</v>
      </c>
      <c r="G339" s="5">
        <v>38.1</v>
      </c>
      <c r="H339" s="7" t="s">
        <v>49</v>
      </c>
      <c r="I339" s="7" t="s">
        <v>49</v>
      </c>
      <c r="J339" s="6">
        <v>1000</v>
      </c>
      <c r="K339" s="6">
        <v>1000</v>
      </c>
      <c r="L339" s="5">
        <v>11.1</v>
      </c>
      <c r="M339" s="5">
        <v>11.1</v>
      </c>
      <c r="N339" s="6">
        <v>10000</v>
      </c>
      <c r="O339" s="6">
        <v>10000</v>
      </c>
      <c r="P339" s="5">
        <v>95</v>
      </c>
      <c r="Q339" s="5">
        <v>95</v>
      </c>
      <c r="R339" s="4" t="s">
        <v>11</v>
      </c>
      <c r="S339" s="5">
        <v>85</v>
      </c>
      <c r="T339" s="5">
        <v>85</v>
      </c>
      <c r="U339" s="5">
        <v>72</v>
      </c>
      <c r="V339" s="5">
        <v>72</v>
      </c>
      <c r="W339" s="4" t="s">
        <v>12</v>
      </c>
      <c r="X339" s="5">
        <v>963</v>
      </c>
      <c r="Y339" s="5">
        <v>963</v>
      </c>
      <c r="Z339" s="4" t="s">
        <v>13</v>
      </c>
      <c r="AA339" s="4" t="s">
        <v>9</v>
      </c>
      <c r="AB339" s="4" t="s">
        <v>14</v>
      </c>
    </row>
    <row r="340" spans="1:28" x14ac:dyDescent="0.25">
      <c r="A340" s="4" t="s">
        <v>52</v>
      </c>
      <c r="B340" s="6">
        <v>1848</v>
      </c>
      <c r="C340" s="5">
        <v>135</v>
      </c>
      <c r="D340" s="5">
        <v>21</v>
      </c>
      <c r="E340" s="4" t="s">
        <v>1</v>
      </c>
      <c r="F340" s="5">
        <v>38.1</v>
      </c>
      <c r="G340" s="5">
        <v>38.1</v>
      </c>
      <c r="H340" s="5">
        <v>780</v>
      </c>
      <c r="I340" s="5">
        <v>780</v>
      </c>
      <c r="J340" s="6">
        <v>1597</v>
      </c>
      <c r="K340" s="6">
        <v>1597</v>
      </c>
      <c r="L340" s="5">
        <v>12</v>
      </c>
      <c r="M340" s="5">
        <v>12</v>
      </c>
      <c r="N340" s="6">
        <v>1000</v>
      </c>
      <c r="O340" s="6">
        <v>1000</v>
      </c>
      <c r="P340" s="5">
        <v>111</v>
      </c>
      <c r="Q340" s="5">
        <v>111</v>
      </c>
      <c r="R340" s="4" t="s">
        <v>11</v>
      </c>
      <c r="S340" s="5">
        <v>85</v>
      </c>
      <c r="T340" s="5">
        <v>85</v>
      </c>
      <c r="U340" s="5">
        <v>46</v>
      </c>
      <c r="V340" s="5">
        <v>46</v>
      </c>
      <c r="W340" s="4" t="s">
        <v>12</v>
      </c>
      <c r="X340" s="6">
        <v>2100</v>
      </c>
      <c r="Y340" s="6">
        <v>2100</v>
      </c>
      <c r="Z340" s="4" t="s">
        <v>13</v>
      </c>
      <c r="AA340" s="4" t="s">
        <v>9</v>
      </c>
      <c r="AB340" s="4" t="s">
        <v>14</v>
      </c>
    </row>
    <row r="341" spans="1:28" x14ac:dyDescent="0.25">
      <c r="A341" s="4" t="s">
        <v>52</v>
      </c>
      <c r="B341" s="6">
        <v>1380</v>
      </c>
      <c r="C341" s="5">
        <v>144</v>
      </c>
      <c r="D341" s="7" t="s">
        <v>49</v>
      </c>
      <c r="E341" s="4" t="s">
        <v>1</v>
      </c>
      <c r="F341" s="5">
        <v>36</v>
      </c>
      <c r="G341" s="5">
        <v>36</v>
      </c>
      <c r="H341" s="6">
        <v>1000</v>
      </c>
      <c r="I341" s="6">
        <v>4000</v>
      </c>
      <c r="J341" s="5">
        <v>760</v>
      </c>
      <c r="K341" s="5">
        <v>760</v>
      </c>
      <c r="L341" s="4">
        <v>9</v>
      </c>
      <c r="M341" s="4">
        <v>11</v>
      </c>
      <c r="N341" s="6">
        <v>5000</v>
      </c>
      <c r="O341" s="6">
        <v>30000</v>
      </c>
      <c r="P341" s="5">
        <v>110</v>
      </c>
      <c r="Q341" s="5">
        <v>110</v>
      </c>
      <c r="R341" s="4" t="s">
        <v>11</v>
      </c>
      <c r="S341" s="5">
        <v>85</v>
      </c>
      <c r="T341" s="5">
        <v>85</v>
      </c>
      <c r="U341" s="5">
        <v>82</v>
      </c>
      <c r="V341" s="5">
        <v>82</v>
      </c>
      <c r="W341" s="4" t="s">
        <v>12</v>
      </c>
      <c r="X341" s="6">
        <v>6857</v>
      </c>
      <c r="Y341" s="6">
        <v>6857</v>
      </c>
      <c r="Z341" s="4" t="s">
        <v>13</v>
      </c>
      <c r="AA341" s="4" t="s">
        <v>9</v>
      </c>
      <c r="AB341" s="4" t="s">
        <v>14</v>
      </c>
    </row>
    <row r="342" spans="1:28" x14ac:dyDescent="0.25">
      <c r="A342" s="4" t="s">
        <v>52</v>
      </c>
      <c r="B342" s="5">
        <v>867</v>
      </c>
      <c r="C342" s="5">
        <v>82</v>
      </c>
      <c r="D342" s="7" t="s">
        <v>49</v>
      </c>
      <c r="E342" s="4" t="s">
        <v>1</v>
      </c>
      <c r="F342" s="5">
        <v>38.1</v>
      </c>
      <c r="G342" s="5">
        <v>38.1</v>
      </c>
      <c r="H342" s="6">
        <v>1400</v>
      </c>
      <c r="I342" s="6">
        <v>1400</v>
      </c>
      <c r="J342" s="6">
        <v>1750</v>
      </c>
      <c r="K342" s="6">
        <v>1750</v>
      </c>
      <c r="L342" s="5">
        <v>13.1</v>
      </c>
      <c r="M342" s="5">
        <v>13.1</v>
      </c>
      <c r="N342" s="5">
        <v>750</v>
      </c>
      <c r="O342" s="5">
        <v>750</v>
      </c>
      <c r="P342" s="5">
        <v>113</v>
      </c>
      <c r="Q342" s="5">
        <v>113</v>
      </c>
      <c r="R342" s="7" t="s">
        <v>49</v>
      </c>
      <c r="S342" s="5">
        <v>85</v>
      </c>
      <c r="T342" s="5">
        <v>85</v>
      </c>
      <c r="U342" s="5">
        <v>57</v>
      </c>
      <c r="V342" s="5">
        <v>57</v>
      </c>
      <c r="W342" s="4" t="s">
        <v>15</v>
      </c>
      <c r="X342" s="5">
        <v>842</v>
      </c>
      <c r="Y342" s="5">
        <v>842</v>
      </c>
      <c r="Z342" s="4" t="s">
        <v>13</v>
      </c>
      <c r="AA342" s="4" t="s">
        <v>9</v>
      </c>
      <c r="AB342" s="4" t="s">
        <v>14</v>
      </c>
    </row>
    <row r="343" spans="1:28" x14ac:dyDescent="0.25">
      <c r="A343" s="4" t="s">
        <v>52</v>
      </c>
      <c r="B343" s="5">
        <v>144</v>
      </c>
      <c r="C343" s="5">
        <v>15</v>
      </c>
      <c r="D343" s="7" t="s">
        <v>49</v>
      </c>
      <c r="E343" s="4" t="s">
        <v>1</v>
      </c>
      <c r="F343" s="5">
        <v>38.1</v>
      </c>
      <c r="G343" s="5">
        <v>38.1</v>
      </c>
      <c r="H343" s="5">
        <v>675</v>
      </c>
      <c r="I343" s="5">
        <v>675</v>
      </c>
      <c r="J343" s="6">
        <v>1250</v>
      </c>
      <c r="K343" s="6">
        <v>1250</v>
      </c>
      <c r="L343" s="5">
        <v>13.1</v>
      </c>
      <c r="M343" s="5">
        <v>13.1</v>
      </c>
      <c r="N343" s="6">
        <v>1300</v>
      </c>
      <c r="O343" s="6">
        <v>1300</v>
      </c>
      <c r="P343" s="5">
        <v>104</v>
      </c>
      <c r="Q343" s="5">
        <v>104</v>
      </c>
      <c r="R343" s="4" t="s">
        <v>11</v>
      </c>
      <c r="S343" s="5">
        <v>85</v>
      </c>
      <c r="T343" s="5">
        <v>85</v>
      </c>
      <c r="U343" s="5">
        <v>65</v>
      </c>
      <c r="V343" s="5">
        <v>65</v>
      </c>
      <c r="W343" s="4" t="s">
        <v>15</v>
      </c>
      <c r="X343" s="5">
        <v>120</v>
      </c>
      <c r="Y343" s="5">
        <v>120</v>
      </c>
      <c r="Z343" s="4" t="s">
        <v>13</v>
      </c>
      <c r="AA343" s="4" t="s">
        <v>9</v>
      </c>
      <c r="AB343" s="4" t="s">
        <v>14</v>
      </c>
    </row>
    <row r="344" spans="1:28" x14ac:dyDescent="0.25">
      <c r="A344" s="4" t="s">
        <v>52</v>
      </c>
      <c r="B344" s="6">
        <v>1291</v>
      </c>
      <c r="C344" s="5">
        <v>114</v>
      </c>
      <c r="D344" s="7" t="s">
        <v>49</v>
      </c>
      <c r="E344" s="4" t="s">
        <v>1</v>
      </c>
      <c r="F344" s="5">
        <v>38.799999999999997</v>
      </c>
      <c r="G344" s="5">
        <v>38.799999999999997</v>
      </c>
      <c r="H344" s="5">
        <v>675</v>
      </c>
      <c r="I344" s="5">
        <v>675</v>
      </c>
      <c r="J344" s="6">
        <v>1209</v>
      </c>
      <c r="K344" s="6">
        <v>1209</v>
      </c>
      <c r="L344" s="5">
        <v>13.1</v>
      </c>
      <c r="M344" s="5">
        <v>13.1</v>
      </c>
      <c r="N344" s="6">
        <v>5000</v>
      </c>
      <c r="O344" s="6">
        <v>5000</v>
      </c>
      <c r="P344" s="5">
        <v>123</v>
      </c>
      <c r="Q344" s="5">
        <v>123</v>
      </c>
      <c r="R344" s="4" t="s">
        <v>11</v>
      </c>
      <c r="S344" s="5">
        <v>85</v>
      </c>
      <c r="T344" s="5">
        <v>85</v>
      </c>
      <c r="U344" s="5">
        <v>61</v>
      </c>
      <c r="V344" s="5">
        <v>61</v>
      </c>
      <c r="W344" s="4" t="s">
        <v>12</v>
      </c>
      <c r="X344" s="6">
        <v>3412</v>
      </c>
      <c r="Y344" s="6">
        <v>3412</v>
      </c>
      <c r="Z344" s="4" t="s">
        <v>13</v>
      </c>
      <c r="AA344" s="4" t="s">
        <v>9</v>
      </c>
      <c r="AB344" s="4" t="s">
        <v>14</v>
      </c>
    </row>
    <row r="345" spans="1:28" x14ac:dyDescent="0.25">
      <c r="A345" s="4" t="s">
        <v>52</v>
      </c>
      <c r="B345" s="6">
        <v>1500</v>
      </c>
      <c r="C345" s="5">
        <v>134</v>
      </c>
      <c r="D345" s="7" t="s">
        <v>49</v>
      </c>
      <c r="E345" s="4" t="s">
        <v>1</v>
      </c>
      <c r="F345" s="5">
        <v>38.1</v>
      </c>
      <c r="G345" s="5">
        <v>38.1</v>
      </c>
      <c r="H345" s="6">
        <v>1000</v>
      </c>
      <c r="I345" s="6">
        <v>1000</v>
      </c>
      <c r="J345" s="6">
        <v>1400</v>
      </c>
      <c r="K345" s="6">
        <v>1400</v>
      </c>
      <c r="L345" s="5">
        <v>13.1</v>
      </c>
      <c r="M345" s="5">
        <v>13.1</v>
      </c>
      <c r="N345" s="6">
        <v>1000</v>
      </c>
      <c r="O345" s="6">
        <v>1000</v>
      </c>
      <c r="P345" s="5">
        <v>110</v>
      </c>
      <c r="Q345" s="5">
        <v>110</v>
      </c>
      <c r="R345" s="4" t="s">
        <v>11</v>
      </c>
      <c r="S345" s="5">
        <v>85</v>
      </c>
      <c r="T345" s="5">
        <v>85</v>
      </c>
      <c r="U345" s="5">
        <v>65</v>
      </c>
      <c r="V345" s="5">
        <v>65</v>
      </c>
      <c r="W345" s="4" t="s">
        <v>12</v>
      </c>
      <c r="X345" s="6">
        <v>4224</v>
      </c>
      <c r="Y345" s="6">
        <v>4224</v>
      </c>
      <c r="Z345" s="4" t="s">
        <v>13</v>
      </c>
      <c r="AA345" s="4" t="s">
        <v>9</v>
      </c>
      <c r="AB345" s="4" t="s">
        <v>14</v>
      </c>
    </row>
    <row r="346" spans="1:28" x14ac:dyDescent="0.25">
      <c r="A346" s="4" t="s">
        <v>52</v>
      </c>
      <c r="B346" s="6">
        <v>2323</v>
      </c>
      <c r="C346" s="5">
        <v>197</v>
      </c>
      <c r="D346" s="7" t="s">
        <v>49</v>
      </c>
      <c r="E346" s="4" t="s">
        <v>1</v>
      </c>
      <c r="F346" s="5">
        <v>38.1</v>
      </c>
      <c r="G346" s="5">
        <v>38.1</v>
      </c>
      <c r="H346" s="6">
        <v>1000</v>
      </c>
      <c r="I346" s="6">
        <v>1000</v>
      </c>
      <c r="J346" s="6">
        <v>1746</v>
      </c>
      <c r="K346" s="6">
        <v>1746</v>
      </c>
      <c r="L346" s="5">
        <v>13.1</v>
      </c>
      <c r="M346" s="5">
        <v>13.1</v>
      </c>
      <c r="N346" s="6">
        <v>4100</v>
      </c>
      <c r="O346" s="6">
        <v>4100</v>
      </c>
      <c r="P346" s="5">
        <v>110</v>
      </c>
      <c r="Q346" s="5">
        <v>110</v>
      </c>
      <c r="R346" s="4" t="s">
        <v>11</v>
      </c>
      <c r="S346" s="5">
        <v>85</v>
      </c>
      <c r="T346" s="5">
        <v>85</v>
      </c>
      <c r="U346" s="5">
        <v>62</v>
      </c>
      <c r="V346" s="5">
        <v>62</v>
      </c>
      <c r="W346" s="4" t="s">
        <v>12</v>
      </c>
      <c r="X346" s="6">
        <v>4264</v>
      </c>
      <c r="Y346" s="6">
        <v>3878</v>
      </c>
      <c r="Z346" s="4" t="s">
        <v>13</v>
      </c>
      <c r="AA346" s="4" t="s">
        <v>9</v>
      </c>
      <c r="AB346" s="4" t="s">
        <v>14</v>
      </c>
    </row>
    <row r="347" spans="1:28" x14ac:dyDescent="0.25">
      <c r="A347" s="4" t="s">
        <v>52</v>
      </c>
      <c r="B347" s="6">
        <v>1286</v>
      </c>
      <c r="C347" s="5">
        <v>86</v>
      </c>
      <c r="D347" s="7" t="s">
        <v>49</v>
      </c>
      <c r="E347" s="4" t="s">
        <v>1</v>
      </c>
      <c r="F347" s="5">
        <v>38.1</v>
      </c>
      <c r="G347" s="5">
        <v>38.1</v>
      </c>
      <c r="H347" s="6">
        <v>1000</v>
      </c>
      <c r="I347" s="6">
        <v>1000</v>
      </c>
      <c r="J347" s="6">
        <v>1746</v>
      </c>
      <c r="K347" s="6">
        <v>1746</v>
      </c>
      <c r="L347" s="5">
        <v>13.1</v>
      </c>
      <c r="M347" s="5">
        <v>13.1</v>
      </c>
      <c r="N347" s="6">
        <v>1200</v>
      </c>
      <c r="O347" s="6">
        <v>1200</v>
      </c>
      <c r="P347" s="5">
        <v>110</v>
      </c>
      <c r="Q347" s="5">
        <v>110</v>
      </c>
      <c r="R347" s="4" t="s">
        <v>11</v>
      </c>
      <c r="S347" s="5">
        <v>85</v>
      </c>
      <c r="T347" s="5">
        <v>85</v>
      </c>
      <c r="U347" s="5">
        <v>76</v>
      </c>
      <c r="V347" s="5">
        <v>76</v>
      </c>
      <c r="W347" s="4" t="s">
        <v>12</v>
      </c>
      <c r="X347" s="6">
        <v>1129</v>
      </c>
      <c r="Y347" s="6">
        <v>1129</v>
      </c>
      <c r="Z347" s="4" t="s">
        <v>13</v>
      </c>
      <c r="AA347" s="4" t="s">
        <v>9</v>
      </c>
      <c r="AB347" s="4" t="s">
        <v>14</v>
      </c>
    </row>
  </sheetData>
  <autoFilter ref="W1:W347" xr:uid="{945AFA2B-38DD-4AE3-A3AE-284BD51AFC35}"/>
  <mergeCells count="8">
    <mergeCell ref="S1:T1"/>
    <mergeCell ref="U1:V1"/>
    <mergeCell ref="F1:G1"/>
    <mergeCell ref="H1:I1"/>
    <mergeCell ref="J1:K1"/>
    <mergeCell ref="L1:M1"/>
    <mergeCell ref="N1:O1"/>
    <mergeCell ref="P1:Q1"/>
  </mergeCells>
  <conditionalFormatting sqref="A2:G62">
    <cfRule type="cellIs" dxfId="31" priority="19" operator="equal">
      <formula>"-"</formula>
    </cfRule>
  </conditionalFormatting>
  <conditionalFormatting sqref="F63:G134">
    <cfRule type="cellIs" dxfId="30" priority="3" operator="equal">
      <formula>"-"</formula>
    </cfRule>
  </conditionalFormatting>
  <conditionalFormatting sqref="H63:K134">
    <cfRule type="cellIs" dxfId="29" priority="17" operator="equal">
      <formula>"-"</formula>
    </cfRule>
  </conditionalFormatting>
  <conditionalFormatting sqref="L63:M134">
    <cfRule type="cellIs" dxfId="28" priority="16" operator="equal">
      <formula>"-"</formula>
    </cfRule>
  </conditionalFormatting>
  <conditionalFormatting sqref="N63:O134">
    <cfRule type="cellIs" dxfId="27" priority="15" operator="equal">
      <formula>"-"</formula>
    </cfRule>
  </conditionalFormatting>
  <conditionalFormatting sqref="P63:Q134">
    <cfRule type="cellIs" dxfId="26" priority="14" operator="equal">
      <formula>"-"</formula>
    </cfRule>
  </conditionalFormatting>
  <conditionalFormatting sqref="S63:T134">
    <cfRule type="cellIs" dxfId="25" priority="13" operator="equal">
      <formula>"-"</formula>
    </cfRule>
  </conditionalFormatting>
  <conditionalFormatting sqref="U63:V134">
    <cfRule type="cellIs" dxfId="24" priority="12" operator="equal">
      <formula>"-"</formula>
    </cfRule>
  </conditionalFormatting>
  <conditionalFormatting sqref="A63:A134">
    <cfRule type="cellIs" dxfId="23" priority="11" operator="equal">
      <formula>"-"</formula>
    </cfRule>
  </conditionalFormatting>
  <conditionalFormatting sqref="AA63:AA134">
    <cfRule type="cellIs" dxfId="22" priority="10" operator="equal">
      <formula>"-"</formula>
    </cfRule>
  </conditionalFormatting>
  <conditionalFormatting sqref="AB63:AB134">
    <cfRule type="cellIs" dxfId="21" priority="9" operator="equal">
      <formula>"-"</formula>
    </cfRule>
  </conditionalFormatting>
  <conditionalFormatting sqref="Z63:Z134">
    <cfRule type="cellIs" dxfId="20" priority="8" operator="equal">
      <formula>"-"</formula>
    </cfRule>
  </conditionalFormatting>
  <conditionalFormatting sqref="X63:Y134">
    <cfRule type="cellIs" dxfId="19" priority="7" operator="equal">
      <formula>"-"</formula>
    </cfRule>
  </conditionalFormatting>
  <conditionalFormatting sqref="W63:W134">
    <cfRule type="cellIs" dxfId="18" priority="6" operator="equal">
      <formula>"-"</formula>
    </cfRule>
  </conditionalFormatting>
  <conditionalFormatting sqref="R63:R134">
    <cfRule type="cellIs" dxfId="17" priority="5" operator="equal">
      <formula>"-"</formula>
    </cfRule>
  </conditionalFormatting>
  <conditionalFormatting sqref="E63:E134">
    <cfRule type="cellIs" dxfId="16" priority="4" operator="equal">
      <formula>"-"</formula>
    </cfRule>
  </conditionalFormatting>
  <conditionalFormatting sqref="B63:D134">
    <cfRule type="cellIs" dxfId="15" priority="18" operator="equal">
      <formula>"-"</formula>
    </cfRule>
  </conditionalFormatting>
  <conditionalFormatting sqref="A208:AB253">
    <cfRule type="cellIs" dxfId="14" priority="2" operator="equal">
      <formula>"-"</formula>
    </cfRule>
  </conditionalFormatting>
  <conditionalFormatting sqref="Z259:AB292">
    <cfRule type="cellIs" dxfId="13" priority="1" operator="equal">
      <formula>"-"</formula>
    </cfRule>
  </conditionalFormatting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5BD3D-A510-4BB3-A9BA-609ED4F60035}">
  <sheetPr codeName="Sheet24">
    <tabColor rgb="FF00B0F0"/>
  </sheetPr>
  <dimension ref="A1:K347"/>
  <sheetViews>
    <sheetView workbookViewId="0">
      <selection activeCell="Q11" sqref="Q11"/>
    </sheetView>
  </sheetViews>
  <sheetFormatPr defaultRowHeight="15" x14ac:dyDescent="0.25"/>
  <cols>
    <col min="1" max="1" width="14.5703125" style="1" customWidth="1"/>
    <col min="2" max="2" width="9.140625" style="1"/>
    <col min="3" max="3" width="10.5703125" style="1" customWidth="1"/>
    <col min="4" max="8" width="9.140625" style="1"/>
    <col min="9" max="10" width="9.7109375" style="1" customWidth="1"/>
    <col min="11" max="11" width="9.140625" style="1"/>
  </cols>
  <sheetData>
    <row r="1" spans="1:11" ht="30" x14ac:dyDescent="0.25">
      <c r="A1" s="123" t="s">
        <v>53</v>
      </c>
      <c r="B1" s="123" t="s">
        <v>74</v>
      </c>
      <c r="C1" s="123" t="s">
        <v>34</v>
      </c>
      <c r="D1" s="123" t="s">
        <v>352</v>
      </c>
      <c r="E1" s="168" t="s">
        <v>36</v>
      </c>
      <c r="F1" s="168"/>
      <c r="G1" s="123" t="s">
        <v>351</v>
      </c>
      <c r="H1" s="124" t="s">
        <v>255</v>
      </c>
      <c r="I1" s="168" t="s">
        <v>39</v>
      </c>
      <c r="J1" s="168"/>
      <c r="K1" s="124" t="s">
        <v>257</v>
      </c>
    </row>
    <row r="2" spans="1:11" x14ac:dyDescent="0.25">
      <c r="A2" s="126" t="s">
        <v>52</v>
      </c>
      <c r="B2" s="5">
        <v>155</v>
      </c>
      <c r="C2" s="126" t="s">
        <v>0</v>
      </c>
      <c r="D2" s="5">
        <v>60</v>
      </c>
      <c r="E2" s="126">
        <v>1</v>
      </c>
      <c r="F2" s="126">
        <v>5</v>
      </c>
      <c r="G2" s="6">
        <v>1400</v>
      </c>
      <c r="H2" s="126">
        <v>29</v>
      </c>
      <c r="I2" s="126">
        <v>2</v>
      </c>
      <c r="J2" s="126">
        <v>50</v>
      </c>
      <c r="K2" s="5">
        <v>110</v>
      </c>
    </row>
    <row r="3" spans="1:11" x14ac:dyDescent="0.25">
      <c r="A3" s="126" t="s">
        <v>52</v>
      </c>
      <c r="B3" s="5">
        <v>540</v>
      </c>
      <c r="C3" s="126" t="s">
        <v>1</v>
      </c>
      <c r="D3" s="5">
        <v>32</v>
      </c>
      <c r="E3" s="126">
        <v>200</v>
      </c>
      <c r="F3" s="6">
        <v>2500</v>
      </c>
      <c r="G3" s="126">
        <v>1237.5</v>
      </c>
      <c r="H3" s="126">
        <v>12.5</v>
      </c>
      <c r="I3" s="6">
        <v>2000</v>
      </c>
      <c r="J3" s="6">
        <v>10000</v>
      </c>
      <c r="K3" s="126">
        <v>91</v>
      </c>
    </row>
    <row r="4" spans="1:11" x14ac:dyDescent="0.25">
      <c r="A4" s="126" t="s">
        <v>52</v>
      </c>
      <c r="B4" s="5">
        <v>290</v>
      </c>
      <c r="C4" s="126" t="s">
        <v>1</v>
      </c>
      <c r="D4" s="5">
        <v>34</v>
      </c>
      <c r="E4" s="126">
        <v>800</v>
      </c>
      <c r="F4" s="6">
        <v>1000</v>
      </c>
      <c r="G4" s="126">
        <v>825</v>
      </c>
      <c r="H4" s="126">
        <v>9.5</v>
      </c>
      <c r="I4" s="6">
        <v>11500</v>
      </c>
      <c r="J4" s="6">
        <v>28000</v>
      </c>
      <c r="K4" s="5">
        <v>84</v>
      </c>
    </row>
    <row r="5" spans="1:11" x14ac:dyDescent="0.25">
      <c r="A5" s="126" t="s">
        <v>52</v>
      </c>
      <c r="B5" s="5">
        <v>600</v>
      </c>
      <c r="C5" s="126" t="s">
        <v>1</v>
      </c>
      <c r="D5" s="5">
        <v>36</v>
      </c>
      <c r="E5" s="6">
        <v>1000</v>
      </c>
      <c r="F5" s="6">
        <v>3000</v>
      </c>
      <c r="G5" s="6">
        <v>1000</v>
      </c>
      <c r="H5" s="126">
        <v>12.5</v>
      </c>
      <c r="I5" s="6">
        <v>1000</v>
      </c>
      <c r="J5" s="6">
        <v>2000</v>
      </c>
      <c r="K5" s="126">
        <v>100</v>
      </c>
    </row>
    <row r="6" spans="1:11" x14ac:dyDescent="0.25">
      <c r="A6" s="126" t="s">
        <v>52</v>
      </c>
      <c r="B6" s="5">
        <v>170</v>
      </c>
      <c r="C6" s="126" t="s">
        <v>2</v>
      </c>
      <c r="D6" s="5">
        <v>40</v>
      </c>
      <c r="E6" s="6">
        <v>1000</v>
      </c>
      <c r="F6" s="6">
        <v>3000</v>
      </c>
      <c r="G6" s="5">
        <v>200</v>
      </c>
      <c r="H6" s="5">
        <v>13</v>
      </c>
      <c r="I6" s="6">
        <v>1500</v>
      </c>
      <c r="J6" s="6">
        <v>4000</v>
      </c>
      <c r="K6" s="5">
        <v>82</v>
      </c>
    </row>
    <row r="7" spans="1:11" x14ac:dyDescent="0.25">
      <c r="A7" s="126" t="s">
        <v>52</v>
      </c>
      <c r="B7" s="5">
        <v>160</v>
      </c>
      <c r="C7" s="126" t="s">
        <v>1</v>
      </c>
      <c r="D7" s="5">
        <v>36</v>
      </c>
      <c r="E7" s="6">
        <v>1000</v>
      </c>
      <c r="F7" s="6">
        <v>2000</v>
      </c>
      <c r="G7" s="5">
        <v>600</v>
      </c>
      <c r="H7" s="126">
        <v>11</v>
      </c>
      <c r="I7" s="6">
        <v>13000</v>
      </c>
      <c r="J7" s="6">
        <v>51000</v>
      </c>
      <c r="K7" s="5">
        <v>83</v>
      </c>
    </row>
    <row r="8" spans="1:11" x14ac:dyDescent="0.25">
      <c r="A8" s="126" t="s">
        <v>52</v>
      </c>
      <c r="B8" s="6">
        <v>1600</v>
      </c>
      <c r="C8" s="126" t="s">
        <v>1</v>
      </c>
      <c r="D8" s="5">
        <v>30</v>
      </c>
      <c r="E8" s="6">
        <v>1000</v>
      </c>
      <c r="F8" s="6">
        <v>4000</v>
      </c>
      <c r="G8" s="126">
        <v>1000</v>
      </c>
      <c r="H8" s="5">
        <v>12</v>
      </c>
      <c r="I8" s="7" t="s">
        <v>49</v>
      </c>
      <c r="J8" s="7" t="s">
        <v>49</v>
      </c>
      <c r="K8" s="126">
        <v>100.5</v>
      </c>
    </row>
    <row r="9" spans="1:11" x14ac:dyDescent="0.25">
      <c r="A9" s="126" t="s">
        <v>52</v>
      </c>
      <c r="B9" s="6">
        <v>1230</v>
      </c>
      <c r="C9" s="126" t="s">
        <v>1</v>
      </c>
      <c r="D9" s="126">
        <v>28.5</v>
      </c>
      <c r="E9" s="126">
        <v>700</v>
      </c>
      <c r="F9" s="6">
        <v>4000</v>
      </c>
      <c r="G9" s="126">
        <v>1150</v>
      </c>
      <c r="H9" s="5">
        <v>13</v>
      </c>
      <c r="I9" s="6">
        <v>1500</v>
      </c>
      <c r="J9" s="6">
        <v>5000</v>
      </c>
      <c r="K9" s="126">
        <v>92.5</v>
      </c>
    </row>
    <row r="10" spans="1:11" x14ac:dyDescent="0.25">
      <c r="A10" s="126" t="s">
        <v>52</v>
      </c>
      <c r="B10" s="5">
        <v>15</v>
      </c>
      <c r="C10" s="126" t="s">
        <v>1</v>
      </c>
      <c r="D10" s="5">
        <v>30</v>
      </c>
      <c r="E10" s="6">
        <v>4500</v>
      </c>
      <c r="F10" s="6">
        <v>4500</v>
      </c>
      <c r="G10" s="6">
        <v>1300</v>
      </c>
      <c r="H10" s="5">
        <v>13</v>
      </c>
      <c r="I10" s="6">
        <v>4000</v>
      </c>
      <c r="J10" s="6">
        <v>4000</v>
      </c>
      <c r="K10" s="5">
        <v>90</v>
      </c>
    </row>
    <row r="11" spans="1:11" x14ac:dyDescent="0.25">
      <c r="A11" s="126" t="s">
        <v>52</v>
      </c>
      <c r="B11" s="5">
        <v>50</v>
      </c>
      <c r="C11" s="126" t="s">
        <v>1</v>
      </c>
      <c r="D11" s="5">
        <v>30</v>
      </c>
      <c r="E11" s="6">
        <v>3000</v>
      </c>
      <c r="F11" s="6">
        <v>3000</v>
      </c>
      <c r="G11" s="6">
        <v>1100</v>
      </c>
      <c r="H11" s="5">
        <v>11</v>
      </c>
      <c r="I11" s="6">
        <v>10000</v>
      </c>
      <c r="J11" s="6">
        <v>10000</v>
      </c>
      <c r="K11" s="5">
        <v>130</v>
      </c>
    </row>
    <row r="12" spans="1:11" x14ac:dyDescent="0.25">
      <c r="A12" s="126" t="s">
        <v>52</v>
      </c>
      <c r="B12" s="5">
        <v>73</v>
      </c>
      <c r="C12" s="126" t="s">
        <v>1</v>
      </c>
      <c r="D12" s="5">
        <v>30</v>
      </c>
      <c r="E12" s="5">
        <v>300</v>
      </c>
      <c r="F12" s="5">
        <v>300</v>
      </c>
      <c r="G12" s="6">
        <v>1100</v>
      </c>
      <c r="H12" s="5">
        <v>13</v>
      </c>
      <c r="I12" s="6">
        <v>3500</v>
      </c>
      <c r="J12" s="6">
        <v>3500</v>
      </c>
      <c r="K12" s="5">
        <v>104</v>
      </c>
    </row>
    <row r="13" spans="1:11" x14ac:dyDescent="0.25">
      <c r="A13" s="126" t="s">
        <v>52</v>
      </c>
      <c r="B13" s="5">
        <v>48</v>
      </c>
      <c r="C13" s="126" t="s">
        <v>49</v>
      </c>
      <c r="D13" s="5">
        <v>65</v>
      </c>
      <c r="E13" s="5">
        <v>5</v>
      </c>
      <c r="F13" s="5">
        <v>5</v>
      </c>
      <c r="G13" s="9">
        <v>550</v>
      </c>
      <c r="H13" s="5">
        <v>12.5</v>
      </c>
      <c r="I13" s="6">
        <v>1000</v>
      </c>
      <c r="J13" s="6">
        <v>1000</v>
      </c>
      <c r="K13" s="5">
        <v>90</v>
      </c>
    </row>
    <row r="14" spans="1:11" x14ac:dyDescent="0.25">
      <c r="A14" s="126" t="s">
        <v>52</v>
      </c>
      <c r="B14" s="5">
        <v>510</v>
      </c>
      <c r="C14" s="126" t="s">
        <v>1</v>
      </c>
      <c r="D14" s="5">
        <v>31</v>
      </c>
      <c r="E14" s="126">
        <v>300</v>
      </c>
      <c r="F14" s="6">
        <v>6000</v>
      </c>
      <c r="G14" s="6">
        <v>1000</v>
      </c>
      <c r="H14" s="126">
        <v>12.5</v>
      </c>
      <c r="I14" s="6">
        <v>6000</v>
      </c>
      <c r="J14" s="6">
        <v>6000</v>
      </c>
      <c r="K14" s="5">
        <v>90</v>
      </c>
    </row>
    <row r="15" spans="1:11" x14ac:dyDescent="0.25">
      <c r="A15" s="126" t="s">
        <v>52</v>
      </c>
      <c r="B15" s="5">
        <v>125</v>
      </c>
      <c r="C15" s="126" t="s">
        <v>1</v>
      </c>
      <c r="D15" s="5">
        <v>34.5</v>
      </c>
      <c r="E15" s="6">
        <v>2000</v>
      </c>
      <c r="F15" s="6">
        <v>2000</v>
      </c>
      <c r="G15" s="6">
        <v>2300</v>
      </c>
      <c r="H15" s="5">
        <v>12</v>
      </c>
      <c r="I15" s="6">
        <v>1000</v>
      </c>
      <c r="J15" s="6">
        <v>1000</v>
      </c>
      <c r="K15" s="5">
        <v>130</v>
      </c>
    </row>
    <row r="16" spans="1:11" x14ac:dyDescent="0.25">
      <c r="A16" s="126" t="s">
        <v>52</v>
      </c>
      <c r="B16" s="5">
        <v>560</v>
      </c>
      <c r="C16" s="126" t="s">
        <v>1</v>
      </c>
      <c r="D16" s="5">
        <v>32.5</v>
      </c>
      <c r="E16" s="6">
        <v>2260</v>
      </c>
      <c r="F16" s="6">
        <v>2260</v>
      </c>
      <c r="G16" s="6">
        <v>2100</v>
      </c>
      <c r="H16" s="5">
        <v>11</v>
      </c>
      <c r="I16" s="6">
        <v>3000</v>
      </c>
      <c r="J16" s="6">
        <v>3000</v>
      </c>
      <c r="K16" s="5">
        <v>125</v>
      </c>
    </row>
    <row r="17" spans="1:11" x14ac:dyDescent="0.25">
      <c r="A17" s="126" t="s">
        <v>52</v>
      </c>
      <c r="B17" s="5">
        <v>15</v>
      </c>
      <c r="C17" s="126" t="s">
        <v>1</v>
      </c>
      <c r="D17" s="5">
        <v>30</v>
      </c>
      <c r="E17" s="6">
        <v>3500</v>
      </c>
      <c r="F17" s="6">
        <v>3500</v>
      </c>
      <c r="G17" s="5">
        <v>800</v>
      </c>
      <c r="H17" s="5">
        <v>10</v>
      </c>
      <c r="I17" s="6">
        <v>10000</v>
      </c>
      <c r="J17" s="6">
        <v>10000</v>
      </c>
      <c r="K17" s="5">
        <v>90</v>
      </c>
    </row>
    <row r="18" spans="1:11" x14ac:dyDescent="0.25">
      <c r="A18" s="126" t="s">
        <v>52</v>
      </c>
      <c r="B18" s="5">
        <v>160</v>
      </c>
      <c r="C18" s="126" t="s">
        <v>1</v>
      </c>
      <c r="D18" s="5">
        <v>30</v>
      </c>
      <c r="E18" s="6">
        <v>3000</v>
      </c>
      <c r="F18" s="6">
        <v>3000</v>
      </c>
      <c r="G18" s="6">
        <v>1300</v>
      </c>
      <c r="H18" s="5">
        <v>14</v>
      </c>
      <c r="I18" s="6">
        <v>4000</v>
      </c>
      <c r="J18" s="6">
        <v>4000</v>
      </c>
      <c r="K18" s="5">
        <v>85</v>
      </c>
    </row>
    <row r="19" spans="1:11" x14ac:dyDescent="0.25">
      <c r="A19" s="126" t="s">
        <v>52</v>
      </c>
      <c r="B19" s="5">
        <v>600</v>
      </c>
      <c r="C19" s="126" t="s">
        <v>1</v>
      </c>
      <c r="D19" s="5">
        <v>30</v>
      </c>
      <c r="E19" s="6">
        <v>2000</v>
      </c>
      <c r="F19" s="6">
        <v>2000</v>
      </c>
      <c r="G19" s="6">
        <v>1000</v>
      </c>
      <c r="H19" s="5">
        <v>13</v>
      </c>
      <c r="I19" s="6">
        <v>8000</v>
      </c>
      <c r="J19" s="6">
        <v>8000</v>
      </c>
      <c r="K19" s="5">
        <v>80</v>
      </c>
    </row>
    <row r="20" spans="1:11" x14ac:dyDescent="0.25">
      <c r="A20" s="126" t="s">
        <v>52</v>
      </c>
      <c r="B20" s="5">
        <v>120</v>
      </c>
      <c r="C20" s="126" t="s">
        <v>1</v>
      </c>
      <c r="D20" s="5">
        <v>27</v>
      </c>
      <c r="E20" s="6">
        <v>1500</v>
      </c>
      <c r="F20" s="6">
        <v>1500</v>
      </c>
      <c r="G20" s="6">
        <v>1800</v>
      </c>
      <c r="H20" s="5">
        <v>13</v>
      </c>
      <c r="I20" s="6">
        <v>10000</v>
      </c>
      <c r="J20" s="6">
        <v>10000</v>
      </c>
      <c r="K20" s="5">
        <v>90</v>
      </c>
    </row>
    <row r="21" spans="1:11" x14ac:dyDescent="0.25">
      <c r="A21" s="126" t="s">
        <v>52</v>
      </c>
      <c r="B21" s="5">
        <v>40</v>
      </c>
      <c r="C21" s="126" t="s">
        <v>1</v>
      </c>
      <c r="D21" s="5">
        <v>30</v>
      </c>
      <c r="E21" s="6">
        <v>1500</v>
      </c>
      <c r="F21" s="6">
        <v>1500</v>
      </c>
      <c r="G21" s="6">
        <v>1700</v>
      </c>
      <c r="H21" s="5">
        <v>13</v>
      </c>
      <c r="I21" s="6">
        <v>8000</v>
      </c>
      <c r="J21" s="6">
        <v>8000</v>
      </c>
      <c r="K21" s="5">
        <v>80</v>
      </c>
    </row>
    <row r="22" spans="1:11" x14ac:dyDescent="0.25">
      <c r="A22" s="126" t="s">
        <v>52</v>
      </c>
      <c r="B22" s="5">
        <v>200</v>
      </c>
      <c r="C22" s="126" t="s">
        <v>1</v>
      </c>
      <c r="D22" s="5">
        <v>33</v>
      </c>
      <c r="E22" s="6">
        <v>4000</v>
      </c>
      <c r="F22" s="6">
        <v>4000</v>
      </c>
      <c r="G22" s="6">
        <v>1200</v>
      </c>
      <c r="H22" s="5">
        <v>13</v>
      </c>
      <c r="I22" s="6">
        <v>2800</v>
      </c>
      <c r="J22" s="6">
        <v>2800</v>
      </c>
      <c r="K22" s="5">
        <v>110</v>
      </c>
    </row>
    <row r="23" spans="1:11" x14ac:dyDescent="0.25">
      <c r="A23" s="126" t="s">
        <v>52</v>
      </c>
      <c r="B23" s="5">
        <v>100</v>
      </c>
      <c r="C23" s="126" t="s">
        <v>0</v>
      </c>
      <c r="D23" s="5">
        <v>65</v>
      </c>
      <c r="E23" s="5">
        <v>1</v>
      </c>
      <c r="F23" s="5">
        <v>1</v>
      </c>
      <c r="G23" s="5">
        <v>800</v>
      </c>
      <c r="H23" s="5">
        <v>14</v>
      </c>
      <c r="I23" s="7" t="s">
        <v>49</v>
      </c>
      <c r="J23" s="7" t="s">
        <v>49</v>
      </c>
      <c r="K23" s="7" t="s">
        <v>49</v>
      </c>
    </row>
    <row r="24" spans="1:11" x14ac:dyDescent="0.25">
      <c r="A24" s="126" t="s">
        <v>52</v>
      </c>
      <c r="B24" s="5">
        <v>10</v>
      </c>
      <c r="C24" s="126" t="s">
        <v>0</v>
      </c>
      <c r="D24" s="5">
        <v>65</v>
      </c>
      <c r="E24" s="5">
        <v>1</v>
      </c>
      <c r="F24" s="5">
        <v>1</v>
      </c>
      <c r="G24" s="6">
        <v>1100</v>
      </c>
      <c r="H24" s="5">
        <v>14</v>
      </c>
      <c r="I24" s="6">
        <v>4000</v>
      </c>
      <c r="J24" s="6">
        <v>4000</v>
      </c>
      <c r="K24" s="5">
        <v>90</v>
      </c>
    </row>
    <row r="25" spans="1:11" x14ac:dyDescent="0.25">
      <c r="A25" s="126" t="s">
        <v>52</v>
      </c>
      <c r="B25" s="5">
        <v>60</v>
      </c>
      <c r="C25" s="126" t="s">
        <v>1</v>
      </c>
      <c r="D25" s="5">
        <v>30</v>
      </c>
      <c r="E25" s="5">
        <v>800</v>
      </c>
      <c r="F25" s="5">
        <v>800</v>
      </c>
      <c r="G25" s="6">
        <v>1400</v>
      </c>
      <c r="H25" s="5">
        <v>14</v>
      </c>
      <c r="I25" s="6">
        <v>4000</v>
      </c>
      <c r="J25" s="6">
        <v>4000</v>
      </c>
      <c r="K25" s="5">
        <v>90</v>
      </c>
    </row>
    <row r="26" spans="1:11" x14ac:dyDescent="0.25">
      <c r="A26" s="126" t="s">
        <v>52</v>
      </c>
      <c r="B26" s="5">
        <v>125</v>
      </c>
      <c r="C26" s="126" t="s">
        <v>1</v>
      </c>
      <c r="D26" s="5">
        <v>37</v>
      </c>
      <c r="E26" s="6">
        <v>3500</v>
      </c>
      <c r="F26" s="6">
        <v>3500</v>
      </c>
      <c r="G26" s="126">
        <v>475</v>
      </c>
      <c r="H26" s="5">
        <v>19</v>
      </c>
      <c r="I26" s="6">
        <v>1200</v>
      </c>
      <c r="J26" s="6">
        <v>1200</v>
      </c>
      <c r="K26" s="5">
        <v>75</v>
      </c>
    </row>
    <row r="27" spans="1:11" x14ac:dyDescent="0.25">
      <c r="A27" s="126" t="s">
        <v>52</v>
      </c>
      <c r="B27" s="5">
        <v>380</v>
      </c>
      <c r="C27" s="126" t="s">
        <v>49</v>
      </c>
      <c r="D27" s="5">
        <v>58</v>
      </c>
      <c r="E27" s="5">
        <v>5</v>
      </c>
      <c r="F27" s="5">
        <v>5</v>
      </c>
      <c r="G27" s="6">
        <v>1500</v>
      </c>
      <c r="H27" s="5">
        <v>13</v>
      </c>
      <c r="I27" s="7" t="s">
        <v>49</v>
      </c>
      <c r="J27" s="7" t="s">
        <v>49</v>
      </c>
      <c r="K27" s="5">
        <v>110</v>
      </c>
    </row>
    <row r="28" spans="1:11" x14ac:dyDescent="0.25">
      <c r="A28" s="126" t="s">
        <v>52</v>
      </c>
      <c r="B28" s="5">
        <v>552</v>
      </c>
      <c r="C28" s="126" t="s">
        <v>1</v>
      </c>
      <c r="D28" s="5">
        <v>34.799999999999997</v>
      </c>
      <c r="E28" s="6">
        <v>2700</v>
      </c>
      <c r="F28" s="6">
        <v>2700</v>
      </c>
      <c r="G28" s="6">
        <v>1200</v>
      </c>
      <c r="H28" s="5">
        <v>12</v>
      </c>
      <c r="I28" s="6">
        <v>5200</v>
      </c>
      <c r="J28" s="6">
        <v>5200</v>
      </c>
      <c r="K28" s="5">
        <v>100</v>
      </c>
    </row>
    <row r="29" spans="1:11" x14ac:dyDescent="0.25">
      <c r="A29" s="126" t="s">
        <v>52</v>
      </c>
      <c r="B29" s="6">
        <v>1214</v>
      </c>
      <c r="C29" s="126" t="s">
        <v>2</v>
      </c>
      <c r="D29" s="5">
        <v>30</v>
      </c>
      <c r="E29" s="6">
        <v>3000</v>
      </c>
      <c r="F29" s="6">
        <v>3000</v>
      </c>
      <c r="G29" s="6">
        <v>1500</v>
      </c>
      <c r="H29" s="5">
        <v>12</v>
      </c>
      <c r="I29" s="6">
        <v>4000</v>
      </c>
      <c r="J29" s="6">
        <v>4000</v>
      </c>
      <c r="K29" s="5">
        <v>100</v>
      </c>
    </row>
    <row r="30" spans="1:11" x14ac:dyDescent="0.25">
      <c r="A30" s="126" t="s">
        <v>52</v>
      </c>
      <c r="B30" s="5">
        <v>80</v>
      </c>
      <c r="C30" s="126" t="s">
        <v>2</v>
      </c>
      <c r="D30" s="5">
        <v>31</v>
      </c>
      <c r="E30" s="6">
        <v>1300</v>
      </c>
      <c r="F30" s="6">
        <v>1300</v>
      </c>
      <c r="G30" s="6">
        <v>1500</v>
      </c>
      <c r="H30" s="5">
        <v>11</v>
      </c>
      <c r="I30" s="6">
        <v>5000</v>
      </c>
      <c r="J30" s="6">
        <v>5000</v>
      </c>
      <c r="K30" s="5">
        <v>100</v>
      </c>
    </row>
    <row r="31" spans="1:11" x14ac:dyDescent="0.25">
      <c r="A31" s="126" t="s">
        <v>52</v>
      </c>
      <c r="B31" s="6">
        <v>1200</v>
      </c>
      <c r="C31" s="126" t="s">
        <v>2</v>
      </c>
      <c r="D31" s="5">
        <v>30</v>
      </c>
      <c r="E31" s="6">
        <v>2250</v>
      </c>
      <c r="F31" s="6">
        <v>2250</v>
      </c>
      <c r="G31" s="6">
        <v>1500</v>
      </c>
      <c r="H31" s="5">
        <v>12</v>
      </c>
      <c r="I31" s="6">
        <v>5000</v>
      </c>
      <c r="J31" s="6">
        <v>5000</v>
      </c>
      <c r="K31" s="5">
        <v>100</v>
      </c>
    </row>
    <row r="32" spans="1:11" x14ac:dyDescent="0.25">
      <c r="A32" s="126" t="s">
        <v>52</v>
      </c>
      <c r="B32" s="6">
        <v>1291</v>
      </c>
      <c r="C32" s="126" t="s">
        <v>1</v>
      </c>
      <c r="D32" s="5">
        <v>34</v>
      </c>
      <c r="E32" s="6">
        <v>1510</v>
      </c>
      <c r="F32" s="6">
        <v>1510</v>
      </c>
      <c r="G32" s="6">
        <v>1640</v>
      </c>
      <c r="H32" s="5">
        <v>14</v>
      </c>
      <c r="I32" s="6">
        <v>3720</v>
      </c>
      <c r="J32" s="6">
        <v>3720</v>
      </c>
      <c r="K32" s="5">
        <v>100</v>
      </c>
    </row>
    <row r="33" spans="1:11" x14ac:dyDescent="0.25">
      <c r="A33" s="126" t="s">
        <v>52</v>
      </c>
      <c r="B33" s="6">
        <v>9660</v>
      </c>
      <c r="C33" s="126" t="s">
        <v>1</v>
      </c>
      <c r="D33" s="5">
        <v>32</v>
      </c>
      <c r="E33" s="6">
        <v>2000</v>
      </c>
      <c r="F33" s="6">
        <v>2000</v>
      </c>
      <c r="G33" s="6">
        <v>1000</v>
      </c>
      <c r="H33" s="5">
        <v>13</v>
      </c>
      <c r="I33" s="6">
        <v>4000</v>
      </c>
      <c r="J33" s="6">
        <v>4000</v>
      </c>
      <c r="K33" s="5">
        <v>90</v>
      </c>
    </row>
    <row r="34" spans="1:11" x14ac:dyDescent="0.25">
      <c r="A34" s="126" t="s">
        <v>52</v>
      </c>
      <c r="B34" s="5">
        <v>125</v>
      </c>
      <c r="C34" s="126" t="s">
        <v>1</v>
      </c>
      <c r="D34" s="5">
        <v>34</v>
      </c>
      <c r="E34" s="6">
        <v>6700</v>
      </c>
      <c r="F34" s="6">
        <v>6700</v>
      </c>
      <c r="G34" s="6">
        <v>1900</v>
      </c>
      <c r="H34" s="5">
        <v>12</v>
      </c>
      <c r="I34" s="6">
        <v>1200</v>
      </c>
      <c r="J34" s="6">
        <v>1200</v>
      </c>
      <c r="K34" s="5">
        <v>135</v>
      </c>
    </row>
    <row r="35" spans="1:11" x14ac:dyDescent="0.25">
      <c r="A35" s="126" t="s">
        <v>52</v>
      </c>
      <c r="B35" s="5">
        <v>20</v>
      </c>
      <c r="C35" s="126" t="s">
        <v>1</v>
      </c>
      <c r="D35" s="5">
        <v>22</v>
      </c>
      <c r="E35" s="5">
        <v>100</v>
      </c>
      <c r="F35" s="5">
        <v>100</v>
      </c>
      <c r="G35" s="6">
        <v>1000</v>
      </c>
      <c r="H35" s="5">
        <v>16</v>
      </c>
      <c r="I35" s="5">
        <v>20</v>
      </c>
      <c r="J35" s="5">
        <v>20</v>
      </c>
      <c r="K35" s="5">
        <v>54</v>
      </c>
    </row>
    <row r="36" spans="1:11" x14ac:dyDescent="0.25">
      <c r="A36" s="126" t="s">
        <v>52</v>
      </c>
      <c r="B36" s="5">
        <v>30</v>
      </c>
      <c r="C36" s="126" t="s">
        <v>1</v>
      </c>
      <c r="D36" s="5">
        <v>22</v>
      </c>
      <c r="E36" s="5">
        <v>100</v>
      </c>
      <c r="F36" s="5">
        <v>100</v>
      </c>
      <c r="G36" s="5">
        <v>800</v>
      </c>
      <c r="H36" s="5">
        <v>20</v>
      </c>
      <c r="I36" s="5">
        <v>20</v>
      </c>
      <c r="J36" s="5">
        <v>20</v>
      </c>
      <c r="K36" s="5">
        <v>54</v>
      </c>
    </row>
    <row r="37" spans="1:11" x14ac:dyDescent="0.25">
      <c r="A37" s="126" t="s">
        <v>52</v>
      </c>
      <c r="B37" s="5">
        <v>90</v>
      </c>
      <c r="C37" s="126" t="s">
        <v>1</v>
      </c>
      <c r="D37" s="5">
        <v>38</v>
      </c>
      <c r="E37" s="6">
        <v>2000</v>
      </c>
      <c r="F37" s="6">
        <v>2000</v>
      </c>
      <c r="G37" s="6">
        <v>1250</v>
      </c>
      <c r="H37" s="5">
        <v>13</v>
      </c>
      <c r="I37" s="5">
        <v>450</v>
      </c>
      <c r="J37" s="5">
        <v>450</v>
      </c>
      <c r="K37" s="5">
        <v>95</v>
      </c>
    </row>
    <row r="38" spans="1:11" x14ac:dyDescent="0.25">
      <c r="A38" s="126" t="s">
        <v>52</v>
      </c>
      <c r="B38" s="5">
        <v>40</v>
      </c>
      <c r="C38" s="126" t="s">
        <v>1</v>
      </c>
      <c r="D38" s="5">
        <v>22</v>
      </c>
      <c r="E38" s="5">
        <v>500</v>
      </c>
      <c r="F38" s="5">
        <v>500</v>
      </c>
      <c r="G38" s="5">
        <v>250</v>
      </c>
      <c r="H38" s="5">
        <v>17.600000000000001</v>
      </c>
      <c r="I38" s="6">
        <v>2900</v>
      </c>
      <c r="J38" s="6">
        <v>2900</v>
      </c>
      <c r="K38" s="5">
        <v>55</v>
      </c>
    </row>
    <row r="39" spans="1:11" x14ac:dyDescent="0.25">
      <c r="A39" s="126" t="s">
        <v>52</v>
      </c>
      <c r="B39" s="5">
        <v>30</v>
      </c>
      <c r="C39" s="126" t="s">
        <v>1</v>
      </c>
      <c r="D39" s="5">
        <v>30</v>
      </c>
      <c r="E39" s="6">
        <v>2800</v>
      </c>
      <c r="F39" s="6">
        <v>2800</v>
      </c>
      <c r="G39" s="6">
        <v>1000</v>
      </c>
      <c r="H39" s="5">
        <v>14</v>
      </c>
      <c r="I39" s="6">
        <v>2000</v>
      </c>
      <c r="J39" s="6">
        <v>2000</v>
      </c>
      <c r="K39" s="5">
        <v>90</v>
      </c>
    </row>
    <row r="40" spans="1:11" x14ac:dyDescent="0.25">
      <c r="A40" s="126" t="s">
        <v>52</v>
      </c>
      <c r="B40" s="6">
        <v>3380</v>
      </c>
      <c r="C40" s="126" t="s">
        <v>1</v>
      </c>
      <c r="D40" s="5">
        <v>30</v>
      </c>
      <c r="E40" s="6">
        <v>2000</v>
      </c>
      <c r="F40" s="6">
        <v>2000</v>
      </c>
      <c r="G40" s="6">
        <v>1800</v>
      </c>
      <c r="H40" s="5">
        <v>14.8</v>
      </c>
      <c r="I40" s="6">
        <v>1525</v>
      </c>
      <c r="J40" s="6">
        <v>1525</v>
      </c>
      <c r="K40" s="5">
        <v>95</v>
      </c>
    </row>
    <row r="41" spans="1:11" x14ac:dyDescent="0.25">
      <c r="A41" s="126" t="s">
        <v>52</v>
      </c>
      <c r="B41" s="5">
        <v>300</v>
      </c>
      <c r="C41" s="126" t="s">
        <v>1</v>
      </c>
      <c r="D41" s="5">
        <v>32</v>
      </c>
      <c r="E41" s="6">
        <v>1500</v>
      </c>
      <c r="F41" s="6">
        <v>1500</v>
      </c>
      <c r="G41" s="6">
        <v>1200</v>
      </c>
      <c r="H41" s="5">
        <v>14</v>
      </c>
      <c r="I41" s="6">
        <v>1400</v>
      </c>
      <c r="J41" s="6">
        <v>1400</v>
      </c>
      <c r="K41" s="5">
        <v>80</v>
      </c>
    </row>
    <row r="42" spans="1:11" x14ac:dyDescent="0.25">
      <c r="A42" s="126" t="s">
        <v>52</v>
      </c>
      <c r="B42" s="5">
        <v>324</v>
      </c>
      <c r="C42" s="126" t="s">
        <v>2</v>
      </c>
      <c r="D42" s="5">
        <v>40.299999999999997</v>
      </c>
      <c r="E42" s="6">
        <v>3048</v>
      </c>
      <c r="F42" s="6">
        <v>3048</v>
      </c>
      <c r="G42" s="5">
        <v>175</v>
      </c>
      <c r="H42" s="5">
        <v>12.7</v>
      </c>
      <c r="I42" s="6">
        <v>2200</v>
      </c>
      <c r="J42" s="6">
        <v>2200</v>
      </c>
      <c r="K42" s="5">
        <v>75</v>
      </c>
    </row>
    <row r="43" spans="1:11" x14ac:dyDescent="0.25">
      <c r="A43" s="126" t="s">
        <v>52</v>
      </c>
      <c r="B43" s="5">
        <v>30</v>
      </c>
      <c r="C43" s="126" t="s">
        <v>2</v>
      </c>
      <c r="D43" s="5">
        <v>39.200000000000003</v>
      </c>
      <c r="E43" s="5">
        <v>955</v>
      </c>
      <c r="F43" s="5">
        <v>955</v>
      </c>
      <c r="G43" s="5">
        <v>300</v>
      </c>
      <c r="H43" s="5">
        <v>13.9</v>
      </c>
      <c r="I43" s="6">
        <v>1000</v>
      </c>
      <c r="J43" s="6">
        <v>1000</v>
      </c>
      <c r="K43" s="5">
        <v>80</v>
      </c>
    </row>
    <row r="44" spans="1:11" x14ac:dyDescent="0.25">
      <c r="A44" s="126" t="s">
        <v>52</v>
      </c>
      <c r="B44" s="5">
        <v>90</v>
      </c>
      <c r="C44" s="126" t="s">
        <v>1</v>
      </c>
      <c r="D44" s="5">
        <v>34</v>
      </c>
      <c r="E44" s="126">
        <v>200</v>
      </c>
      <c r="F44" s="6">
        <v>1500</v>
      </c>
      <c r="G44" s="126">
        <v>1150</v>
      </c>
      <c r="H44" s="126">
        <v>15.5</v>
      </c>
      <c r="I44" s="5">
        <v>345</v>
      </c>
      <c r="J44" s="5">
        <v>345</v>
      </c>
      <c r="K44" s="5">
        <v>100</v>
      </c>
    </row>
    <row r="45" spans="1:11" x14ac:dyDescent="0.25">
      <c r="A45" s="126" t="s">
        <v>52</v>
      </c>
      <c r="B45" s="5">
        <v>94</v>
      </c>
      <c r="C45" s="126" t="s">
        <v>1</v>
      </c>
      <c r="D45" s="5">
        <v>34</v>
      </c>
      <c r="E45" s="126">
        <v>500</v>
      </c>
      <c r="F45" s="6">
        <v>2000</v>
      </c>
      <c r="G45" s="5">
        <v>450</v>
      </c>
      <c r="H45" s="5">
        <v>11</v>
      </c>
      <c r="I45" s="6">
        <v>20000</v>
      </c>
      <c r="J45" s="6">
        <v>20000</v>
      </c>
      <c r="K45" s="5">
        <v>80</v>
      </c>
    </row>
    <row r="46" spans="1:11" x14ac:dyDescent="0.25">
      <c r="A46" s="126" t="s">
        <v>52</v>
      </c>
      <c r="B46" s="5">
        <v>320</v>
      </c>
      <c r="C46" s="126" t="s">
        <v>2</v>
      </c>
      <c r="D46" s="5">
        <v>37</v>
      </c>
      <c r="E46" s="6">
        <v>1000</v>
      </c>
      <c r="F46" s="6">
        <v>10000</v>
      </c>
      <c r="G46" s="6">
        <v>1400</v>
      </c>
      <c r="H46" s="5">
        <v>12</v>
      </c>
      <c r="I46" s="6">
        <v>3000</v>
      </c>
      <c r="J46" s="6">
        <v>3000</v>
      </c>
      <c r="K46" s="5">
        <v>100</v>
      </c>
    </row>
    <row r="47" spans="1:11" x14ac:dyDescent="0.25">
      <c r="A47" s="126" t="s">
        <v>52</v>
      </c>
      <c r="B47" s="5">
        <v>160</v>
      </c>
      <c r="C47" s="126" t="s">
        <v>1</v>
      </c>
      <c r="D47" s="5">
        <v>30</v>
      </c>
      <c r="E47" s="6">
        <v>1000</v>
      </c>
      <c r="F47" s="6">
        <v>1000</v>
      </c>
      <c r="G47" s="6">
        <v>2000</v>
      </c>
      <c r="H47" s="5">
        <v>13</v>
      </c>
      <c r="I47" s="7" t="s">
        <v>49</v>
      </c>
      <c r="J47" s="7" t="s">
        <v>49</v>
      </c>
      <c r="K47" s="5">
        <v>80</v>
      </c>
    </row>
    <row r="48" spans="1:11" x14ac:dyDescent="0.25">
      <c r="A48" s="126" t="s">
        <v>52</v>
      </c>
      <c r="B48" s="5">
        <v>44</v>
      </c>
      <c r="C48" s="126" t="s">
        <v>2</v>
      </c>
      <c r="D48" s="5">
        <v>31</v>
      </c>
      <c r="E48" s="6">
        <v>1000</v>
      </c>
      <c r="F48" s="6">
        <v>1000</v>
      </c>
      <c r="G48" s="6">
        <v>2300</v>
      </c>
      <c r="H48" s="5">
        <v>13</v>
      </c>
      <c r="I48" s="5">
        <v>300</v>
      </c>
      <c r="J48" s="5">
        <v>300</v>
      </c>
      <c r="K48" s="5">
        <v>125</v>
      </c>
    </row>
    <row r="49" spans="1:11" x14ac:dyDescent="0.25">
      <c r="A49" s="126" t="s">
        <v>50</v>
      </c>
      <c r="B49" s="5">
        <v>700</v>
      </c>
      <c r="C49" s="126" t="s">
        <v>1</v>
      </c>
      <c r="D49" s="5">
        <v>32</v>
      </c>
      <c r="E49" s="6">
        <v>2000</v>
      </c>
      <c r="F49" s="6">
        <v>2000</v>
      </c>
      <c r="G49" s="6">
        <v>2100</v>
      </c>
      <c r="H49" s="5">
        <v>12</v>
      </c>
      <c r="I49" s="5">
        <v>900</v>
      </c>
      <c r="J49" s="5">
        <v>900</v>
      </c>
      <c r="K49" s="5">
        <v>135</v>
      </c>
    </row>
    <row r="50" spans="1:11" x14ac:dyDescent="0.25">
      <c r="A50" s="126" t="s">
        <v>50</v>
      </c>
      <c r="B50" s="5">
        <v>780</v>
      </c>
      <c r="C50" s="126" t="s">
        <v>1</v>
      </c>
      <c r="D50" s="5">
        <v>34</v>
      </c>
      <c r="E50" s="6">
        <v>1500</v>
      </c>
      <c r="F50" s="6">
        <v>1500</v>
      </c>
      <c r="G50" s="6">
        <v>1350.5</v>
      </c>
      <c r="H50" s="5">
        <v>14</v>
      </c>
      <c r="I50" s="6">
        <v>3350</v>
      </c>
      <c r="J50" s="6">
        <v>3350</v>
      </c>
      <c r="K50" s="5">
        <v>100</v>
      </c>
    </row>
    <row r="51" spans="1:11" x14ac:dyDescent="0.25">
      <c r="A51" s="126" t="s">
        <v>51</v>
      </c>
      <c r="B51" s="5">
        <v>200</v>
      </c>
      <c r="C51" s="126" t="s">
        <v>1</v>
      </c>
      <c r="D51" s="5">
        <v>32</v>
      </c>
      <c r="E51" s="5">
        <v>650</v>
      </c>
      <c r="F51" s="5">
        <v>650</v>
      </c>
      <c r="G51" s="5">
        <v>400.5</v>
      </c>
      <c r="H51" s="5">
        <v>19</v>
      </c>
      <c r="I51" s="5">
        <v>660</v>
      </c>
      <c r="J51" s="5">
        <v>660</v>
      </c>
      <c r="K51" s="7" t="e">
        <v>#DIV/0!</v>
      </c>
    </row>
    <row r="52" spans="1:11" x14ac:dyDescent="0.25">
      <c r="A52" s="126" t="s">
        <v>51</v>
      </c>
      <c r="B52" s="6">
        <v>8960</v>
      </c>
      <c r="C52" s="126" t="s">
        <v>3</v>
      </c>
      <c r="D52" s="5">
        <v>17</v>
      </c>
      <c r="E52" s="5">
        <v>15</v>
      </c>
      <c r="F52" s="5">
        <v>15</v>
      </c>
      <c r="G52" s="6">
        <v>9500</v>
      </c>
      <c r="H52" s="5">
        <v>38</v>
      </c>
      <c r="I52" s="5">
        <v>2</v>
      </c>
      <c r="J52" s="5">
        <v>2</v>
      </c>
      <c r="K52" s="5">
        <v>230</v>
      </c>
    </row>
    <row r="53" spans="1:11" x14ac:dyDescent="0.25">
      <c r="A53" s="126" t="s">
        <v>51</v>
      </c>
      <c r="B53" s="6">
        <v>14335</v>
      </c>
      <c r="C53" s="126" t="s">
        <v>3</v>
      </c>
      <c r="D53" s="5">
        <v>17</v>
      </c>
      <c r="E53" s="5">
        <v>10</v>
      </c>
      <c r="F53" s="5">
        <v>10</v>
      </c>
      <c r="G53" s="6">
        <v>9500</v>
      </c>
      <c r="H53" s="5">
        <v>33</v>
      </c>
      <c r="I53" s="5">
        <v>2</v>
      </c>
      <c r="J53" s="5">
        <v>2</v>
      </c>
      <c r="K53" s="5">
        <v>215</v>
      </c>
    </row>
    <row r="54" spans="1:11" x14ac:dyDescent="0.25">
      <c r="A54" s="126" t="s">
        <v>51</v>
      </c>
      <c r="B54" s="6">
        <v>11500</v>
      </c>
      <c r="C54" s="126" t="s">
        <v>3</v>
      </c>
      <c r="D54" s="5">
        <v>17</v>
      </c>
      <c r="E54" s="5">
        <v>10</v>
      </c>
      <c r="F54" s="5">
        <v>10</v>
      </c>
      <c r="G54" s="6">
        <v>9200</v>
      </c>
      <c r="H54" s="5">
        <v>33</v>
      </c>
      <c r="I54" s="5">
        <v>2</v>
      </c>
      <c r="J54" s="5">
        <v>2</v>
      </c>
      <c r="K54" s="5">
        <v>220</v>
      </c>
    </row>
    <row r="55" spans="1:11" x14ac:dyDescent="0.25">
      <c r="A55" s="126" t="s">
        <v>51</v>
      </c>
      <c r="B55" s="6">
        <v>51200</v>
      </c>
      <c r="C55" s="126" t="s">
        <v>3</v>
      </c>
      <c r="D55" s="5">
        <v>18</v>
      </c>
      <c r="E55" s="5">
        <v>10</v>
      </c>
      <c r="F55" s="5">
        <v>10</v>
      </c>
      <c r="G55" s="6">
        <v>9000</v>
      </c>
      <c r="H55" s="5">
        <v>33</v>
      </c>
      <c r="I55" s="5">
        <v>2</v>
      </c>
      <c r="J55" s="5">
        <v>2</v>
      </c>
      <c r="K55" s="5">
        <v>215</v>
      </c>
    </row>
    <row r="56" spans="1:11" x14ac:dyDescent="0.25">
      <c r="A56" s="126" t="s">
        <v>51</v>
      </c>
      <c r="B56" s="6">
        <v>7800</v>
      </c>
      <c r="C56" s="126" t="s">
        <v>3</v>
      </c>
      <c r="D56" s="5">
        <v>17</v>
      </c>
      <c r="E56" s="5">
        <v>10</v>
      </c>
      <c r="F56" s="5">
        <v>10</v>
      </c>
      <c r="G56" s="6">
        <v>9000</v>
      </c>
      <c r="H56" s="5">
        <v>33</v>
      </c>
      <c r="I56" s="5">
        <v>2</v>
      </c>
      <c r="J56" s="5">
        <v>2</v>
      </c>
      <c r="K56" s="5">
        <v>215</v>
      </c>
    </row>
    <row r="57" spans="1:11" x14ac:dyDescent="0.25">
      <c r="A57" s="126" t="s">
        <v>51</v>
      </c>
      <c r="B57" s="6">
        <v>7680</v>
      </c>
      <c r="C57" s="126" t="s">
        <v>3</v>
      </c>
      <c r="D57" s="5">
        <v>20</v>
      </c>
      <c r="E57" s="5">
        <v>10</v>
      </c>
      <c r="F57" s="5">
        <v>10</v>
      </c>
      <c r="G57" s="6">
        <v>8450</v>
      </c>
      <c r="H57" s="5">
        <v>31</v>
      </c>
      <c r="I57" s="5">
        <v>2</v>
      </c>
      <c r="J57" s="5">
        <v>2</v>
      </c>
      <c r="K57" s="5">
        <v>215</v>
      </c>
    </row>
    <row r="58" spans="1:11" x14ac:dyDescent="0.25">
      <c r="A58" s="126" t="s">
        <v>51</v>
      </c>
      <c r="B58" s="6">
        <v>4640</v>
      </c>
      <c r="C58" s="126" t="s">
        <v>3</v>
      </c>
      <c r="D58" s="5">
        <v>20</v>
      </c>
      <c r="E58" s="5">
        <v>10</v>
      </c>
      <c r="F58" s="5">
        <v>10</v>
      </c>
      <c r="G58" s="6">
        <v>8450</v>
      </c>
      <c r="H58" s="5">
        <v>32</v>
      </c>
      <c r="I58" s="5">
        <v>2</v>
      </c>
      <c r="J58" s="5">
        <v>2</v>
      </c>
      <c r="K58" s="5">
        <v>215</v>
      </c>
    </row>
    <row r="59" spans="1:11" x14ac:dyDescent="0.25">
      <c r="A59" s="126" t="s">
        <v>51</v>
      </c>
      <c r="B59" s="6">
        <v>20800</v>
      </c>
      <c r="C59" s="126" t="s">
        <v>3</v>
      </c>
      <c r="D59" s="5">
        <v>20</v>
      </c>
      <c r="E59" s="5">
        <v>10</v>
      </c>
      <c r="F59" s="5">
        <v>10</v>
      </c>
      <c r="G59" s="6">
        <v>8450</v>
      </c>
      <c r="H59" s="5">
        <v>31</v>
      </c>
      <c r="I59" s="5">
        <v>2</v>
      </c>
      <c r="J59" s="5">
        <v>2</v>
      </c>
      <c r="K59" s="5">
        <v>215</v>
      </c>
    </row>
    <row r="60" spans="1:11" x14ac:dyDescent="0.25">
      <c r="A60" s="126" t="s">
        <v>51</v>
      </c>
      <c r="B60" s="6">
        <v>2924</v>
      </c>
      <c r="C60" s="126" t="s">
        <v>3</v>
      </c>
      <c r="D60" s="5">
        <v>17</v>
      </c>
      <c r="E60" s="5">
        <v>10</v>
      </c>
      <c r="F60" s="5">
        <v>10</v>
      </c>
      <c r="G60" s="6">
        <v>8800</v>
      </c>
      <c r="H60" s="5">
        <v>33</v>
      </c>
      <c r="I60" s="5">
        <v>1.44</v>
      </c>
      <c r="J60" s="5">
        <v>1.44</v>
      </c>
      <c r="K60" s="5">
        <v>200</v>
      </c>
    </row>
    <row r="61" spans="1:11" x14ac:dyDescent="0.25">
      <c r="A61" s="126" t="s">
        <v>51</v>
      </c>
      <c r="B61" s="6">
        <v>10010</v>
      </c>
      <c r="C61" s="126" t="s">
        <v>3</v>
      </c>
      <c r="D61" s="5">
        <v>17</v>
      </c>
      <c r="E61" s="5">
        <v>10</v>
      </c>
      <c r="F61" s="5">
        <v>10</v>
      </c>
      <c r="G61" s="6">
        <v>8800</v>
      </c>
      <c r="H61" s="5">
        <v>33</v>
      </c>
      <c r="I61" s="5">
        <v>1.44</v>
      </c>
      <c r="J61" s="5">
        <v>1.44</v>
      </c>
      <c r="K61" s="5">
        <v>200</v>
      </c>
    </row>
    <row r="62" spans="1:11" x14ac:dyDescent="0.25">
      <c r="A62" s="126" t="s">
        <v>51</v>
      </c>
      <c r="B62" s="6">
        <v>10400</v>
      </c>
      <c r="C62" s="126" t="s">
        <v>3</v>
      </c>
      <c r="D62" s="5">
        <v>17</v>
      </c>
      <c r="E62" s="5">
        <v>10</v>
      </c>
      <c r="F62" s="5">
        <v>10</v>
      </c>
      <c r="G62" s="6">
        <v>8300</v>
      </c>
      <c r="H62" s="5">
        <v>33</v>
      </c>
      <c r="I62" s="5">
        <v>1.44</v>
      </c>
      <c r="J62" s="5">
        <v>1.44</v>
      </c>
      <c r="K62" s="5">
        <v>200</v>
      </c>
    </row>
    <row r="63" spans="1:11" x14ac:dyDescent="0.25">
      <c r="A63" s="126" t="s">
        <v>205</v>
      </c>
      <c r="B63" s="126">
        <v>5800</v>
      </c>
      <c r="C63" s="29" t="s">
        <v>1</v>
      </c>
      <c r="D63" s="27" t="s">
        <v>49</v>
      </c>
      <c r="E63" s="27" t="s">
        <v>49</v>
      </c>
      <c r="F63" s="27" t="s">
        <v>49</v>
      </c>
      <c r="G63" s="27" t="e">
        <v>#DIV/0!</v>
      </c>
      <c r="H63" s="27" t="e">
        <v>#DIV/0!</v>
      </c>
      <c r="I63" s="27" t="s">
        <v>49</v>
      </c>
      <c r="J63" s="27" t="s">
        <v>49</v>
      </c>
      <c r="K63" s="27" t="e">
        <v>#DIV/0!</v>
      </c>
    </row>
    <row r="64" spans="1:11" x14ac:dyDescent="0.25">
      <c r="A64" s="126" t="s">
        <v>205</v>
      </c>
      <c r="B64" s="126">
        <v>570</v>
      </c>
      <c r="C64" s="29" t="s">
        <v>17</v>
      </c>
      <c r="D64" s="126">
        <v>17</v>
      </c>
      <c r="E64" s="126">
        <v>25</v>
      </c>
      <c r="F64" s="126">
        <v>25</v>
      </c>
      <c r="G64" s="126">
        <v>1750</v>
      </c>
      <c r="H64" s="126">
        <v>39</v>
      </c>
      <c r="I64" s="126">
        <v>0.6</v>
      </c>
      <c r="J64" s="126">
        <v>0.6</v>
      </c>
      <c r="K64" s="126">
        <v>105</v>
      </c>
    </row>
    <row r="65" spans="1:11" x14ac:dyDescent="0.25">
      <c r="A65" s="126" t="s">
        <v>205</v>
      </c>
      <c r="B65" s="126">
        <v>2000</v>
      </c>
      <c r="C65" s="29" t="s">
        <v>17</v>
      </c>
      <c r="D65" s="126">
        <v>18</v>
      </c>
      <c r="E65" s="126">
        <v>30</v>
      </c>
      <c r="F65" s="126">
        <v>30</v>
      </c>
      <c r="G65" s="126">
        <v>2200</v>
      </c>
      <c r="H65" s="126">
        <v>39</v>
      </c>
      <c r="I65" s="126">
        <v>0.6</v>
      </c>
      <c r="J65" s="126">
        <v>0.6</v>
      </c>
      <c r="K65" s="126">
        <v>112</v>
      </c>
    </row>
    <row r="66" spans="1:11" x14ac:dyDescent="0.25">
      <c r="A66" s="126" t="s">
        <v>205</v>
      </c>
      <c r="B66" s="126">
        <v>6800</v>
      </c>
      <c r="C66" s="29" t="s">
        <v>1</v>
      </c>
      <c r="D66" s="126">
        <v>18</v>
      </c>
      <c r="E66" s="126">
        <v>75</v>
      </c>
      <c r="F66" s="126">
        <v>75</v>
      </c>
      <c r="G66" s="126">
        <v>1900</v>
      </c>
      <c r="H66" s="126">
        <v>37</v>
      </c>
      <c r="I66" s="126">
        <v>0.6</v>
      </c>
      <c r="J66" s="126">
        <v>0.6</v>
      </c>
      <c r="K66" s="126">
        <v>105</v>
      </c>
    </row>
    <row r="67" spans="1:11" x14ac:dyDescent="0.25">
      <c r="A67" s="126" t="s">
        <v>205</v>
      </c>
      <c r="B67" s="126">
        <v>600</v>
      </c>
      <c r="C67" s="29" t="s">
        <v>17</v>
      </c>
      <c r="D67" s="126">
        <v>17</v>
      </c>
      <c r="E67" s="126">
        <v>30</v>
      </c>
      <c r="F67" s="126">
        <v>30</v>
      </c>
      <c r="G67" s="126">
        <v>1600</v>
      </c>
      <c r="H67" s="126">
        <v>35</v>
      </c>
      <c r="I67" s="126">
        <v>0.6</v>
      </c>
      <c r="J67" s="126">
        <v>0.6</v>
      </c>
      <c r="K67" s="126">
        <v>99</v>
      </c>
    </row>
    <row r="68" spans="1:11" x14ac:dyDescent="0.25">
      <c r="A68" s="126" t="s">
        <v>205</v>
      </c>
      <c r="B68" s="126">
        <v>26</v>
      </c>
      <c r="C68" s="29" t="s">
        <v>1</v>
      </c>
      <c r="D68" s="126">
        <v>10</v>
      </c>
      <c r="E68" s="126">
        <v>16</v>
      </c>
      <c r="F68" s="126">
        <v>16</v>
      </c>
      <c r="G68" s="126">
        <v>9000</v>
      </c>
      <c r="H68" s="126">
        <v>30</v>
      </c>
      <c r="I68" s="126">
        <v>0.2</v>
      </c>
      <c r="J68" s="126">
        <v>0.2</v>
      </c>
      <c r="K68" s="126">
        <v>200</v>
      </c>
    </row>
    <row r="69" spans="1:11" x14ac:dyDescent="0.25">
      <c r="A69" s="126" t="s">
        <v>205</v>
      </c>
      <c r="B69" s="126">
        <v>5338</v>
      </c>
      <c r="C69" s="29" t="s">
        <v>3</v>
      </c>
      <c r="D69" s="126">
        <v>14.1</v>
      </c>
      <c r="E69" s="126">
        <v>4</v>
      </c>
      <c r="F69" s="126">
        <v>4</v>
      </c>
      <c r="G69" s="126">
        <v>4789</v>
      </c>
      <c r="H69" s="126">
        <v>34</v>
      </c>
      <c r="I69" s="27" t="s">
        <v>49</v>
      </c>
      <c r="J69" s="27" t="s">
        <v>49</v>
      </c>
      <c r="K69" s="126">
        <v>104</v>
      </c>
    </row>
    <row r="70" spans="1:11" x14ac:dyDescent="0.25">
      <c r="A70" s="126" t="s">
        <v>205</v>
      </c>
      <c r="B70" s="126">
        <v>2550</v>
      </c>
      <c r="C70" s="29" t="s">
        <v>3</v>
      </c>
      <c r="D70" s="126">
        <v>12.4</v>
      </c>
      <c r="E70" s="126">
        <v>28</v>
      </c>
      <c r="F70" s="126">
        <v>28</v>
      </c>
      <c r="G70" s="126">
        <v>8500</v>
      </c>
      <c r="H70" s="126">
        <v>42</v>
      </c>
      <c r="I70" s="27" t="s">
        <v>49</v>
      </c>
      <c r="J70" s="27" t="s">
        <v>49</v>
      </c>
      <c r="K70" s="126">
        <v>126</v>
      </c>
    </row>
    <row r="71" spans="1:11" x14ac:dyDescent="0.25">
      <c r="A71" s="126" t="s">
        <v>205</v>
      </c>
      <c r="B71" s="126">
        <v>13600</v>
      </c>
      <c r="C71" s="29" t="s">
        <v>3</v>
      </c>
      <c r="D71" s="126">
        <v>8.5</v>
      </c>
      <c r="E71" s="27" t="s">
        <v>49</v>
      </c>
      <c r="F71" s="27" t="s">
        <v>49</v>
      </c>
      <c r="G71" s="27" t="e">
        <v>#DIV/0!</v>
      </c>
      <c r="H71" s="27" t="e">
        <v>#DIV/0!</v>
      </c>
      <c r="I71" s="27" t="s">
        <v>49</v>
      </c>
      <c r="J71" s="27" t="s">
        <v>49</v>
      </c>
      <c r="K71" s="28" t="e">
        <v>#DIV/0!</v>
      </c>
    </row>
    <row r="72" spans="1:11" x14ac:dyDescent="0.25">
      <c r="A72" s="126" t="s">
        <v>205</v>
      </c>
      <c r="B72" s="126">
        <v>569</v>
      </c>
      <c r="C72" s="29" t="s">
        <v>3</v>
      </c>
      <c r="D72" s="126">
        <v>12.5</v>
      </c>
      <c r="E72" s="126">
        <v>6.3</v>
      </c>
      <c r="F72" s="126">
        <v>6.3</v>
      </c>
      <c r="G72" s="126">
        <v>4900</v>
      </c>
      <c r="H72" s="126">
        <v>32</v>
      </c>
      <c r="I72" s="126">
        <v>1.3</v>
      </c>
      <c r="J72" s="126">
        <v>1.3</v>
      </c>
      <c r="K72" s="126">
        <v>110</v>
      </c>
    </row>
    <row r="73" spans="1:11" x14ac:dyDescent="0.25">
      <c r="A73" s="126" t="s">
        <v>205</v>
      </c>
      <c r="B73" s="126">
        <v>8559</v>
      </c>
      <c r="C73" s="29" t="s">
        <v>3</v>
      </c>
      <c r="D73" s="126">
        <v>10</v>
      </c>
      <c r="E73" s="126">
        <v>3</v>
      </c>
      <c r="F73" s="126">
        <v>3</v>
      </c>
      <c r="G73" s="126">
        <v>5000</v>
      </c>
      <c r="H73" s="126">
        <v>32</v>
      </c>
      <c r="I73" s="126">
        <v>1.6</v>
      </c>
      <c r="J73" s="126">
        <v>1.6</v>
      </c>
      <c r="K73" s="126">
        <v>107</v>
      </c>
    </row>
    <row r="74" spans="1:11" x14ac:dyDescent="0.25">
      <c r="A74" s="126" t="s">
        <v>205</v>
      </c>
      <c r="B74" s="126">
        <v>4032</v>
      </c>
      <c r="C74" s="29" t="s">
        <v>17</v>
      </c>
      <c r="D74" s="126">
        <v>16</v>
      </c>
      <c r="E74" s="126">
        <v>10</v>
      </c>
      <c r="F74" s="126">
        <v>40</v>
      </c>
      <c r="G74" s="126">
        <v>6200</v>
      </c>
      <c r="H74" s="126">
        <v>40</v>
      </c>
      <c r="I74" s="126">
        <v>1.3</v>
      </c>
      <c r="J74" s="126">
        <v>1.3</v>
      </c>
      <c r="K74" s="126">
        <v>145</v>
      </c>
    </row>
    <row r="75" spans="1:11" x14ac:dyDescent="0.25">
      <c r="A75" s="126" t="s">
        <v>205</v>
      </c>
      <c r="B75" s="126">
        <v>3396</v>
      </c>
      <c r="C75" s="29" t="s">
        <v>17</v>
      </c>
      <c r="D75" s="126">
        <v>16</v>
      </c>
      <c r="E75" s="126">
        <v>10</v>
      </c>
      <c r="F75" s="126">
        <v>40</v>
      </c>
      <c r="G75" s="126">
        <v>6200</v>
      </c>
      <c r="H75" s="126">
        <v>40</v>
      </c>
      <c r="I75" s="126">
        <v>1.3</v>
      </c>
      <c r="J75" s="126">
        <v>1.3</v>
      </c>
      <c r="K75" s="126">
        <v>145</v>
      </c>
    </row>
    <row r="76" spans="1:11" x14ac:dyDescent="0.25">
      <c r="A76" s="126" t="s">
        <v>205</v>
      </c>
      <c r="B76" s="126">
        <v>7724</v>
      </c>
      <c r="C76" s="29" t="s">
        <v>17</v>
      </c>
      <c r="D76" s="126">
        <v>16</v>
      </c>
      <c r="E76" s="126">
        <v>10</v>
      </c>
      <c r="F76" s="126">
        <v>40</v>
      </c>
      <c r="G76" s="126">
        <v>6200</v>
      </c>
      <c r="H76" s="126">
        <v>40</v>
      </c>
      <c r="I76" s="126">
        <v>1.3</v>
      </c>
      <c r="J76" s="126">
        <v>1.3</v>
      </c>
      <c r="K76" s="126">
        <v>145</v>
      </c>
    </row>
    <row r="77" spans="1:11" x14ac:dyDescent="0.25">
      <c r="A77" s="126" t="s">
        <v>205</v>
      </c>
      <c r="B77" s="126">
        <v>5415</v>
      </c>
      <c r="C77" s="29" t="s">
        <v>17</v>
      </c>
      <c r="D77" s="126">
        <v>16</v>
      </c>
      <c r="E77" s="126">
        <v>10</v>
      </c>
      <c r="F77" s="126">
        <v>40</v>
      </c>
      <c r="G77" s="126">
        <v>6200</v>
      </c>
      <c r="H77" s="126">
        <v>40</v>
      </c>
      <c r="I77" s="126">
        <v>1.3</v>
      </c>
      <c r="J77" s="126">
        <v>1.3</v>
      </c>
      <c r="K77" s="126">
        <v>145</v>
      </c>
    </row>
    <row r="78" spans="1:11" x14ac:dyDescent="0.25">
      <c r="A78" s="126" t="s">
        <v>205</v>
      </c>
      <c r="B78" s="126">
        <v>410</v>
      </c>
      <c r="C78" s="29" t="s">
        <v>1</v>
      </c>
      <c r="D78" s="126">
        <v>26</v>
      </c>
      <c r="E78" s="126">
        <v>280</v>
      </c>
      <c r="F78" s="126">
        <v>280</v>
      </c>
      <c r="G78" s="126">
        <v>2228</v>
      </c>
      <c r="H78" s="126">
        <v>27</v>
      </c>
      <c r="I78" s="126">
        <v>2.4</v>
      </c>
      <c r="J78" s="126">
        <v>2.4</v>
      </c>
      <c r="K78" s="126">
        <v>84</v>
      </c>
    </row>
    <row r="79" spans="1:11" x14ac:dyDescent="0.25">
      <c r="A79" s="126" t="s">
        <v>205</v>
      </c>
      <c r="B79" s="126">
        <v>2320</v>
      </c>
      <c r="C79" s="29" t="s">
        <v>1</v>
      </c>
      <c r="D79" s="126">
        <v>15</v>
      </c>
      <c r="E79" s="126">
        <v>63</v>
      </c>
      <c r="F79" s="126">
        <v>63</v>
      </c>
      <c r="G79" s="126">
        <v>7260</v>
      </c>
      <c r="H79" s="126">
        <v>39</v>
      </c>
      <c r="I79" s="126">
        <v>2.2000000000000002</v>
      </c>
      <c r="J79" s="126">
        <v>2.2000000000000002</v>
      </c>
      <c r="K79" s="126">
        <v>152</v>
      </c>
    </row>
    <row r="80" spans="1:11" x14ac:dyDescent="0.25">
      <c r="A80" s="126" t="s">
        <v>205</v>
      </c>
      <c r="B80" s="126">
        <v>2500</v>
      </c>
      <c r="C80" s="29" t="s">
        <v>1</v>
      </c>
      <c r="D80" s="126">
        <v>15.2</v>
      </c>
      <c r="E80" s="126">
        <v>63</v>
      </c>
      <c r="F80" s="126">
        <v>63</v>
      </c>
      <c r="G80" s="126">
        <v>7300</v>
      </c>
      <c r="H80" s="126">
        <v>38</v>
      </c>
      <c r="I80" s="126">
        <v>2</v>
      </c>
      <c r="J80" s="126">
        <v>2</v>
      </c>
      <c r="K80" s="126">
        <v>152</v>
      </c>
    </row>
    <row r="81" spans="1:11" x14ac:dyDescent="0.25">
      <c r="A81" s="126" t="s">
        <v>205</v>
      </c>
      <c r="B81" s="126">
        <v>577</v>
      </c>
      <c r="C81" s="29" t="s">
        <v>1</v>
      </c>
      <c r="D81" s="126">
        <v>21</v>
      </c>
      <c r="E81" s="126">
        <v>50</v>
      </c>
      <c r="F81" s="126">
        <v>50</v>
      </c>
      <c r="G81" s="126">
        <v>8060</v>
      </c>
      <c r="H81" s="126">
        <v>39</v>
      </c>
      <c r="I81" s="126">
        <v>2</v>
      </c>
      <c r="J81" s="126">
        <v>2</v>
      </c>
      <c r="K81" s="126">
        <v>177</v>
      </c>
    </row>
    <row r="82" spans="1:11" x14ac:dyDescent="0.25">
      <c r="A82" s="126" t="s">
        <v>205</v>
      </c>
      <c r="B82" s="126">
        <v>1325</v>
      </c>
      <c r="C82" s="29" t="s">
        <v>1</v>
      </c>
      <c r="D82" s="126">
        <v>20</v>
      </c>
      <c r="E82" s="126">
        <v>50</v>
      </c>
      <c r="F82" s="126">
        <v>50</v>
      </c>
      <c r="G82" s="126">
        <v>8060</v>
      </c>
      <c r="H82" s="126">
        <v>39</v>
      </c>
      <c r="I82" s="126">
        <v>2</v>
      </c>
      <c r="J82" s="126">
        <v>2</v>
      </c>
      <c r="K82" s="126">
        <v>177</v>
      </c>
    </row>
    <row r="83" spans="1:11" x14ac:dyDescent="0.25">
      <c r="A83" s="126" t="s">
        <v>205</v>
      </c>
      <c r="B83" s="126">
        <v>829</v>
      </c>
      <c r="C83" s="29" t="s">
        <v>1</v>
      </c>
      <c r="D83" s="126">
        <v>21</v>
      </c>
      <c r="E83" s="126">
        <v>109</v>
      </c>
      <c r="F83" s="126">
        <v>109</v>
      </c>
      <c r="G83" s="126">
        <v>8060</v>
      </c>
      <c r="H83" s="126">
        <v>39</v>
      </c>
      <c r="I83" s="126">
        <v>2</v>
      </c>
      <c r="J83" s="126">
        <v>2</v>
      </c>
      <c r="K83" s="126">
        <v>177</v>
      </c>
    </row>
    <row r="84" spans="1:11" x14ac:dyDescent="0.25">
      <c r="A84" s="126" t="s">
        <v>205</v>
      </c>
      <c r="B84" s="126">
        <v>10300</v>
      </c>
      <c r="C84" s="29" t="s">
        <v>1</v>
      </c>
      <c r="D84" s="126">
        <v>14</v>
      </c>
      <c r="E84" s="126">
        <v>48</v>
      </c>
      <c r="F84" s="126">
        <v>48</v>
      </c>
      <c r="G84" s="126">
        <v>7940</v>
      </c>
      <c r="H84" s="126">
        <v>38</v>
      </c>
      <c r="I84" s="126">
        <v>1</v>
      </c>
      <c r="J84" s="126">
        <v>1</v>
      </c>
      <c r="K84" s="126">
        <v>170</v>
      </c>
    </row>
    <row r="85" spans="1:11" x14ac:dyDescent="0.25">
      <c r="A85" s="126" t="s">
        <v>205</v>
      </c>
      <c r="B85" s="126">
        <v>50000</v>
      </c>
      <c r="C85" s="30" t="s">
        <v>49</v>
      </c>
      <c r="D85" s="126">
        <v>17</v>
      </c>
      <c r="E85" s="126">
        <v>50</v>
      </c>
      <c r="F85" s="126">
        <v>50</v>
      </c>
      <c r="G85" s="126">
        <v>3000</v>
      </c>
      <c r="H85" s="126">
        <v>37</v>
      </c>
      <c r="I85" s="126">
        <v>3</v>
      </c>
      <c r="J85" s="126">
        <v>3</v>
      </c>
      <c r="K85" s="126">
        <v>122</v>
      </c>
    </row>
    <row r="86" spans="1:11" x14ac:dyDescent="0.25">
      <c r="A86" s="126" t="s">
        <v>205</v>
      </c>
      <c r="B86" s="126">
        <v>18000</v>
      </c>
      <c r="C86" s="29" t="s">
        <v>1</v>
      </c>
      <c r="D86" s="126">
        <v>12</v>
      </c>
      <c r="E86" s="126">
        <v>10</v>
      </c>
      <c r="F86" s="126">
        <v>10</v>
      </c>
      <c r="G86" s="126">
        <v>6000</v>
      </c>
      <c r="H86" s="126">
        <v>35</v>
      </c>
      <c r="I86" s="126">
        <v>1.7</v>
      </c>
      <c r="J86" s="126">
        <v>1.7</v>
      </c>
      <c r="K86" s="126">
        <v>160</v>
      </c>
    </row>
    <row r="87" spans="1:11" x14ac:dyDescent="0.25">
      <c r="A87" s="126" t="s">
        <v>205</v>
      </c>
      <c r="B87" s="126">
        <v>3600</v>
      </c>
      <c r="C87" s="29" t="s">
        <v>3</v>
      </c>
      <c r="D87" s="126">
        <v>9</v>
      </c>
      <c r="E87" s="126">
        <v>4</v>
      </c>
      <c r="F87" s="126">
        <v>4</v>
      </c>
      <c r="G87" s="126">
        <v>4700</v>
      </c>
      <c r="H87" s="126">
        <v>32</v>
      </c>
      <c r="I87" s="126">
        <v>2.2999999999999998</v>
      </c>
      <c r="J87" s="126">
        <v>2.2999999999999998</v>
      </c>
      <c r="K87" s="126">
        <v>104</v>
      </c>
    </row>
    <row r="88" spans="1:11" x14ac:dyDescent="0.25">
      <c r="A88" s="126" t="s">
        <v>205</v>
      </c>
      <c r="B88" s="126">
        <v>5500</v>
      </c>
      <c r="C88" s="29" t="s">
        <v>3</v>
      </c>
      <c r="D88" s="126">
        <v>11</v>
      </c>
      <c r="E88" s="126">
        <v>6</v>
      </c>
      <c r="F88" s="126">
        <v>6</v>
      </c>
      <c r="G88" s="126">
        <v>4950</v>
      </c>
      <c r="H88" s="126">
        <v>33</v>
      </c>
      <c r="I88" s="126">
        <v>1.4</v>
      </c>
      <c r="J88" s="126">
        <v>1.4</v>
      </c>
      <c r="K88" s="126">
        <v>105</v>
      </c>
    </row>
    <row r="89" spans="1:11" x14ac:dyDescent="0.25">
      <c r="A89" s="126" t="s">
        <v>205</v>
      </c>
      <c r="B89" s="126">
        <v>1084</v>
      </c>
      <c r="C89" s="29" t="s">
        <v>3</v>
      </c>
      <c r="D89" s="126">
        <v>12</v>
      </c>
      <c r="E89" s="126">
        <v>22</v>
      </c>
      <c r="F89" s="126">
        <v>22</v>
      </c>
      <c r="G89" s="126">
        <v>4550</v>
      </c>
      <c r="H89" s="126">
        <v>38</v>
      </c>
      <c r="I89" s="126">
        <v>1</v>
      </c>
      <c r="J89" s="126">
        <v>1</v>
      </c>
      <c r="K89" s="126">
        <v>101</v>
      </c>
    </row>
    <row r="90" spans="1:11" ht="45" x14ac:dyDescent="0.25">
      <c r="A90" s="126" t="s">
        <v>205</v>
      </c>
      <c r="B90" s="126">
        <v>6183</v>
      </c>
      <c r="C90" s="34" t="s">
        <v>212</v>
      </c>
      <c r="D90" s="126">
        <v>13.5</v>
      </c>
      <c r="E90" s="126">
        <v>9</v>
      </c>
      <c r="F90" s="126">
        <v>9</v>
      </c>
      <c r="G90" s="126">
        <v>8000</v>
      </c>
      <c r="H90" s="126">
        <v>40</v>
      </c>
      <c r="I90" s="126">
        <v>0.4</v>
      </c>
      <c r="J90" s="126">
        <v>0.4</v>
      </c>
      <c r="K90" s="126">
        <v>122</v>
      </c>
    </row>
    <row r="91" spans="1:11" x14ac:dyDescent="0.25">
      <c r="A91" s="126" t="s">
        <v>205</v>
      </c>
      <c r="B91" s="126">
        <v>160</v>
      </c>
      <c r="C91" s="29" t="s">
        <v>3</v>
      </c>
      <c r="D91" s="126">
        <v>11.5</v>
      </c>
      <c r="E91" s="126">
        <v>4</v>
      </c>
      <c r="F91" s="126">
        <v>4</v>
      </c>
      <c r="G91" s="126">
        <v>6500</v>
      </c>
      <c r="H91" s="126">
        <v>40</v>
      </c>
      <c r="I91" s="126">
        <v>0.5</v>
      </c>
      <c r="J91" s="126">
        <v>0.5</v>
      </c>
      <c r="K91" s="126">
        <v>113</v>
      </c>
    </row>
    <row r="92" spans="1:11" x14ac:dyDescent="0.25">
      <c r="A92" s="126" t="s">
        <v>205</v>
      </c>
      <c r="B92" s="126">
        <v>700</v>
      </c>
      <c r="C92" s="29" t="s">
        <v>155</v>
      </c>
      <c r="D92" s="126">
        <v>10.4</v>
      </c>
      <c r="E92" s="126">
        <v>170</v>
      </c>
      <c r="F92" s="126">
        <v>170</v>
      </c>
      <c r="G92" s="126">
        <v>6700</v>
      </c>
      <c r="H92" s="126">
        <v>44</v>
      </c>
      <c r="I92" s="126">
        <v>0.4</v>
      </c>
      <c r="J92" s="126">
        <v>0.4</v>
      </c>
      <c r="K92" s="126">
        <v>139</v>
      </c>
    </row>
    <row r="93" spans="1:11" x14ac:dyDescent="0.25">
      <c r="A93" s="126" t="s">
        <v>205</v>
      </c>
      <c r="B93" s="126">
        <v>4900</v>
      </c>
      <c r="C93" s="29" t="s">
        <v>3</v>
      </c>
      <c r="D93" s="126">
        <v>11.7</v>
      </c>
      <c r="E93" s="126">
        <v>11</v>
      </c>
      <c r="F93" s="126">
        <v>11</v>
      </c>
      <c r="G93" s="126">
        <v>4500</v>
      </c>
      <c r="H93" s="126">
        <v>38</v>
      </c>
      <c r="I93" s="126">
        <v>0.1</v>
      </c>
      <c r="J93" s="126">
        <v>0.1</v>
      </c>
      <c r="K93" s="126">
        <v>101</v>
      </c>
    </row>
    <row r="94" spans="1:11" x14ac:dyDescent="0.25">
      <c r="A94" s="126" t="s">
        <v>205</v>
      </c>
      <c r="B94" s="126">
        <v>4900</v>
      </c>
      <c r="C94" s="29" t="s">
        <v>3</v>
      </c>
      <c r="D94" s="126">
        <v>11.7</v>
      </c>
      <c r="E94" s="126">
        <v>11</v>
      </c>
      <c r="F94" s="126">
        <v>11</v>
      </c>
      <c r="G94" s="126">
        <v>4500</v>
      </c>
      <c r="H94" s="126">
        <v>38</v>
      </c>
      <c r="I94" s="126">
        <v>0.1</v>
      </c>
      <c r="J94" s="126">
        <v>0.1</v>
      </c>
      <c r="K94" s="126">
        <v>101</v>
      </c>
    </row>
    <row r="95" spans="1:11" x14ac:dyDescent="0.25">
      <c r="A95" s="126" t="s">
        <v>205</v>
      </c>
      <c r="B95" s="126">
        <v>60</v>
      </c>
      <c r="C95" s="29" t="s">
        <v>155</v>
      </c>
      <c r="D95" s="126">
        <v>8</v>
      </c>
      <c r="E95" s="126">
        <v>0.1</v>
      </c>
      <c r="F95" s="126">
        <v>100</v>
      </c>
      <c r="G95" s="126">
        <v>5450</v>
      </c>
      <c r="H95" s="126">
        <v>43</v>
      </c>
      <c r="I95" s="126">
        <v>0.8</v>
      </c>
      <c r="J95" s="126">
        <v>0.8</v>
      </c>
      <c r="K95" s="126">
        <v>103</v>
      </c>
    </row>
    <row r="96" spans="1:11" x14ac:dyDescent="0.25">
      <c r="A96" s="126" t="s">
        <v>205</v>
      </c>
      <c r="B96" s="126">
        <v>285</v>
      </c>
      <c r="C96" s="29" t="s">
        <v>155</v>
      </c>
      <c r="D96" s="126">
        <v>8</v>
      </c>
      <c r="E96" s="126">
        <v>0.1</v>
      </c>
      <c r="F96" s="126">
        <v>100</v>
      </c>
      <c r="G96" s="126">
        <v>5450</v>
      </c>
      <c r="H96" s="126">
        <v>42</v>
      </c>
      <c r="I96" s="126">
        <v>0.8</v>
      </c>
      <c r="J96" s="126">
        <v>0.8</v>
      </c>
      <c r="K96" s="126">
        <v>103</v>
      </c>
    </row>
    <row r="97" spans="1:11" x14ac:dyDescent="0.25">
      <c r="A97" s="126" t="s">
        <v>205</v>
      </c>
      <c r="B97" s="126">
        <v>85</v>
      </c>
      <c r="C97" s="29" t="s">
        <v>155</v>
      </c>
      <c r="D97" s="126">
        <v>5</v>
      </c>
      <c r="E97" s="126">
        <v>0.1</v>
      </c>
      <c r="F97" s="126">
        <v>100</v>
      </c>
      <c r="G97" s="126">
        <v>5500</v>
      </c>
      <c r="H97" s="126">
        <v>43</v>
      </c>
      <c r="I97" s="126">
        <v>0.8</v>
      </c>
      <c r="J97" s="126">
        <v>0.8</v>
      </c>
      <c r="K97" s="126">
        <v>100</v>
      </c>
    </row>
    <row r="98" spans="1:11" x14ac:dyDescent="0.25">
      <c r="A98" s="126" t="s">
        <v>205</v>
      </c>
      <c r="B98" s="126">
        <v>70</v>
      </c>
      <c r="C98" s="29" t="s">
        <v>155</v>
      </c>
      <c r="D98" s="126">
        <v>7</v>
      </c>
      <c r="E98" s="126">
        <v>0.1</v>
      </c>
      <c r="F98" s="126">
        <v>100</v>
      </c>
      <c r="G98" s="126">
        <v>5500</v>
      </c>
      <c r="H98" s="126">
        <v>41</v>
      </c>
      <c r="I98" s="126">
        <v>0.8</v>
      </c>
      <c r="J98" s="126">
        <v>0.8</v>
      </c>
      <c r="K98" s="126">
        <v>101</v>
      </c>
    </row>
    <row r="99" spans="1:11" x14ac:dyDescent="0.25">
      <c r="A99" s="126" t="s">
        <v>205</v>
      </c>
      <c r="B99" s="126">
        <v>190</v>
      </c>
      <c r="C99" s="29" t="s">
        <v>155</v>
      </c>
      <c r="D99" s="126">
        <v>7</v>
      </c>
      <c r="E99" s="126">
        <v>0.1</v>
      </c>
      <c r="F99" s="126">
        <v>100</v>
      </c>
      <c r="G99" s="126">
        <v>5600</v>
      </c>
      <c r="H99" s="126">
        <v>42</v>
      </c>
      <c r="I99" s="126">
        <v>0.8</v>
      </c>
      <c r="J99" s="126">
        <v>0.8</v>
      </c>
      <c r="K99" s="126">
        <v>102</v>
      </c>
    </row>
    <row r="100" spans="1:11" x14ac:dyDescent="0.25">
      <c r="A100" s="126" t="s">
        <v>205</v>
      </c>
      <c r="B100" s="126">
        <v>120</v>
      </c>
      <c r="C100" s="29" t="s">
        <v>155</v>
      </c>
      <c r="D100" s="126">
        <v>11</v>
      </c>
      <c r="E100" s="126">
        <v>0.1</v>
      </c>
      <c r="F100" s="126">
        <v>100</v>
      </c>
      <c r="G100" s="126">
        <v>5500</v>
      </c>
      <c r="H100" s="126">
        <v>42</v>
      </c>
      <c r="I100" s="126">
        <v>0.8</v>
      </c>
      <c r="J100" s="126">
        <v>0.8</v>
      </c>
      <c r="K100" s="126">
        <v>101</v>
      </c>
    </row>
    <row r="101" spans="1:11" x14ac:dyDescent="0.25">
      <c r="A101" s="126" t="s">
        <v>205</v>
      </c>
      <c r="B101" s="126">
        <v>75</v>
      </c>
      <c r="C101" s="29" t="s">
        <v>155</v>
      </c>
      <c r="D101" s="126">
        <v>9</v>
      </c>
      <c r="E101" s="126">
        <v>0.1</v>
      </c>
      <c r="F101" s="126">
        <v>100</v>
      </c>
      <c r="G101" s="126">
        <v>5200</v>
      </c>
      <c r="H101" s="126">
        <v>43</v>
      </c>
      <c r="I101" s="126">
        <v>0.8</v>
      </c>
      <c r="J101" s="126">
        <v>0.8</v>
      </c>
      <c r="K101" s="126">
        <v>102</v>
      </c>
    </row>
    <row r="102" spans="1:11" x14ac:dyDescent="0.25">
      <c r="A102" s="126" t="s">
        <v>205</v>
      </c>
      <c r="B102" s="126">
        <v>185</v>
      </c>
      <c r="C102" s="29" t="s">
        <v>155</v>
      </c>
      <c r="D102" s="126">
        <v>8</v>
      </c>
      <c r="E102" s="126">
        <v>0.1</v>
      </c>
      <c r="F102" s="126">
        <v>100</v>
      </c>
      <c r="G102" s="126">
        <v>5800</v>
      </c>
      <c r="H102" s="126">
        <v>42</v>
      </c>
      <c r="I102" s="126">
        <v>0.8</v>
      </c>
      <c r="J102" s="126">
        <v>0.8</v>
      </c>
      <c r="K102" s="126">
        <v>102</v>
      </c>
    </row>
    <row r="103" spans="1:11" x14ac:dyDescent="0.25">
      <c r="A103" s="126" t="s">
        <v>205</v>
      </c>
      <c r="B103" s="126">
        <v>75</v>
      </c>
      <c r="C103" s="29" t="s">
        <v>155</v>
      </c>
      <c r="D103" s="126">
        <v>5</v>
      </c>
      <c r="E103" s="126">
        <v>0.1</v>
      </c>
      <c r="F103" s="126">
        <v>100</v>
      </c>
      <c r="G103" s="126">
        <v>5600</v>
      </c>
      <c r="H103" s="126">
        <v>42</v>
      </c>
      <c r="I103" s="126">
        <v>0.8</v>
      </c>
      <c r="J103" s="126">
        <v>0.8</v>
      </c>
      <c r="K103" s="126">
        <v>102</v>
      </c>
    </row>
    <row r="104" spans="1:11" x14ac:dyDescent="0.25">
      <c r="A104" s="126" t="s">
        <v>205</v>
      </c>
      <c r="B104" s="126">
        <v>2740</v>
      </c>
      <c r="C104" s="29" t="s">
        <v>1</v>
      </c>
      <c r="D104" s="12">
        <v>23</v>
      </c>
      <c r="E104" s="126">
        <v>1035</v>
      </c>
      <c r="F104" s="126">
        <v>1035</v>
      </c>
      <c r="G104" s="126">
        <v>4500</v>
      </c>
      <c r="H104" s="126">
        <v>36</v>
      </c>
      <c r="I104" s="126">
        <v>2.8</v>
      </c>
      <c r="J104" s="126">
        <v>2.8</v>
      </c>
      <c r="K104" s="126">
        <v>108</v>
      </c>
    </row>
    <row r="105" spans="1:11" x14ac:dyDescent="0.25">
      <c r="A105" s="126" t="s">
        <v>205</v>
      </c>
      <c r="B105" s="126">
        <v>6200</v>
      </c>
      <c r="C105" s="29" t="s">
        <v>1</v>
      </c>
      <c r="D105" s="126">
        <v>23</v>
      </c>
      <c r="E105" s="126">
        <v>90</v>
      </c>
      <c r="F105" s="126">
        <v>90</v>
      </c>
      <c r="G105" s="126">
        <v>10750</v>
      </c>
      <c r="H105" s="126">
        <v>40</v>
      </c>
      <c r="I105" s="27" t="s">
        <v>49</v>
      </c>
      <c r="J105" s="27" t="s">
        <v>49</v>
      </c>
      <c r="K105" s="126">
        <v>250</v>
      </c>
    </row>
    <row r="106" spans="1:11" x14ac:dyDescent="0.25">
      <c r="A106" s="126" t="s">
        <v>205</v>
      </c>
      <c r="B106" s="126">
        <v>840</v>
      </c>
      <c r="C106" s="29" t="s">
        <v>1</v>
      </c>
      <c r="D106" s="126">
        <v>23.4</v>
      </c>
      <c r="E106" s="126">
        <v>65</v>
      </c>
      <c r="F106" s="126">
        <v>65</v>
      </c>
      <c r="G106" s="126">
        <v>10400</v>
      </c>
      <c r="H106" s="126">
        <v>39</v>
      </c>
      <c r="I106" s="27" t="s">
        <v>49</v>
      </c>
      <c r="J106" s="27" t="s">
        <v>49</v>
      </c>
      <c r="K106" s="126">
        <v>242</v>
      </c>
    </row>
    <row r="107" spans="1:11" x14ac:dyDescent="0.25">
      <c r="A107" s="126" t="s">
        <v>205</v>
      </c>
      <c r="B107" s="126">
        <v>2280</v>
      </c>
      <c r="C107" s="29" t="s">
        <v>1</v>
      </c>
      <c r="D107" s="12">
        <v>20</v>
      </c>
      <c r="E107" s="126">
        <v>247</v>
      </c>
      <c r="F107" s="126">
        <v>247</v>
      </c>
      <c r="G107" s="126">
        <v>6575</v>
      </c>
      <c r="H107" s="126">
        <v>36</v>
      </c>
      <c r="I107" s="126">
        <v>1</v>
      </c>
      <c r="J107" s="126">
        <v>1</v>
      </c>
      <c r="K107" s="126">
        <v>180</v>
      </c>
    </row>
    <row r="108" spans="1:11" x14ac:dyDescent="0.25">
      <c r="A108" s="126" t="s">
        <v>205</v>
      </c>
      <c r="B108" s="126">
        <v>4420</v>
      </c>
      <c r="C108" s="29" t="s">
        <v>1</v>
      </c>
      <c r="D108" s="12">
        <v>30</v>
      </c>
      <c r="E108" s="126">
        <v>1000</v>
      </c>
      <c r="F108" s="126">
        <v>2000</v>
      </c>
      <c r="G108" s="12" t="e">
        <v>#DIV/0!</v>
      </c>
      <c r="H108" s="126">
        <v>36</v>
      </c>
      <c r="I108" s="27" t="s">
        <v>49</v>
      </c>
      <c r="J108" s="27" t="s">
        <v>49</v>
      </c>
      <c r="K108" s="126">
        <v>165</v>
      </c>
    </row>
    <row r="109" spans="1:11" x14ac:dyDescent="0.25">
      <c r="A109" s="126" t="s">
        <v>205</v>
      </c>
      <c r="B109" s="126">
        <v>8240</v>
      </c>
      <c r="C109" s="29" t="s">
        <v>1</v>
      </c>
      <c r="D109" s="126">
        <v>26</v>
      </c>
      <c r="E109" s="126">
        <v>75</v>
      </c>
      <c r="F109" s="126">
        <v>75</v>
      </c>
      <c r="G109" s="126">
        <v>10550</v>
      </c>
      <c r="H109" s="126">
        <v>40</v>
      </c>
      <c r="I109" s="27" t="s">
        <v>49</v>
      </c>
      <c r="J109" s="27" t="s">
        <v>49</v>
      </c>
      <c r="K109" s="126">
        <v>248</v>
      </c>
    </row>
    <row r="110" spans="1:11" x14ac:dyDescent="0.25">
      <c r="A110" s="126" t="s">
        <v>205</v>
      </c>
      <c r="B110" s="126">
        <v>880</v>
      </c>
      <c r="C110" s="29" t="s">
        <v>1</v>
      </c>
      <c r="D110" s="126">
        <v>26</v>
      </c>
      <c r="E110" s="126">
        <v>75</v>
      </c>
      <c r="F110" s="126">
        <v>75</v>
      </c>
      <c r="G110" s="126">
        <v>10550</v>
      </c>
      <c r="H110" s="126">
        <v>40</v>
      </c>
      <c r="I110" s="27" t="s">
        <v>49</v>
      </c>
      <c r="J110" s="27" t="s">
        <v>49</v>
      </c>
      <c r="K110" s="126">
        <v>248</v>
      </c>
    </row>
    <row r="111" spans="1:11" x14ac:dyDescent="0.25">
      <c r="A111" s="126" t="s">
        <v>205</v>
      </c>
      <c r="B111" s="126">
        <v>12600</v>
      </c>
      <c r="C111" s="29" t="s">
        <v>1</v>
      </c>
      <c r="D111" s="126">
        <v>26</v>
      </c>
      <c r="E111" s="126">
        <v>90</v>
      </c>
      <c r="F111" s="126">
        <v>90</v>
      </c>
      <c r="G111" s="126">
        <v>10900</v>
      </c>
      <c r="H111" s="126">
        <v>40</v>
      </c>
      <c r="I111" s="27" t="s">
        <v>49</v>
      </c>
      <c r="J111" s="27" t="s">
        <v>49</v>
      </c>
      <c r="K111" s="126">
        <v>250</v>
      </c>
    </row>
    <row r="112" spans="1:11" x14ac:dyDescent="0.25">
      <c r="A112" s="126" t="s">
        <v>205</v>
      </c>
      <c r="B112" s="126">
        <v>4100</v>
      </c>
      <c r="C112" s="29" t="s">
        <v>1</v>
      </c>
      <c r="D112" s="126">
        <v>23</v>
      </c>
      <c r="E112" s="126">
        <v>90</v>
      </c>
      <c r="F112" s="126">
        <v>90</v>
      </c>
      <c r="G112" s="126">
        <v>11000</v>
      </c>
      <c r="H112" s="126">
        <v>41</v>
      </c>
      <c r="I112" s="27" t="s">
        <v>49</v>
      </c>
      <c r="J112" s="27" t="s">
        <v>49</v>
      </c>
      <c r="K112" s="126">
        <v>250</v>
      </c>
    </row>
    <row r="113" spans="1:11" x14ac:dyDescent="0.25">
      <c r="A113" s="126" t="s">
        <v>205</v>
      </c>
      <c r="B113" s="126">
        <v>10800</v>
      </c>
      <c r="C113" s="29" t="s">
        <v>1</v>
      </c>
      <c r="D113" s="126">
        <v>25.5</v>
      </c>
      <c r="E113" s="126">
        <v>60</v>
      </c>
      <c r="F113" s="126">
        <v>60</v>
      </c>
      <c r="G113" s="126">
        <v>10300</v>
      </c>
      <c r="H113" s="126">
        <v>40</v>
      </c>
      <c r="I113" s="27" t="s">
        <v>49</v>
      </c>
      <c r="J113" s="27" t="s">
        <v>49</v>
      </c>
      <c r="K113" s="126">
        <v>250</v>
      </c>
    </row>
    <row r="114" spans="1:11" x14ac:dyDescent="0.25">
      <c r="A114" s="126" t="s">
        <v>205</v>
      </c>
      <c r="B114" s="126">
        <v>280</v>
      </c>
      <c r="C114" s="29" t="s">
        <v>1</v>
      </c>
      <c r="D114" s="126">
        <v>18</v>
      </c>
      <c r="E114" s="126">
        <v>40</v>
      </c>
      <c r="F114" s="126">
        <v>40</v>
      </c>
      <c r="G114" s="126">
        <v>11550</v>
      </c>
      <c r="H114" s="126">
        <v>38</v>
      </c>
      <c r="I114" s="27" t="s">
        <v>49</v>
      </c>
      <c r="J114" s="27" t="s">
        <v>49</v>
      </c>
      <c r="K114" s="126">
        <v>244</v>
      </c>
    </row>
    <row r="115" spans="1:11" x14ac:dyDescent="0.25">
      <c r="A115" s="126" t="s">
        <v>205</v>
      </c>
      <c r="B115" s="126">
        <v>200</v>
      </c>
      <c r="C115" s="29" t="s">
        <v>1</v>
      </c>
      <c r="D115" s="126">
        <v>12</v>
      </c>
      <c r="E115" s="126">
        <v>200</v>
      </c>
      <c r="F115" s="126">
        <v>200</v>
      </c>
      <c r="G115" s="126">
        <v>11600</v>
      </c>
      <c r="H115" s="126">
        <v>42</v>
      </c>
      <c r="I115" s="27" t="s">
        <v>49</v>
      </c>
      <c r="J115" s="27" t="s">
        <v>49</v>
      </c>
      <c r="K115" s="126">
        <v>250</v>
      </c>
    </row>
    <row r="116" spans="1:11" x14ac:dyDescent="0.25">
      <c r="A116" s="126" t="s">
        <v>205</v>
      </c>
      <c r="B116" s="126">
        <v>1800</v>
      </c>
      <c r="C116" s="29" t="s">
        <v>1</v>
      </c>
      <c r="D116" s="126">
        <v>17</v>
      </c>
      <c r="E116" s="126">
        <v>171</v>
      </c>
      <c r="F116" s="126">
        <v>171</v>
      </c>
      <c r="G116" s="126">
        <v>11500</v>
      </c>
      <c r="H116" s="126">
        <v>45</v>
      </c>
      <c r="I116" s="27" t="s">
        <v>49</v>
      </c>
      <c r="J116" s="27" t="s">
        <v>49</v>
      </c>
      <c r="K116" s="126">
        <v>228</v>
      </c>
    </row>
    <row r="117" spans="1:11" x14ac:dyDescent="0.25">
      <c r="A117" s="126" t="s">
        <v>205</v>
      </c>
      <c r="B117" s="126">
        <v>2600</v>
      </c>
      <c r="C117" s="29" t="s">
        <v>1</v>
      </c>
      <c r="D117" s="126">
        <v>17</v>
      </c>
      <c r="E117" s="126">
        <v>273</v>
      </c>
      <c r="F117" s="126">
        <v>273</v>
      </c>
      <c r="G117" s="126">
        <v>11950</v>
      </c>
      <c r="H117" s="126">
        <v>43</v>
      </c>
      <c r="I117" s="27" t="s">
        <v>49</v>
      </c>
      <c r="J117" s="27" t="s">
        <v>49</v>
      </c>
      <c r="K117" s="126">
        <v>234</v>
      </c>
    </row>
    <row r="118" spans="1:11" x14ac:dyDescent="0.25">
      <c r="A118" s="126" t="s">
        <v>205</v>
      </c>
      <c r="B118" s="126">
        <v>7754</v>
      </c>
      <c r="C118" s="29" t="s">
        <v>1</v>
      </c>
      <c r="D118" s="126">
        <v>23</v>
      </c>
      <c r="E118" s="126">
        <v>100</v>
      </c>
      <c r="F118" s="126">
        <v>100</v>
      </c>
      <c r="G118" s="126">
        <v>10300</v>
      </c>
      <c r="H118" s="126">
        <v>39</v>
      </c>
      <c r="I118" s="27" t="s">
        <v>49</v>
      </c>
      <c r="J118" s="27" t="s">
        <v>49</v>
      </c>
      <c r="K118" s="126">
        <v>260</v>
      </c>
    </row>
    <row r="119" spans="1:11" x14ac:dyDescent="0.25">
      <c r="A119" s="126" t="s">
        <v>205</v>
      </c>
      <c r="B119" s="126">
        <v>3500</v>
      </c>
      <c r="C119" s="29" t="s">
        <v>1</v>
      </c>
      <c r="D119" s="126">
        <v>20</v>
      </c>
      <c r="E119" s="126">
        <v>30</v>
      </c>
      <c r="F119" s="126">
        <v>30</v>
      </c>
      <c r="G119" s="126">
        <v>10100</v>
      </c>
      <c r="H119" s="126">
        <v>40</v>
      </c>
      <c r="I119" s="27" t="s">
        <v>49</v>
      </c>
      <c r="J119" s="27" t="s">
        <v>49</v>
      </c>
      <c r="K119" s="126">
        <v>212</v>
      </c>
    </row>
    <row r="120" spans="1:11" x14ac:dyDescent="0.25">
      <c r="A120" s="126" t="s">
        <v>205</v>
      </c>
      <c r="B120" s="126">
        <v>6189</v>
      </c>
      <c r="C120" s="29" t="s">
        <v>1</v>
      </c>
      <c r="D120" s="12">
        <v>30</v>
      </c>
      <c r="E120" s="126">
        <v>1000</v>
      </c>
      <c r="F120" s="126">
        <v>2300</v>
      </c>
      <c r="G120" s="126">
        <v>3500</v>
      </c>
      <c r="H120" s="126">
        <v>42</v>
      </c>
      <c r="I120" s="126">
        <v>0.8</v>
      </c>
      <c r="J120" s="126">
        <v>0.8</v>
      </c>
      <c r="K120" s="126">
        <v>135</v>
      </c>
    </row>
    <row r="121" spans="1:11" x14ac:dyDescent="0.25">
      <c r="A121" s="126" t="s">
        <v>205</v>
      </c>
      <c r="B121" s="126">
        <v>3912</v>
      </c>
      <c r="C121" s="29" t="s">
        <v>1</v>
      </c>
      <c r="D121" s="126">
        <v>26.5</v>
      </c>
      <c r="E121" s="126">
        <v>210</v>
      </c>
      <c r="F121" s="126">
        <v>210</v>
      </c>
      <c r="G121" s="12" t="e">
        <v>#DIV/0!</v>
      </c>
      <c r="H121" s="126">
        <v>40</v>
      </c>
      <c r="I121" s="126">
        <v>0.5</v>
      </c>
      <c r="J121" s="126">
        <v>0.5</v>
      </c>
      <c r="K121" s="126">
        <v>190</v>
      </c>
    </row>
    <row r="122" spans="1:11" x14ac:dyDescent="0.25">
      <c r="A122" s="126" t="s">
        <v>205</v>
      </c>
      <c r="B122" s="126">
        <v>980</v>
      </c>
      <c r="C122" s="29" t="s">
        <v>3</v>
      </c>
      <c r="D122" s="126">
        <v>10</v>
      </c>
      <c r="E122" s="126">
        <v>10</v>
      </c>
      <c r="F122" s="126">
        <v>10</v>
      </c>
      <c r="G122" s="126">
        <v>11100</v>
      </c>
      <c r="H122" s="126">
        <v>40</v>
      </c>
      <c r="I122" s="126">
        <v>0.6</v>
      </c>
      <c r="J122" s="126">
        <v>0.6</v>
      </c>
      <c r="K122" s="126">
        <v>232</v>
      </c>
    </row>
    <row r="123" spans="1:11" x14ac:dyDescent="0.25">
      <c r="A123" s="126" t="s">
        <v>205</v>
      </c>
      <c r="B123" s="126">
        <v>1020</v>
      </c>
      <c r="C123" s="29" t="s">
        <v>3</v>
      </c>
      <c r="D123" s="126">
        <v>10</v>
      </c>
      <c r="E123" s="126">
        <v>4</v>
      </c>
      <c r="F123" s="126">
        <v>4</v>
      </c>
      <c r="G123" s="126">
        <v>4000</v>
      </c>
      <c r="H123" s="126">
        <v>34</v>
      </c>
      <c r="I123" s="126">
        <v>2</v>
      </c>
      <c r="J123" s="126">
        <v>2</v>
      </c>
      <c r="K123" s="126">
        <v>86</v>
      </c>
    </row>
    <row r="124" spans="1:11" x14ac:dyDescent="0.25">
      <c r="A124" s="126" t="s">
        <v>205</v>
      </c>
      <c r="B124" s="126">
        <v>8500</v>
      </c>
      <c r="C124" s="29" t="s">
        <v>3</v>
      </c>
      <c r="D124" s="126">
        <v>9</v>
      </c>
      <c r="E124" s="126">
        <v>20</v>
      </c>
      <c r="F124" s="126">
        <v>20</v>
      </c>
      <c r="G124" s="126">
        <v>4300</v>
      </c>
      <c r="H124" s="126">
        <v>29</v>
      </c>
      <c r="I124" s="126">
        <v>6</v>
      </c>
      <c r="J124" s="126">
        <v>6</v>
      </c>
      <c r="K124" s="126">
        <v>97</v>
      </c>
    </row>
    <row r="125" spans="1:11" x14ac:dyDescent="0.25">
      <c r="A125" s="126" t="s">
        <v>205</v>
      </c>
      <c r="B125" s="126">
        <v>809</v>
      </c>
      <c r="C125" s="29" t="s">
        <v>0</v>
      </c>
      <c r="D125" s="126">
        <v>21.9</v>
      </c>
      <c r="E125" s="126">
        <v>3</v>
      </c>
      <c r="F125" s="126">
        <v>3</v>
      </c>
      <c r="G125" s="126">
        <v>5300</v>
      </c>
      <c r="H125" s="126">
        <v>42</v>
      </c>
      <c r="I125" s="126">
        <v>0.5</v>
      </c>
      <c r="J125" s="126">
        <v>0.5</v>
      </c>
      <c r="K125" s="126">
        <v>105</v>
      </c>
    </row>
    <row r="126" spans="1:11" x14ac:dyDescent="0.25">
      <c r="A126" s="126" t="s">
        <v>205</v>
      </c>
      <c r="B126" s="126">
        <v>1120</v>
      </c>
      <c r="C126" s="29" t="s">
        <v>3</v>
      </c>
      <c r="D126" s="126">
        <v>10.5</v>
      </c>
      <c r="E126" s="126">
        <v>4</v>
      </c>
      <c r="F126" s="126">
        <v>4</v>
      </c>
      <c r="G126" s="126">
        <v>5500</v>
      </c>
      <c r="H126" s="126">
        <v>32</v>
      </c>
      <c r="I126" s="126">
        <v>1.4</v>
      </c>
      <c r="J126" s="126">
        <v>1.4</v>
      </c>
      <c r="K126" s="126">
        <v>104</v>
      </c>
    </row>
    <row r="127" spans="1:11" x14ac:dyDescent="0.25">
      <c r="A127" s="126" t="s">
        <v>205</v>
      </c>
      <c r="B127" s="126">
        <v>340</v>
      </c>
      <c r="C127" s="29" t="s">
        <v>3</v>
      </c>
      <c r="D127" s="126">
        <v>10</v>
      </c>
      <c r="E127" s="126">
        <v>4</v>
      </c>
      <c r="F127" s="126">
        <v>4</v>
      </c>
      <c r="G127" s="126">
        <v>5500</v>
      </c>
      <c r="H127" s="126">
        <v>32</v>
      </c>
      <c r="I127" s="126">
        <v>1.4</v>
      </c>
      <c r="J127" s="126">
        <v>1.4</v>
      </c>
      <c r="K127" s="126">
        <v>105</v>
      </c>
    </row>
    <row r="128" spans="1:11" x14ac:dyDescent="0.25">
      <c r="A128" s="126" t="s">
        <v>205</v>
      </c>
      <c r="B128" s="126">
        <v>150</v>
      </c>
      <c r="C128" s="29" t="s">
        <v>3</v>
      </c>
      <c r="D128" s="126">
        <v>10</v>
      </c>
      <c r="E128" s="126">
        <v>5</v>
      </c>
      <c r="F128" s="126">
        <v>5</v>
      </c>
      <c r="G128" s="126">
        <v>5700</v>
      </c>
      <c r="H128" s="126">
        <v>32</v>
      </c>
      <c r="I128" s="126">
        <v>1</v>
      </c>
      <c r="J128" s="126">
        <v>1</v>
      </c>
      <c r="K128" s="126">
        <v>105</v>
      </c>
    </row>
    <row r="129" spans="1:11" x14ac:dyDescent="0.25">
      <c r="A129" s="126" t="s">
        <v>205</v>
      </c>
      <c r="B129" s="126">
        <v>400</v>
      </c>
      <c r="C129" s="29" t="s">
        <v>0</v>
      </c>
      <c r="D129" s="126">
        <v>23.7</v>
      </c>
      <c r="E129" s="126">
        <v>5</v>
      </c>
      <c r="F129" s="126">
        <v>5</v>
      </c>
      <c r="G129" s="126">
        <v>5500</v>
      </c>
      <c r="H129" s="126">
        <v>42</v>
      </c>
      <c r="I129" s="126">
        <v>0.5</v>
      </c>
      <c r="J129" s="126">
        <v>0.5</v>
      </c>
      <c r="K129" s="126">
        <v>105</v>
      </c>
    </row>
    <row r="130" spans="1:11" x14ac:dyDescent="0.25">
      <c r="A130" s="126" t="s">
        <v>205</v>
      </c>
      <c r="B130" s="126">
        <v>4392</v>
      </c>
      <c r="C130" s="29" t="s">
        <v>1</v>
      </c>
      <c r="D130" s="126">
        <v>19.5</v>
      </c>
      <c r="E130" s="126">
        <v>32</v>
      </c>
      <c r="F130" s="126">
        <v>32</v>
      </c>
      <c r="G130" s="126">
        <v>4900</v>
      </c>
      <c r="H130" s="126">
        <v>36</v>
      </c>
      <c r="I130" s="126">
        <v>1.5</v>
      </c>
      <c r="J130" s="126">
        <v>1.5</v>
      </c>
      <c r="K130" s="126">
        <v>105</v>
      </c>
    </row>
    <row r="131" spans="1:11" x14ac:dyDescent="0.25">
      <c r="A131" s="126" t="s">
        <v>205</v>
      </c>
      <c r="B131" s="126">
        <v>1778</v>
      </c>
      <c r="C131" s="27" t="s">
        <v>49</v>
      </c>
      <c r="D131" s="27" t="e">
        <v>#DIV/0!</v>
      </c>
      <c r="E131" s="27" t="s">
        <v>49</v>
      </c>
      <c r="F131" s="27" t="s">
        <v>49</v>
      </c>
      <c r="G131" s="126">
        <v>3000</v>
      </c>
      <c r="H131" s="27" t="e">
        <v>#DIV/0!</v>
      </c>
      <c r="I131" s="27" t="s">
        <v>49</v>
      </c>
      <c r="J131" s="27" t="s">
        <v>49</v>
      </c>
      <c r="K131" s="27" t="e">
        <v>#DIV/0!</v>
      </c>
    </row>
    <row r="132" spans="1:11" x14ac:dyDescent="0.25">
      <c r="A132" s="126" t="s">
        <v>205</v>
      </c>
      <c r="B132" s="126">
        <v>15699</v>
      </c>
      <c r="C132" s="29" t="s">
        <v>3</v>
      </c>
      <c r="D132" s="126">
        <v>12</v>
      </c>
      <c r="E132" s="126">
        <v>1.3</v>
      </c>
      <c r="F132" s="126">
        <v>123</v>
      </c>
      <c r="G132" s="126">
        <v>5300</v>
      </c>
      <c r="H132" s="126">
        <v>35</v>
      </c>
      <c r="I132" s="126">
        <v>1.1000000000000001</v>
      </c>
      <c r="J132" s="126">
        <v>1.1000000000000001</v>
      </c>
      <c r="K132" s="126">
        <v>104</v>
      </c>
    </row>
    <row r="133" spans="1:11" x14ac:dyDescent="0.25">
      <c r="A133" s="126" t="s">
        <v>205</v>
      </c>
      <c r="B133" s="126">
        <v>500</v>
      </c>
      <c r="C133" s="29" t="s">
        <v>3</v>
      </c>
      <c r="D133" s="126">
        <v>12</v>
      </c>
      <c r="E133" s="126">
        <v>1.3</v>
      </c>
      <c r="F133" s="126">
        <v>123</v>
      </c>
      <c r="G133" s="126">
        <v>5300</v>
      </c>
      <c r="H133" s="126">
        <v>35</v>
      </c>
      <c r="I133" s="126">
        <v>1.1000000000000001</v>
      </c>
      <c r="J133" s="126">
        <v>1.1000000000000001</v>
      </c>
      <c r="K133" s="126">
        <v>104</v>
      </c>
    </row>
    <row r="134" spans="1:11" x14ac:dyDescent="0.25">
      <c r="A134" s="126" t="s">
        <v>205</v>
      </c>
      <c r="B134" s="126">
        <v>480</v>
      </c>
      <c r="C134" s="29" t="s">
        <v>3</v>
      </c>
      <c r="D134" s="126">
        <v>12</v>
      </c>
      <c r="E134" s="126">
        <v>1.3</v>
      </c>
      <c r="F134" s="126">
        <v>123</v>
      </c>
      <c r="G134" s="126">
        <v>5300</v>
      </c>
      <c r="H134" s="126">
        <v>35</v>
      </c>
      <c r="I134" s="126">
        <v>1.1000000000000001</v>
      </c>
      <c r="J134" s="126">
        <v>1.1000000000000001</v>
      </c>
      <c r="K134" s="126">
        <v>104</v>
      </c>
    </row>
    <row r="135" spans="1:11" x14ac:dyDescent="0.25">
      <c r="A135" s="126" t="s">
        <v>114</v>
      </c>
      <c r="B135" s="126">
        <v>2320</v>
      </c>
      <c r="C135" s="126" t="s">
        <v>115</v>
      </c>
      <c r="D135" s="126">
        <v>12</v>
      </c>
      <c r="E135" s="126">
        <v>1.3</v>
      </c>
      <c r="F135" s="126">
        <v>123</v>
      </c>
      <c r="G135" s="126">
        <v>5500</v>
      </c>
      <c r="H135" s="126">
        <v>35</v>
      </c>
      <c r="I135" s="126">
        <v>1.1000000000000001</v>
      </c>
      <c r="J135" s="126">
        <v>1.1000000000000001</v>
      </c>
      <c r="K135" s="126">
        <v>104</v>
      </c>
    </row>
    <row r="136" spans="1:11" x14ac:dyDescent="0.25">
      <c r="A136" s="126" t="s">
        <v>114</v>
      </c>
      <c r="B136" s="126">
        <v>49900</v>
      </c>
      <c r="C136" s="126" t="s">
        <v>78</v>
      </c>
      <c r="D136" s="126">
        <v>4</v>
      </c>
      <c r="E136" s="126">
        <v>19</v>
      </c>
      <c r="F136" s="126">
        <v>19</v>
      </c>
      <c r="G136" s="126">
        <v>6700</v>
      </c>
      <c r="H136" s="126">
        <v>39</v>
      </c>
      <c r="I136" s="126">
        <v>0.7</v>
      </c>
      <c r="J136" s="126">
        <v>0.7</v>
      </c>
      <c r="K136" s="126">
        <v>135</v>
      </c>
    </row>
    <row r="137" spans="1:11" x14ac:dyDescent="0.25">
      <c r="A137" s="126" t="s">
        <v>114</v>
      </c>
      <c r="B137" s="126">
        <v>5000</v>
      </c>
      <c r="C137" s="126" t="s">
        <v>78</v>
      </c>
      <c r="D137" s="126">
        <v>17</v>
      </c>
      <c r="E137" s="126">
        <v>75</v>
      </c>
      <c r="F137" s="126">
        <v>75</v>
      </c>
      <c r="G137" s="126">
        <v>4950</v>
      </c>
      <c r="H137" s="126">
        <v>38</v>
      </c>
      <c r="I137" s="126">
        <v>2.2000000000000002</v>
      </c>
      <c r="J137" s="126">
        <v>2.2000000000000002</v>
      </c>
      <c r="K137" s="126">
        <v>117</v>
      </c>
    </row>
    <row r="138" spans="1:11" x14ac:dyDescent="0.25">
      <c r="A138" s="126" t="s">
        <v>114</v>
      </c>
      <c r="B138" s="126">
        <v>21205</v>
      </c>
      <c r="C138" s="126" t="s">
        <v>116</v>
      </c>
      <c r="D138" s="126">
        <v>12</v>
      </c>
      <c r="E138" s="126">
        <v>32</v>
      </c>
      <c r="F138" s="126">
        <v>32</v>
      </c>
      <c r="G138" s="126">
        <v>4100</v>
      </c>
      <c r="H138" s="126">
        <v>35</v>
      </c>
      <c r="I138" s="126">
        <v>1.3</v>
      </c>
      <c r="J138" s="126">
        <v>1.3</v>
      </c>
      <c r="K138" s="126">
        <v>95</v>
      </c>
    </row>
    <row r="139" spans="1:11" x14ac:dyDescent="0.25">
      <c r="A139" s="126" t="s">
        <v>114</v>
      </c>
      <c r="B139" s="126">
        <v>1345</v>
      </c>
      <c r="C139" s="126" t="s">
        <v>1</v>
      </c>
      <c r="D139" s="126">
        <v>9.9</v>
      </c>
      <c r="E139" s="126">
        <v>31</v>
      </c>
      <c r="F139" s="126">
        <v>31</v>
      </c>
      <c r="G139" s="126">
        <v>5000</v>
      </c>
      <c r="H139" s="126">
        <v>35</v>
      </c>
      <c r="I139" s="126">
        <v>1.3</v>
      </c>
      <c r="J139" s="126">
        <v>1.3</v>
      </c>
      <c r="K139" s="126">
        <v>178</v>
      </c>
    </row>
    <row r="140" spans="1:11" x14ac:dyDescent="0.25">
      <c r="A140" s="126" t="s">
        <v>114</v>
      </c>
      <c r="B140" s="126">
        <v>790</v>
      </c>
      <c r="C140" s="126" t="s">
        <v>117</v>
      </c>
      <c r="D140" s="126">
        <v>10.3</v>
      </c>
      <c r="E140" s="126">
        <v>4</v>
      </c>
      <c r="F140" s="126">
        <v>4</v>
      </c>
      <c r="G140" s="126">
        <v>5400</v>
      </c>
      <c r="H140" s="126">
        <v>35</v>
      </c>
      <c r="I140" s="126">
        <v>1.4</v>
      </c>
      <c r="J140" s="126">
        <v>1.4</v>
      </c>
      <c r="K140" s="126">
        <v>181</v>
      </c>
    </row>
    <row r="141" spans="1:11" x14ac:dyDescent="0.25">
      <c r="A141" s="126" t="s">
        <v>114</v>
      </c>
      <c r="B141" s="126">
        <v>120</v>
      </c>
      <c r="C141" s="126" t="s">
        <v>1</v>
      </c>
      <c r="D141" s="126">
        <v>7</v>
      </c>
      <c r="E141" s="126">
        <v>10</v>
      </c>
      <c r="F141" s="126">
        <v>10</v>
      </c>
      <c r="G141" s="126">
        <v>7000</v>
      </c>
      <c r="H141" s="126">
        <v>35</v>
      </c>
      <c r="I141" s="7" t="s">
        <v>49</v>
      </c>
      <c r="J141" s="7" t="s">
        <v>49</v>
      </c>
      <c r="K141" s="7" t="e">
        <v>#DIV/0!</v>
      </c>
    </row>
    <row r="142" spans="1:11" x14ac:dyDescent="0.25">
      <c r="A142" s="126" t="s">
        <v>114</v>
      </c>
      <c r="B142" s="126">
        <v>1400</v>
      </c>
      <c r="C142" s="126" t="s">
        <v>1</v>
      </c>
      <c r="D142" s="126">
        <v>10</v>
      </c>
      <c r="E142" s="126">
        <v>20</v>
      </c>
      <c r="F142" s="126">
        <v>20</v>
      </c>
      <c r="G142" s="126">
        <v>6000</v>
      </c>
      <c r="H142" s="126">
        <v>35</v>
      </c>
      <c r="I142" s="126">
        <v>1.2</v>
      </c>
      <c r="J142" s="126">
        <v>1.2</v>
      </c>
      <c r="K142" s="126">
        <v>163</v>
      </c>
    </row>
    <row r="143" spans="1:11" x14ac:dyDescent="0.25">
      <c r="A143" s="126" t="s">
        <v>114</v>
      </c>
      <c r="B143" s="126">
        <v>810</v>
      </c>
      <c r="C143" s="126" t="s">
        <v>117</v>
      </c>
      <c r="D143" s="126">
        <v>10</v>
      </c>
      <c r="E143" s="126">
        <v>5</v>
      </c>
      <c r="F143" s="126">
        <v>5</v>
      </c>
      <c r="G143" s="126">
        <v>6400</v>
      </c>
      <c r="H143" s="126">
        <v>35</v>
      </c>
      <c r="I143" s="126">
        <v>1</v>
      </c>
      <c r="J143" s="126">
        <v>1</v>
      </c>
      <c r="K143" s="126">
        <v>170</v>
      </c>
    </row>
    <row r="144" spans="1:11" x14ac:dyDescent="0.25">
      <c r="A144" s="126" t="s">
        <v>114</v>
      </c>
      <c r="B144" s="126">
        <v>3400</v>
      </c>
      <c r="C144" s="126" t="s">
        <v>1</v>
      </c>
      <c r="D144" s="126">
        <v>13</v>
      </c>
      <c r="E144" s="126">
        <v>44</v>
      </c>
      <c r="F144" s="126">
        <v>44</v>
      </c>
      <c r="G144" s="126">
        <v>9400</v>
      </c>
      <c r="H144" s="126">
        <v>38</v>
      </c>
      <c r="I144" s="126">
        <v>1.2</v>
      </c>
      <c r="J144" s="126">
        <v>1.2</v>
      </c>
      <c r="K144" s="126">
        <v>148</v>
      </c>
    </row>
    <row r="145" spans="1:11" x14ac:dyDescent="0.25">
      <c r="A145" s="126" t="s">
        <v>114</v>
      </c>
      <c r="B145" s="126">
        <v>700</v>
      </c>
      <c r="C145" s="126" t="s">
        <v>1</v>
      </c>
      <c r="D145" s="126">
        <v>14</v>
      </c>
      <c r="E145" s="126">
        <v>50</v>
      </c>
      <c r="F145" s="126">
        <v>50</v>
      </c>
      <c r="G145" s="126">
        <v>9400</v>
      </c>
      <c r="H145" s="126">
        <v>38</v>
      </c>
      <c r="I145" s="126">
        <v>1</v>
      </c>
      <c r="J145" s="126">
        <v>1</v>
      </c>
      <c r="K145" s="126">
        <v>150</v>
      </c>
    </row>
    <row r="146" spans="1:11" x14ac:dyDescent="0.25">
      <c r="A146" s="126" t="s">
        <v>114</v>
      </c>
      <c r="B146" s="126">
        <v>1953</v>
      </c>
      <c r="C146" s="126" t="s">
        <v>1</v>
      </c>
      <c r="D146" s="126">
        <v>23</v>
      </c>
      <c r="E146" s="126">
        <v>30</v>
      </c>
      <c r="F146" s="126">
        <v>30</v>
      </c>
      <c r="G146" s="126">
        <v>2680</v>
      </c>
      <c r="H146" s="126">
        <v>40</v>
      </c>
      <c r="I146" s="126">
        <v>0.8</v>
      </c>
      <c r="J146" s="126">
        <v>0.8</v>
      </c>
      <c r="K146" s="126">
        <v>82</v>
      </c>
    </row>
    <row r="147" spans="1:11" x14ac:dyDescent="0.25">
      <c r="A147" s="126" t="s">
        <v>114</v>
      </c>
      <c r="B147" s="126">
        <v>4437</v>
      </c>
      <c r="C147" s="126" t="s">
        <v>3</v>
      </c>
      <c r="D147" s="126">
        <v>7</v>
      </c>
      <c r="E147" s="126">
        <v>4</v>
      </c>
      <c r="F147" s="126">
        <v>4</v>
      </c>
      <c r="G147" s="126">
        <v>5800</v>
      </c>
      <c r="H147" s="126">
        <v>30</v>
      </c>
      <c r="I147" s="126">
        <v>3</v>
      </c>
      <c r="J147" s="126">
        <v>3</v>
      </c>
      <c r="K147" s="126">
        <v>109</v>
      </c>
    </row>
    <row r="148" spans="1:11" x14ac:dyDescent="0.25">
      <c r="A148" s="126" t="s">
        <v>114</v>
      </c>
      <c r="B148" s="126">
        <v>2870</v>
      </c>
      <c r="C148" s="126" t="s">
        <v>3</v>
      </c>
      <c r="D148" s="126">
        <v>14</v>
      </c>
      <c r="E148" s="126">
        <v>5</v>
      </c>
      <c r="F148" s="126">
        <v>5</v>
      </c>
      <c r="G148" s="126">
        <v>4800</v>
      </c>
      <c r="H148" s="126">
        <v>32</v>
      </c>
      <c r="I148" s="126">
        <v>2.2999999999999998</v>
      </c>
      <c r="J148" s="126">
        <v>2.2999999999999998</v>
      </c>
      <c r="K148" s="126">
        <v>102</v>
      </c>
    </row>
    <row r="149" spans="1:11" x14ac:dyDescent="0.25">
      <c r="A149" s="126" t="s">
        <v>114</v>
      </c>
      <c r="B149" s="126">
        <v>2684</v>
      </c>
      <c r="C149" s="126" t="s">
        <v>78</v>
      </c>
      <c r="D149" s="126">
        <v>13</v>
      </c>
      <c r="E149" s="126">
        <v>6</v>
      </c>
      <c r="F149" s="126">
        <v>6</v>
      </c>
      <c r="G149" s="126">
        <v>6800</v>
      </c>
      <c r="H149" s="126">
        <v>40</v>
      </c>
      <c r="I149" s="126">
        <v>0.7</v>
      </c>
      <c r="J149" s="126">
        <v>0.7</v>
      </c>
      <c r="K149" s="126">
        <v>130</v>
      </c>
    </row>
    <row r="150" spans="1:11" x14ac:dyDescent="0.25">
      <c r="A150" s="126" t="s">
        <v>114</v>
      </c>
      <c r="B150" s="126">
        <v>7100</v>
      </c>
      <c r="C150" s="126" t="s">
        <v>1</v>
      </c>
      <c r="D150" s="126">
        <v>16</v>
      </c>
      <c r="E150" s="126">
        <v>20</v>
      </c>
      <c r="F150" s="126">
        <v>20</v>
      </c>
      <c r="G150" s="126">
        <v>4500</v>
      </c>
      <c r="H150" s="126">
        <v>41</v>
      </c>
      <c r="I150" s="126">
        <v>1.1000000000000001</v>
      </c>
      <c r="J150" s="126">
        <v>1.1000000000000001</v>
      </c>
      <c r="K150" s="126">
        <v>97</v>
      </c>
    </row>
    <row r="151" spans="1:11" x14ac:dyDescent="0.25">
      <c r="A151" s="126" t="s">
        <v>114</v>
      </c>
      <c r="B151" s="126">
        <v>1143</v>
      </c>
      <c r="C151" s="126" t="s">
        <v>3</v>
      </c>
      <c r="D151" s="126">
        <v>10</v>
      </c>
      <c r="E151" s="126">
        <v>3</v>
      </c>
      <c r="F151" s="126">
        <v>3</v>
      </c>
      <c r="G151" s="126">
        <v>5400</v>
      </c>
      <c r="H151" s="126">
        <v>30</v>
      </c>
      <c r="I151" s="126">
        <v>3</v>
      </c>
      <c r="J151" s="126">
        <v>3</v>
      </c>
      <c r="K151" s="126">
        <v>101</v>
      </c>
    </row>
    <row r="152" spans="1:11" x14ac:dyDescent="0.25">
      <c r="A152" s="126" t="s">
        <v>114</v>
      </c>
      <c r="B152" s="126">
        <v>1179</v>
      </c>
      <c r="C152" s="126" t="s">
        <v>3</v>
      </c>
      <c r="D152" s="126">
        <v>12</v>
      </c>
      <c r="E152" s="126">
        <v>2</v>
      </c>
      <c r="F152" s="126">
        <v>2</v>
      </c>
      <c r="G152" s="126">
        <v>4900</v>
      </c>
      <c r="H152" s="126">
        <v>34</v>
      </c>
      <c r="I152" s="126">
        <v>1.4</v>
      </c>
      <c r="J152" s="126">
        <v>1.4</v>
      </c>
      <c r="K152" s="126">
        <v>108</v>
      </c>
    </row>
    <row r="153" spans="1:11" x14ac:dyDescent="0.25">
      <c r="A153" s="126" t="s">
        <v>114</v>
      </c>
      <c r="B153" s="126">
        <v>1326</v>
      </c>
      <c r="C153" s="126" t="s">
        <v>0</v>
      </c>
      <c r="D153" s="126">
        <v>18</v>
      </c>
      <c r="E153" s="126">
        <v>2</v>
      </c>
      <c r="F153" s="126">
        <v>2</v>
      </c>
      <c r="G153" s="126">
        <v>5400</v>
      </c>
      <c r="H153" s="126">
        <v>42</v>
      </c>
      <c r="I153" s="126">
        <v>0.4</v>
      </c>
      <c r="J153" s="126">
        <v>0.4</v>
      </c>
      <c r="K153" s="126">
        <v>104</v>
      </c>
    </row>
    <row r="154" spans="1:11" x14ac:dyDescent="0.25">
      <c r="A154" s="126" t="s">
        <v>114</v>
      </c>
      <c r="B154" s="126">
        <v>1155</v>
      </c>
      <c r="C154" s="126" t="s">
        <v>0</v>
      </c>
      <c r="D154" s="126">
        <v>22</v>
      </c>
      <c r="E154" s="126">
        <v>5</v>
      </c>
      <c r="F154" s="126">
        <v>5</v>
      </c>
      <c r="G154" s="126">
        <v>5300</v>
      </c>
      <c r="H154" s="126">
        <v>44</v>
      </c>
      <c r="I154" s="126">
        <v>0.4</v>
      </c>
      <c r="J154" s="126">
        <v>0.4</v>
      </c>
      <c r="K154" s="126">
        <v>104</v>
      </c>
    </row>
    <row r="155" spans="1:11" x14ac:dyDescent="0.25">
      <c r="A155" s="126" t="s">
        <v>114</v>
      </c>
      <c r="B155" s="126">
        <v>465</v>
      </c>
      <c r="C155" s="126" t="s">
        <v>3</v>
      </c>
      <c r="D155" s="126">
        <v>10</v>
      </c>
      <c r="E155" s="126">
        <v>41675</v>
      </c>
      <c r="F155" s="126">
        <v>41675</v>
      </c>
      <c r="G155" s="126">
        <v>4200</v>
      </c>
      <c r="H155" s="126">
        <v>34</v>
      </c>
      <c r="I155" s="126">
        <v>1.5</v>
      </c>
      <c r="J155" s="126">
        <v>1.5</v>
      </c>
      <c r="K155" s="126">
        <v>91</v>
      </c>
    </row>
    <row r="156" spans="1:11" x14ac:dyDescent="0.25">
      <c r="A156" s="126" t="s">
        <v>114</v>
      </c>
      <c r="B156" s="126">
        <v>1280</v>
      </c>
      <c r="C156" s="126" t="s">
        <v>0</v>
      </c>
      <c r="D156" s="126">
        <v>22</v>
      </c>
      <c r="E156" s="126">
        <v>5</v>
      </c>
      <c r="F156" s="126">
        <v>5</v>
      </c>
      <c r="G156" s="126">
        <v>7500</v>
      </c>
      <c r="H156" s="126">
        <v>40</v>
      </c>
      <c r="I156" s="126">
        <v>0.5</v>
      </c>
      <c r="J156" s="126">
        <v>0.5</v>
      </c>
      <c r="K156" s="126">
        <v>123</v>
      </c>
    </row>
    <row r="157" spans="1:11" x14ac:dyDescent="0.25">
      <c r="A157" s="126" t="s">
        <v>114</v>
      </c>
      <c r="B157" s="126">
        <v>3300</v>
      </c>
      <c r="C157" s="126" t="s">
        <v>3</v>
      </c>
      <c r="D157" s="126">
        <v>15</v>
      </c>
      <c r="E157" s="126">
        <v>15</v>
      </c>
      <c r="F157" s="126">
        <v>15</v>
      </c>
      <c r="G157" s="126">
        <v>4200</v>
      </c>
      <c r="H157" s="126">
        <v>35</v>
      </c>
      <c r="I157" s="126">
        <v>0.9</v>
      </c>
      <c r="J157" s="126">
        <v>0.9</v>
      </c>
      <c r="K157" s="126">
        <v>102</v>
      </c>
    </row>
    <row r="158" spans="1:11" x14ac:dyDescent="0.25">
      <c r="A158" s="126" t="s">
        <v>114</v>
      </c>
      <c r="B158" s="126">
        <v>2090</v>
      </c>
      <c r="C158" s="126" t="s">
        <v>0</v>
      </c>
      <c r="D158" s="126">
        <v>21</v>
      </c>
      <c r="E158" s="126">
        <v>4</v>
      </c>
      <c r="F158" s="126">
        <v>4</v>
      </c>
      <c r="G158" s="126">
        <v>5200</v>
      </c>
      <c r="H158" s="126">
        <v>43</v>
      </c>
      <c r="I158" s="126">
        <v>0.6</v>
      </c>
      <c r="J158" s="126">
        <v>0.6</v>
      </c>
      <c r="K158" s="126">
        <v>104</v>
      </c>
    </row>
    <row r="159" spans="1:11" x14ac:dyDescent="0.25">
      <c r="A159" s="126" t="s">
        <v>114</v>
      </c>
      <c r="B159" s="126">
        <v>12000</v>
      </c>
      <c r="C159" s="126" t="s">
        <v>78</v>
      </c>
      <c r="D159" s="126">
        <v>20</v>
      </c>
      <c r="E159" s="126">
        <v>12</v>
      </c>
      <c r="F159" s="126">
        <v>12</v>
      </c>
      <c r="G159" s="126">
        <v>6300</v>
      </c>
      <c r="H159" s="126">
        <v>39</v>
      </c>
      <c r="I159" s="126">
        <v>1</v>
      </c>
      <c r="J159" s="126">
        <v>1</v>
      </c>
      <c r="K159" s="126">
        <v>125</v>
      </c>
    </row>
    <row r="160" spans="1:11" x14ac:dyDescent="0.25">
      <c r="A160" s="126" t="s">
        <v>114</v>
      </c>
      <c r="B160" s="126">
        <v>1400</v>
      </c>
      <c r="C160" s="126" t="s">
        <v>78</v>
      </c>
      <c r="D160" s="126">
        <v>10</v>
      </c>
      <c r="E160" s="126">
        <v>70</v>
      </c>
      <c r="F160" s="126">
        <v>70</v>
      </c>
      <c r="G160" s="126">
        <v>6600</v>
      </c>
      <c r="H160" s="126">
        <v>43</v>
      </c>
      <c r="I160" s="126">
        <v>0.4</v>
      </c>
      <c r="J160" s="126">
        <v>0.4</v>
      </c>
      <c r="K160" s="126">
        <v>125</v>
      </c>
    </row>
    <row r="161" spans="1:11" x14ac:dyDescent="0.25">
      <c r="A161" s="126" t="s">
        <v>114</v>
      </c>
      <c r="B161" s="126">
        <v>246</v>
      </c>
      <c r="C161" s="126" t="s">
        <v>118</v>
      </c>
      <c r="D161" s="126">
        <v>10</v>
      </c>
      <c r="E161" s="126">
        <v>5</v>
      </c>
      <c r="F161" s="126">
        <v>5</v>
      </c>
      <c r="G161" s="126">
        <v>4950</v>
      </c>
      <c r="H161" s="126">
        <v>31</v>
      </c>
      <c r="I161" s="126">
        <v>1.8</v>
      </c>
      <c r="J161" s="126">
        <v>1.8</v>
      </c>
      <c r="K161" s="126">
        <v>105</v>
      </c>
    </row>
    <row r="162" spans="1:11" x14ac:dyDescent="0.25">
      <c r="A162" s="126" t="s">
        <v>114</v>
      </c>
      <c r="B162" s="126">
        <v>6412</v>
      </c>
      <c r="C162" s="126" t="s">
        <v>3</v>
      </c>
      <c r="D162" s="126">
        <v>10</v>
      </c>
      <c r="E162" s="126">
        <v>2</v>
      </c>
      <c r="F162" s="126">
        <v>2</v>
      </c>
      <c r="G162" s="126">
        <v>4900</v>
      </c>
      <c r="H162" s="126">
        <v>31</v>
      </c>
      <c r="I162" s="126">
        <v>1.8</v>
      </c>
      <c r="J162" s="126">
        <v>1.8</v>
      </c>
      <c r="K162" s="126">
        <v>105</v>
      </c>
    </row>
    <row r="163" spans="1:11" x14ac:dyDescent="0.25">
      <c r="A163" s="126" t="s">
        <v>114</v>
      </c>
      <c r="B163" s="126">
        <v>1600</v>
      </c>
      <c r="C163" s="126" t="s">
        <v>118</v>
      </c>
      <c r="D163" s="126">
        <v>12</v>
      </c>
      <c r="E163" s="126">
        <v>8</v>
      </c>
      <c r="F163" s="126">
        <v>8</v>
      </c>
      <c r="G163" s="126">
        <v>4950</v>
      </c>
      <c r="H163" s="126">
        <v>31</v>
      </c>
      <c r="I163" s="126">
        <v>1.8</v>
      </c>
      <c r="J163" s="126">
        <v>1.8</v>
      </c>
      <c r="K163" s="126">
        <v>105</v>
      </c>
    </row>
    <row r="164" spans="1:11" x14ac:dyDescent="0.25">
      <c r="A164" s="126" t="s">
        <v>114</v>
      </c>
      <c r="B164" s="126">
        <v>1240</v>
      </c>
      <c r="C164" s="126" t="s">
        <v>3</v>
      </c>
      <c r="D164" s="126">
        <v>10</v>
      </c>
      <c r="E164" s="126">
        <v>4</v>
      </c>
      <c r="F164" s="126">
        <v>4</v>
      </c>
      <c r="G164" s="126">
        <v>5000</v>
      </c>
      <c r="H164" s="126">
        <v>31</v>
      </c>
      <c r="I164" s="126">
        <v>1.6</v>
      </c>
      <c r="J164" s="126">
        <v>1.6</v>
      </c>
      <c r="K164" s="126">
        <v>108</v>
      </c>
    </row>
    <row r="165" spans="1:11" x14ac:dyDescent="0.25">
      <c r="A165" s="126" t="s">
        <v>114</v>
      </c>
      <c r="B165" s="126">
        <v>1235</v>
      </c>
      <c r="C165" s="126" t="s">
        <v>3</v>
      </c>
      <c r="D165" s="126">
        <v>11</v>
      </c>
      <c r="E165" s="126">
        <v>4</v>
      </c>
      <c r="F165" s="126">
        <v>4</v>
      </c>
      <c r="G165" s="126">
        <v>5040</v>
      </c>
      <c r="H165" s="126">
        <v>34</v>
      </c>
      <c r="I165" s="126">
        <v>1.5</v>
      </c>
      <c r="J165" s="126">
        <v>1.5</v>
      </c>
      <c r="K165" s="126">
        <v>105</v>
      </c>
    </row>
    <row r="166" spans="1:11" x14ac:dyDescent="0.25">
      <c r="A166" s="126" t="s">
        <v>114</v>
      </c>
      <c r="B166" s="126">
        <v>1048</v>
      </c>
      <c r="C166" s="126" t="s">
        <v>3</v>
      </c>
      <c r="D166" s="126">
        <v>10</v>
      </c>
      <c r="E166" s="126">
        <v>2</v>
      </c>
      <c r="F166" s="126">
        <v>2</v>
      </c>
      <c r="G166" s="126">
        <v>4950</v>
      </c>
      <c r="H166" s="126">
        <v>32</v>
      </c>
      <c r="I166" s="126">
        <v>2</v>
      </c>
      <c r="J166" s="126">
        <v>2</v>
      </c>
      <c r="K166" s="126">
        <v>105</v>
      </c>
    </row>
    <row r="167" spans="1:11" x14ac:dyDescent="0.25">
      <c r="A167" s="126" t="s">
        <v>114</v>
      </c>
      <c r="B167" s="126">
        <v>5700</v>
      </c>
      <c r="C167" s="126" t="s">
        <v>118</v>
      </c>
      <c r="D167" s="126">
        <v>12</v>
      </c>
      <c r="E167" s="126">
        <v>5</v>
      </c>
      <c r="F167" s="126">
        <v>5</v>
      </c>
      <c r="G167" s="126">
        <v>4950</v>
      </c>
      <c r="H167" s="126">
        <v>31</v>
      </c>
      <c r="I167" s="126">
        <v>1.8</v>
      </c>
      <c r="J167" s="126">
        <v>1.8</v>
      </c>
      <c r="K167" s="126">
        <v>105</v>
      </c>
    </row>
    <row r="168" spans="1:11" x14ac:dyDescent="0.25">
      <c r="A168" s="126" t="s">
        <v>114</v>
      </c>
      <c r="B168" s="126">
        <v>177</v>
      </c>
      <c r="C168" s="126" t="s">
        <v>3</v>
      </c>
      <c r="D168" s="126">
        <v>10</v>
      </c>
      <c r="E168" s="126">
        <v>4</v>
      </c>
      <c r="F168" s="126">
        <v>4</v>
      </c>
      <c r="G168" s="126">
        <v>5000</v>
      </c>
      <c r="H168" s="126">
        <v>31</v>
      </c>
      <c r="I168" s="126">
        <v>1.6</v>
      </c>
      <c r="J168" s="126">
        <v>1.6</v>
      </c>
      <c r="K168" s="126">
        <v>108</v>
      </c>
    </row>
    <row r="169" spans="1:11" x14ac:dyDescent="0.25">
      <c r="A169" s="126" t="s">
        <v>114</v>
      </c>
      <c r="B169" s="126">
        <v>1561</v>
      </c>
      <c r="C169" s="126" t="s">
        <v>3</v>
      </c>
      <c r="D169" s="126">
        <v>9</v>
      </c>
      <c r="E169" s="126">
        <v>4</v>
      </c>
      <c r="F169" s="126">
        <v>4</v>
      </c>
      <c r="G169" s="126">
        <v>4900</v>
      </c>
      <c r="H169" s="126">
        <v>32</v>
      </c>
      <c r="I169" s="126">
        <v>2</v>
      </c>
      <c r="J169" s="126">
        <v>2</v>
      </c>
      <c r="K169" s="126">
        <v>105</v>
      </c>
    </row>
    <row r="170" spans="1:11" x14ac:dyDescent="0.25">
      <c r="A170" s="126" t="s">
        <v>114</v>
      </c>
      <c r="B170" s="126">
        <v>4720</v>
      </c>
      <c r="C170" s="126" t="s">
        <v>3</v>
      </c>
      <c r="D170" s="126">
        <v>7</v>
      </c>
      <c r="E170" s="126">
        <v>2</v>
      </c>
      <c r="F170" s="126">
        <v>2</v>
      </c>
      <c r="G170" s="126">
        <v>8200</v>
      </c>
      <c r="H170" s="126">
        <v>33</v>
      </c>
      <c r="I170" s="126">
        <v>1.2</v>
      </c>
      <c r="J170" s="126">
        <v>1.2</v>
      </c>
      <c r="K170" s="126">
        <v>120</v>
      </c>
    </row>
    <row r="171" spans="1:11" x14ac:dyDescent="0.25">
      <c r="A171" s="126" t="s">
        <v>114</v>
      </c>
      <c r="B171" s="126">
        <v>1160</v>
      </c>
      <c r="C171" s="126" t="s">
        <v>3</v>
      </c>
      <c r="D171" s="126">
        <v>11</v>
      </c>
      <c r="E171" s="126">
        <v>4</v>
      </c>
      <c r="F171" s="126">
        <v>4</v>
      </c>
      <c r="G171" s="126">
        <v>4900</v>
      </c>
      <c r="H171" s="126">
        <v>34</v>
      </c>
      <c r="I171" s="126">
        <v>2.2999999999999998</v>
      </c>
      <c r="J171" s="126">
        <v>2.2999999999999998</v>
      </c>
      <c r="K171" s="126">
        <v>98</v>
      </c>
    </row>
    <row r="172" spans="1:11" x14ac:dyDescent="0.25">
      <c r="A172" s="126" t="s">
        <v>114</v>
      </c>
      <c r="B172" s="126">
        <v>1700</v>
      </c>
      <c r="C172" s="126" t="s">
        <v>3</v>
      </c>
      <c r="D172" s="126">
        <v>7</v>
      </c>
      <c r="E172" s="126">
        <v>2</v>
      </c>
      <c r="F172" s="126">
        <v>2</v>
      </c>
      <c r="G172" s="126">
        <v>7850</v>
      </c>
      <c r="H172" s="126">
        <v>28</v>
      </c>
      <c r="I172" s="126">
        <v>1.9</v>
      </c>
      <c r="J172" s="126">
        <v>1.9</v>
      </c>
      <c r="K172" s="126">
        <v>134</v>
      </c>
    </row>
    <row r="173" spans="1:11" x14ac:dyDescent="0.25">
      <c r="A173" s="126" t="s">
        <v>114</v>
      </c>
      <c r="B173" s="126">
        <v>2154</v>
      </c>
      <c r="C173" s="126" t="s">
        <v>3</v>
      </c>
      <c r="D173" s="126">
        <v>11</v>
      </c>
      <c r="E173" s="126">
        <v>8</v>
      </c>
      <c r="F173" s="126">
        <v>8</v>
      </c>
      <c r="G173" s="126">
        <v>5250</v>
      </c>
      <c r="H173" s="126">
        <v>34</v>
      </c>
      <c r="I173" s="126">
        <v>1.2</v>
      </c>
      <c r="J173" s="126">
        <v>1.2</v>
      </c>
      <c r="K173" s="126">
        <v>105</v>
      </c>
    </row>
    <row r="174" spans="1:11" x14ac:dyDescent="0.25">
      <c r="A174" s="126" t="s">
        <v>114</v>
      </c>
      <c r="B174" s="126">
        <v>27848</v>
      </c>
      <c r="C174" s="126" t="s">
        <v>3</v>
      </c>
      <c r="D174" s="126">
        <v>12</v>
      </c>
      <c r="E174" s="126">
        <v>8</v>
      </c>
      <c r="F174" s="126">
        <v>8</v>
      </c>
      <c r="G174" s="126">
        <v>5200</v>
      </c>
      <c r="H174" s="126">
        <v>33</v>
      </c>
      <c r="I174" s="126">
        <v>1.2</v>
      </c>
      <c r="J174" s="126">
        <v>1.2</v>
      </c>
      <c r="K174" s="126">
        <v>105</v>
      </c>
    </row>
    <row r="175" spans="1:11" x14ac:dyDescent="0.25">
      <c r="A175" s="126" t="s">
        <v>114</v>
      </c>
      <c r="B175" s="126">
        <v>7800</v>
      </c>
      <c r="C175" s="126" t="s">
        <v>118</v>
      </c>
      <c r="D175" s="126">
        <v>10</v>
      </c>
      <c r="E175" s="126">
        <v>5</v>
      </c>
      <c r="F175" s="126">
        <v>5</v>
      </c>
      <c r="G175" s="126">
        <v>5100</v>
      </c>
      <c r="H175" s="126">
        <v>34</v>
      </c>
      <c r="I175" s="126">
        <v>1.3</v>
      </c>
      <c r="J175" s="126">
        <v>1.3</v>
      </c>
      <c r="K175" s="126">
        <v>110</v>
      </c>
    </row>
    <row r="176" spans="1:11" x14ac:dyDescent="0.25">
      <c r="A176" s="126" t="s">
        <v>114</v>
      </c>
      <c r="B176" s="126">
        <v>8020</v>
      </c>
      <c r="C176" s="126" t="s">
        <v>3</v>
      </c>
      <c r="D176" s="126">
        <v>9</v>
      </c>
      <c r="E176" s="126">
        <v>2</v>
      </c>
      <c r="F176" s="126">
        <v>2</v>
      </c>
      <c r="G176" s="126">
        <v>5100</v>
      </c>
      <c r="H176" s="126">
        <v>32</v>
      </c>
      <c r="I176" s="126">
        <v>1.2</v>
      </c>
      <c r="J176" s="126">
        <v>1.2</v>
      </c>
      <c r="K176" s="126">
        <v>105</v>
      </c>
    </row>
    <row r="177" spans="1:11" x14ac:dyDescent="0.25">
      <c r="A177" s="126" t="s">
        <v>114</v>
      </c>
      <c r="B177" s="126">
        <v>240</v>
      </c>
      <c r="C177" s="126" t="s">
        <v>3</v>
      </c>
      <c r="D177" s="126">
        <v>10</v>
      </c>
      <c r="E177" s="126">
        <v>3</v>
      </c>
      <c r="F177" s="126">
        <v>3</v>
      </c>
      <c r="G177" s="126">
        <v>4900</v>
      </c>
      <c r="H177" s="126">
        <v>34</v>
      </c>
      <c r="I177" s="126">
        <v>2.2999999999999998</v>
      </c>
      <c r="J177" s="126">
        <v>2.2999999999999998</v>
      </c>
      <c r="K177" s="126">
        <v>98</v>
      </c>
    </row>
    <row r="178" spans="1:11" x14ac:dyDescent="0.25">
      <c r="A178" s="126" t="s">
        <v>114</v>
      </c>
      <c r="B178" s="126">
        <v>1184</v>
      </c>
      <c r="C178" s="126" t="s">
        <v>3</v>
      </c>
      <c r="D178" s="126">
        <v>10</v>
      </c>
      <c r="E178" s="126">
        <v>2</v>
      </c>
      <c r="F178" s="126">
        <v>2</v>
      </c>
      <c r="G178" s="126">
        <v>4850</v>
      </c>
      <c r="H178" s="126">
        <v>32</v>
      </c>
      <c r="I178" s="126">
        <v>1.4</v>
      </c>
      <c r="J178" s="126">
        <v>1.4</v>
      </c>
      <c r="K178" s="126">
        <v>108</v>
      </c>
    </row>
    <row r="179" spans="1:11" x14ac:dyDescent="0.25">
      <c r="A179" s="126" t="s">
        <v>114</v>
      </c>
      <c r="B179" s="126">
        <v>360</v>
      </c>
      <c r="C179" s="126" t="s">
        <v>3</v>
      </c>
      <c r="D179" s="126">
        <v>12</v>
      </c>
      <c r="E179" s="126">
        <v>10</v>
      </c>
      <c r="F179" s="126">
        <v>10</v>
      </c>
      <c r="G179" s="126">
        <v>5000</v>
      </c>
      <c r="H179" s="126">
        <v>34</v>
      </c>
      <c r="I179" s="126">
        <v>0.9</v>
      </c>
      <c r="J179" s="126">
        <v>0.9</v>
      </c>
      <c r="K179" s="126">
        <v>102</v>
      </c>
    </row>
    <row r="180" spans="1:11" x14ac:dyDescent="0.25">
      <c r="A180" s="126" t="s">
        <v>114</v>
      </c>
      <c r="B180" s="126">
        <v>11000</v>
      </c>
      <c r="C180" s="126" t="s">
        <v>78</v>
      </c>
      <c r="D180" s="126">
        <v>12</v>
      </c>
      <c r="E180" s="126">
        <v>5</v>
      </c>
      <c r="F180" s="126">
        <v>5</v>
      </c>
      <c r="G180" s="126">
        <v>5700</v>
      </c>
      <c r="H180" s="126">
        <v>42</v>
      </c>
      <c r="I180" s="126">
        <v>0.6</v>
      </c>
      <c r="J180" s="126">
        <v>0.6</v>
      </c>
      <c r="K180" s="126">
        <v>129</v>
      </c>
    </row>
    <row r="181" spans="1:11" x14ac:dyDescent="0.25">
      <c r="A181" s="126" t="s">
        <v>114</v>
      </c>
      <c r="B181" s="126">
        <v>13000</v>
      </c>
      <c r="C181" s="126" t="s">
        <v>78</v>
      </c>
      <c r="D181" s="126">
        <v>14</v>
      </c>
      <c r="E181" s="126">
        <v>5</v>
      </c>
      <c r="F181" s="126">
        <v>5</v>
      </c>
      <c r="G181" s="126">
        <v>5600</v>
      </c>
      <c r="H181" s="126">
        <v>41</v>
      </c>
      <c r="I181" s="126">
        <v>0.6</v>
      </c>
      <c r="J181" s="126">
        <v>0.6</v>
      </c>
      <c r="K181" s="126">
        <v>125</v>
      </c>
    </row>
    <row r="182" spans="1:11" x14ac:dyDescent="0.25">
      <c r="A182" s="126" t="s">
        <v>114</v>
      </c>
      <c r="B182" s="126">
        <v>2010</v>
      </c>
      <c r="C182" s="126" t="s">
        <v>1</v>
      </c>
      <c r="D182" s="126">
        <v>18.100000000000001</v>
      </c>
      <c r="E182" s="126">
        <v>48</v>
      </c>
      <c r="F182" s="126">
        <v>48</v>
      </c>
      <c r="G182" s="126">
        <v>6500</v>
      </c>
      <c r="H182" s="126">
        <v>44</v>
      </c>
      <c r="I182" s="126">
        <v>1.6</v>
      </c>
      <c r="J182" s="126">
        <v>1.6</v>
      </c>
      <c r="K182" s="126">
        <v>142</v>
      </c>
    </row>
    <row r="183" spans="1:11" x14ac:dyDescent="0.25">
      <c r="A183" s="126" t="s">
        <v>114</v>
      </c>
      <c r="B183" s="126">
        <v>160</v>
      </c>
      <c r="C183" s="7" t="s">
        <v>49</v>
      </c>
      <c r="D183" s="126">
        <v>10</v>
      </c>
      <c r="E183" s="126">
        <v>6</v>
      </c>
      <c r="F183" s="126">
        <v>6</v>
      </c>
      <c r="G183" s="126">
        <v>5400</v>
      </c>
      <c r="H183" s="126">
        <v>33</v>
      </c>
      <c r="I183" s="126">
        <v>2.2000000000000002</v>
      </c>
      <c r="J183" s="126">
        <v>2.2000000000000002</v>
      </c>
      <c r="K183" s="126">
        <v>108</v>
      </c>
    </row>
    <row r="184" spans="1:11" x14ac:dyDescent="0.25">
      <c r="A184" s="126" t="s">
        <v>114</v>
      </c>
      <c r="B184" s="126">
        <v>1400</v>
      </c>
      <c r="C184" s="126" t="s">
        <v>78</v>
      </c>
      <c r="D184" s="126">
        <v>9.1999999999999993</v>
      </c>
      <c r="E184" s="126">
        <v>100</v>
      </c>
      <c r="F184" s="126">
        <v>100</v>
      </c>
      <c r="G184" s="126">
        <v>9800</v>
      </c>
      <c r="H184" s="126">
        <v>43.5</v>
      </c>
      <c r="I184" s="126">
        <v>0.5</v>
      </c>
      <c r="J184" s="126">
        <v>0.5</v>
      </c>
      <c r="K184" s="126">
        <v>151</v>
      </c>
    </row>
    <row r="185" spans="1:11" x14ac:dyDescent="0.25">
      <c r="A185" s="126" t="s">
        <v>114</v>
      </c>
      <c r="B185" s="126">
        <v>16300</v>
      </c>
      <c r="C185" s="126" t="s">
        <v>17</v>
      </c>
      <c r="D185" s="126">
        <v>16</v>
      </c>
      <c r="E185" s="126">
        <v>37</v>
      </c>
      <c r="F185" s="126">
        <v>37</v>
      </c>
      <c r="G185" s="126">
        <v>2600</v>
      </c>
      <c r="H185" s="126">
        <v>36</v>
      </c>
      <c r="I185" s="126">
        <v>1.6</v>
      </c>
      <c r="J185" s="126">
        <v>1.6</v>
      </c>
      <c r="K185" s="126">
        <v>83</v>
      </c>
    </row>
    <row r="186" spans="1:11" x14ac:dyDescent="0.25">
      <c r="A186" s="126" t="s">
        <v>114</v>
      </c>
      <c r="B186" s="126">
        <v>330</v>
      </c>
      <c r="C186" s="126" t="s">
        <v>3</v>
      </c>
      <c r="D186" s="126">
        <v>11.6</v>
      </c>
      <c r="E186" s="126">
        <v>32</v>
      </c>
      <c r="F186" s="126">
        <v>32</v>
      </c>
      <c r="G186" s="126">
        <v>4200</v>
      </c>
      <c r="H186" s="126">
        <v>35</v>
      </c>
      <c r="I186" s="7" t="s">
        <v>49</v>
      </c>
      <c r="J186" s="7" t="s">
        <v>49</v>
      </c>
      <c r="K186" s="126">
        <v>105</v>
      </c>
    </row>
    <row r="187" spans="1:11" x14ac:dyDescent="0.25">
      <c r="A187" s="126" t="s">
        <v>114</v>
      </c>
      <c r="B187" s="126">
        <v>2084</v>
      </c>
      <c r="C187" s="126" t="s">
        <v>0</v>
      </c>
      <c r="D187" s="126">
        <v>22</v>
      </c>
      <c r="E187" s="126">
        <v>4</v>
      </c>
      <c r="F187" s="126">
        <v>4</v>
      </c>
      <c r="G187" s="126">
        <v>5500</v>
      </c>
      <c r="H187" s="126">
        <v>40</v>
      </c>
      <c r="I187" s="126">
        <v>0.5</v>
      </c>
      <c r="J187" s="126">
        <v>0.5</v>
      </c>
      <c r="K187" s="126">
        <v>101</v>
      </c>
    </row>
    <row r="188" spans="1:11" x14ac:dyDescent="0.25">
      <c r="A188" s="126" t="s">
        <v>114</v>
      </c>
      <c r="B188" s="126">
        <v>1923</v>
      </c>
      <c r="C188" s="126" t="s">
        <v>3</v>
      </c>
      <c r="D188" s="126">
        <v>8.6</v>
      </c>
      <c r="E188" s="126">
        <v>2</v>
      </c>
      <c r="F188" s="126">
        <v>2</v>
      </c>
      <c r="G188" s="126">
        <v>4500</v>
      </c>
      <c r="H188" s="126">
        <v>33</v>
      </c>
      <c r="I188" s="126">
        <v>1</v>
      </c>
      <c r="J188" s="126">
        <v>1</v>
      </c>
      <c r="K188" s="126">
        <v>106</v>
      </c>
    </row>
    <row r="189" spans="1:11" x14ac:dyDescent="0.25">
      <c r="A189" s="126" t="s">
        <v>114</v>
      </c>
      <c r="B189" s="126">
        <v>640</v>
      </c>
      <c r="C189" s="126" t="s">
        <v>3</v>
      </c>
      <c r="D189" s="126">
        <v>13</v>
      </c>
      <c r="E189" s="126">
        <v>6</v>
      </c>
      <c r="F189" s="126">
        <v>6</v>
      </c>
      <c r="G189" s="126">
        <v>5100</v>
      </c>
      <c r="H189" s="126">
        <v>33</v>
      </c>
      <c r="I189" s="126">
        <v>1</v>
      </c>
      <c r="J189" s="126">
        <v>1</v>
      </c>
      <c r="K189" s="126">
        <v>110</v>
      </c>
    </row>
    <row r="190" spans="1:11" x14ac:dyDescent="0.25">
      <c r="A190" s="126" t="s">
        <v>127</v>
      </c>
      <c r="B190" s="126">
        <v>5</v>
      </c>
      <c r="C190" s="126" t="s">
        <v>1</v>
      </c>
      <c r="D190" s="126">
        <v>17</v>
      </c>
      <c r="E190" s="126">
        <v>30</v>
      </c>
      <c r="F190" s="126">
        <v>30</v>
      </c>
      <c r="G190" s="126">
        <v>1150</v>
      </c>
      <c r="H190" s="126">
        <v>35</v>
      </c>
      <c r="I190" s="126">
        <v>0.6</v>
      </c>
      <c r="J190" s="126">
        <v>0.6</v>
      </c>
      <c r="K190" s="126">
        <v>99</v>
      </c>
    </row>
    <row r="191" spans="1:11" x14ac:dyDescent="0.25">
      <c r="A191" s="126" t="s">
        <v>127</v>
      </c>
      <c r="B191" s="126">
        <v>2100</v>
      </c>
      <c r="C191" s="126" t="s">
        <v>1</v>
      </c>
      <c r="D191" s="126">
        <v>27</v>
      </c>
      <c r="E191" s="126">
        <v>250</v>
      </c>
      <c r="F191" s="126">
        <v>250</v>
      </c>
      <c r="G191" s="126">
        <v>5050</v>
      </c>
      <c r="H191" s="126">
        <v>22</v>
      </c>
      <c r="I191" s="7" t="s">
        <v>49</v>
      </c>
      <c r="J191" s="7" t="s">
        <v>49</v>
      </c>
      <c r="K191" s="126">
        <v>152</v>
      </c>
    </row>
    <row r="192" spans="1:11" x14ac:dyDescent="0.25">
      <c r="A192" s="126" t="s">
        <v>127</v>
      </c>
      <c r="B192" s="126">
        <v>180</v>
      </c>
      <c r="C192" s="126" t="s">
        <v>1</v>
      </c>
      <c r="D192" s="126">
        <v>27</v>
      </c>
      <c r="E192" s="126">
        <v>107</v>
      </c>
      <c r="F192" s="126">
        <v>107</v>
      </c>
      <c r="G192" s="126">
        <v>8500</v>
      </c>
      <c r="H192" s="126">
        <v>11</v>
      </c>
      <c r="I192" s="7" t="s">
        <v>49</v>
      </c>
      <c r="J192" s="7" t="s">
        <v>49</v>
      </c>
      <c r="K192" s="126">
        <v>198</v>
      </c>
    </row>
    <row r="193" spans="1:11" x14ac:dyDescent="0.25">
      <c r="A193" s="126" t="s">
        <v>127</v>
      </c>
      <c r="B193" s="126">
        <v>10104</v>
      </c>
      <c r="C193" s="126" t="s">
        <v>1</v>
      </c>
      <c r="D193" s="126">
        <v>23</v>
      </c>
      <c r="E193" s="126">
        <v>500</v>
      </c>
      <c r="F193" s="126">
        <v>500</v>
      </c>
      <c r="G193" s="126">
        <v>5000</v>
      </c>
      <c r="H193" s="126">
        <v>34</v>
      </c>
      <c r="I193" s="7" t="s">
        <v>49</v>
      </c>
      <c r="J193" s="7" t="s">
        <v>49</v>
      </c>
      <c r="K193" s="126">
        <v>164</v>
      </c>
    </row>
    <row r="194" spans="1:11" x14ac:dyDescent="0.25">
      <c r="A194" s="126" t="s">
        <v>127</v>
      </c>
      <c r="B194" s="126">
        <v>2500</v>
      </c>
      <c r="C194" s="126" t="s">
        <v>1</v>
      </c>
      <c r="D194" s="126">
        <v>28</v>
      </c>
      <c r="E194" s="126">
        <v>300</v>
      </c>
      <c r="F194" s="126">
        <v>300</v>
      </c>
      <c r="G194" s="126">
        <v>4800</v>
      </c>
      <c r="H194" s="126">
        <v>22</v>
      </c>
      <c r="I194" s="7" t="s">
        <v>49</v>
      </c>
      <c r="J194" s="7" t="s">
        <v>49</v>
      </c>
      <c r="K194" s="126">
        <v>152</v>
      </c>
    </row>
    <row r="195" spans="1:11" x14ac:dyDescent="0.25">
      <c r="A195" s="126" t="s">
        <v>127</v>
      </c>
      <c r="B195" s="126">
        <v>857</v>
      </c>
      <c r="C195" s="126" t="s">
        <v>1</v>
      </c>
      <c r="D195" s="12">
        <v>28</v>
      </c>
      <c r="E195" s="126">
        <v>10</v>
      </c>
      <c r="F195" s="126">
        <v>700</v>
      </c>
      <c r="G195" s="126">
        <v>5050</v>
      </c>
      <c r="H195" s="126">
        <v>22.8</v>
      </c>
      <c r="I195" s="126">
        <v>17.399999999999999</v>
      </c>
      <c r="J195" s="126">
        <v>17.399999999999999</v>
      </c>
      <c r="K195" s="126">
        <v>152</v>
      </c>
    </row>
    <row r="196" spans="1:11" x14ac:dyDescent="0.25">
      <c r="A196" s="126" t="s">
        <v>127</v>
      </c>
      <c r="B196" s="126">
        <v>480</v>
      </c>
      <c r="C196" s="126" t="s">
        <v>1</v>
      </c>
      <c r="D196" s="126">
        <v>27.5</v>
      </c>
      <c r="E196" s="126">
        <v>160</v>
      </c>
      <c r="F196" s="126">
        <v>1800</v>
      </c>
      <c r="G196" s="126">
        <v>5000</v>
      </c>
      <c r="H196" s="126">
        <v>22.8</v>
      </c>
      <c r="I196" s="126">
        <v>17.399999999999999</v>
      </c>
      <c r="J196" s="126">
        <v>17.399999999999999</v>
      </c>
      <c r="K196" s="126">
        <v>152</v>
      </c>
    </row>
    <row r="197" spans="1:11" x14ac:dyDescent="0.25">
      <c r="A197" s="126" t="s">
        <v>127</v>
      </c>
      <c r="B197" s="126">
        <v>4420</v>
      </c>
      <c r="C197" s="126" t="s">
        <v>1</v>
      </c>
      <c r="D197" s="126">
        <v>30</v>
      </c>
      <c r="E197" s="126">
        <v>1000</v>
      </c>
      <c r="F197" s="126">
        <v>1000</v>
      </c>
      <c r="G197" s="126">
        <v>5700</v>
      </c>
      <c r="H197" s="126">
        <v>31</v>
      </c>
      <c r="I197" s="126">
        <v>1.2</v>
      </c>
      <c r="J197" s="126">
        <v>1.2</v>
      </c>
      <c r="K197" s="126">
        <v>165</v>
      </c>
    </row>
    <row r="198" spans="1:11" x14ac:dyDescent="0.25">
      <c r="A198" s="126" t="s">
        <v>127</v>
      </c>
      <c r="B198" s="126">
        <v>26000</v>
      </c>
      <c r="C198" s="126" t="s">
        <v>3</v>
      </c>
      <c r="D198" s="126">
        <v>17</v>
      </c>
      <c r="E198" s="126">
        <v>175</v>
      </c>
      <c r="F198" s="126">
        <v>175</v>
      </c>
      <c r="G198" s="126">
        <v>1400</v>
      </c>
      <c r="H198" s="126">
        <v>30</v>
      </c>
      <c r="I198" s="126">
        <v>6</v>
      </c>
      <c r="J198" s="126">
        <v>6</v>
      </c>
      <c r="K198" s="126">
        <v>82</v>
      </c>
    </row>
    <row r="199" spans="1:11" x14ac:dyDescent="0.25">
      <c r="A199" s="126" t="s">
        <v>128</v>
      </c>
      <c r="B199" s="126">
        <v>55000</v>
      </c>
      <c r="C199" s="126" t="s">
        <v>1</v>
      </c>
      <c r="D199" s="126">
        <v>22</v>
      </c>
      <c r="E199" s="126">
        <v>400</v>
      </c>
      <c r="F199" s="126">
        <v>400</v>
      </c>
      <c r="G199" s="126">
        <v>8800</v>
      </c>
      <c r="H199" s="126">
        <v>27</v>
      </c>
      <c r="I199" s="126">
        <v>0.9</v>
      </c>
      <c r="J199" s="126">
        <v>0.9</v>
      </c>
      <c r="K199" s="126">
        <v>210</v>
      </c>
    </row>
    <row r="200" spans="1:11" x14ac:dyDescent="0.25">
      <c r="A200" s="126" t="s">
        <v>128</v>
      </c>
      <c r="B200" s="126">
        <v>4000</v>
      </c>
      <c r="C200" s="126" t="s">
        <v>1</v>
      </c>
      <c r="D200" s="126">
        <v>19</v>
      </c>
      <c r="E200" s="126">
        <v>130</v>
      </c>
      <c r="F200" s="126">
        <v>130</v>
      </c>
      <c r="G200" s="126">
        <v>8800</v>
      </c>
      <c r="H200" s="126">
        <v>26</v>
      </c>
      <c r="I200" s="126">
        <v>1</v>
      </c>
      <c r="J200" s="126">
        <v>1</v>
      </c>
      <c r="K200" s="126">
        <v>235</v>
      </c>
    </row>
    <row r="201" spans="1:11" x14ac:dyDescent="0.25">
      <c r="A201" s="126" t="s">
        <v>128</v>
      </c>
      <c r="B201" s="126">
        <v>10000</v>
      </c>
      <c r="C201" s="126" t="s">
        <v>1</v>
      </c>
      <c r="D201" s="126">
        <v>20</v>
      </c>
      <c r="E201" s="126">
        <v>50</v>
      </c>
      <c r="F201" s="126">
        <v>50</v>
      </c>
      <c r="G201" s="126">
        <v>6700</v>
      </c>
      <c r="H201" s="126">
        <v>24</v>
      </c>
      <c r="I201" s="126">
        <v>2</v>
      </c>
      <c r="J201" s="126">
        <v>2</v>
      </c>
      <c r="K201" s="126">
        <v>150</v>
      </c>
    </row>
    <row r="202" spans="1:11" x14ac:dyDescent="0.25">
      <c r="A202" s="126" t="s">
        <v>128</v>
      </c>
      <c r="B202" s="126">
        <v>9000</v>
      </c>
      <c r="C202" s="126" t="s">
        <v>1</v>
      </c>
      <c r="D202" s="126">
        <v>20</v>
      </c>
      <c r="E202" s="126">
        <v>100</v>
      </c>
      <c r="F202" s="126">
        <v>100</v>
      </c>
      <c r="G202" s="126">
        <v>6600</v>
      </c>
      <c r="H202" s="126">
        <v>26</v>
      </c>
      <c r="I202" s="126">
        <v>2</v>
      </c>
      <c r="J202" s="126">
        <v>2</v>
      </c>
      <c r="K202" s="126">
        <v>160</v>
      </c>
    </row>
    <row r="203" spans="1:11" x14ac:dyDescent="0.25">
      <c r="A203" s="126" t="s">
        <v>128</v>
      </c>
      <c r="B203" s="126">
        <v>11000</v>
      </c>
      <c r="C203" s="126" t="s">
        <v>1</v>
      </c>
      <c r="D203" s="126">
        <v>25</v>
      </c>
      <c r="E203" s="126">
        <v>150</v>
      </c>
      <c r="F203" s="126">
        <v>150</v>
      </c>
      <c r="G203" s="126">
        <v>4500</v>
      </c>
      <c r="H203" s="126">
        <v>19</v>
      </c>
      <c r="I203" s="126">
        <v>7</v>
      </c>
      <c r="J203" s="126">
        <v>140</v>
      </c>
      <c r="K203" s="126">
        <v>85</v>
      </c>
    </row>
    <row r="204" spans="1:11" x14ac:dyDescent="0.25">
      <c r="A204" s="126" t="s">
        <v>128</v>
      </c>
      <c r="B204" s="126">
        <v>5000</v>
      </c>
      <c r="C204" s="126" t="s">
        <v>1</v>
      </c>
      <c r="D204" s="126">
        <v>25</v>
      </c>
      <c r="E204" s="126">
        <v>150</v>
      </c>
      <c r="F204" s="126">
        <v>150</v>
      </c>
      <c r="G204" s="126">
        <v>4900</v>
      </c>
      <c r="H204" s="126">
        <v>19</v>
      </c>
      <c r="I204" s="126">
        <v>7</v>
      </c>
      <c r="J204" s="126">
        <v>140</v>
      </c>
      <c r="K204" s="126">
        <v>100</v>
      </c>
    </row>
    <row r="205" spans="1:11" x14ac:dyDescent="0.25">
      <c r="A205" s="126" t="s">
        <v>128</v>
      </c>
      <c r="B205" s="126">
        <v>6240</v>
      </c>
      <c r="C205" s="126" t="s">
        <v>1</v>
      </c>
      <c r="D205" s="126">
        <v>23</v>
      </c>
      <c r="E205" s="126">
        <v>200</v>
      </c>
      <c r="F205" s="126">
        <v>200</v>
      </c>
      <c r="G205" s="126">
        <v>8800</v>
      </c>
      <c r="H205" s="126">
        <v>27</v>
      </c>
      <c r="I205" s="126">
        <v>0.9</v>
      </c>
      <c r="J205" s="126">
        <v>0.9</v>
      </c>
      <c r="K205" s="126">
        <v>182</v>
      </c>
    </row>
    <row r="206" spans="1:11" x14ac:dyDescent="0.25">
      <c r="A206" s="126" t="s">
        <v>128</v>
      </c>
      <c r="B206" s="126">
        <v>204</v>
      </c>
      <c r="C206" s="126" t="s">
        <v>1</v>
      </c>
      <c r="D206" s="126">
        <v>26</v>
      </c>
      <c r="E206" s="126">
        <v>1000</v>
      </c>
      <c r="F206" s="126">
        <v>1500</v>
      </c>
      <c r="G206" s="126">
        <v>10000</v>
      </c>
      <c r="H206" s="126">
        <v>38</v>
      </c>
      <c r="I206" s="126">
        <v>0.4</v>
      </c>
      <c r="J206" s="126">
        <v>0.6</v>
      </c>
      <c r="K206" s="126">
        <v>180</v>
      </c>
    </row>
    <row r="207" spans="1:11" x14ac:dyDescent="0.25">
      <c r="A207" s="126" t="s">
        <v>128</v>
      </c>
      <c r="B207" s="126">
        <v>20</v>
      </c>
      <c r="C207" s="126" t="s">
        <v>1</v>
      </c>
      <c r="D207" s="126">
        <v>26</v>
      </c>
      <c r="E207" s="126">
        <v>1000</v>
      </c>
      <c r="F207" s="126">
        <v>1000</v>
      </c>
      <c r="G207" s="126">
        <v>11000</v>
      </c>
      <c r="H207" s="126">
        <v>38</v>
      </c>
      <c r="I207" s="126">
        <v>0.7</v>
      </c>
      <c r="J207" s="126">
        <v>0.7</v>
      </c>
      <c r="K207" s="126">
        <v>165</v>
      </c>
    </row>
    <row r="208" spans="1:11" x14ac:dyDescent="0.25">
      <c r="A208" s="126" t="s">
        <v>110</v>
      </c>
      <c r="B208" s="126">
        <v>70000</v>
      </c>
      <c r="C208" s="126" t="s">
        <v>1</v>
      </c>
      <c r="D208" s="126">
        <v>24</v>
      </c>
      <c r="E208" s="126">
        <v>50</v>
      </c>
      <c r="F208" s="126">
        <v>500</v>
      </c>
      <c r="G208" s="126">
        <v>6000</v>
      </c>
      <c r="H208" s="126">
        <v>24</v>
      </c>
      <c r="I208" s="126">
        <v>2</v>
      </c>
      <c r="J208" s="126">
        <v>2</v>
      </c>
      <c r="K208" s="126">
        <v>160</v>
      </c>
    </row>
    <row r="209" spans="1:11" x14ac:dyDescent="0.25">
      <c r="A209" s="126" t="s">
        <v>110</v>
      </c>
      <c r="B209" s="126">
        <v>2400</v>
      </c>
      <c r="C209" s="126" t="s">
        <v>1</v>
      </c>
      <c r="D209" s="126">
        <v>21</v>
      </c>
      <c r="E209" s="126">
        <v>20</v>
      </c>
      <c r="F209" s="126">
        <v>20</v>
      </c>
      <c r="G209" s="126">
        <v>5200</v>
      </c>
      <c r="H209" s="126">
        <v>37</v>
      </c>
      <c r="I209" s="126">
        <v>0.6</v>
      </c>
      <c r="J209" s="126">
        <v>0.6</v>
      </c>
      <c r="K209" s="126">
        <v>142</v>
      </c>
    </row>
    <row r="210" spans="1:11" x14ac:dyDescent="0.25">
      <c r="A210" s="126" t="s">
        <v>110</v>
      </c>
      <c r="B210" s="126">
        <v>40000</v>
      </c>
      <c r="C210" s="126" t="s">
        <v>1</v>
      </c>
      <c r="D210" s="126">
        <v>19</v>
      </c>
      <c r="E210" s="126">
        <v>20</v>
      </c>
      <c r="F210" s="126">
        <v>20</v>
      </c>
      <c r="G210" s="126">
        <v>7000</v>
      </c>
      <c r="H210" s="126">
        <v>40</v>
      </c>
      <c r="I210" s="126">
        <v>0.5</v>
      </c>
      <c r="J210" s="126">
        <v>0.5</v>
      </c>
      <c r="K210" s="126">
        <v>160</v>
      </c>
    </row>
    <row r="211" spans="1:11" x14ac:dyDescent="0.25">
      <c r="A211" s="126" t="s">
        <v>111</v>
      </c>
      <c r="B211" s="126">
        <v>50000</v>
      </c>
      <c r="C211" s="126" t="s">
        <v>1</v>
      </c>
      <c r="D211" s="126">
        <v>20</v>
      </c>
      <c r="E211" s="126">
        <v>50</v>
      </c>
      <c r="F211" s="126">
        <v>5000</v>
      </c>
      <c r="G211" s="126">
        <v>8700</v>
      </c>
      <c r="H211" s="126">
        <v>27</v>
      </c>
      <c r="I211" s="126">
        <v>0.8</v>
      </c>
      <c r="J211" s="126">
        <v>0.8</v>
      </c>
      <c r="K211" s="126">
        <v>220</v>
      </c>
    </row>
    <row r="212" spans="1:11" x14ac:dyDescent="0.25">
      <c r="A212" s="126" t="s">
        <v>111</v>
      </c>
      <c r="B212" s="126">
        <v>20000</v>
      </c>
      <c r="C212" s="126" t="s">
        <v>1</v>
      </c>
      <c r="D212" s="126">
        <v>22</v>
      </c>
      <c r="E212" s="126">
        <v>40</v>
      </c>
      <c r="F212" s="126">
        <v>40</v>
      </c>
      <c r="G212" s="126">
        <v>7000</v>
      </c>
      <c r="H212" s="126">
        <v>22</v>
      </c>
      <c r="I212" s="126">
        <v>4</v>
      </c>
      <c r="J212" s="126">
        <v>4</v>
      </c>
      <c r="K212" s="126">
        <v>170</v>
      </c>
    </row>
    <row r="213" spans="1:11" x14ac:dyDescent="0.25">
      <c r="A213" s="126" t="s">
        <v>112</v>
      </c>
      <c r="B213" s="126">
        <v>2800</v>
      </c>
      <c r="C213" s="126" t="s">
        <v>1</v>
      </c>
      <c r="D213" s="126">
        <v>28</v>
      </c>
      <c r="E213" s="126">
        <v>2800</v>
      </c>
      <c r="F213" s="126">
        <v>2800</v>
      </c>
      <c r="G213" s="126">
        <v>4600</v>
      </c>
      <c r="H213" s="126">
        <v>16</v>
      </c>
      <c r="I213" s="126">
        <v>25</v>
      </c>
      <c r="J213" s="126">
        <v>25</v>
      </c>
      <c r="K213" s="126">
        <v>168</v>
      </c>
    </row>
    <row r="214" spans="1:11" x14ac:dyDescent="0.25">
      <c r="A214" s="126" t="s">
        <v>112</v>
      </c>
      <c r="B214" s="126">
        <v>7790</v>
      </c>
      <c r="C214" s="126" t="s">
        <v>1</v>
      </c>
      <c r="D214" s="126">
        <v>28</v>
      </c>
      <c r="E214" s="126">
        <v>2800</v>
      </c>
      <c r="F214" s="126">
        <v>2800</v>
      </c>
      <c r="G214" s="126">
        <v>4600</v>
      </c>
      <c r="H214" s="126">
        <v>24</v>
      </c>
      <c r="I214" s="126">
        <v>3.7</v>
      </c>
      <c r="J214" s="126">
        <v>3.7</v>
      </c>
      <c r="K214" s="126">
        <v>168</v>
      </c>
    </row>
    <row r="215" spans="1:11" x14ac:dyDescent="0.25">
      <c r="A215" s="126" t="s">
        <v>112</v>
      </c>
      <c r="B215" s="126">
        <v>10000</v>
      </c>
      <c r="C215" s="126" t="s">
        <v>1</v>
      </c>
      <c r="D215" s="126">
        <v>28</v>
      </c>
      <c r="E215" s="126">
        <v>1500</v>
      </c>
      <c r="F215" s="126">
        <v>1500</v>
      </c>
      <c r="G215" s="126">
        <v>3000</v>
      </c>
      <c r="H215" s="126">
        <v>20</v>
      </c>
      <c r="I215" s="126">
        <v>20</v>
      </c>
      <c r="J215" s="126">
        <v>20</v>
      </c>
      <c r="K215" s="126">
        <v>130</v>
      </c>
    </row>
    <row r="216" spans="1:11" x14ac:dyDescent="0.25">
      <c r="A216" s="126" t="s">
        <v>213</v>
      </c>
      <c r="B216" s="126">
        <v>20</v>
      </c>
      <c r="C216" s="126" t="s">
        <v>49</v>
      </c>
      <c r="D216" s="126" t="e">
        <v>#DIV/0!</v>
      </c>
      <c r="E216" s="126" t="s">
        <v>49</v>
      </c>
      <c r="F216" s="126" t="s">
        <v>49</v>
      </c>
      <c r="G216" s="126">
        <v>625</v>
      </c>
      <c r="H216" s="126">
        <v>32</v>
      </c>
      <c r="I216" s="126" t="s">
        <v>49</v>
      </c>
      <c r="J216" s="126" t="s">
        <v>49</v>
      </c>
      <c r="K216" s="126" t="e">
        <v>#DIV/0!</v>
      </c>
    </row>
    <row r="217" spans="1:11" x14ac:dyDescent="0.25">
      <c r="A217" s="126" t="s">
        <v>213</v>
      </c>
      <c r="B217" s="126">
        <v>480</v>
      </c>
      <c r="C217" s="126" t="s">
        <v>1</v>
      </c>
      <c r="D217" s="126">
        <v>16.8</v>
      </c>
      <c r="E217" s="126">
        <v>50</v>
      </c>
      <c r="F217" s="126">
        <v>50</v>
      </c>
      <c r="G217" s="126">
        <v>2900</v>
      </c>
      <c r="H217" s="126">
        <v>39</v>
      </c>
      <c r="I217" s="126">
        <v>3</v>
      </c>
      <c r="J217" s="126">
        <v>3</v>
      </c>
      <c r="K217" s="126">
        <v>122</v>
      </c>
    </row>
    <row r="218" spans="1:11" x14ac:dyDescent="0.25">
      <c r="A218" s="126" t="s">
        <v>213</v>
      </c>
      <c r="B218" s="126">
        <v>40</v>
      </c>
      <c r="C218" s="126" t="s">
        <v>97</v>
      </c>
      <c r="D218" s="126">
        <v>14</v>
      </c>
      <c r="E218" s="126">
        <v>20</v>
      </c>
      <c r="F218" s="126">
        <v>60</v>
      </c>
      <c r="G218" s="126">
        <v>4800</v>
      </c>
      <c r="H218" s="126">
        <v>34</v>
      </c>
      <c r="I218" s="126">
        <v>2.6</v>
      </c>
      <c r="J218" s="126">
        <v>2.6</v>
      </c>
      <c r="K218" s="126">
        <v>102</v>
      </c>
    </row>
    <row r="219" spans="1:11" x14ac:dyDescent="0.25">
      <c r="A219" s="126" t="s">
        <v>113</v>
      </c>
      <c r="B219" s="126">
        <v>3840</v>
      </c>
      <c r="C219" s="126" t="s">
        <v>99</v>
      </c>
      <c r="D219" s="126">
        <v>8</v>
      </c>
      <c r="E219" s="126">
        <v>10</v>
      </c>
      <c r="F219" s="126">
        <v>100</v>
      </c>
      <c r="G219" s="126">
        <v>4900</v>
      </c>
      <c r="H219" s="126">
        <v>36</v>
      </c>
      <c r="I219" s="126">
        <v>0.6</v>
      </c>
      <c r="J219" s="126">
        <v>1.5</v>
      </c>
      <c r="K219" s="126">
        <v>166</v>
      </c>
    </row>
    <row r="220" spans="1:11" x14ac:dyDescent="0.25">
      <c r="A220" s="126" t="s">
        <v>114</v>
      </c>
      <c r="B220" s="126">
        <v>30483</v>
      </c>
      <c r="C220" s="126" t="s">
        <v>97</v>
      </c>
      <c r="D220" s="126">
        <v>16.3</v>
      </c>
      <c r="E220" s="126">
        <v>7.5</v>
      </c>
      <c r="F220" s="126">
        <v>7.5</v>
      </c>
      <c r="G220" s="126">
        <v>4600</v>
      </c>
      <c r="H220" s="126">
        <v>30</v>
      </c>
      <c r="I220" s="126">
        <v>3</v>
      </c>
      <c r="J220" s="126">
        <v>3</v>
      </c>
      <c r="K220" s="126">
        <v>149</v>
      </c>
    </row>
    <row r="221" spans="1:11" x14ac:dyDescent="0.25">
      <c r="A221" s="126" t="s">
        <v>114</v>
      </c>
      <c r="B221" s="126" t="s">
        <v>49</v>
      </c>
      <c r="C221" s="126" t="s">
        <v>100</v>
      </c>
      <c r="D221" s="126">
        <v>8.5</v>
      </c>
      <c r="E221" s="126">
        <v>54</v>
      </c>
      <c r="F221" s="126">
        <v>54</v>
      </c>
      <c r="G221" s="126">
        <v>8300</v>
      </c>
      <c r="H221" s="126">
        <v>41</v>
      </c>
      <c r="I221" s="126">
        <v>0.4</v>
      </c>
      <c r="J221" s="126">
        <v>0.4</v>
      </c>
      <c r="K221" s="126">
        <v>225</v>
      </c>
    </row>
    <row r="222" spans="1:11" x14ac:dyDescent="0.25">
      <c r="A222" s="126" t="s">
        <v>114</v>
      </c>
      <c r="B222" s="126">
        <v>17280</v>
      </c>
      <c r="C222" s="126" t="s">
        <v>101</v>
      </c>
      <c r="D222" s="126">
        <v>15</v>
      </c>
      <c r="E222" s="126">
        <v>10</v>
      </c>
      <c r="F222" s="126">
        <v>10</v>
      </c>
      <c r="G222" s="126">
        <v>4655</v>
      </c>
      <c r="H222" s="126">
        <v>28</v>
      </c>
      <c r="I222" s="126">
        <v>3</v>
      </c>
      <c r="J222" s="126">
        <v>3</v>
      </c>
      <c r="K222" s="126">
        <v>140</v>
      </c>
    </row>
    <row r="223" spans="1:11" x14ac:dyDescent="0.25">
      <c r="A223" s="126" t="s">
        <v>114</v>
      </c>
      <c r="B223" s="126">
        <v>80</v>
      </c>
      <c r="C223" s="126" t="s">
        <v>100</v>
      </c>
      <c r="D223" s="126">
        <v>12</v>
      </c>
      <c r="E223" s="126">
        <v>50</v>
      </c>
      <c r="F223" s="126">
        <v>50</v>
      </c>
      <c r="G223" s="126">
        <v>8200</v>
      </c>
      <c r="H223" s="126">
        <v>41.5</v>
      </c>
      <c r="I223" s="126">
        <v>0.65</v>
      </c>
      <c r="J223" s="126">
        <v>0.65</v>
      </c>
      <c r="K223" s="126">
        <v>206</v>
      </c>
    </row>
    <row r="224" spans="1:11" x14ac:dyDescent="0.25">
      <c r="A224" s="126" t="s">
        <v>114</v>
      </c>
      <c r="B224" s="126">
        <v>6625</v>
      </c>
      <c r="C224" s="126" t="s">
        <v>1</v>
      </c>
      <c r="D224" s="126">
        <v>13</v>
      </c>
      <c r="E224" s="126">
        <v>500</v>
      </c>
      <c r="F224" s="126">
        <v>500</v>
      </c>
      <c r="G224" s="126">
        <v>4900</v>
      </c>
      <c r="H224" s="126">
        <v>42</v>
      </c>
      <c r="I224" s="126">
        <v>1.1399999999999999</v>
      </c>
      <c r="J224" s="126">
        <v>1.1399999999999999</v>
      </c>
      <c r="K224" s="126">
        <v>133</v>
      </c>
    </row>
    <row r="225" spans="1:11" x14ac:dyDescent="0.25">
      <c r="A225" s="126" t="s">
        <v>114</v>
      </c>
      <c r="B225" s="126">
        <v>80</v>
      </c>
      <c r="C225" s="126" t="s">
        <v>1</v>
      </c>
      <c r="D225" s="126">
        <v>16</v>
      </c>
      <c r="E225" s="126">
        <v>20</v>
      </c>
      <c r="F225" s="126">
        <v>20</v>
      </c>
      <c r="G225" s="126">
        <v>5300</v>
      </c>
      <c r="H225" s="126">
        <v>41</v>
      </c>
      <c r="I225" s="126">
        <v>1</v>
      </c>
      <c r="J225" s="126">
        <v>1</v>
      </c>
      <c r="K225" s="126">
        <v>128</v>
      </c>
    </row>
    <row r="226" spans="1:11" x14ac:dyDescent="0.25">
      <c r="A226" s="126" t="s">
        <v>110</v>
      </c>
      <c r="B226" s="126">
        <v>2847</v>
      </c>
      <c r="C226" s="126" t="s">
        <v>100</v>
      </c>
      <c r="D226" s="126">
        <v>13</v>
      </c>
      <c r="E226" s="126">
        <v>3</v>
      </c>
      <c r="F226" s="126">
        <v>270</v>
      </c>
      <c r="G226" s="126">
        <v>9150</v>
      </c>
      <c r="H226" s="126">
        <v>41</v>
      </c>
      <c r="I226" s="126">
        <v>0.3</v>
      </c>
      <c r="J226" s="126">
        <v>0.3</v>
      </c>
      <c r="K226" s="126">
        <v>230</v>
      </c>
    </row>
    <row r="227" spans="1:11" x14ac:dyDescent="0.25">
      <c r="A227" s="126" t="s">
        <v>110</v>
      </c>
      <c r="B227" s="126">
        <v>19440</v>
      </c>
      <c r="C227" s="126" t="s">
        <v>100</v>
      </c>
      <c r="D227" s="126">
        <v>8.5</v>
      </c>
      <c r="E227" s="126">
        <v>54</v>
      </c>
      <c r="F227" s="126">
        <v>54</v>
      </c>
      <c r="G227" s="126">
        <v>8300</v>
      </c>
      <c r="H227" s="126">
        <v>41</v>
      </c>
      <c r="I227" s="126">
        <v>0.4</v>
      </c>
      <c r="J227" s="126">
        <v>0.4</v>
      </c>
      <c r="K227" s="126">
        <v>225</v>
      </c>
    </row>
    <row r="228" spans="1:11" x14ac:dyDescent="0.25">
      <c r="A228" s="126" t="s">
        <v>110</v>
      </c>
      <c r="B228" s="126">
        <v>320</v>
      </c>
      <c r="C228" s="126" t="s">
        <v>97</v>
      </c>
      <c r="D228" s="126">
        <v>8.5</v>
      </c>
      <c r="E228" s="126">
        <v>100</v>
      </c>
      <c r="F228" s="126">
        <v>5000</v>
      </c>
      <c r="G228" s="126">
        <v>5500</v>
      </c>
      <c r="H228" s="126">
        <v>39</v>
      </c>
      <c r="I228" s="126">
        <v>0.46</v>
      </c>
      <c r="J228" s="126">
        <v>0.46</v>
      </c>
      <c r="K228" s="126">
        <v>190</v>
      </c>
    </row>
    <row r="229" spans="1:11" x14ac:dyDescent="0.25">
      <c r="A229" s="126" t="s">
        <v>110</v>
      </c>
      <c r="B229" s="126">
        <v>800</v>
      </c>
      <c r="C229" s="126" t="s">
        <v>97</v>
      </c>
      <c r="D229" s="126">
        <v>8.6</v>
      </c>
      <c r="E229" s="126">
        <v>100</v>
      </c>
      <c r="F229" s="126">
        <v>5000</v>
      </c>
      <c r="G229" s="126">
        <v>5500</v>
      </c>
      <c r="H229" s="126">
        <v>39</v>
      </c>
      <c r="I229" s="126">
        <v>0.47</v>
      </c>
      <c r="J229" s="126">
        <v>0.47</v>
      </c>
      <c r="K229" s="126">
        <v>184</v>
      </c>
    </row>
    <row r="230" spans="1:11" x14ac:dyDescent="0.25">
      <c r="A230" s="126" t="s">
        <v>110</v>
      </c>
      <c r="B230" s="126">
        <v>490</v>
      </c>
      <c r="C230" s="126" t="s">
        <v>99</v>
      </c>
      <c r="D230" s="126">
        <v>6</v>
      </c>
      <c r="E230" s="126">
        <v>40</v>
      </c>
      <c r="F230" s="126">
        <v>40</v>
      </c>
      <c r="G230" s="126">
        <v>6200</v>
      </c>
      <c r="H230" s="126">
        <v>40</v>
      </c>
      <c r="I230" s="126">
        <v>0.3</v>
      </c>
      <c r="J230" s="126">
        <v>0.3</v>
      </c>
      <c r="K230" s="126">
        <v>183</v>
      </c>
    </row>
    <row r="231" spans="1:11" x14ac:dyDescent="0.25">
      <c r="A231" s="126" t="s">
        <v>110</v>
      </c>
      <c r="B231" s="126">
        <v>2500</v>
      </c>
      <c r="C231" s="126" t="s">
        <v>99</v>
      </c>
      <c r="D231" s="126">
        <v>8</v>
      </c>
      <c r="E231" s="126">
        <v>300</v>
      </c>
      <c r="F231" s="126">
        <v>300</v>
      </c>
      <c r="G231" s="126">
        <v>6000</v>
      </c>
      <c r="H231" s="126">
        <v>38</v>
      </c>
      <c r="I231" s="126">
        <v>0.83</v>
      </c>
      <c r="J231" s="126">
        <v>0.83</v>
      </c>
      <c r="K231" s="126">
        <v>188</v>
      </c>
    </row>
    <row r="232" spans="1:11" x14ac:dyDescent="0.25">
      <c r="A232" s="126" t="s">
        <v>110</v>
      </c>
      <c r="B232" s="126">
        <v>478</v>
      </c>
      <c r="C232" s="126" t="s">
        <v>100</v>
      </c>
      <c r="D232" s="126">
        <v>9.1</v>
      </c>
      <c r="E232" s="126">
        <v>50</v>
      </c>
      <c r="F232" s="126">
        <v>50</v>
      </c>
      <c r="G232" s="126">
        <v>6400</v>
      </c>
      <c r="H232" s="126">
        <v>43</v>
      </c>
      <c r="I232" s="126">
        <v>0.39</v>
      </c>
      <c r="J232" s="126">
        <v>0.39</v>
      </c>
      <c r="K232" s="126">
        <v>195</v>
      </c>
    </row>
    <row r="233" spans="1:11" x14ac:dyDescent="0.25">
      <c r="A233" s="126" t="s">
        <v>110</v>
      </c>
      <c r="B233" s="126">
        <v>240</v>
      </c>
      <c r="C233" s="126" t="s">
        <v>100</v>
      </c>
      <c r="D233" s="126">
        <v>8</v>
      </c>
      <c r="E233" s="126">
        <v>50</v>
      </c>
      <c r="F233" s="126">
        <v>50</v>
      </c>
      <c r="G233" s="126">
        <v>6330</v>
      </c>
      <c r="H233" s="126">
        <v>44</v>
      </c>
      <c r="I233" s="126">
        <v>0.4</v>
      </c>
      <c r="J233" s="126">
        <v>0.4</v>
      </c>
      <c r="K233" s="126">
        <v>195</v>
      </c>
    </row>
    <row r="234" spans="1:11" x14ac:dyDescent="0.25">
      <c r="A234" s="126" t="s">
        <v>110</v>
      </c>
      <c r="B234" s="126">
        <v>1920</v>
      </c>
      <c r="C234" s="126" t="s">
        <v>99</v>
      </c>
      <c r="D234" s="126">
        <v>6</v>
      </c>
      <c r="E234" s="126">
        <v>1000</v>
      </c>
      <c r="F234" s="126">
        <v>1000</v>
      </c>
      <c r="G234" s="126">
        <v>6000</v>
      </c>
      <c r="H234" s="126">
        <v>48</v>
      </c>
      <c r="I234" s="126">
        <v>0.25</v>
      </c>
      <c r="J234" s="126">
        <v>0.25</v>
      </c>
      <c r="K234" s="126">
        <v>180</v>
      </c>
    </row>
    <row r="235" spans="1:11" x14ac:dyDescent="0.25">
      <c r="A235" s="126" t="s">
        <v>110</v>
      </c>
      <c r="B235" s="126">
        <v>328</v>
      </c>
      <c r="C235" s="126" t="s">
        <v>99</v>
      </c>
      <c r="D235" s="126">
        <v>8</v>
      </c>
      <c r="E235" s="126">
        <v>900</v>
      </c>
      <c r="F235" s="126">
        <v>900</v>
      </c>
      <c r="G235" s="126">
        <v>9541</v>
      </c>
      <c r="H235" s="126">
        <v>43.2</v>
      </c>
      <c r="I235" s="126">
        <v>0.33</v>
      </c>
      <c r="J235" s="126">
        <v>0.33</v>
      </c>
      <c r="K235" s="126">
        <v>204</v>
      </c>
    </row>
    <row r="236" spans="1:11" x14ac:dyDescent="0.25">
      <c r="A236" s="126" t="s">
        <v>110</v>
      </c>
      <c r="B236" s="126">
        <v>126</v>
      </c>
      <c r="C236" s="126" t="s">
        <v>99</v>
      </c>
      <c r="D236" s="126">
        <v>12.7</v>
      </c>
      <c r="E236" s="126">
        <v>2020</v>
      </c>
      <c r="F236" s="126">
        <v>2020</v>
      </c>
      <c r="G236" s="126">
        <v>9469</v>
      </c>
      <c r="H236" s="126">
        <v>43.6</v>
      </c>
      <c r="I236" s="126">
        <v>0.37</v>
      </c>
      <c r="J236" s="126">
        <v>0.37</v>
      </c>
      <c r="K236" s="126">
        <v>198</v>
      </c>
    </row>
    <row r="237" spans="1:11" x14ac:dyDescent="0.25">
      <c r="A237" s="126" t="s">
        <v>110</v>
      </c>
      <c r="B237" s="126">
        <v>625</v>
      </c>
      <c r="C237" s="126" t="s">
        <v>99</v>
      </c>
      <c r="D237" s="126">
        <v>10.5</v>
      </c>
      <c r="E237" s="126">
        <v>1060</v>
      </c>
      <c r="F237" s="126">
        <v>1060</v>
      </c>
      <c r="G237" s="126">
        <v>9415</v>
      </c>
      <c r="H237" s="126">
        <v>40.9</v>
      </c>
      <c r="I237" s="126">
        <v>0.42</v>
      </c>
      <c r="J237" s="126">
        <v>0.42</v>
      </c>
      <c r="K237" s="126">
        <v>199</v>
      </c>
    </row>
    <row r="238" spans="1:11" x14ac:dyDescent="0.25">
      <c r="A238" s="126" t="s">
        <v>110</v>
      </c>
      <c r="B238" s="126">
        <v>192</v>
      </c>
      <c r="C238" s="126" t="s">
        <v>99</v>
      </c>
      <c r="D238" s="126">
        <v>9</v>
      </c>
      <c r="E238" s="126">
        <v>540</v>
      </c>
      <c r="F238" s="126">
        <v>540</v>
      </c>
      <c r="G238" s="126">
        <v>9333</v>
      </c>
      <c r="H238" s="126">
        <v>41.1</v>
      </c>
      <c r="I238" s="126">
        <v>0.14000000000000001</v>
      </c>
      <c r="J238" s="126">
        <v>0.14000000000000001</v>
      </c>
      <c r="K238" s="126">
        <v>198</v>
      </c>
    </row>
    <row r="239" spans="1:11" x14ac:dyDescent="0.25">
      <c r="A239" s="126" t="s">
        <v>110</v>
      </c>
      <c r="B239" s="126">
        <v>346</v>
      </c>
      <c r="C239" s="126" t="s">
        <v>99</v>
      </c>
      <c r="D239" s="126">
        <v>11.8</v>
      </c>
      <c r="E239" s="126">
        <v>3100</v>
      </c>
      <c r="F239" s="126">
        <v>3100</v>
      </c>
      <c r="G239" s="126">
        <v>9332</v>
      </c>
      <c r="H239" s="126">
        <v>43.4</v>
      </c>
      <c r="I239" s="126">
        <v>0.32</v>
      </c>
      <c r="J239" s="126">
        <v>0.32</v>
      </c>
      <c r="K239" s="126">
        <v>190</v>
      </c>
    </row>
    <row r="240" spans="1:11" x14ac:dyDescent="0.25">
      <c r="A240" s="126" t="s">
        <v>110</v>
      </c>
      <c r="B240" s="126">
        <v>420</v>
      </c>
      <c r="C240" s="126" t="s">
        <v>99</v>
      </c>
      <c r="D240" s="126">
        <v>10.3</v>
      </c>
      <c r="E240" s="126">
        <v>2400</v>
      </c>
      <c r="F240" s="126">
        <v>2400</v>
      </c>
      <c r="G240" s="126">
        <v>9531</v>
      </c>
      <c r="H240" s="126">
        <v>45.4</v>
      </c>
      <c r="I240" s="126">
        <v>0.36</v>
      </c>
      <c r="J240" s="126">
        <v>0.36</v>
      </c>
      <c r="K240" s="126">
        <v>200</v>
      </c>
    </row>
    <row r="241" spans="1:11" x14ac:dyDescent="0.25">
      <c r="A241" s="126" t="s">
        <v>110</v>
      </c>
      <c r="B241" s="126">
        <v>301</v>
      </c>
      <c r="C241" s="126" t="s">
        <v>99</v>
      </c>
      <c r="D241" s="126">
        <v>9.8000000000000007</v>
      </c>
      <c r="E241" s="126">
        <v>1970</v>
      </c>
      <c r="F241" s="126">
        <v>1970</v>
      </c>
      <c r="G241" s="126">
        <v>9421</v>
      </c>
      <c r="H241" s="126">
        <v>41.3</v>
      </c>
      <c r="I241" s="126">
        <v>0.42</v>
      </c>
      <c r="J241" s="126">
        <v>0.42</v>
      </c>
      <c r="K241" s="126">
        <v>196</v>
      </c>
    </row>
    <row r="242" spans="1:11" x14ac:dyDescent="0.25">
      <c r="A242" s="126" t="s">
        <v>110</v>
      </c>
      <c r="B242" s="126">
        <v>2725</v>
      </c>
      <c r="C242" s="126" t="s">
        <v>99</v>
      </c>
      <c r="D242" s="126">
        <v>10.5</v>
      </c>
      <c r="E242" s="126">
        <v>1375</v>
      </c>
      <c r="F242" s="126">
        <v>1375</v>
      </c>
      <c r="G242" s="126">
        <v>6500</v>
      </c>
      <c r="H242" s="126">
        <v>38</v>
      </c>
      <c r="I242" s="126">
        <v>0.54</v>
      </c>
      <c r="J242" s="126">
        <v>0.54</v>
      </c>
      <c r="K242" s="126">
        <v>167</v>
      </c>
    </row>
    <row r="243" spans="1:11" x14ac:dyDescent="0.25">
      <c r="A243" s="126" t="s">
        <v>110</v>
      </c>
      <c r="B243" s="126">
        <v>102</v>
      </c>
      <c r="C243" s="126" t="s">
        <v>99</v>
      </c>
      <c r="D243" s="126">
        <v>7.3</v>
      </c>
      <c r="E243" s="126">
        <v>180</v>
      </c>
      <c r="F243" s="126">
        <v>180</v>
      </c>
      <c r="G243" s="126">
        <v>4160</v>
      </c>
      <c r="H243" s="126">
        <v>37</v>
      </c>
      <c r="I243" s="126">
        <v>0.59</v>
      </c>
      <c r="J243" s="126">
        <v>0.59</v>
      </c>
      <c r="K243" s="126">
        <v>188</v>
      </c>
    </row>
    <row r="244" spans="1:11" x14ac:dyDescent="0.25">
      <c r="A244" s="126" t="s">
        <v>110</v>
      </c>
      <c r="B244" s="126">
        <v>222</v>
      </c>
      <c r="C244" s="126" t="s">
        <v>99</v>
      </c>
      <c r="D244" s="126">
        <v>8.6</v>
      </c>
      <c r="E244" s="126">
        <v>320</v>
      </c>
      <c r="F244" s="126">
        <v>320</v>
      </c>
      <c r="G244" s="126">
        <v>4330</v>
      </c>
      <c r="H244" s="126">
        <v>40</v>
      </c>
      <c r="I244" s="126">
        <v>0.69</v>
      </c>
      <c r="J244" s="126">
        <v>0.69</v>
      </c>
      <c r="K244" s="126">
        <v>188</v>
      </c>
    </row>
    <row r="245" spans="1:11" x14ac:dyDescent="0.25">
      <c r="A245" s="126" t="s">
        <v>110</v>
      </c>
      <c r="B245" s="126">
        <v>221</v>
      </c>
      <c r="C245" s="126" t="s">
        <v>99</v>
      </c>
      <c r="D245" s="126">
        <v>4.25</v>
      </c>
      <c r="E245" s="126">
        <v>160</v>
      </c>
      <c r="F245" s="126">
        <v>160</v>
      </c>
      <c r="G245" s="126">
        <v>4040</v>
      </c>
      <c r="H245" s="126">
        <v>38</v>
      </c>
      <c r="I245" s="126">
        <v>0.54700000000000004</v>
      </c>
      <c r="J245" s="126">
        <v>0.54700000000000004</v>
      </c>
      <c r="K245" s="126">
        <v>190</v>
      </c>
    </row>
    <row r="246" spans="1:11" x14ac:dyDescent="0.25">
      <c r="A246" s="126" t="s">
        <v>52</v>
      </c>
      <c r="B246" s="126">
        <v>285</v>
      </c>
      <c r="C246" s="126" t="s">
        <v>1</v>
      </c>
      <c r="D246" s="126">
        <v>32.5</v>
      </c>
      <c r="E246" s="126">
        <v>3000</v>
      </c>
      <c r="F246" s="126">
        <v>5000</v>
      </c>
      <c r="G246" s="126">
        <v>1480</v>
      </c>
      <c r="H246" s="126">
        <v>13</v>
      </c>
      <c r="I246" s="126">
        <v>13000</v>
      </c>
      <c r="J246" s="126">
        <v>13000</v>
      </c>
      <c r="K246" s="126">
        <v>66</v>
      </c>
    </row>
    <row r="247" spans="1:11" x14ac:dyDescent="0.25">
      <c r="A247" s="126" t="s">
        <v>52</v>
      </c>
      <c r="B247" s="126">
        <v>160000</v>
      </c>
      <c r="C247" s="126" t="s">
        <v>1</v>
      </c>
      <c r="D247" s="126">
        <v>32</v>
      </c>
      <c r="E247" s="126">
        <v>2000</v>
      </c>
      <c r="F247" s="126">
        <v>4000</v>
      </c>
      <c r="G247" s="126">
        <v>1600</v>
      </c>
      <c r="H247" s="126">
        <v>11</v>
      </c>
      <c r="I247" s="126">
        <v>40000</v>
      </c>
      <c r="J247" s="126">
        <v>300000</v>
      </c>
      <c r="K247" s="126">
        <v>60</v>
      </c>
    </row>
    <row r="248" spans="1:11" x14ac:dyDescent="0.25">
      <c r="A248" s="126" t="s">
        <v>52</v>
      </c>
      <c r="B248" s="126" t="s">
        <v>49</v>
      </c>
      <c r="C248" s="126" t="s">
        <v>1</v>
      </c>
      <c r="D248" s="126">
        <v>33</v>
      </c>
      <c r="E248" s="126">
        <v>7000</v>
      </c>
      <c r="F248" s="126">
        <v>7000</v>
      </c>
      <c r="G248" s="126">
        <v>1600</v>
      </c>
      <c r="H248" s="126">
        <v>10</v>
      </c>
      <c r="I248" s="126">
        <v>500000</v>
      </c>
      <c r="J248" s="126">
        <v>500000</v>
      </c>
      <c r="K248" s="126">
        <v>55</v>
      </c>
    </row>
    <row r="249" spans="1:11" x14ac:dyDescent="0.25">
      <c r="A249" s="126" t="s">
        <v>52</v>
      </c>
      <c r="B249" s="126" t="s">
        <v>49</v>
      </c>
      <c r="C249" s="126" t="s">
        <v>1</v>
      </c>
      <c r="D249" s="126" t="e">
        <v>#DIV/0!</v>
      </c>
      <c r="E249" s="126" t="s">
        <v>49</v>
      </c>
      <c r="F249" s="126" t="s">
        <v>49</v>
      </c>
      <c r="G249" s="126" t="e">
        <v>#DIV/0!</v>
      </c>
      <c r="H249" s="126" t="e">
        <v>#DIV/0!</v>
      </c>
      <c r="I249" s="126" t="s">
        <v>49</v>
      </c>
      <c r="J249" s="126" t="s">
        <v>49</v>
      </c>
      <c r="K249" s="126" t="e">
        <v>#DIV/0!</v>
      </c>
    </row>
    <row r="250" spans="1:11" x14ac:dyDescent="0.25">
      <c r="A250" s="126" t="s">
        <v>52</v>
      </c>
      <c r="B250" s="126">
        <v>400</v>
      </c>
      <c r="C250" s="126" t="s">
        <v>2</v>
      </c>
      <c r="D250" s="126">
        <v>33</v>
      </c>
      <c r="E250" s="126">
        <v>7500</v>
      </c>
      <c r="F250" s="126">
        <v>7500</v>
      </c>
      <c r="G250" s="126">
        <v>1640</v>
      </c>
      <c r="H250" s="126">
        <v>12</v>
      </c>
      <c r="I250" s="126">
        <v>25000</v>
      </c>
      <c r="J250" s="126">
        <v>25000</v>
      </c>
      <c r="K250" s="126">
        <v>70</v>
      </c>
    </row>
    <row r="251" spans="1:11" x14ac:dyDescent="0.25">
      <c r="A251" s="126" t="s">
        <v>52</v>
      </c>
      <c r="B251" s="126" t="s">
        <v>49</v>
      </c>
      <c r="C251" s="126" t="s">
        <v>2</v>
      </c>
      <c r="D251" s="126">
        <v>35</v>
      </c>
      <c r="E251" s="126">
        <v>1500</v>
      </c>
      <c r="F251" s="126">
        <v>1500</v>
      </c>
      <c r="G251" s="126">
        <v>1509</v>
      </c>
      <c r="H251" s="126">
        <v>10.199999999999999</v>
      </c>
      <c r="I251" s="126">
        <v>100000</v>
      </c>
      <c r="J251" s="126">
        <v>100000</v>
      </c>
      <c r="K251" s="126">
        <v>55</v>
      </c>
    </row>
    <row r="252" spans="1:11" x14ac:dyDescent="0.25">
      <c r="A252" s="126" t="s">
        <v>52</v>
      </c>
      <c r="B252" s="126">
        <v>32</v>
      </c>
      <c r="C252" s="126" t="s">
        <v>2</v>
      </c>
      <c r="D252" s="126">
        <v>32</v>
      </c>
      <c r="E252" s="126">
        <v>2000</v>
      </c>
      <c r="F252" s="126">
        <v>2000</v>
      </c>
      <c r="G252" s="126">
        <v>1395</v>
      </c>
      <c r="H252" s="126">
        <v>10</v>
      </c>
      <c r="I252" s="126">
        <v>200000</v>
      </c>
      <c r="J252" s="126">
        <v>200000</v>
      </c>
      <c r="K252" s="126">
        <v>55</v>
      </c>
    </row>
    <row r="253" spans="1:11" x14ac:dyDescent="0.25">
      <c r="A253" s="126" t="s">
        <v>52</v>
      </c>
      <c r="B253" s="126">
        <v>5120</v>
      </c>
      <c r="C253" s="126" t="s">
        <v>1</v>
      </c>
      <c r="D253" s="126">
        <v>33</v>
      </c>
      <c r="E253" s="126">
        <v>2000</v>
      </c>
      <c r="F253" s="126">
        <v>2000</v>
      </c>
      <c r="G253" s="126">
        <v>1350</v>
      </c>
      <c r="H253" s="126">
        <v>10</v>
      </c>
      <c r="I253" s="126">
        <v>75000</v>
      </c>
      <c r="J253" s="126">
        <v>75000</v>
      </c>
      <c r="K253" s="126">
        <v>60</v>
      </c>
    </row>
    <row r="254" spans="1:11" x14ac:dyDescent="0.25">
      <c r="A254" s="126" t="s">
        <v>52</v>
      </c>
      <c r="B254" s="6">
        <v>4900</v>
      </c>
      <c r="C254" s="126" t="s">
        <v>1</v>
      </c>
      <c r="D254" s="5">
        <v>26.5</v>
      </c>
      <c r="E254" s="6">
        <v>2000</v>
      </c>
      <c r="F254" s="6">
        <v>4000</v>
      </c>
      <c r="G254" s="6">
        <v>1800</v>
      </c>
      <c r="H254" s="5">
        <v>8</v>
      </c>
      <c r="I254" s="6">
        <v>40000</v>
      </c>
      <c r="J254" s="6">
        <v>400000</v>
      </c>
      <c r="K254" s="5">
        <v>63</v>
      </c>
    </row>
    <row r="255" spans="1:11" x14ac:dyDescent="0.25">
      <c r="A255" s="126" t="s">
        <v>52</v>
      </c>
      <c r="B255" s="6">
        <v>3000</v>
      </c>
      <c r="C255" s="126" t="s">
        <v>1</v>
      </c>
      <c r="D255" s="5">
        <v>28.5</v>
      </c>
      <c r="E255" s="126">
        <v>100</v>
      </c>
      <c r="F255" s="6">
        <v>2000</v>
      </c>
      <c r="G255" s="6">
        <v>1800</v>
      </c>
      <c r="H255" s="5">
        <v>8</v>
      </c>
      <c r="I255" s="6">
        <v>100000</v>
      </c>
      <c r="J255" s="6">
        <v>100000</v>
      </c>
      <c r="K255" s="5">
        <v>62</v>
      </c>
    </row>
    <row r="256" spans="1:11" x14ac:dyDescent="0.25">
      <c r="A256" s="126" t="s">
        <v>60</v>
      </c>
      <c r="B256" s="6">
        <v>187000</v>
      </c>
      <c r="C256" s="126" t="s">
        <v>1</v>
      </c>
      <c r="D256" s="5">
        <v>29</v>
      </c>
      <c r="E256" s="6">
        <v>1000</v>
      </c>
      <c r="F256" s="6">
        <v>4000</v>
      </c>
      <c r="G256" s="6">
        <v>1500</v>
      </c>
      <c r="H256" s="5">
        <v>13</v>
      </c>
      <c r="I256" s="6">
        <v>1000</v>
      </c>
      <c r="J256" s="6">
        <v>4000</v>
      </c>
      <c r="K256" s="5">
        <v>60</v>
      </c>
    </row>
    <row r="257" spans="1:11" x14ac:dyDescent="0.25">
      <c r="A257" s="126" t="s">
        <v>60</v>
      </c>
      <c r="B257" s="6">
        <v>397000</v>
      </c>
      <c r="C257" s="126" t="s">
        <v>1</v>
      </c>
      <c r="D257" s="5">
        <v>30</v>
      </c>
      <c r="E257" s="126">
        <v>500</v>
      </c>
      <c r="F257" s="6">
        <v>5000</v>
      </c>
      <c r="G257" s="6">
        <v>1150</v>
      </c>
      <c r="H257" s="126">
        <v>15</v>
      </c>
      <c r="I257" s="6">
        <v>1000</v>
      </c>
      <c r="J257" s="6">
        <v>5000</v>
      </c>
      <c r="K257" s="5">
        <v>63</v>
      </c>
    </row>
    <row r="258" spans="1:11" ht="18" x14ac:dyDescent="0.25">
      <c r="A258" s="126" t="s">
        <v>75</v>
      </c>
      <c r="B258" s="6">
        <v>1670</v>
      </c>
      <c r="C258" s="126" t="s">
        <v>1</v>
      </c>
      <c r="D258" s="5">
        <v>22</v>
      </c>
      <c r="E258" s="7" t="s">
        <v>49</v>
      </c>
      <c r="F258" s="7" t="s">
        <v>49</v>
      </c>
      <c r="G258" s="6">
        <v>1970</v>
      </c>
      <c r="H258" s="5">
        <v>35</v>
      </c>
      <c r="I258" s="5">
        <v>10.5</v>
      </c>
      <c r="J258" s="5">
        <v>10.5</v>
      </c>
      <c r="K258" s="5">
        <v>120</v>
      </c>
    </row>
    <row r="259" spans="1:11" ht="18" x14ac:dyDescent="0.25">
      <c r="A259" s="126" t="s">
        <v>75</v>
      </c>
      <c r="B259" s="7" t="s">
        <v>49</v>
      </c>
      <c r="C259" s="126" t="s">
        <v>1</v>
      </c>
      <c r="D259" s="7" t="e">
        <v>#DIV/0!</v>
      </c>
      <c r="E259" s="7" t="s">
        <v>49</v>
      </c>
      <c r="F259" s="7" t="s">
        <v>49</v>
      </c>
      <c r="G259" s="6">
        <v>5900</v>
      </c>
      <c r="H259" s="5">
        <v>36</v>
      </c>
      <c r="I259" s="5">
        <v>2</v>
      </c>
      <c r="J259" s="5">
        <v>2</v>
      </c>
      <c r="K259" s="5">
        <v>183</v>
      </c>
    </row>
    <row r="260" spans="1:11" ht="18" x14ac:dyDescent="0.25">
      <c r="A260" s="126" t="s">
        <v>75</v>
      </c>
      <c r="B260" s="7" t="s">
        <v>49</v>
      </c>
      <c r="C260" s="126" t="s">
        <v>1</v>
      </c>
      <c r="D260" s="5">
        <v>20</v>
      </c>
      <c r="E260" s="5">
        <v>112</v>
      </c>
      <c r="F260" s="5">
        <v>112</v>
      </c>
      <c r="G260" s="6">
        <v>4000</v>
      </c>
      <c r="H260" s="5">
        <v>39.4</v>
      </c>
      <c r="I260" s="5">
        <v>1.2</v>
      </c>
      <c r="J260" s="5">
        <v>1.2</v>
      </c>
      <c r="K260" s="5">
        <v>156</v>
      </c>
    </row>
    <row r="261" spans="1:11" x14ac:dyDescent="0.25">
      <c r="A261" s="126" t="s">
        <v>57</v>
      </c>
      <c r="B261" s="7" t="s">
        <v>49</v>
      </c>
      <c r="C261" s="126" t="s">
        <v>58</v>
      </c>
      <c r="D261" s="5">
        <v>17</v>
      </c>
      <c r="E261" s="5">
        <v>200</v>
      </c>
      <c r="F261" s="5">
        <v>200</v>
      </c>
      <c r="G261" s="6">
        <v>1970</v>
      </c>
      <c r="H261" s="5">
        <v>23</v>
      </c>
      <c r="I261" s="5">
        <v>28</v>
      </c>
      <c r="J261" s="5">
        <v>28</v>
      </c>
      <c r="K261" s="5">
        <v>122</v>
      </c>
    </row>
    <row r="262" spans="1:11" x14ac:dyDescent="0.25">
      <c r="A262" s="126" t="s">
        <v>52</v>
      </c>
      <c r="B262" s="7" t="s">
        <v>49</v>
      </c>
      <c r="C262" s="126" t="s">
        <v>1</v>
      </c>
      <c r="D262" s="5">
        <v>25</v>
      </c>
      <c r="E262" s="6">
        <v>4000</v>
      </c>
      <c r="F262" s="6">
        <v>4000</v>
      </c>
      <c r="G262" s="6">
        <v>1150</v>
      </c>
      <c r="H262" s="5">
        <v>15</v>
      </c>
      <c r="I262" s="6">
        <v>1700</v>
      </c>
      <c r="J262" s="6">
        <v>1700</v>
      </c>
      <c r="K262" s="5">
        <v>100</v>
      </c>
    </row>
    <row r="263" spans="1:11" x14ac:dyDescent="0.25">
      <c r="A263" s="126" t="s">
        <v>52</v>
      </c>
      <c r="B263" s="6">
        <v>1255</v>
      </c>
      <c r="C263" s="126" t="s">
        <v>1</v>
      </c>
      <c r="D263" s="5">
        <v>27</v>
      </c>
      <c r="E263" s="126">
        <v>500</v>
      </c>
      <c r="F263" s="6">
        <v>2000</v>
      </c>
      <c r="G263" s="6">
        <v>2300</v>
      </c>
      <c r="H263" s="5">
        <v>13</v>
      </c>
      <c r="I263" s="5">
        <v>825</v>
      </c>
      <c r="J263" s="5">
        <v>825</v>
      </c>
      <c r="K263" s="5">
        <v>124</v>
      </c>
    </row>
    <row r="264" spans="1:11" x14ac:dyDescent="0.25">
      <c r="A264" s="126" t="s">
        <v>52</v>
      </c>
      <c r="B264" s="7" t="s">
        <v>49</v>
      </c>
      <c r="C264" s="126" t="s">
        <v>1</v>
      </c>
      <c r="D264" s="5">
        <v>25</v>
      </c>
      <c r="E264" s="6">
        <v>4000</v>
      </c>
      <c r="F264" s="6">
        <v>4000</v>
      </c>
      <c r="G264" s="6">
        <v>1150</v>
      </c>
      <c r="H264" s="5">
        <v>15</v>
      </c>
      <c r="I264" s="6">
        <v>1700</v>
      </c>
      <c r="J264" s="6">
        <v>1700</v>
      </c>
      <c r="K264" s="5">
        <v>100</v>
      </c>
    </row>
    <row r="265" spans="1:11" x14ac:dyDescent="0.25">
      <c r="A265" s="126" t="s">
        <v>52</v>
      </c>
      <c r="B265" s="7" t="s">
        <v>49</v>
      </c>
      <c r="C265" s="126" t="s">
        <v>1</v>
      </c>
      <c r="D265" s="5">
        <v>25</v>
      </c>
      <c r="E265" s="6">
        <v>3000</v>
      </c>
      <c r="F265" s="6">
        <v>3000</v>
      </c>
      <c r="G265" s="6">
        <v>1480</v>
      </c>
      <c r="H265" s="5">
        <v>15</v>
      </c>
      <c r="I265" s="5">
        <v>2500</v>
      </c>
      <c r="J265" s="5">
        <v>2500</v>
      </c>
      <c r="K265" s="5">
        <v>100</v>
      </c>
    </row>
    <row r="266" spans="1:11" x14ac:dyDescent="0.25">
      <c r="A266" s="126" t="s">
        <v>52</v>
      </c>
      <c r="B266" s="7" t="s">
        <v>49</v>
      </c>
      <c r="C266" s="126" t="s">
        <v>58</v>
      </c>
      <c r="D266" s="5">
        <v>22</v>
      </c>
      <c r="E266" s="5">
        <v>200</v>
      </c>
      <c r="F266" s="5">
        <v>200</v>
      </c>
      <c r="G266" s="6">
        <v>2460</v>
      </c>
      <c r="H266" s="5">
        <v>21</v>
      </c>
      <c r="I266" s="5">
        <v>500</v>
      </c>
      <c r="J266" s="5">
        <v>500</v>
      </c>
      <c r="K266" s="5">
        <v>122</v>
      </c>
    </row>
    <row r="267" spans="1:11" ht="45" x14ac:dyDescent="0.25">
      <c r="A267" s="126" t="s">
        <v>59</v>
      </c>
      <c r="B267" s="7" t="s">
        <v>49</v>
      </c>
      <c r="C267" s="3" t="s">
        <v>76</v>
      </c>
      <c r="D267" s="126">
        <v>22.5</v>
      </c>
      <c r="E267" s="12">
        <v>2000</v>
      </c>
      <c r="F267" s="126">
        <v>20</v>
      </c>
      <c r="G267" s="126">
        <v>1350</v>
      </c>
      <c r="H267" s="5">
        <v>10</v>
      </c>
      <c r="I267" s="5">
        <v>72</v>
      </c>
      <c r="J267" s="5">
        <v>72</v>
      </c>
      <c r="K267" s="5">
        <v>110</v>
      </c>
    </row>
    <row r="268" spans="1:11" x14ac:dyDescent="0.25">
      <c r="A268" s="126" t="s">
        <v>52</v>
      </c>
      <c r="B268" s="5">
        <v>55</v>
      </c>
      <c r="C268" s="126" t="s">
        <v>2</v>
      </c>
      <c r="D268" s="5">
        <v>30</v>
      </c>
      <c r="E268" s="126">
        <v>300</v>
      </c>
      <c r="F268" s="6">
        <v>15000</v>
      </c>
      <c r="G268" s="6">
        <v>2600</v>
      </c>
      <c r="H268" s="5">
        <v>25</v>
      </c>
      <c r="I268" s="5">
        <v>175</v>
      </c>
      <c r="J268" s="5">
        <v>175</v>
      </c>
      <c r="K268" s="5">
        <v>100</v>
      </c>
    </row>
    <row r="269" spans="1:11" x14ac:dyDescent="0.25">
      <c r="A269" s="126" t="s">
        <v>52</v>
      </c>
      <c r="B269" s="5">
        <v>22</v>
      </c>
      <c r="C269" s="126" t="s">
        <v>2</v>
      </c>
      <c r="D269" s="5">
        <v>30</v>
      </c>
      <c r="E269" s="126">
        <v>300</v>
      </c>
      <c r="F269" s="6">
        <v>15000</v>
      </c>
      <c r="G269" s="6">
        <v>2600</v>
      </c>
      <c r="H269" s="5">
        <v>25</v>
      </c>
      <c r="I269" s="5">
        <v>175</v>
      </c>
      <c r="J269" s="5">
        <v>175</v>
      </c>
      <c r="K269" s="5">
        <v>100</v>
      </c>
    </row>
    <row r="270" spans="1:11" x14ac:dyDescent="0.25">
      <c r="A270" s="126" t="s">
        <v>52</v>
      </c>
      <c r="B270" s="5">
        <v>50</v>
      </c>
      <c r="C270" s="126" t="s">
        <v>2</v>
      </c>
      <c r="D270" s="5">
        <v>30</v>
      </c>
      <c r="E270" s="126">
        <v>300</v>
      </c>
      <c r="F270" s="6">
        <v>15000</v>
      </c>
      <c r="G270" s="6">
        <v>2600</v>
      </c>
      <c r="H270" s="5">
        <v>25</v>
      </c>
      <c r="I270" s="5">
        <v>175</v>
      </c>
      <c r="J270" s="5">
        <v>175</v>
      </c>
      <c r="K270" s="5">
        <v>100</v>
      </c>
    </row>
    <row r="271" spans="1:11" x14ac:dyDescent="0.25">
      <c r="A271" s="126" t="s">
        <v>52</v>
      </c>
      <c r="B271" s="5">
        <v>22</v>
      </c>
      <c r="C271" s="126" t="s">
        <v>2</v>
      </c>
      <c r="D271" s="5">
        <v>30</v>
      </c>
      <c r="E271" s="126">
        <v>300</v>
      </c>
      <c r="F271" s="6">
        <v>15000</v>
      </c>
      <c r="G271" s="6">
        <v>2600</v>
      </c>
      <c r="H271" s="5">
        <v>25</v>
      </c>
      <c r="I271" s="5">
        <v>175</v>
      </c>
      <c r="J271" s="5">
        <v>175</v>
      </c>
      <c r="K271" s="5">
        <v>100</v>
      </c>
    </row>
    <row r="272" spans="1:11" x14ac:dyDescent="0.25">
      <c r="A272" s="126" t="s">
        <v>52</v>
      </c>
      <c r="B272" s="5">
        <v>58</v>
      </c>
      <c r="C272" s="126" t="s">
        <v>2</v>
      </c>
      <c r="D272" s="5">
        <v>30</v>
      </c>
      <c r="E272" s="126">
        <v>300</v>
      </c>
      <c r="F272" s="6">
        <v>15000</v>
      </c>
      <c r="G272" s="6">
        <v>2600</v>
      </c>
      <c r="H272" s="5">
        <v>25</v>
      </c>
      <c r="I272" s="5">
        <v>175</v>
      </c>
      <c r="J272" s="5">
        <v>175</v>
      </c>
      <c r="K272" s="5">
        <v>100</v>
      </c>
    </row>
    <row r="273" spans="1:11" x14ac:dyDescent="0.25">
      <c r="A273" s="126" t="s">
        <v>52</v>
      </c>
      <c r="B273" s="5">
        <v>37</v>
      </c>
      <c r="C273" s="126" t="s">
        <v>1</v>
      </c>
      <c r="D273" s="5">
        <v>30</v>
      </c>
      <c r="E273" s="126">
        <v>300</v>
      </c>
      <c r="F273" s="6">
        <v>15001</v>
      </c>
      <c r="G273" s="6">
        <v>2600</v>
      </c>
      <c r="H273" s="5">
        <v>25</v>
      </c>
      <c r="I273" s="5">
        <v>175</v>
      </c>
      <c r="J273" s="5">
        <v>175</v>
      </c>
      <c r="K273" s="5">
        <v>100</v>
      </c>
    </row>
    <row r="274" spans="1:11" x14ac:dyDescent="0.25">
      <c r="A274" s="126" t="s">
        <v>52</v>
      </c>
      <c r="B274" s="5">
        <v>295</v>
      </c>
      <c r="C274" s="126" t="s">
        <v>1</v>
      </c>
      <c r="D274" s="5">
        <v>30</v>
      </c>
      <c r="E274" s="126">
        <v>300</v>
      </c>
      <c r="F274" s="6">
        <v>15000</v>
      </c>
      <c r="G274" s="6">
        <v>2600</v>
      </c>
      <c r="H274" s="5">
        <v>25</v>
      </c>
      <c r="I274" s="5">
        <v>175</v>
      </c>
      <c r="J274" s="5">
        <v>175</v>
      </c>
      <c r="K274" s="5">
        <v>100</v>
      </c>
    </row>
    <row r="275" spans="1:11" x14ac:dyDescent="0.25">
      <c r="A275" s="126" t="s">
        <v>52</v>
      </c>
      <c r="B275" s="5">
        <v>150</v>
      </c>
      <c r="C275" s="126" t="s">
        <v>1</v>
      </c>
      <c r="D275" s="5">
        <v>30</v>
      </c>
      <c r="E275" s="126">
        <v>300</v>
      </c>
      <c r="F275" s="6">
        <v>15000</v>
      </c>
      <c r="G275" s="6">
        <v>2600</v>
      </c>
      <c r="H275" s="5">
        <v>25</v>
      </c>
      <c r="I275" s="5">
        <v>175</v>
      </c>
      <c r="J275" s="5">
        <v>175</v>
      </c>
      <c r="K275" s="5">
        <v>100</v>
      </c>
    </row>
    <row r="276" spans="1:11" x14ac:dyDescent="0.25">
      <c r="A276" s="126" t="s">
        <v>60</v>
      </c>
      <c r="B276" s="5">
        <v>15</v>
      </c>
      <c r="C276" s="126" t="s">
        <v>1</v>
      </c>
      <c r="D276" s="5">
        <v>24</v>
      </c>
      <c r="E276" s="6">
        <v>2000</v>
      </c>
      <c r="F276" s="6">
        <v>2000</v>
      </c>
      <c r="G276" s="6">
        <v>3950</v>
      </c>
      <c r="H276" s="5">
        <v>24.7</v>
      </c>
      <c r="I276" s="5">
        <v>29</v>
      </c>
      <c r="J276" s="5">
        <v>29</v>
      </c>
      <c r="K276" s="5">
        <v>129</v>
      </c>
    </row>
    <row r="277" spans="1:11" x14ac:dyDescent="0.25">
      <c r="A277" s="126" t="s">
        <v>52</v>
      </c>
      <c r="B277" s="6">
        <v>30878</v>
      </c>
      <c r="C277" s="126" t="s">
        <v>2</v>
      </c>
      <c r="D277" s="5">
        <v>34</v>
      </c>
      <c r="E277" s="6">
        <v>1600</v>
      </c>
      <c r="F277" s="6">
        <v>1600</v>
      </c>
      <c r="G277" s="5">
        <v>550</v>
      </c>
      <c r="H277" s="5">
        <v>22</v>
      </c>
      <c r="I277" s="5">
        <v>350</v>
      </c>
      <c r="J277" s="5">
        <v>350</v>
      </c>
      <c r="K277" s="5">
        <v>100</v>
      </c>
    </row>
    <row r="278" spans="1:11" x14ac:dyDescent="0.25">
      <c r="A278" s="126" t="s">
        <v>52</v>
      </c>
      <c r="B278" s="6">
        <v>27000</v>
      </c>
      <c r="C278" s="126" t="s">
        <v>2</v>
      </c>
      <c r="D278" s="5">
        <v>38</v>
      </c>
      <c r="E278" s="6">
        <v>1600</v>
      </c>
      <c r="F278" s="6">
        <v>1600</v>
      </c>
      <c r="G278" s="5">
        <v>350</v>
      </c>
      <c r="H278" s="5">
        <v>22</v>
      </c>
      <c r="I278" s="5">
        <v>350</v>
      </c>
      <c r="J278" s="5">
        <v>350</v>
      </c>
      <c r="K278" s="5">
        <v>100</v>
      </c>
    </row>
    <row r="279" spans="1:11" x14ac:dyDescent="0.25">
      <c r="A279" s="126" t="s">
        <v>52</v>
      </c>
      <c r="B279" s="6">
        <v>1700</v>
      </c>
      <c r="C279" s="7" t="s">
        <v>49</v>
      </c>
      <c r="D279" s="7" t="e">
        <v>#DIV/0!</v>
      </c>
      <c r="E279" s="7" t="s">
        <v>49</v>
      </c>
      <c r="F279" s="7" t="s">
        <v>49</v>
      </c>
      <c r="G279" s="6">
        <v>2625</v>
      </c>
      <c r="H279" s="5">
        <v>25</v>
      </c>
      <c r="I279" s="7" t="s">
        <v>49</v>
      </c>
      <c r="J279" s="7" t="s">
        <v>49</v>
      </c>
      <c r="K279" s="7" t="e">
        <v>#DIV/0!</v>
      </c>
    </row>
    <row r="280" spans="1:11" ht="30" x14ac:dyDescent="0.25">
      <c r="A280" s="3" t="s">
        <v>77</v>
      </c>
      <c r="B280" s="6">
        <v>5659</v>
      </c>
      <c r="C280" s="126" t="s">
        <v>1</v>
      </c>
      <c r="D280" s="5">
        <v>16.399999999999999</v>
      </c>
      <c r="E280" s="7" t="s">
        <v>49</v>
      </c>
      <c r="F280" s="7" t="s">
        <v>49</v>
      </c>
      <c r="G280" s="6">
        <v>11319</v>
      </c>
      <c r="H280" s="5">
        <v>41</v>
      </c>
      <c r="I280" s="5">
        <v>0.3</v>
      </c>
      <c r="J280" s="5">
        <v>0.3</v>
      </c>
      <c r="K280" s="5">
        <v>250</v>
      </c>
    </row>
    <row r="281" spans="1:11" ht="30" x14ac:dyDescent="0.25">
      <c r="A281" s="3" t="s">
        <v>77</v>
      </c>
      <c r="B281" s="6">
        <v>10700</v>
      </c>
      <c r="C281" s="126" t="s">
        <v>1</v>
      </c>
      <c r="D281" s="5">
        <v>20</v>
      </c>
      <c r="E281" s="5">
        <v>420</v>
      </c>
      <c r="F281" s="5">
        <v>420</v>
      </c>
      <c r="G281" s="6">
        <v>9500</v>
      </c>
      <c r="H281" s="5">
        <v>39</v>
      </c>
      <c r="I281" s="5">
        <v>0.3</v>
      </c>
      <c r="J281" s="5">
        <v>0.3</v>
      </c>
      <c r="K281" s="5">
        <v>240</v>
      </c>
    </row>
    <row r="282" spans="1:11" x14ac:dyDescent="0.25">
      <c r="A282" s="126" t="s">
        <v>52</v>
      </c>
      <c r="B282" s="5">
        <v>744</v>
      </c>
      <c r="C282" s="126" t="s">
        <v>1</v>
      </c>
      <c r="D282" s="5">
        <v>36</v>
      </c>
      <c r="E282" s="5">
        <v>750</v>
      </c>
      <c r="F282" s="5">
        <v>750</v>
      </c>
      <c r="G282" s="126">
        <v>1025</v>
      </c>
      <c r="H282" s="126">
        <v>17</v>
      </c>
      <c r="I282" s="6">
        <v>5000</v>
      </c>
      <c r="J282" s="6">
        <v>5000</v>
      </c>
      <c r="K282" s="5">
        <v>97</v>
      </c>
    </row>
    <row r="283" spans="1:11" ht="18" x14ac:dyDescent="0.25">
      <c r="A283" s="126" t="s">
        <v>75</v>
      </c>
      <c r="B283" s="5">
        <v>58</v>
      </c>
      <c r="C283" s="126" t="s">
        <v>1</v>
      </c>
      <c r="D283" s="5">
        <v>32</v>
      </c>
      <c r="E283" s="5">
        <v>175</v>
      </c>
      <c r="F283" s="5">
        <v>175</v>
      </c>
      <c r="G283" s="6">
        <v>3000</v>
      </c>
      <c r="H283" s="5">
        <v>19</v>
      </c>
      <c r="I283" s="5">
        <v>16</v>
      </c>
      <c r="J283" s="5">
        <v>16</v>
      </c>
      <c r="K283" s="5">
        <v>120</v>
      </c>
    </row>
    <row r="284" spans="1:11" ht="18" x14ac:dyDescent="0.25">
      <c r="A284" s="126" t="s">
        <v>75</v>
      </c>
      <c r="B284" s="5">
        <v>29</v>
      </c>
      <c r="C284" s="126" t="s">
        <v>1</v>
      </c>
      <c r="D284" s="5">
        <v>30</v>
      </c>
      <c r="E284" s="5">
        <v>150</v>
      </c>
      <c r="F284" s="5">
        <v>150</v>
      </c>
      <c r="G284" s="6">
        <v>2600</v>
      </c>
      <c r="H284" s="5">
        <v>17</v>
      </c>
      <c r="I284" s="5">
        <v>32</v>
      </c>
      <c r="J284" s="5">
        <v>32</v>
      </c>
      <c r="K284" s="5">
        <v>120</v>
      </c>
    </row>
    <row r="285" spans="1:11" ht="18" x14ac:dyDescent="0.25">
      <c r="A285" s="126" t="s">
        <v>75</v>
      </c>
      <c r="B285" s="5">
        <v>184</v>
      </c>
      <c r="C285" s="126" t="s">
        <v>1</v>
      </c>
      <c r="D285" s="5">
        <v>31</v>
      </c>
      <c r="E285" s="5">
        <v>300</v>
      </c>
      <c r="F285" s="5">
        <v>300</v>
      </c>
      <c r="G285" s="6">
        <v>4200</v>
      </c>
      <c r="H285" s="5">
        <v>25</v>
      </c>
      <c r="I285" s="5">
        <v>6</v>
      </c>
      <c r="J285" s="5">
        <v>6</v>
      </c>
      <c r="K285" s="5">
        <v>130</v>
      </c>
    </row>
    <row r="286" spans="1:11" ht="18" x14ac:dyDescent="0.25">
      <c r="A286" s="126" t="s">
        <v>75</v>
      </c>
      <c r="B286" s="7" t="s">
        <v>49</v>
      </c>
      <c r="C286" s="126" t="s">
        <v>1</v>
      </c>
      <c r="D286" s="5">
        <v>29</v>
      </c>
      <c r="E286" s="5">
        <v>150</v>
      </c>
      <c r="F286" s="5">
        <v>150</v>
      </c>
      <c r="G286" s="6">
        <v>2025</v>
      </c>
      <c r="H286" s="5">
        <v>17</v>
      </c>
      <c r="I286" s="126">
        <v>11</v>
      </c>
      <c r="J286" s="126">
        <v>145</v>
      </c>
      <c r="K286" s="5">
        <v>120</v>
      </c>
    </row>
    <row r="287" spans="1:11" ht="18" x14ac:dyDescent="0.25">
      <c r="A287" s="126" t="s">
        <v>75</v>
      </c>
      <c r="B287" s="5">
        <v>175</v>
      </c>
      <c r="C287" s="126" t="s">
        <v>1</v>
      </c>
      <c r="D287" s="5">
        <v>30</v>
      </c>
      <c r="E287" s="5">
        <v>36</v>
      </c>
      <c r="F287" s="5">
        <v>36</v>
      </c>
      <c r="G287" s="6">
        <v>2400</v>
      </c>
      <c r="H287" s="5">
        <v>29</v>
      </c>
      <c r="I287" s="5">
        <v>5</v>
      </c>
      <c r="J287" s="5">
        <v>5</v>
      </c>
      <c r="K287" s="5">
        <v>120</v>
      </c>
    </row>
    <row r="288" spans="1:11" x14ac:dyDescent="0.25">
      <c r="A288" s="126" t="s">
        <v>52</v>
      </c>
      <c r="B288" s="5">
        <v>400</v>
      </c>
      <c r="C288" s="126" t="s">
        <v>1</v>
      </c>
      <c r="D288" s="5">
        <v>25</v>
      </c>
      <c r="E288" s="5">
        <v>300</v>
      </c>
      <c r="F288" s="5">
        <v>300</v>
      </c>
      <c r="G288" s="6">
        <v>2400</v>
      </c>
      <c r="H288" s="5">
        <v>11</v>
      </c>
      <c r="I288" s="6">
        <v>5500</v>
      </c>
      <c r="J288" s="6">
        <v>5500</v>
      </c>
      <c r="K288" s="5">
        <v>100</v>
      </c>
    </row>
    <row r="289" spans="1:11" x14ac:dyDescent="0.25">
      <c r="A289" s="126" t="s">
        <v>52</v>
      </c>
      <c r="B289" s="5">
        <v>66</v>
      </c>
      <c r="C289" s="126" t="s">
        <v>1</v>
      </c>
      <c r="D289" s="5">
        <v>31</v>
      </c>
      <c r="E289" s="5">
        <v>95</v>
      </c>
      <c r="F289" s="5">
        <v>95</v>
      </c>
      <c r="G289" s="6">
        <v>1400</v>
      </c>
      <c r="H289" s="5">
        <v>17</v>
      </c>
      <c r="I289" s="5">
        <v>175</v>
      </c>
      <c r="J289" s="5">
        <v>175</v>
      </c>
      <c r="K289" s="5">
        <v>110</v>
      </c>
    </row>
    <row r="290" spans="1:11" x14ac:dyDescent="0.25">
      <c r="A290" s="126" t="s">
        <v>52</v>
      </c>
      <c r="B290" s="5">
        <v>86</v>
      </c>
      <c r="C290" s="126" t="s">
        <v>1</v>
      </c>
      <c r="D290" s="5">
        <v>30</v>
      </c>
      <c r="E290" s="5">
        <v>500</v>
      </c>
      <c r="F290" s="5">
        <v>500</v>
      </c>
      <c r="G290" s="6">
        <v>1100</v>
      </c>
      <c r="H290" s="5">
        <v>11</v>
      </c>
      <c r="I290" s="6">
        <v>5500</v>
      </c>
      <c r="J290" s="6">
        <v>5500</v>
      </c>
      <c r="K290" s="5">
        <v>104</v>
      </c>
    </row>
    <row r="291" spans="1:11" x14ac:dyDescent="0.25">
      <c r="A291" s="126" t="s">
        <v>52</v>
      </c>
      <c r="B291" s="5">
        <v>300</v>
      </c>
      <c r="C291" s="126" t="s">
        <v>1</v>
      </c>
      <c r="D291" s="5">
        <v>29</v>
      </c>
      <c r="E291" s="5">
        <v>265</v>
      </c>
      <c r="F291" s="5">
        <v>265</v>
      </c>
      <c r="G291" s="6">
        <v>2100</v>
      </c>
      <c r="H291" s="5">
        <v>17</v>
      </c>
      <c r="I291" s="5">
        <v>200</v>
      </c>
      <c r="J291" s="5">
        <v>200</v>
      </c>
      <c r="K291" s="5">
        <v>110</v>
      </c>
    </row>
    <row r="292" spans="1:11" x14ac:dyDescent="0.25">
      <c r="A292" s="126" t="s">
        <v>52</v>
      </c>
      <c r="B292" s="5">
        <v>58</v>
      </c>
      <c r="C292" s="126" t="s">
        <v>1</v>
      </c>
      <c r="D292" s="5">
        <v>31</v>
      </c>
      <c r="E292" s="5">
        <v>205</v>
      </c>
      <c r="F292" s="5">
        <v>205</v>
      </c>
      <c r="G292" s="6">
        <v>1200</v>
      </c>
      <c r="H292" s="5">
        <v>19</v>
      </c>
      <c r="I292" s="5">
        <v>32</v>
      </c>
      <c r="J292" s="5">
        <v>32</v>
      </c>
      <c r="K292" s="5">
        <v>105</v>
      </c>
    </row>
    <row r="293" spans="1:11" x14ac:dyDescent="0.25">
      <c r="A293" s="126" t="s">
        <v>52</v>
      </c>
      <c r="B293" s="5">
        <v>23</v>
      </c>
      <c r="C293" s="126" t="s">
        <v>1</v>
      </c>
      <c r="D293" s="5">
        <v>30</v>
      </c>
      <c r="E293" s="5">
        <v>430</v>
      </c>
      <c r="F293" s="5">
        <v>430</v>
      </c>
      <c r="G293" s="6">
        <v>1500</v>
      </c>
      <c r="H293" s="5">
        <v>17</v>
      </c>
      <c r="I293" s="5">
        <v>160</v>
      </c>
      <c r="J293" s="5">
        <v>160</v>
      </c>
      <c r="K293" s="5">
        <v>105</v>
      </c>
    </row>
    <row r="294" spans="1:11" x14ac:dyDescent="0.25">
      <c r="A294" s="126" t="s">
        <v>52</v>
      </c>
      <c r="B294" s="5">
        <v>40</v>
      </c>
      <c r="C294" s="126" t="s">
        <v>1</v>
      </c>
      <c r="D294" s="5">
        <v>30</v>
      </c>
      <c r="E294" s="5">
        <v>270</v>
      </c>
      <c r="F294" s="5">
        <v>270</v>
      </c>
      <c r="G294" s="6">
        <v>1100</v>
      </c>
      <c r="H294" s="5">
        <v>14</v>
      </c>
      <c r="I294" s="5">
        <v>250</v>
      </c>
      <c r="J294" s="5">
        <v>250</v>
      </c>
      <c r="K294" s="5">
        <v>110</v>
      </c>
    </row>
    <row r="295" spans="1:11" ht="30" x14ac:dyDescent="0.25">
      <c r="A295" s="3" t="s">
        <v>88</v>
      </c>
      <c r="B295" s="5">
        <v>39</v>
      </c>
      <c r="C295" s="126" t="s">
        <v>1</v>
      </c>
      <c r="D295" s="5">
        <v>33</v>
      </c>
      <c r="E295" s="5">
        <v>250</v>
      </c>
      <c r="F295" s="5">
        <v>250</v>
      </c>
      <c r="G295" s="6">
        <v>1000</v>
      </c>
      <c r="H295" s="5">
        <v>21.6</v>
      </c>
      <c r="I295" s="5">
        <v>18</v>
      </c>
      <c r="J295" s="5">
        <v>18</v>
      </c>
      <c r="K295" s="5">
        <v>103</v>
      </c>
    </row>
    <row r="296" spans="1:11" ht="30" x14ac:dyDescent="0.25">
      <c r="A296" s="3" t="s">
        <v>88</v>
      </c>
      <c r="B296" s="5">
        <v>70</v>
      </c>
      <c r="C296" s="126" t="s">
        <v>1</v>
      </c>
      <c r="D296" s="5">
        <v>29</v>
      </c>
      <c r="E296" s="5">
        <v>250</v>
      </c>
      <c r="F296" s="5">
        <v>250</v>
      </c>
      <c r="G296" s="6">
        <v>2800</v>
      </c>
      <c r="H296" s="5">
        <v>19.2</v>
      </c>
      <c r="I296" s="5">
        <v>120</v>
      </c>
      <c r="J296" s="5">
        <v>120</v>
      </c>
      <c r="K296" s="5">
        <v>100</v>
      </c>
    </row>
    <row r="297" spans="1:11" x14ac:dyDescent="0.25">
      <c r="A297" s="3" t="s">
        <v>52</v>
      </c>
      <c r="B297" s="5">
        <v>300</v>
      </c>
      <c r="C297" s="126" t="s">
        <v>1</v>
      </c>
      <c r="D297" s="5">
        <v>33</v>
      </c>
      <c r="E297" s="5">
        <v>260</v>
      </c>
      <c r="F297" s="5">
        <v>260</v>
      </c>
      <c r="G297" s="6">
        <v>1200</v>
      </c>
      <c r="H297" s="5">
        <v>15</v>
      </c>
      <c r="I297" s="5">
        <v>500</v>
      </c>
      <c r="J297" s="5">
        <v>500</v>
      </c>
      <c r="K297" s="5">
        <v>100</v>
      </c>
    </row>
    <row r="298" spans="1:11" ht="18" x14ac:dyDescent="0.25">
      <c r="A298" s="3" t="s">
        <v>89</v>
      </c>
      <c r="B298" s="6">
        <v>12890</v>
      </c>
      <c r="C298" s="126" t="s">
        <v>78</v>
      </c>
      <c r="D298" s="5">
        <v>18</v>
      </c>
      <c r="E298" s="5">
        <v>58</v>
      </c>
      <c r="F298" s="5">
        <v>58</v>
      </c>
      <c r="G298" s="6">
        <v>4265</v>
      </c>
      <c r="H298" s="5">
        <v>13</v>
      </c>
      <c r="I298" s="5">
        <v>592</v>
      </c>
      <c r="J298" s="5">
        <v>592</v>
      </c>
      <c r="K298" s="5">
        <v>129</v>
      </c>
    </row>
    <row r="299" spans="1:11" x14ac:dyDescent="0.25">
      <c r="A299" s="3" t="s">
        <v>79</v>
      </c>
      <c r="B299" s="6">
        <v>12000</v>
      </c>
      <c r="C299" s="126" t="s">
        <v>1</v>
      </c>
      <c r="D299" s="126">
        <v>14</v>
      </c>
      <c r="E299" s="126">
        <v>10</v>
      </c>
      <c r="F299" s="6">
        <v>1000</v>
      </c>
      <c r="G299" s="6">
        <v>13750</v>
      </c>
      <c r="H299" s="126">
        <v>27</v>
      </c>
      <c r="I299" s="126">
        <v>0.1</v>
      </c>
      <c r="J299" s="126">
        <v>0.5</v>
      </c>
      <c r="K299" s="5">
        <v>290</v>
      </c>
    </row>
    <row r="300" spans="1:11" x14ac:dyDescent="0.25">
      <c r="A300" s="3" t="s">
        <v>79</v>
      </c>
      <c r="B300" s="6">
        <v>9500</v>
      </c>
      <c r="C300" s="126" t="s">
        <v>1</v>
      </c>
      <c r="D300" s="126">
        <v>15</v>
      </c>
      <c r="E300" s="126">
        <v>10</v>
      </c>
      <c r="F300" s="6">
        <v>1000</v>
      </c>
      <c r="G300" s="6">
        <v>13750</v>
      </c>
      <c r="H300" s="126">
        <v>30</v>
      </c>
      <c r="I300" s="126">
        <v>0.1</v>
      </c>
      <c r="J300" s="126">
        <v>0.5</v>
      </c>
      <c r="K300" s="5">
        <v>290</v>
      </c>
    </row>
    <row r="301" spans="1:11" ht="30" x14ac:dyDescent="0.25">
      <c r="A301" s="3" t="s">
        <v>90</v>
      </c>
      <c r="B301" s="6">
        <v>36769</v>
      </c>
      <c r="C301" s="126" t="s">
        <v>1</v>
      </c>
      <c r="D301" s="5">
        <v>15</v>
      </c>
      <c r="E301" s="5">
        <v>600</v>
      </c>
      <c r="F301" s="5">
        <v>600</v>
      </c>
      <c r="G301" s="6">
        <v>13750</v>
      </c>
      <c r="H301" s="5">
        <v>26</v>
      </c>
      <c r="I301" s="5">
        <v>0.5</v>
      </c>
      <c r="J301" s="5">
        <v>0.5</v>
      </c>
      <c r="K301" s="5">
        <v>290</v>
      </c>
    </row>
    <row r="302" spans="1:11" x14ac:dyDescent="0.25">
      <c r="A302" s="126" t="s">
        <v>80</v>
      </c>
      <c r="B302" s="5">
        <v>43</v>
      </c>
      <c r="C302" s="126" t="s">
        <v>1</v>
      </c>
      <c r="D302" s="126">
        <v>14</v>
      </c>
      <c r="E302" s="126">
        <v>60</v>
      </c>
      <c r="F302" s="126">
        <v>800</v>
      </c>
      <c r="G302" s="126">
        <v>15440</v>
      </c>
      <c r="H302" s="5">
        <v>24</v>
      </c>
      <c r="I302" s="5">
        <v>0.5</v>
      </c>
      <c r="J302" s="5">
        <v>0.5</v>
      </c>
      <c r="K302" s="5">
        <v>290</v>
      </c>
    </row>
    <row r="303" spans="1:11" x14ac:dyDescent="0.25">
      <c r="A303" s="126" t="s">
        <v>81</v>
      </c>
      <c r="B303" s="5">
        <v>634</v>
      </c>
      <c r="C303" s="126" t="s">
        <v>1</v>
      </c>
      <c r="D303" s="5">
        <v>12</v>
      </c>
      <c r="E303" s="5">
        <v>45</v>
      </c>
      <c r="F303" s="5">
        <v>45</v>
      </c>
      <c r="G303" s="6">
        <v>14500</v>
      </c>
      <c r="H303" s="5">
        <v>27</v>
      </c>
      <c r="I303" s="5">
        <v>0.5</v>
      </c>
      <c r="J303" s="5">
        <v>0.5</v>
      </c>
      <c r="K303" s="5">
        <v>300</v>
      </c>
    </row>
    <row r="304" spans="1:11" x14ac:dyDescent="0.25">
      <c r="A304" s="126" t="s">
        <v>52</v>
      </c>
      <c r="B304" s="6">
        <v>22776</v>
      </c>
      <c r="C304" s="126" t="s">
        <v>2</v>
      </c>
      <c r="D304" s="5">
        <v>30</v>
      </c>
      <c r="E304" s="126">
        <v>400</v>
      </c>
      <c r="F304" s="6">
        <v>1200</v>
      </c>
      <c r="G304" s="6">
        <v>2600</v>
      </c>
      <c r="H304" s="5">
        <v>12</v>
      </c>
      <c r="I304" s="5">
        <v>563</v>
      </c>
      <c r="J304" s="5">
        <v>563</v>
      </c>
      <c r="K304" s="5">
        <v>115</v>
      </c>
    </row>
    <row r="305" spans="1:11" x14ac:dyDescent="0.25">
      <c r="A305" s="126" t="s">
        <v>51</v>
      </c>
      <c r="B305" s="6">
        <v>1200</v>
      </c>
      <c r="C305" s="7" t="s">
        <v>49</v>
      </c>
      <c r="D305" s="7" t="e">
        <v>#DIV/0!</v>
      </c>
      <c r="E305" s="7" t="s">
        <v>49</v>
      </c>
      <c r="F305" s="7" t="s">
        <v>49</v>
      </c>
      <c r="G305" s="6">
        <v>2650</v>
      </c>
      <c r="H305" s="5">
        <v>9.8000000000000007</v>
      </c>
      <c r="I305" s="7" t="s">
        <v>49</v>
      </c>
      <c r="J305" s="7" t="s">
        <v>49</v>
      </c>
      <c r="K305" s="7" t="e">
        <v>#DIV/0!</v>
      </c>
    </row>
    <row r="306" spans="1:11" x14ac:dyDescent="0.25">
      <c r="A306" s="126" t="s">
        <v>52</v>
      </c>
      <c r="B306" s="6">
        <v>16452</v>
      </c>
      <c r="C306" s="126" t="s">
        <v>2</v>
      </c>
      <c r="D306" s="5">
        <v>31.9</v>
      </c>
      <c r="E306" s="6">
        <v>6600</v>
      </c>
      <c r="F306" s="6">
        <v>6600</v>
      </c>
      <c r="G306" s="6">
        <v>2650</v>
      </c>
      <c r="H306" s="5">
        <v>9.3000000000000007</v>
      </c>
      <c r="I306" s="5">
        <v>376</v>
      </c>
      <c r="J306" s="5">
        <v>376</v>
      </c>
      <c r="K306" s="5">
        <v>131</v>
      </c>
    </row>
    <row r="307" spans="1:11" x14ac:dyDescent="0.25">
      <c r="A307" s="126" t="s">
        <v>52</v>
      </c>
      <c r="B307" s="6">
        <v>8066</v>
      </c>
      <c r="C307" s="126" t="s">
        <v>2</v>
      </c>
      <c r="D307" s="5">
        <v>28.6</v>
      </c>
      <c r="E307" s="6">
        <v>5000</v>
      </c>
      <c r="F307" s="6">
        <v>5000</v>
      </c>
      <c r="G307" s="6">
        <v>3050</v>
      </c>
      <c r="H307" s="5">
        <v>9.1999999999999993</v>
      </c>
      <c r="I307" s="5">
        <v>351</v>
      </c>
      <c r="J307" s="5">
        <v>351</v>
      </c>
      <c r="K307" s="5">
        <v>136</v>
      </c>
    </row>
    <row r="308" spans="1:11" x14ac:dyDescent="0.25">
      <c r="A308" s="126" t="s">
        <v>82</v>
      </c>
      <c r="B308" s="5">
        <v>300</v>
      </c>
      <c r="C308" s="126" t="s">
        <v>2</v>
      </c>
      <c r="D308" s="5">
        <v>25</v>
      </c>
      <c r="E308" s="6">
        <v>3500</v>
      </c>
      <c r="F308" s="6">
        <v>3500</v>
      </c>
      <c r="G308" s="6">
        <v>3000</v>
      </c>
      <c r="H308" s="5">
        <v>9</v>
      </c>
      <c r="I308" s="6">
        <v>2325</v>
      </c>
      <c r="J308" s="6">
        <v>2325</v>
      </c>
      <c r="K308" s="5">
        <v>130</v>
      </c>
    </row>
    <row r="309" spans="1:11" x14ac:dyDescent="0.25">
      <c r="A309" s="126" t="s">
        <v>82</v>
      </c>
      <c r="B309" s="5">
        <v>250</v>
      </c>
      <c r="C309" s="126" t="s">
        <v>2</v>
      </c>
      <c r="D309" s="5">
        <v>30</v>
      </c>
      <c r="E309" s="6">
        <v>5000</v>
      </c>
      <c r="F309" s="6">
        <v>5000</v>
      </c>
      <c r="G309" s="6">
        <v>2200</v>
      </c>
      <c r="H309" s="5">
        <v>9</v>
      </c>
      <c r="I309" s="6">
        <v>2200</v>
      </c>
      <c r="J309" s="6">
        <v>2200</v>
      </c>
      <c r="K309" s="5">
        <v>127</v>
      </c>
    </row>
    <row r="310" spans="1:11" x14ac:dyDescent="0.25">
      <c r="A310" s="126" t="s">
        <v>52</v>
      </c>
      <c r="B310" s="6">
        <v>1668</v>
      </c>
      <c r="C310" s="126" t="s">
        <v>2</v>
      </c>
      <c r="D310" s="5">
        <v>30.7</v>
      </c>
      <c r="E310" s="6">
        <v>5800</v>
      </c>
      <c r="F310" s="6">
        <v>5800</v>
      </c>
      <c r="G310" s="6">
        <v>2850</v>
      </c>
      <c r="H310" s="5">
        <v>10</v>
      </c>
      <c r="I310" s="5">
        <v>370</v>
      </c>
      <c r="J310" s="5">
        <v>370</v>
      </c>
      <c r="K310" s="5">
        <v>135</v>
      </c>
    </row>
    <row r="311" spans="1:11" x14ac:dyDescent="0.25">
      <c r="A311" s="126" t="s">
        <v>52</v>
      </c>
      <c r="B311" s="6">
        <v>1544</v>
      </c>
      <c r="C311" s="126" t="s">
        <v>2</v>
      </c>
      <c r="D311" s="5">
        <v>30.6</v>
      </c>
      <c r="E311" s="6">
        <v>4500</v>
      </c>
      <c r="F311" s="6">
        <v>4500</v>
      </c>
      <c r="G311" s="6">
        <v>3150</v>
      </c>
      <c r="H311" s="5">
        <v>9.8000000000000007</v>
      </c>
      <c r="I311" s="5">
        <v>560</v>
      </c>
      <c r="J311" s="5">
        <v>560</v>
      </c>
      <c r="K311" s="5">
        <v>140</v>
      </c>
    </row>
    <row r="312" spans="1:11" x14ac:dyDescent="0.25">
      <c r="A312" s="126" t="s">
        <v>52</v>
      </c>
      <c r="B312" s="6">
        <v>39909</v>
      </c>
      <c r="C312" s="126" t="s">
        <v>1</v>
      </c>
      <c r="D312" s="5">
        <v>30</v>
      </c>
      <c r="E312" s="6">
        <v>1500</v>
      </c>
      <c r="F312" s="6">
        <v>1500</v>
      </c>
      <c r="G312" s="6">
        <v>3820</v>
      </c>
      <c r="H312" s="5">
        <v>11</v>
      </c>
      <c r="I312" s="5">
        <v>270</v>
      </c>
      <c r="J312" s="5">
        <v>270</v>
      </c>
      <c r="K312" s="5">
        <v>159</v>
      </c>
    </row>
    <row r="313" spans="1:11" x14ac:dyDescent="0.25">
      <c r="A313" s="126" t="s">
        <v>52</v>
      </c>
      <c r="B313" s="6">
        <v>26249</v>
      </c>
      <c r="C313" s="126" t="s">
        <v>1</v>
      </c>
      <c r="D313" s="5">
        <v>28</v>
      </c>
      <c r="E313" s="5">
        <v>792</v>
      </c>
      <c r="F313" s="5">
        <v>792</v>
      </c>
      <c r="G313" s="6">
        <v>3515</v>
      </c>
      <c r="H313" s="5">
        <v>14.5</v>
      </c>
      <c r="I313" s="5">
        <v>260</v>
      </c>
      <c r="J313" s="5">
        <v>260</v>
      </c>
      <c r="K313" s="5">
        <v>154</v>
      </c>
    </row>
    <row r="314" spans="1:11" x14ac:dyDescent="0.25">
      <c r="A314" s="126" t="s">
        <v>52</v>
      </c>
      <c r="B314" s="6">
        <v>49090</v>
      </c>
      <c r="C314" s="126" t="s">
        <v>1</v>
      </c>
      <c r="D314" s="5">
        <v>35</v>
      </c>
      <c r="E314" s="6">
        <v>10000</v>
      </c>
      <c r="F314" s="6">
        <v>10000</v>
      </c>
      <c r="G314" s="6">
        <v>2000</v>
      </c>
      <c r="H314" s="5">
        <v>8.5</v>
      </c>
      <c r="I314" s="6">
        <v>5500</v>
      </c>
      <c r="J314" s="6">
        <v>5500</v>
      </c>
      <c r="K314" s="5">
        <v>125</v>
      </c>
    </row>
    <row r="315" spans="1:11" x14ac:dyDescent="0.25">
      <c r="A315" s="126" t="s">
        <v>52</v>
      </c>
      <c r="B315" s="6">
        <v>25410</v>
      </c>
      <c r="C315" s="126" t="s">
        <v>1</v>
      </c>
      <c r="D315" s="5">
        <v>31</v>
      </c>
      <c r="E315" s="6">
        <v>2500</v>
      </c>
      <c r="F315" s="6">
        <v>2500</v>
      </c>
      <c r="G315" s="6">
        <v>3260</v>
      </c>
      <c r="H315" s="5">
        <v>13.5</v>
      </c>
      <c r="I315" s="5">
        <v>138</v>
      </c>
      <c r="J315" s="5">
        <v>138</v>
      </c>
      <c r="K315" s="5">
        <v>130</v>
      </c>
    </row>
    <row r="316" spans="1:11" x14ac:dyDescent="0.25">
      <c r="A316" s="126" t="s">
        <v>52</v>
      </c>
      <c r="B316" s="5">
        <v>267</v>
      </c>
      <c r="C316" s="126" t="s">
        <v>1</v>
      </c>
      <c r="D316" s="5">
        <v>30</v>
      </c>
      <c r="E316" s="6">
        <v>5000</v>
      </c>
      <c r="F316" s="6">
        <v>5000</v>
      </c>
      <c r="G316" s="6">
        <v>3600</v>
      </c>
      <c r="H316" s="5">
        <v>9</v>
      </c>
      <c r="I316" s="6">
        <v>1952</v>
      </c>
      <c r="J316" s="6">
        <v>1952</v>
      </c>
      <c r="K316" s="5">
        <v>132</v>
      </c>
    </row>
    <row r="317" spans="1:11" x14ac:dyDescent="0.25">
      <c r="A317" s="126" t="s">
        <v>52</v>
      </c>
      <c r="B317" s="6">
        <v>34099</v>
      </c>
      <c r="C317" s="126" t="s">
        <v>1</v>
      </c>
      <c r="D317" s="5">
        <v>30</v>
      </c>
      <c r="E317" s="6">
        <v>5000</v>
      </c>
      <c r="F317" s="6">
        <v>5000</v>
      </c>
      <c r="G317" s="6">
        <v>3600</v>
      </c>
      <c r="H317" s="5">
        <v>9</v>
      </c>
      <c r="I317" s="6">
        <v>1952</v>
      </c>
      <c r="J317" s="6">
        <v>1952</v>
      </c>
      <c r="K317" s="5">
        <v>132</v>
      </c>
    </row>
    <row r="318" spans="1:11" x14ac:dyDescent="0.25">
      <c r="A318" s="126" t="s">
        <v>52</v>
      </c>
      <c r="B318" s="6">
        <v>1065</v>
      </c>
      <c r="C318" s="126" t="s">
        <v>1</v>
      </c>
      <c r="D318" s="5">
        <v>31</v>
      </c>
      <c r="E318" s="6">
        <v>8000</v>
      </c>
      <c r="F318" s="6">
        <v>8000</v>
      </c>
      <c r="G318" s="6">
        <v>3350</v>
      </c>
      <c r="H318" s="5">
        <v>10</v>
      </c>
      <c r="I318" s="5">
        <v>727</v>
      </c>
      <c r="J318" s="5">
        <v>727</v>
      </c>
      <c r="K318" s="5">
        <v>139</v>
      </c>
    </row>
    <row r="319" spans="1:11" x14ac:dyDescent="0.25">
      <c r="A319" s="126" t="s">
        <v>52</v>
      </c>
      <c r="B319" s="5">
        <v>343</v>
      </c>
      <c r="C319" s="126" t="s">
        <v>1</v>
      </c>
      <c r="D319" s="5">
        <v>23</v>
      </c>
      <c r="E319" s="6">
        <v>1500</v>
      </c>
      <c r="F319" s="6">
        <v>1500</v>
      </c>
      <c r="G319" s="6">
        <v>3400</v>
      </c>
      <c r="H319" s="5">
        <v>14</v>
      </c>
      <c r="I319" s="5">
        <v>185</v>
      </c>
      <c r="J319" s="5">
        <v>185</v>
      </c>
      <c r="K319" s="5">
        <v>135</v>
      </c>
    </row>
    <row r="320" spans="1:11" x14ac:dyDescent="0.25">
      <c r="A320" s="126" t="s">
        <v>52</v>
      </c>
      <c r="B320" s="6">
        <v>9343</v>
      </c>
      <c r="C320" s="126" t="s">
        <v>1</v>
      </c>
      <c r="D320" s="5">
        <v>34</v>
      </c>
      <c r="E320" s="6">
        <v>4000</v>
      </c>
      <c r="F320" s="6">
        <v>4000</v>
      </c>
      <c r="G320" s="6">
        <v>2690</v>
      </c>
      <c r="H320" s="5">
        <v>12</v>
      </c>
      <c r="I320" s="5">
        <v>600</v>
      </c>
      <c r="J320" s="5">
        <v>600</v>
      </c>
      <c r="K320" s="5">
        <v>128</v>
      </c>
    </row>
    <row r="321" spans="1:11" x14ac:dyDescent="0.25">
      <c r="A321" s="126" t="s">
        <v>52</v>
      </c>
      <c r="B321" s="6">
        <v>1692</v>
      </c>
      <c r="C321" s="126" t="s">
        <v>1</v>
      </c>
      <c r="D321" s="5">
        <v>31</v>
      </c>
      <c r="E321" s="6">
        <v>1250</v>
      </c>
      <c r="F321" s="6">
        <v>1250</v>
      </c>
      <c r="G321" s="6">
        <v>2537</v>
      </c>
      <c r="H321" s="5">
        <v>15</v>
      </c>
      <c r="I321" s="5">
        <v>93</v>
      </c>
      <c r="J321" s="5">
        <v>93</v>
      </c>
      <c r="K321" s="5">
        <v>119</v>
      </c>
    </row>
    <row r="322" spans="1:11" x14ac:dyDescent="0.25">
      <c r="A322" s="126" t="s">
        <v>52</v>
      </c>
      <c r="B322" s="5">
        <v>420</v>
      </c>
      <c r="C322" s="126" t="s">
        <v>1</v>
      </c>
      <c r="D322" s="5">
        <v>35</v>
      </c>
      <c r="E322" s="7" t="s">
        <v>49</v>
      </c>
      <c r="F322" s="7" t="s">
        <v>49</v>
      </c>
      <c r="G322" s="6">
        <v>2300</v>
      </c>
      <c r="H322" s="5">
        <v>11.4</v>
      </c>
      <c r="I322" s="6">
        <v>3500</v>
      </c>
      <c r="J322" s="6">
        <v>3500</v>
      </c>
      <c r="K322" s="5">
        <v>117</v>
      </c>
    </row>
    <row r="323" spans="1:11" x14ac:dyDescent="0.25">
      <c r="A323" s="126" t="s">
        <v>52</v>
      </c>
      <c r="B323" s="5">
        <v>76</v>
      </c>
      <c r="C323" s="126" t="s">
        <v>1</v>
      </c>
      <c r="D323" s="5">
        <v>33.700000000000003</v>
      </c>
      <c r="E323" s="7" t="s">
        <v>49</v>
      </c>
      <c r="F323" s="7" t="s">
        <v>49</v>
      </c>
      <c r="G323" s="6">
        <v>2850</v>
      </c>
      <c r="H323" s="5">
        <v>15.2</v>
      </c>
      <c r="I323" s="6">
        <v>2500</v>
      </c>
      <c r="J323" s="6">
        <v>2500</v>
      </c>
      <c r="K323" s="5">
        <v>125</v>
      </c>
    </row>
    <row r="324" spans="1:11" x14ac:dyDescent="0.25">
      <c r="A324" s="126" t="s">
        <v>52</v>
      </c>
      <c r="B324" s="5">
        <v>618</v>
      </c>
      <c r="C324" s="126" t="s">
        <v>1</v>
      </c>
      <c r="D324" s="5">
        <v>35</v>
      </c>
      <c r="E324" s="7" t="s">
        <v>49</v>
      </c>
      <c r="F324" s="7" t="s">
        <v>49</v>
      </c>
      <c r="G324" s="6">
        <v>2300</v>
      </c>
      <c r="H324" s="5">
        <v>11.4</v>
      </c>
      <c r="I324" s="6">
        <v>3500</v>
      </c>
      <c r="J324" s="6">
        <v>3500</v>
      </c>
      <c r="K324" s="5">
        <v>117</v>
      </c>
    </row>
    <row r="325" spans="1:11" x14ac:dyDescent="0.25">
      <c r="A325" s="126" t="s">
        <v>52</v>
      </c>
      <c r="B325" s="6">
        <v>3025</v>
      </c>
      <c r="C325" s="126" t="s">
        <v>1</v>
      </c>
      <c r="D325" s="5">
        <v>33.700000000000003</v>
      </c>
      <c r="E325" s="7" t="s">
        <v>49</v>
      </c>
      <c r="F325" s="7" t="s">
        <v>49</v>
      </c>
      <c r="G325" s="6">
        <v>2850</v>
      </c>
      <c r="H325" s="5">
        <v>15.2</v>
      </c>
      <c r="I325" s="6">
        <v>2500</v>
      </c>
      <c r="J325" s="6">
        <v>2500</v>
      </c>
      <c r="K325" s="5">
        <v>122</v>
      </c>
    </row>
    <row r="326" spans="1:11" x14ac:dyDescent="0.25">
      <c r="A326" s="126" t="s">
        <v>52</v>
      </c>
      <c r="B326" s="6">
        <v>2565</v>
      </c>
      <c r="C326" s="126" t="s">
        <v>1</v>
      </c>
      <c r="D326" s="5">
        <v>35</v>
      </c>
      <c r="E326" s="7" t="s">
        <v>49</v>
      </c>
      <c r="F326" s="7" t="s">
        <v>49</v>
      </c>
      <c r="G326" s="6">
        <v>2300</v>
      </c>
      <c r="H326" s="5">
        <v>11.8</v>
      </c>
      <c r="I326" s="6">
        <v>7000</v>
      </c>
      <c r="J326" s="6">
        <v>7000</v>
      </c>
      <c r="K326" s="5">
        <v>115</v>
      </c>
    </row>
    <row r="327" spans="1:11" x14ac:dyDescent="0.25">
      <c r="A327" s="126" t="s">
        <v>52</v>
      </c>
      <c r="B327" s="6">
        <v>2114</v>
      </c>
      <c r="C327" s="126" t="s">
        <v>1</v>
      </c>
      <c r="D327" s="5">
        <v>35</v>
      </c>
      <c r="E327" s="7" t="s">
        <v>49</v>
      </c>
      <c r="F327" s="7" t="s">
        <v>49</v>
      </c>
      <c r="G327" s="6">
        <v>2300</v>
      </c>
      <c r="H327" s="5">
        <v>11.4</v>
      </c>
      <c r="I327" s="6">
        <v>3500</v>
      </c>
      <c r="J327" s="6">
        <v>3500</v>
      </c>
      <c r="K327" s="5">
        <v>118</v>
      </c>
    </row>
    <row r="328" spans="1:11" x14ac:dyDescent="0.25">
      <c r="A328" s="126" t="s">
        <v>52</v>
      </c>
      <c r="B328" s="6">
        <v>3101</v>
      </c>
      <c r="C328" s="126" t="s">
        <v>1</v>
      </c>
      <c r="D328" s="5">
        <v>33.700000000000003</v>
      </c>
      <c r="E328" s="7" t="s">
        <v>49</v>
      </c>
      <c r="F328" s="7" t="s">
        <v>49</v>
      </c>
      <c r="G328" s="6">
        <v>2850</v>
      </c>
      <c r="H328" s="5">
        <v>15</v>
      </c>
      <c r="I328" s="5">
        <v>580</v>
      </c>
      <c r="J328" s="5">
        <v>580</v>
      </c>
      <c r="K328" s="5">
        <v>126</v>
      </c>
    </row>
    <row r="329" spans="1:11" x14ac:dyDescent="0.25">
      <c r="A329" s="126" t="s">
        <v>52</v>
      </c>
      <c r="B329" s="6">
        <v>3565</v>
      </c>
      <c r="C329" s="126" t="s">
        <v>1</v>
      </c>
      <c r="D329" s="5">
        <v>35</v>
      </c>
      <c r="E329" s="7" t="s">
        <v>49</v>
      </c>
      <c r="F329" s="7" t="s">
        <v>49</v>
      </c>
      <c r="G329" s="6">
        <v>2300</v>
      </c>
      <c r="H329" s="5">
        <v>11</v>
      </c>
      <c r="I329" s="6">
        <v>20000</v>
      </c>
      <c r="J329" s="6">
        <v>20000</v>
      </c>
      <c r="K329" s="5">
        <v>125</v>
      </c>
    </row>
    <row r="330" spans="1:11" x14ac:dyDescent="0.25">
      <c r="A330" s="126" t="s">
        <v>52</v>
      </c>
      <c r="B330" s="6">
        <v>7795</v>
      </c>
      <c r="C330" s="126" t="s">
        <v>1</v>
      </c>
      <c r="D330" s="5">
        <v>33.5</v>
      </c>
      <c r="E330" s="5">
        <v>575</v>
      </c>
      <c r="F330" s="5">
        <v>575</v>
      </c>
      <c r="G330" s="6">
        <v>2000</v>
      </c>
      <c r="H330" s="5">
        <v>13</v>
      </c>
      <c r="I330" s="5">
        <v>500</v>
      </c>
      <c r="J330" s="5">
        <v>500</v>
      </c>
      <c r="K330" s="5">
        <v>117</v>
      </c>
    </row>
    <row r="331" spans="1:11" x14ac:dyDescent="0.25">
      <c r="A331" s="126" t="s">
        <v>52</v>
      </c>
      <c r="B331" s="5">
        <v>341</v>
      </c>
      <c r="C331" s="126" t="s">
        <v>1</v>
      </c>
      <c r="D331" s="5">
        <v>33.5</v>
      </c>
      <c r="E331" s="6">
        <v>2500</v>
      </c>
      <c r="F331" s="6">
        <v>2500</v>
      </c>
      <c r="G331" s="6">
        <v>1500</v>
      </c>
      <c r="H331" s="5">
        <v>12</v>
      </c>
      <c r="I331" s="6">
        <v>1000</v>
      </c>
      <c r="J331" s="6">
        <v>1000</v>
      </c>
      <c r="K331" s="5">
        <v>108</v>
      </c>
    </row>
    <row r="332" spans="1:11" x14ac:dyDescent="0.25">
      <c r="A332" s="126" t="s">
        <v>52</v>
      </c>
      <c r="B332" s="5">
        <v>35</v>
      </c>
      <c r="C332" s="126" t="s">
        <v>1</v>
      </c>
      <c r="D332" s="5">
        <v>38.1</v>
      </c>
      <c r="E332" s="6">
        <v>1300</v>
      </c>
      <c r="F332" s="6">
        <v>1300</v>
      </c>
      <c r="G332" s="6">
        <v>1746</v>
      </c>
      <c r="H332" s="5">
        <v>13.6</v>
      </c>
      <c r="I332" s="6">
        <v>13000</v>
      </c>
      <c r="J332" s="6">
        <v>13000</v>
      </c>
      <c r="K332" s="5">
        <v>100</v>
      </c>
    </row>
    <row r="333" spans="1:11" x14ac:dyDescent="0.25">
      <c r="A333" s="126" t="s">
        <v>52</v>
      </c>
      <c r="B333" s="5">
        <v>411</v>
      </c>
      <c r="C333" s="126" t="s">
        <v>1</v>
      </c>
      <c r="D333" s="5">
        <v>38</v>
      </c>
      <c r="E333" s="6">
        <v>3000</v>
      </c>
      <c r="F333" s="6">
        <v>3000</v>
      </c>
      <c r="G333" s="6">
        <v>1250</v>
      </c>
      <c r="H333" s="5">
        <v>12</v>
      </c>
      <c r="I333" s="6">
        <v>3000</v>
      </c>
      <c r="J333" s="6">
        <v>3000</v>
      </c>
      <c r="K333" s="5">
        <v>104</v>
      </c>
    </row>
    <row r="334" spans="1:11" x14ac:dyDescent="0.25">
      <c r="A334" s="126" t="s">
        <v>52</v>
      </c>
      <c r="B334" s="6">
        <v>2755</v>
      </c>
      <c r="C334" s="126" t="s">
        <v>1</v>
      </c>
      <c r="D334" s="5">
        <v>38.1</v>
      </c>
      <c r="E334" s="7" t="s">
        <v>49</v>
      </c>
      <c r="F334" s="7" t="s">
        <v>49</v>
      </c>
      <c r="G334" s="6">
        <v>1200</v>
      </c>
      <c r="H334" s="5">
        <v>12</v>
      </c>
      <c r="I334" s="5">
        <v>750</v>
      </c>
      <c r="J334" s="5">
        <v>750</v>
      </c>
      <c r="K334" s="5">
        <v>104</v>
      </c>
    </row>
    <row r="335" spans="1:11" x14ac:dyDescent="0.25">
      <c r="A335" s="126" t="s">
        <v>52</v>
      </c>
      <c r="B335" s="6">
        <v>3218</v>
      </c>
      <c r="C335" s="126" t="s">
        <v>1</v>
      </c>
      <c r="D335" s="5">
        <v>38.1</v>
      </c>
      <c r="E335" s="6">
        <v>3000</v>
      </c>
      <c r="F335" s="6">
        <v>3000</v>
      </c>
      <c r="G335" s="5">
        <v>872</v>
      </c>
      <c r="H335" s="5">
        <v>12</v>
      </c>
      <c r="I335" s="6">
        <v>5000</v>
      </c>
      <c r="J335" s="6">
        <v>5000</v>
      </c>
      <c r="K335" s="5">
        <v>104</v>
      </c>
    </row>
    <row r="336" spans="1:11" x14ac:dyDescent="0.25">
      <c r="A336" s="126" t="s">
        <v>52</v>
      </c>
      <c r="B336" s="6">
        <v>1961</v>
      </c>
      <c r="C336" s="126" t="s">
        <v>1</v>
      </c>
      <c r="D336" s="5">
        <v>38</v>
      </c>
      <c r="E336" s="7" t="s">
        <v>49</v>
      </c>
      <c r="F336" s="7" t="s">
        <v>49</v>
      </c>
      <c r="G336" s="6">
        <v>1250</v>
      </c>
      <c r="H336" s="5">
        <v>12</v>
      </c>
      <c r="I336" s="6">
        <v>7500</v>
      </c>
      <c r="J336" s="6">
        <v>7500</v>
      </c>
      <c r="K336" s="5">
        <v>106</v>
      </c>
    </row>
    <row r="337" spans="1:11" x14ac:dyDescent="0.25">
      <c r="A337" s="126" t="s">
        <v>52</v>
      </c>
      <c r="B337" s="6">
        <v>1768</v>
      </c>
      <c r="C337" s="126" t="s">
        <v>1</v>
      </c>
      <c r="D337" s="5">
        <v>38.1</v>
      </c>
      <c r="E337" s="5">
        <v>780</v>
      </c>
      <c r="F337" s="5">
        <v>780</v>
      </c>
      <c r="G337" s="6">
        <v>1700</v>
      </c>
      <c r="H337" s="5">
        <v>12.1</v>
      </c>
      <c r="I337" s="6">
        <v>2000</v>
      </c>
      <c r="J337" s="6">
        <v>2000</v>
      </c>
      <c r="K337" s="5">
        <v>111</v>
      </c>
    </row>
    <row r="338" spans="1:11" x14ac:dyDescent="0.25">
      <c r="A338" s="126" t="s">
        <v>52</v>
      </c>
      <c r="B338" s="6">
        <v>1642</v>
      </c>
      <c r="C338" s="126" t="s">
        <v>1</v>
      </c>
      <c r="D338" s="5">
        <v>38.1</v>
      </c>
      <c r="E338" s="6">
        <v>1300</v>
      </c>
      <c r="F338" s="6">
        <v>1300</v>
      </c>
      <c r="G338" s="6">
        <v>1250</v>
      </c>
      <c r="H338" s="5">
        <v>10</v>
      </c>
      <c r="I338" s="6">
        <v>12000</v>
      </c>
      <c r="J338" s="6">
        <v>12000</v>
      </c>
      <c r="K338" s="5">
        <v>102</v>
      </c>
    </row>
    <row r="339" spans="1:11" x14ac:dyDescent="0.25">
      <c r="A339" s="126" t="s">
        <v>52</v>
      </c>
      <c r="B339" s="5">
        <v>392</v>
      </c>
      <c r="C339" s="126" t="s">
        <v>1</v>
      </c>
      <c r="D339" s="5">
        <v>38.1</v>
      </c>
      <c r="E339" s="7" t="s">
        <v>49</v>
      </c>
      <c r="F339" s="7" t="s">
        <v>49</v>
      </c>
      <c r="G339" s="6">
        <v>1000</v>
      </c>
      <c r="H339" s="5">
        <v>11.1</v>
      </c>
      <c r="I339" s="6">
        <v>10000</v>
      </c>
      <c r="J339" s="6">
        <v>10000</v>
      </c>
      <c r="K339" s="5">
        <v>95</v>
      </c>
    </row>
    <row r="340" spans="1:11" x14ac:dyDescent="0.25">
      <c r="A340" s="126" t="s">
        <v>52</v>
      </c>
      <c r="B340" s="6">
        <v>1848</v>
      </c>
      <c r="C340" s="126" t="s">
        <v>1</v>
      </c>
      <c r="D340" s="5">
        <v>38.1</v>
      </c>
      <c r="E340" s="5">
        <v>780</v>
      </c>
      <c r="F340" s="5">
        <v>780</v>
      </c>
      <c r="G340" s="6">
        <v>1597</v>
      </c>
      <c r="H340" s="5">
        <v>12</v>
      </c>
      <c r="I340" s="6">
        <v>1000</v>
      </c>
      <c r="J340" s="6">
        <v>1000</v>
      </c>
      <c r="K340" s="5">
        <v>111</v>
      </c>
    </row>
    <row r="341" spans="1:11" x14ac:dyDescent="0.25">
      <c r="A341" s="126" t="s">
        <v>52</v>
      </c>
      <c r="B341" s="6">
        <v>1380</v>
      </c>
      <c r="C341" s="126" t="s">
        <v>1</v>
      </c>
      <c r="D341" s="5">
        <v>36</v>
      </c>
      <c r="E341" s="6">
        <v>1000</v>
      </c>
      <c r="F341" s="6">
        <v>4000</v>
      </c>
      <c r="G341" s="5">
        <v>760</v>
      </c>
      <c r="H341" s="126">
        <v>10</v>
      </c>
      <c r="I341" s="6">
        <v>5000</v>
      </c>
      <c r="J341" s="6">
        <v>30000</v>
      </c>
      <c r="K341" s="5">
        <v>110</v>
      </c>
    </row>
    <row r="342" spans="1:11" x14ac:dyDescent="0.25">
      <c r="A342" s="126" t="s">
        <v>52</v>
      </c>
      <c r="B342" s="5">
        <v>867</v>
      </c>
      <c r="C342" s="126" t="s">
        <v>1</v>
      </c>
      <c r="D342" s="5">
        <v>38.1</v>
      </c>
      <c r="E342" s="6">
        <v>1400</v>
      </c>
      <c r="F342" s="6">
        <v>1400</v>
      </c>
      <c r="G342" s="6">
        <v>1750</v>
      </c>
      <c r="H342" s="5">
        <v>13.1</v>
      </c>
      <c r="I342" s="5">
        <v>750</v>
      </c>
      <c r="J342" s="5">
        <v>750</v>
      </c>
      <c r="K342" s="5">
        <v>113</v>
      </c>
    </row>
    <row r="343" spans="1:11" x14ac:dyDescent="0.25">
      <c r="A343" s="126" t="s">
        <v>52</v>
      </c>
      <c r="B343" s="5">
        <v>144</v>
      </c>
      <c r="C343" s="126" t="s">
        <v>1</v>
      </c>
      <c r="D343" s="5">
        <v>38.1</v>
      </c>
      <c r="E343" s="5">
        <v>675</v>
      </c>
      <c r="F343" s="5">
        <v>675</v>
      </c>
      <c r="G343" s="6">
        <v>1250</v>
      </c>
      <c r="H343" s="5">
        <v>13.1</v>
      </c>
      <c r="I343" s="6">
        <v>1300</v>
      </c>
      <c r="J343" s="6">
        <v>1300</v>
      </c>
      <c r="K343" s="5">
        <v>104</v>
      </c>
    </row>
    <row r="344" spans="1:11" x14ac:dyDescent="0.25">
      <c r="A344" s="126" t="s">
        <v>52</v>
      </c>
      <c r="B344" s="6">
        <v>1291</v>
      </c>
      <c r="C344" s="126" t="s">
        <v>1</v>
      </c>
      <c r="D344" s="5">
        <v>38.799999999999997</v>
      </c>
      <c r="E344" s="5">
        <v>675</v>
      </c>
      <c r="F344" s="5">
        <v>675</v>
      </c>
      <c r="G344" s="6">
        <v>1209</v>
      </c>
      <c r="H344" s="5">
        <v>13.1</v>
      </c>
      <c r="I344" s="6">
        <v>5000</v>
      </c>
      <c r="J344" s="6">
        <v>5000</v>
      </c>
      <c r="K344" s="5">
        <v>123</v>
      </c>
    </row>
    <row r="345" spans="1:11" x14ac:dyDescent="0.25">
      <c r="A345" s="126" t="s">
        <v>52</v>
      </c>
      <c r="B345" s="6">
        <v>1500</v>
      </c>
      <c r="C345" s="126" t="s">
        <v>1</v>
      </c>
      <c r="D345" s="5">
        <v>38.1</v>
      </c>
      <c r="E345" s="6">
        <v>1000</v>
      </c>
      <c r="F345" s="6">
        <v>1000</v>
      </c>
      <c r="G345" s="6">
        <v>1400</v>
      </c>
      <c r="H345" s="5">
        <v>13.1</v>
      </c>
      <c r="I345" s="6">
        <v>1000</v>
      </c>
      <c r="J345" s="6">
        <v>1000</v>
      </c>
      <c r="K345" s="5">
        <v>110</v>
      </c>
    </row>
    <row r="346" spans="1:11" x14ac:dyDescent="0.25">
      <c r="A346" s="126" t="s">
        <v>52</v>
      </c>
      <c r="B346" s="6">
        <v>2323</v>
      </c>
      <c r="C346" s="126" t="s">
        <v>1</v>
      </c>
      <c r="D346" s="5">
        <v>38.1</v>
      </c>
      <c r="E346" s="6">
        <v>1000</v>
      </c>
      <c r="F346" s="6">
        <v>1000</v>
      </c>
      <c r="G346" s="6">
        <v>1746</v>
      </c>
      <c r="H346" s="5">
        <v>13.1</v>
      </c>
      <c r="I346" s="6">
        <v>4100</v>
      </c>
      <c r="J346" s="6">
        <v>4100</v>
      </c>
      <c r="K346" s="5">
        <v>110</v>
      </c>
    </row>
    <row r="347" spans="1:11" x14ac:dyDescent="0.25">
      <c r="A347" s="126" t="s">
        <v>52</v>
      </c>
      <c r="B347" s="6">
        <v>1286</v>
      </c>
      <c r="C347" s="126" t="s">
        <v>1</v>
      </c>
      <c r="D347" s="5">
        <v>38.1</v>
      </c>
      <c r="E347" s="6">
        <v>1000</v>
      </c>
      <c r="F347" s="6">
        <v>1000</v>
      </c>
      <c r="G347" s="6">
        <v>1746</v>
      </c>
      <c r="H347" s="5">
        <v>13.1</v>
      </c>
      <c r="I347" s="6">
        <v>1200</v>
      </c>
      <c r="J347" s="6">
        <v>1200</v>
      </c>
      <c r="K347" s="5">
        <v>110</v>
      </c>
    </row>
  </sheetData>
  <mergeCells count="2">
    <mergeCell ref="E1:F1"/>
    <mergeCell ref="I1:J1"/>
  </mergeCells>
  <conditionalFormatting sqref="A2:D62 A208:K253">
    <cfRule type="cellIs" dxfId="12" priority="19" operator="equal">
      <formula>"-"</formula>
    </cfRule>
  </conditionalFormatting>
  <conditionalFormatting sqref="D64:D134">
    <cfRule type="cellIs" dxfId="11" priority="3" operator="equal">
      <formula>"-"</formula>
    </cfRule>
  </conditionalFormatting>
  <conditionalFormatting sqref="E63:G134 D63">
    <cfRule type="cellIs" dxfId="10" priority="17" operator="equal">
      <formula>"-"</formula>
    </cfRule>
  </conditionalFormatting>
  <conditionalFormatting sqref="H63:H134">
    <cfRule type="cellIs" dxfId="9" priority="16" operator="equal">
      <formula>"-"</formula>
    </cfRule>
  </conditionalFormatting>
  <conditionalFormatting sqref="I63:J134">
    <cfRule type="cellIs" dxfId="8" priority="15" operator="equal">
      <formula>"-"</formula>
    </cfRule>
  </conditionalFormatting>
  <conditionalFormatting sqref="K63:K134">
    <cfRule type="cellIs" dxfId="7" priority="14" operator="equal">
      <formula>"-"</formula>
    </cfRule>
  </conditionalFormatting>
  <conditionalFormatting sqref="A63:A134">
    <cfRule type="cellIs" dxfId="6" priority="11" operator="equal">
      <formula>"-"</formula>
    </cfRule>
  </conditionalFormatting>
  <conditionalFormatting sqref="C63:C134">
    <cfRule type="cellIs" dxfId="5" priority="4" operator="equal">
      <formula>"-"</formula>
    </cfRule>
  </conditionalFormatting>
  <conditionalFormatting sqref="B63:B134">
    <cfRule type="cellIs" dxfId="4" priority="18" operator="equal">
      <formula>"-"</formula>
    </cfRule>
  </conditionalFormatting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19796-2CB6-4A62-B8FE-9C2A1C60F842}">
  <dimension ref="A1:J22"/>
  <sheetViews>
    <sheetView workbookViewId="0">
      <selection activeCell="E23" sqref="E23"/>
    </sheetView>
  </sheetViews>
  <sheetFormatPr defaultRowHeight="15" x14ac:dyDescent="0.25"/>
  <cols>
    <col min="2" max="2" width="11" customWidth="1"/>
    <col min="3" max="3" width="12.28515625" customWidth="1"/>
    <col min="4" max="4" width="10.7109375" customWidth="1"/>
    <col min="5" max="5" width="19.140625" customWidth="1"/>
    <col min="7" max="7" width="18.7109375" customWidth="1"/>
    <col min="9" max="9" width="12.5703125" customWidth="1"/>
  </cols>
  <sheetData>
    <row r="1" spans="1:10" x14ac:dyDescent="0.25">
      <c r="A1" s="172" t="s">
        <v>56</v>
      </c>
      <c r="B1" s="172"/>
      <c r="C1" s="172"/>
      <c r="D1" s="172"/>
      <c r="E1" s="149"/>
    </row>
    <row r="2" spans="1:10" x14ac:dyDescent="0.25">
      <c r="A2" s="172" t="s">
        <v>130</v>
      </c>
      <c r="B2" s="172"/>
      <c r="C2" s="142" t="s">
        <v>354</v>
      </c>
      <c r="D2" s="144" t="s">
        <v>355</v>
      </c>
      <c r="E2" s="149"/>
    </row>
    <row r="3" spans="1:10" x14ac:dyDescent="0.25">
      <c r="A3" s="174" t="s">
        <v>52</v>
      </c>
      <c r="B3" s="174"/>
      <c r="C3" s="143">
        <v>0</v>
      </c>
      <c r="D3" s="141">
        <v>103</v>
      </c>
      <c r="E3" s="13" t="s">
        <v>357</v>
      </c>
    </row>
    <row r="4" spans="1:10" x14ac:dyDescent="0.25">
      <c r="A4" s="174" t="s">
        <v>135</v>
      </c>
      <c r="B4" s="174"/>
      <c r="C4" s="143">
        <v>1</v>
      </c>
      <c r="D4" s="141">
        <v>2</v>
      </c>
      <c r="E4" s="13" t="s">
        <v>357</v>
      </c>
    </row>
    <row r="5" spans="1:10" x14ac:dyDescent="0.25">
      <c r="A5" s="174" t="s">
        <v>51</v>
      </c>
      <c r="B5" s="174"/>
      <c r="C5" s="143">
        <v>2</v>
      </c>
      <c r="D5" s="141">
        <v>12</v>
      </c>
      <c r="E5" s="13" t="s">
        <v>357</v>
      </c>
      <c r="G5" s="151" t="s">
        <v>360</v>
      </c>
      <c r="H5">
        <f>D11+D13+D16</f>
        <v>6</v>
      </c>
    </row>
    <row r="6" spans="1:10" ht="16.5" x14ac:dyDescent="0.25">
      <c r="A6" s="174" t="s">
        <v>136</v>
      </c>
      <c r="B6" s="174"/>
      <c r="C6" s="143">
        <v>3</v>
      </c>
      <c r="D6" s="141">
        <v>101</v>
      </c>
      <c r="E6" s="150" t="s">
        <v>358</v>
      </c>
      <c r="G6" s="13" t="s">
        <v>357</v>
      </c>
      <c r="H6">
        <f>D17+D14+D5+D4+D3</f>
        <v>119</v>
      </c>
    </row>
    <row r="7" spans="1:10" ht="16.5" x14ac:dyDescent="0.25">
      <c r="A7" s="174" t="s">
        <v>137</v>
      </c>
      <c r="B7" s="174"/>
      <c r="C7" s="143">
        <v>4</v>
      </c>
      <c r="D7" s="141">
        <v>16</v>
      </c>
      <c r="E7" s="150" t="s">
        <v>358</v>
      </c>
      <c r="G7" s="150" t="s">
        <v>359</v>
      </c>
      <c r="H7">
        <f>D15+D12+D10+D9+D8+D7+D6</f>
        <v>155</v>
      </c>
    </row>
    <row r="8" spans="1:10" x14ac:dyDescent="0.25">
      <c r="A8" s="174" t="s">
        <v>77</v>
      </c>
      <c r="B8" s="174"/>
      <c r="C8" s="143">
        <v>5</v>
      </c>
      <c r="D8" s="141">
        <v>31</v>
      </c>
      <c r="E8" s="150" t="s">
        <v>358</v>
      </c>
    </row>
    <row r="9" spans="1:10" x14ac:dyDescent="0.25">
      <c r="A9" s="174" t="s">
        <v>138</v>
      </c>
      <c r="B9" s="174"/>
      <c r="C9" s="143">
        <v>6</v>
      </c>
      <c r="D9" s="141">
        <v>2</v>
      </c>
      <c r="E9" s="150" t="s">
        <v>358</v>
      </c>
    </row>
    <row r="10" spans="1:10" x14ac:dyDescent="0.25">
      <c r="A10" s="174" t="s">
        <v>139</v>
      </c>
      <c r="B10" s="174"/>
      <c r="C10" s="143">
        <v>7</v>
      </c>
      <c r="D10" s="141">
        <v>3</v>
      </c>
      <c r="E10" s="150" t="s">
        <v>358</v>
      </c>
    </row>
    <row r="11" spans="1:10" x14ac:dyDescent="0.25">
      <c r="A11" s="174" t="s">
        <v>60</v>
      </c>
      <c r="B11" s="174"/>
      <c r="C11" s="143">
        <v>8</v>
      </c>
      <c r="D11" s="141">
        <v>4</v>
      </c>
      <c r="E11" s="151" t="s">
        <v>360</v>
      </c>
    </row>
    <row r="12" spans="1:10" x14ac:dyDescent="0.25">
      <c r="A12" s="174" t="s">
        <v>141</v>
      </c>
      <c r="B12" s="174"/>
      <c r="C12" s="143">
        <v>9</v>
      </c>
      <c r="D12" s="141">
        <v>1</v>
      </c>
      <c r="E12" s="150" t="s">
        <v>358</v>
      </c>
      <c r="J12" s="148"/>
    </row>
    <row r="13" spans="1:10" x14ac:dyDescent="0.25">
      <c r="A13" s="174" t="s">
        <v>57</v>
      </c>
      <c r="B13" s="174"/>
      <c r="C13" s="143">
        <v>10</v>
      </c>
      <c r="D13" s="141">
        <v>1</v>
      </c>
      <c r="E13" s="151" t="s">
        <v>360</v>
      </c>
      <c r="G13" s="158">
        <v>2</v>
      </c>
      <c r="H13" s="158">
        <v>0</v>
      </c>
      <c r="I13" s="159">
        <v>1</v>
      </c>
      <c r="J13" s="160" t="s">
        <v>362</v>
      </c>
    </row>
    <row r="14" spans="1:10" x14ac:dyDescent="0.25">
      <c r="A14" s="174" t="s">
        <v>59</v>
      </c>
      <c r="B14" s="174"/>
      <c r="C14" s="143">
        <v>11</v>
      </c>
      <c r="D14" s="141">
        <v>1</v>
      </c>
      <c r="E14" s="13" t="s">
        <v>357</v>
      </c>
      <c r="G14" s="152" t="s">
        <v>360</v>
      </c>
      <c r="H14" s="153" t="s">
        <v>357</v>
      </c>
      <c r="I14" s="154" t="s">
        <v>359</v>
      </c>
    </row>
    <row r="15" spans="1:10" x14ac:dyDescent="0.25">
      <c r="A15" s="174" t="s">
        <v>144</v>
      </c>
      <c r="B15" s="174"/>
      <c r="C15" s="143">
        <v>12</v>
      </c>
      <c r="D15" s="141">
        <v>1</v>
      </c>
      <c r="E15" s="150" t="s">
        <v>358</v>
      </c>
      <c r="G15" s="155">
        <v>8</v>
      </c>
      <c r="H15" s="155">
        <v>0</v>
      </c>
      <c r="I15" s="155">
        <v>3</v>
      </c>
      <c r="J15" s="207" t="s">
        <v>363</v>
      </c>
    </row>
    <row r="16" spans="1:10" x14ac:dyDescent="0.25">
      <c r="A16" s="174" t="s">
        <v>80</v>
      </c>
      <c r="B16" s="174"/>
      <c r="C16" s="143">
        <v>13</v>
      </c>
      <c r="D16" s="141">
        <v>1</v>
      </c>
      <c r="E16" s="151" t="s">
        <v>360</v>
      </c>
      <c r="G16" s="155">
        <v>10</v>
      </c>
      <c r="H16" s="155">
        <v>1</v>
      </c>
      <c r="I16" s="155">
        <v>4</v>
      </c>
      <c r="J16" s="207"/>
    </row>
    <row r="17" spans="1:10" x14ac:dyDescent="0.25">
      <c r="A17" s="174" t="s">
        <v>145</v>
      </c>
      <c r="B17" s="174"/>
      <c r="C17" s="143">
        <v>14</v>
      </c>
      <c r="D17" s="141">
        <v>1</v>
      </c>
      <c r="E17" s="13" t="s">
        <v>357</v>
      </c>
      <c r="G17" s="155">
        <v>13</v>
      </c>
      <c r="H17" s="155">
        <v>2</v>
      </c>
      <c r="I17" s="155">
        <v>5</v>
      </c>
      <c r="J17" s="207"/>
    </row>
    <row r="18" spans="1:10" x14ac:dyDescent="0.25">
      <c r="H18" s="155">
        <v>11</v>
      </c>
      <c r="I18" s="155">
        <v>6</v>
      </c>
      <c r="J18" s="207"/>
    </row>
    <row r="19" spans="1:10" x14ac:dyDescent="0.25">
      <c r="H19" s="155">
        <v>14</v>
      </c>
      <c r="I19" s="155">
        <v>7</v>
      </c>
      <c r="J19" s="207"/>
    </row>
    <row r="20" spans="1:10" x14ac:dyDescent="0.25">
      <c r="I20" s="155">
        <v>9</v>
      </c>
      <c r="J20" s="207"/>
    </row>
    <row r="21" spans="1:10" x14ac:dyDescent="0.25">
      <c r="I21" s="155">
        <v>12</v>
      </c>
      <c r="J21" s="207"/>
    </row>
    <row r="22" spans="1:10" x14ac:dyDescent="0.25">
      <c r="G22" s="156">
        <v>6</v>
      </c>
      <c r="H22" s="156">
        <v>119</v>
      </c>
      <c r="I22" s="157">
        <v>155</v>
      </c>
      <c r="J22" s="158" t="s">
        <v>361</v>
      </c>
    </row>
  </sheetData>
  <mergeCells count="18">
    <mergeCell ref="J15:J21"/>
    <mergeCell ref="A15:B15"/>
    <mergeCell ref="A16:B16"/>
    <mergeCell ref="A17:B17"/>
    <mergeCell ref="A12:B12"/>
    <mergeCell ref="A13:B13"/>
    <mergeCell ref="A14:B14"/>
    <mergeCell ref="A1:D1"/>
    <mergeCell ref="A2:B2"/>
    <mergeCell ref="A9:B9"/>
    <mergeCell ref="A10:B10"/>
    <mergeCell ref="A11:B11"/>
    <mergeCell ref="A3:B3"/>
    <mergeCell ref="A4:B4"/>
    <mergeCell ref="A5:B5"/>
    <mergeCell ref="A6:B6"/>
    <mergeCell ref="A7:B7"/>
    <mergeCell ref="A8:B8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DC7C5-A225-45F7-86FF-08924299151A}">
  <dimension ref="A1:T284"/>
  <sheetViews>
    <sheetView workbookViewId="0">
      <selection activeCell="L1" sqref="L1"/>
    </sheetView>
  </sheetViews>
  <sheetFormatPr defaultRowHeight="15" x14ac:dyDescent="0.25"/>
  <cols>
    <col min="1" max="1" width="9.140625" style="16"/>
    <col min="2" max="2" width="10" style="16" customWidth="1"/>
    <col min="3" max="4" width="9.140625" style="16"/>
    <col min="5" max="7" width="9" style="16" customWidth="1"/>
    <col min="8" max="12" width="9.140625" style="16"/>
    <col min="18" max="18" width="18.42578125" customWidth="1"/>
    <col min="19" max="20" width="14.140625" customWidth="1"/>
  </cols>
  <sheetData>
    <row r="1" spans="1:20" ht="45" x14ac:dyDescent="0.25">
      <c r="A1" s="145" t="s">
        <v>74</v>
      </c>
      <c r="B1" s="145" t="s">
        <v>34</v>
      </c>
      <c r="C1" s="145" t="s">
        <v>342</v>
      </c>
      <c r="D1" s="171" t="s">
        <v>36</v>
      </c>
      <c r="E1" s="171"/>
      <c r="F1" s="145" t="s">
        <v>341</v>
      </c>
      <c r="G1" s="145" t="s">
        <v>346</v>
      </c>
      <c r="H1" s="171" t="s">
        <v>39</v>
      </c>
      <c r="I1" s="171"/>
      <c r="J1" s="145" t="s">
        <v>347</v>
      </c>
      <c r="K1" s="145" t="s">
        <v>356</v>
      </c>
      <c r="L1" s="145" t="s">
        <v>54</v>
      </c>
    </row>
    <row r="2" spans="1:20" x14ac:dyDescent="0.25">
      <c r="A2" s="147">
        <v>155</v>
      </c>
      <c r="B2" s="147">
        <v>5</v>
      </c>
      <c r="C2" s="147">
        <v>60</v>
      </c>
      <c r="D2" s="147">
        <v>1</v>
      </c>
      <c r="E2" s="147">
        <v>5</v>
      </c>
      <c r="F2" s="6">
        <v>1400</v>
      </c>
      <c r="G2" s="147">
        <v>29</v>
      </c>
      <c r="H2" s="147">
        <v>2</v>
      </c>
      <c r="I2" s="147">
        <v>50</v>
      </c>
      <c r="J2" s="147">
        <v>110</v>
      </c>
      <c r="K2" s="147">
        <v>45</v>
      </c>
      <c r="L2" s="147">
        <v>0</v>
      </c>
    </row>
    <row r="3" spans="1:20" x14ac:dyDescent="0.25">
      <c r="A3" s="147">
        <v>540</v>
      </c>
      <c r="B3" s="147">
        <v>1</v>
      </c>
      <c r="C3" s="147">
        <v>32</v>
      </c>
      <c r="D3" s="147">
        <v>200</v>
      </c>
      <c r="E3" s="6">
        <v>2500</v>
      </c>
      <c r="F3" s="147">
        <v>1237.5</v>
      </c>
      <c r="G3" s="147">
        <v>12.5</v>
      </c>
      <c r="H3" s="6">
        <v>2000</v>
      </c>
      <c r="I3" s="6">
        <v>10000</v>
      </c>
      <c r="J3" s="147">
        <v>91</v>
      </c>
      <c r="K3" s="147">
        <v>60</v>
      </c>
      <c r="L3" s="147">
        <v>0</v>
      </c>
    </row>
    <row r="4" spans="1:20" x14ac:dyDescent="0.25">
      <c r="A4" s="147">
        <v>290</v>
      </c>
      <c r="B4" s="147">
        <v>1</v>
      </c>
      <c r="C4" s="147">
        <v>34</v>
      </c>
      <c r="D4" s="147">
        <v>800</v>
      </c>
      <c r="E4" s="6">
        <v>1000</v>
      </c>
      <c r="F4" s="147">
        <v>825</v>
      </c>
      <c r="G4" s="147">
        <v>9.5</v>
      </c>
      <c r="H4" s="6">
        <v>11500</v>
      </c>
      <c r="I4" s="6">
        <v>28000</v>
      </c>
      <c r="J4" s="147">
        <v>84</v>
      </c>
      <c r="K4" s="147">
        <v>55</v>
      </c>
      <c r="L4" s="147">
        <v>0</v>
      </c>
      <c r="R4" s="140"/>
      <c r="S4" s="140"/>
      <c r="T4" s="140"/>
    </row>
    <row r="5" spans="1:20" x14ac:dyDescent="0.25">
      <c r="A5" s="147">
        <v>600</v>
      </c>
      <c r="B5" s="147">
        <v>1</v>
      </c>
      <c r="C5" s="147">
        <v>36</v>
      </c>
      <c r="D5" s="6">
        <v>1000</v>
      </c>
      <c r="E5" s="6">
        <v>3000</v>
      </c>
      <c r="F5" s="6">
        <v>1000</v>
      </c>
      <c r="G5" s="147">
        <v>12.5</v>
      </c>
      <c r="H5" s="6">
        <v>1000</v>
      </c>
      <c r="I5" s="6">
        <v>2000</v>
      </c>
      <c r="J5" s="147">
        <v>100</v>
      </c>
      <c r="K5" s="147">
        <v>65</v>
      </c>
      <c r="L5" s="147">
        <v>0</v>
      </c>
      <c r="R5" s="140"/>
      <c r="S5" s="140"/>
      <c r="T5" s="140"/>
    </row>
    <row r="6" spans="1:20" x14ac:dyDescent="0.25">
      <c r="A6" s="147">
        <v>170</v>
      </c>
      <c r="B6" s="147">
        <v>6</v>
      </c>
      <c r="C6" s="147">
        <v>40</v>
      </c>
      <c r="D6" s="6">
        <v>1000</v>
      </c>
      <c r="E6" s="6">
        <v>3000</v>
      </c>
      <c r="F6" s="147">
        <v>200</v>
      </c>
      <c r="G6" s="147">
        <v>13</v>
      </c>
      <c r="H6" s="6">
        <v>1500</v>
      </c>
      <c r="I6" s="6">
        <v>4000</v>
      </c>
      <c r="J6" s="147">
        <v>82</v>
      </c>
      <c r="K6" s="147">
        <v>60</v>
      </c>
      <c r="L6" s="147">
        <v>0</v>
      </c>
      <c r="R6" s="140"/>
      <c r="S6" s="140"/>
      <c r="T6" s="140"/>
    </row>
    <row r="7" spans="1:20" x14ac:dyDescent="0.25">
      <c r="A7" s="147">
        <v>160</v>
      </c>
      <c r="B7" s="147">
        <v>1</v>
      </c>
      <c r="C7" s="147">
        <v>36</v>
      </c>
      <c r="D7" s="6">
        <v>1000</v>
      </c>
      <c r="E7" s="6">
        <v>2000</v>
      </c>
      <c r="F7" s="147">
        <v>600</v>
      </c>
      <c r="G7" s="147">
        <v>11</v>
      </c>
      <c r="H7" s="6">
        <v>13000</v>
      </c>
      <c r="I7" s="6">
        <v>51000</v>
      </c>
      <c r="J7" s="147">
        <v>83</v>
      </c>
      <c r="K7" s="147">
        <v>60</v>
      </c>
      <c r="L7" s="147">
        <v>0</v>
      </c>
      <c r="R7" s="140"/>
      <c r="S7" s="140"/>
      <c r="T7" s="140"/>
    </row>
    <row r="8" spans="1:20" x14ac:dyDescent="0.25">
      <c r="A8" s="6">
        <v>1600</v>
      </c>
      <c r="B8" s="147">
        <v>1</v>
      </c>
      <c r="C8" s="147">
        <v>30</v>
      </c>
      <c r="D8" s="6">
        <v>1000</v>
      </c>
      <c r="E8" s="6">
        <v>4000</v>
      </c>
      <c r="F8" s="147">
        <v>1000</v>
      </c>
      <c r="G8" s="147">
        <v>12</v>
      </c>
      <c r="H8" s="146">
        <v>4000</v>
      </c>
      <c r="I8" s="146">
        <v>4000</v>
      </c>
      <c r="J8" s="147">
        <v>100.5</v>
      </c>
      <c r="K8" s="147">
        <v>67.5</v>
      </c>
      <c r="L8" s="147">
        <v>0</v>
      </c>
      <c r="R8" s="140"/>
      <c r="S8" s="140"/>
      <c r="T8" s="140"/>
    </row>
    <row r="9" spans="1:20" x14ac:dyDescent="0.25">
      <c r="A9" s="6">
        <v>1230</v>
      </c>
      <c r="B9" s="147">
        <v>1</v>
      </c>
      <c r="C9" s="147">
        <v>28.5</v>
      </c>
      <c r="D9" s="147">
        <v>700</v>
      </c>
      <c r="E9" s="6">
        <v>4000</v>
      </c>
      <c r="F9" s="147">
        <v>1150</v>
      </c>
      <c r="G9" s="147">
        <v>13</v>
      </c>
      <c r="H9" s="6">
        <v>1500</v>
      </c>
      <c r="I9" s="6">
        <v>5000</v>
      </c>
      <c r="J9" s="147">
        <v>92.5</v>
      </c>
      <c r="K9" s="147">
        <v>62.5</v>
      </c>
      <c r="L9" s="147">
        <v>0</v>
      </c>
      <c r="R9" s="140"/>
      <c r="S9" s="140"/>
      <c r="T9" s="140"/>
    </row>
    <row r="10" spans="1:20" x14ac:dyDescent="0.25">
      <c r="A10" s="147">
        <v>15</v>
      </c>
      <c r="B10" s="147">
        <v>1</v>
      </c>
      <c r="C10" s="147">
        <v>30</v>
      </c>
      <c r="D10" s="6">
        <v>4500</v>
      </c>
      <c r="E10" s="6">
        <v>4500</v>
      </c>
      <c r="F10" s="6">
        <v>1300</v>
      </c>
      <c r="G10" s="147">
        <v>13</v>
      </c>
      <c r="H10" s="6">
        <v>4000</v>
      </c>
      <c r="I10" s="6">
        <v>4000</v>
      </c>
      <c r="J10" s="147">
        <v>90</v>
      </c>
      <c r="K10" s="147">
        <v>60</v>
      </c>
      <c r="L10" s="147">
        <v>0</v>
      </c>
      <c r="R10" s="140"/>
      <c r="S10" s="140"/>
      <c r="T10" s="140"/>
    </row>
    <row r="11" spans="1:20" x14ac:dyDescent="0.25">
      <c r="A11" s="147">
        <v>50</v>
      </c>
      <c r="B11" s="147">
        <v>1</v>
      </c>
      <c r="C11" s="147">
        <v>30</v>
      </c>
      <c r="D11" s="6">
        <v>3000</v>
      </c>
      <c r="E11" s="6">
        <v>3000</v>
      </c>
      <c r="F11" s="6">
        <v>1100</v>
      </c>
      <c r="G11" s="147">
        <v>11</v>
      </c>
      <c r="H11" s="6">
        <v>10000</v>
      </c>
      <c r="I11" s="6">
        <v>10000</v>
      </c>
      <c r="J11" s="147">
        <v>130</v>
      </c>
      <c r="K11" s="147">
        <v>75</v>
      </c>
      <c r="L11" s="147">
        <v>0</v>
      </c>
      <c r="R11" s="140"/>
      <c r="S11" s="140"/>
      <c r="T11" s="140"/>
    </row>
    <row r="12" spans="1:20" x14ac:dyDescent="0.25">
      <c r="A12" s="147">
        <v>73</v>
      </c>
      <c r="B12" s="147">
        <v>1</v>
      </c>
      <c r="C12" s="147">
        <v>30</v>
      </c>
      <c r="D12" s="147">
        <v>300</v>
      </c>
      <c r="E12" s="147">
        <v>300</v>
      </c>
      <c r="F12" s="6">
        <v>1100</v>
      </c>
      <c r="G12" s="147">
        <v>13</v>
      </c>
      <c r="H12" s="6">
        <v>3500</v>
      </c>
      <c r="I12" s="6">
        <v>3500</v>
      </c>
      <c r="J12" s="147">
        <v>104</v>
      </c>
      <c r="K12" s="147">
        <v>65</v>
      </c>
      <c r="L12" s="147">
        <v>0</v>
      </c>
      <c r="R12" s="140"/>
      <c r="S12" s="140"/>
      <c r="T12" s="140"/>
    </row>
    <row r="13" spans="1:20" x14ac:dyDescent="0.25">
      <c r="A13" s="147">
        <v>48</v>
      </c>
      <c r="B13" s="83">
        <v>5</v>
      </c>
      <c r="C13" s="147">
        <v>65</v>
      </c>
      <c r="D13" s="147">
        <v>5</v>
      </c>
      <c r="E13" s="147">
        <v>5</v>
      </c>
      <c r="F13" s="93">
        <v>950</v>
      </c>
      <c r="G13" s="147">
        <v>12.5</v>
      </c>
      <c r="H13" s="6">
        <v>1000</v>
      </c>
      <c r="I13" s="6">
        <v>1000</v>
      </c>
      <c r="J13" s="147">
        <v>90</v>
      </c>
      <c r="K13" s="147">
        <v>75</v>
      </c>
      <c r="L13" s="147">
        <v>0</v>
      </c>
    </row>
    <row r="14" spans="1:20" x14ac:dyDescent="0.25">
      <c r="A14" s="147">
        <v>510</v>
      </c>
      <c r="B14" s="147">
        <v>1</v>
      </c>
      <c r="C14" s="147">
        <v>31</v>
      </c>
      <c r="D14" s="147">
        <v>300</v>
      </c>
      <c r="E14" s="6">
        <v>6000</v>
      </c>
      <c r="F14" s="6">
        <v>1000</v>
      </c>
      <c r="G14" s="147">
        <v>12.5</v>
      </c>
      <c r="H14" s="6">
        <v>6000</v>
      </c>
      <c r="I14" s="6">
        <v>6000</v>
      </c>
      <c r="J14" s="147">
        <v>90</v>
      </c>
      <c r="K14" s="147">
        <v>60</v>
      </c>
      <c r="L14" s="147">
        <v>0</v>
      </c>
    </row>
    <row r="15" spans="1:20" x14ac:dyDescent="0.25">
      <c r="A15" s="147">
        <v>125</v>
      </c>
      <c r="B15" s="147">
        <v>1</v>
      </c>
      <c r="C15" s="147">
        <v>34.5</v>
      </c>
      <c r="D15" s="6">
        <v>2000</v>
      </c>
      <c r="E15" s="6">
        <v>2000</v>
      </c>
      <c r="F15" s="6">
        <v>2300</v>
      </c>
      <c r="G15" s="147">
        <v>12</v>
      </c>
      <c r="H15" s="6">
        <v>1000</v>
      </c>
      <c r="I15" s="6">
        <v>1000</v>
      </c>
      <c r="J15" s="147">
        <v>130</v>
      </c>
      <c r="K15" s="147">
        <v>55</v>
      </c>
      <c r="L15" s="147">
        <v>0</v>
      </c>
    </row>
    <row r="16" spans="1:20" x14ac:dyDescent="0.25">
      <c r="A16" s="147">
        <v>560</v>
      </c>
      <c r="B16" s="147">
        <v>1</v>
      </c>
      <c r="C16" s="147">
        <v>32.5</v>
      </c>
      <c r="D16" s="6">
        <v>2260</v>
      </c>
      <c r="E16" s="6">
        <v>2260</v>
      </c>
      <c r="F16" s="6">
        <v>2100</v>
      </c>
      <c r="G16" s="147">
        <v>11</v>
      </c>
      <c r="H16" s="6">
        <v>3000</v>
      </c>
      <c r="I16" s="6">
        <v>3000</v>
      </c>
      <c r="J16" s="147">
        <v>125</v>
      </c>
      <c r="K16" s="147">
        <v>55</v>
      </c>
      <c r="L16" s="147">
        <v>0</v>
      </c>
    </row>
    <row r="17" spans="1:12" x14ac:dyDescent="0.25">
      <c r="A17" s="147">
        <v>15</v>
      </c>
      <c r="B17" s="147">
        <v>1</v>
      </c>
      <c r="C17" s="147">
        <v>30</v>
      </c>
      <c r="D17" s="6">
        <v>3500</v>
      </c>
      <c r="E17" s="6">
        <v>3500</v>
      </c>
      <c r="F17" s="147">
        <v>800</v>
      </c>
      <c r="G17" s="147">
        <v>10</v>
      </c>
      <c r="H17" s="6">
        <v>10000</v>
      </c>
      <c r="I17" s="6">
        <v>10000</v>
      </c>
      <c r="J17" s="147">
        <v>90</v>
      </c>
      <c r="K17" s="147">
        <v>60</v>
      </c>
      <c r="L17" s="147">
        <v>0</v>
      </c>
    </row>
    <row r="18" spans="1:12" x14ac:dyDescent="0.25">
      <c r="A18" s="147">
        <v>160</v>
      </c>
      <c r="B18" s="147">
        <v>1</v>
      </c>
      <c r="C18" s="147">
        <v>30</v>
      </c>
      <c r="D18" s="6">
        <v>3000</v>
      </c>
      <c r="E18" s="6">
        <v>3000</v>
      </c>
      <c r="F18" s="6">
        <v>1300</v>
      </c>
      <c r="G18" s="147">
        <v>14</v>
      </c>
      <c r="H18" s="6">
        <v>4000</v>
      </c>
      <c r="I18" s="6">
        <v>4000</v>
      </c>
      <c r="J18" s="147">
        <v>85</v>
      </c>
      <c r="K18" s="147">
        <v>70</v>
      </c>
      <c r="L18" s="147">
        <v>0</v>
      </c>
    </row>
    <row r="19" spans="1:12" x14ac:dyDescent="0.25">
      <c r="A19" s="147">
        <v>600</v>
      </c>
      <c r="B19" s="147">
        <v>1</v>
      </c>
      <c r="C19" s="147">
        <v>30</v>
      </c>
      <c r="D19" s="6">
        <v>2000</v>
      </c>
      <c r="E19" s="6">
        <v>2000</v>
      </c>
      <c r="F19" s="6">
        <v>1000</v>
      </c>
      <c r="G19" s="147">
        <v>13</v>
      </c>
      <c r="H19" s="6">
        <v>8000</v>
      </c>
      <c r="I19" s="6">
        <v>8000</v>
      </c>
      <c r="J19" s="147">
        <v>80</v>
      </c>
      <c r="K19" s="147">
        <v>70</v>
      </c>
      <c r="L19" s="147">
        <v>0</v>
      </c>
    </row>
    <row r="20" spans="1:12" x14ac:dyDescent="0.25">
      <c r="A20" s="147">
        <v>120</v>
      </c>
      <c r="B20" s="147">
        <v>1</v>
      </c>
      <c r="C20" s="147">
        <v>27</v>
      </c>
      <c r="D20" s="6">
        <v>1500</v>
      </c>
      <c r="E20" s="6">
        <v>1500</v>
      </c>
      <c r="F20" s="6">
        <v>1800</v>
      </c>
      <c r="G20" s="147">
        <v>13</v>
      </c>
      <c r="H20" s="6">
        <v>10000</v>
      </c>
      <c r="I20" s="6">
        <v>10000</v>
      </c>
      <c r="J20" s="147">
        <v>90</v>
      </c>
      <c r="K20" s="147">
        <v>60</v>
      </c>
      <c r="L20" s="147">
        <v>0</v>
      </c>
    </row>
    <row r="21" spans="1:12" x14ac:dyDescent="0.25">
      <c r="A21" s="147">
        <v>200</v>
      </c>
      <c r="B21" s="147">
        <v>1</v>
      </c>
      <c r="C21" s="147">
        <v>33</v>
      </c>
      <c r="D21" s="6">
        <v>4000</v>
      </c>
      <c r="E21" s="6">
        <v>4000</v>
      </c>
      <c r="F21" s="6">
        <v>1200</v>
      </c>
      <c r="G21" s="147">
        <v>13</v>
      </c>
      <c r="H21" s="6">
        <v>2800</v>
      </c>
      <c r="I21" s="6">
        <v>2800</v>
      </c>
      <c r="J21" s="147">
        <v>110</v>
      </c>
      <c r="K21" s="147">
        <v>50</v>
      </c>
      <c r="L21" s="147">
        <v>0</v>
      </c>
    </row>
    <row r="22" spans="1:12" x14ac:dyDescent="0.25">
      <c r="A22" s="147">
        <v>380</v>
      </c>
      <c r="B22" s="83">
        <v>1</v>
      </c>
      <c r="C22" s="147">
        <v>58</v>
      </c>
      <c r="D22" s="147">
        <v>5</v>
      </c>
      <c r="E22" s="147">
        <v>5</v>
      </c>
      <c r="F22" s="6">
        <v>1500</v>
      </c>
      <c r="G22" s="147">
        <v>13</v>
      </c>
      <c r="H22" s="146">
        <v>300</v>
      </c>
      <c r="I22" s="146">
        <v>300</v>
      </c>
      <c r="J22" s="147">
        <v>110</v>
      </c>
      <c r="K22" s="147">
        <v>40</v>
      </c>
      <c r="L22" s="147">
        <v>0</v>
      </c>
    </row>
    <row r="23" spans="1:12" x14ac:dyDescent="0.25">
      <c r="A23" s="147">
        <v>552</v>
      </c>
      <c r="B23" s="147">
        <v>1</v>
      </c>
      <c r="C23" s="147">
        <v>34.799999999999997</v>
      </c>
      <c r="D23" s="6">
        <v>2700</v>
      </c>
      <c r="E23" s="6">
        <v>2700</v>
      </c>
      <c r="F23" s="6">
        <v>1200</v>
      </c>
      <c r="G23" s="147">
        <v>12</v>
      </c>
      <c r="H23" s="6">
        <v>5200</v>
      </c>
      <c r="I23" s="6">
        <v>5200</v>
      </c>
      <c r="J23" s="147">
        <v>100</v>
      </c>
      <c r="K23" s="147">
        <v>53</v>
      </c>
      <c r="L23" s="147">
        <v>0</v>
      </c>
    </row>
    <row r="24" spans="1:12" x14ac:dyDescent="0.25">
      <c r="A24" s="6">
        <v>1214</v>
      </c>
      <c r="B24" s="147">
        <v>6</v>
      </c>
      <c r="C24" s="147">
        <v>30</v>
      </c>
      <c r="D24" s="6">
        <v>3000</v>
      </c>
      <c r="E24" s="6">
        <v>3000</v>
      </c>
      <c r="F24" s="6">
        <v>1500</v>
      </c>
      <c r="G24" s="147">
        <v>12</v>
      </c>
      <c r="H24" s="6">
        <v>4000</v>
      </c>
      <c r="I24" s="6">
        <v>4000</v>
      </c>
      <c r="J24" s="147">
        <v>100</v>
      </c>
      <c r="K24" s="147">
        <v>60</v>
      </c>
      <c r="L24" s="147">
        <v>0</v>
      </c>
    </row>
    <row r="25" spans="1:12" x14ac:dyDescent="0.25">
      <c r="A25" s="147">
        <v>80</v>
      </c>
      <c r="B25" s="147">
        <v>6</v>
      </c>
      <c r="C25" s="147">
        <v>31</v>
      </c>
      <c r="D25" s="6">
        <v>1300</v>
      </c>
      <c r="E25" s="6">
        <v>1300</v>
      </c>
      <c r="F25" s="6">
        <v>1500</v>
      </c>
      <c r="G25" s="147">
        <v>11</v>
      </c>
      <c r="H25" s="6">
        <v>5000</v>
      </c>
      <c r="I25" s="6">
        <v>5000</v>
      </c>
      <c r="J25" s="147">
        <v>100</v>
      </c>
      <c r="K25" s="147">
        <v>50</v>
      </c>
      <c r="L25" s="147">
        <v>0</v>
      </c>
    </row>
    <row r="26" spans="1:12" x14ac:dyDescent="0.25">
      <c r="A26" s="6">
        <v>1200</v>
      </c>
      <c r="B26" s="147">
        <v>6</v>
      </c>
      <c r="C26" s="147">
        <v>30</v>
      </c>
      <c r="D26" s="6">
        <v>2250</v>
      </c>
      <c r="E26" s="6">
        <v>2250</v>
      </c>
      <c r="F26" s="6">
        <v>1500</v>
      </c>
      <c r="G26" s="147">
        <v>12</v>
      </c>
      <c r="H26" s="6">
        <v>5000</v>
      </c>
      <c r="I26" s="6">
        <v>5000</v>
      </c>
      <c r="J26" s="147">
        <v>100</v>
      </c>
      <c r="K26" s="147">
        <v>60</v>
      </c>
      <c r="L26" s="147">
        <v>0</v>
      </c>
    </row>
    <row r="27" spans="1:12" x14ac:dyDescent="0.25">
      <c r="A27" s="6">
        <v>1291</v>
      </c>
      <c r="B27" s="147">
        <v>1</v>
      </c>
      <c r="C27" s="147">
        <v>34</v>
      </c>
      <c r="D27" s="6">
        <v>1510</v>
      </c>
      <c r="E27" s="6">
        <v>1510</v>
      </c>
      <c r="F27" s="6">
        <v>1640</v>
      </c>
      <c r="G27" s="147">
        <v>14</v>
      </c>
      <c r="H27" s="6">
        <v>3720</v>
      </c>
      <c r="I27" s="6">
        <v>3720</v>
      </c>
      <c r="J27" s="147">
        <v>100</v>
      </c>
      <c r="K27" s="147">
        <v>44</v>
      </c>
      <c r="L27" s="147">
        <v>0</v>
      </c>
    </row>
    <row r="28" spans="1:12" x14ac:dyDescent="0.25">
      <c r="A28" s="6">
        <v>9660</v>
      </c>
      <c r="B28" s="147">
        <v>1</v>
      </c>
      <c r="C28" s="147">
        <v>32</v>
      </c>
      <c r="D28" s="6">
        <v>2000</v>
      </c>
      <c r="E28" s="6">
        <v>2000</v>
      </c>
      <c r="F28" s="6">
        <v>1000</v>
      </c>
      <c r="G28" s="147">
        <v>13</v>
      </c>
      <c r="H28" s="6">
        <v>4000</v>
      </c>
      <c r="I28" s="6">
        <v>4000</v>
      </c>
      <c r="J28" s="147">
        <v>90</v>
      </c>
      <c r="K28" s="147">
        <v>50</v>
      </c>
      <c r="L28" s="147">
        <v>0</v>
      </c>
    </row>
    <row r="29" spans="1:12" x14ac:dyDescent="0.25">
      <c r="A29" s="147">
        <v>125</v>
      </c>
      <c r="B29" s="147">
        <v>1</v>
      </c>
      <c r="C29" s="147">
        <v>34</v>
      </c>
      <c r="D29" s="6">
        <v>6700</v>
      </c>
      <c r="E29" s="6">
        <v>6700</v>
      </c>
      <c r="F29" s="6">
        <v>1900</v>
      </c>
      <c r="G29" s="147">
        <v>12</v>
      </c>
      <c r="H29" s="6">
        <v>1200</v>
      </c>
      <c r="I29" s="6">
        <v>1200</v>
      </c>
      <c r="J29" s="147">
        <v>135</v>
      </c>
      <c r="K29" s="147">
        <v>46</v>
      </c>
      <c r="L29" s="147">
        <v>0</v>
      </c>
    </row>
    <row r="30" spans="1:12" x14ac:dyDescent="0.25">
      <c r="A30" s="147">
        <v>30</v>
      </c>
      <c r="B30" s="147">
        <v>1</v>
      </c>
      <c r="C30" s="147">
        <v>22</v>
      </c>
      <c r="D30" s="147">
        <v>100</v>
      </c>
      <c r="E30" s="147">
        <v>100</v>
      </c>
      <c r="F30" s="147">
        <v>800</v>
      </c>
      <c r="G30" s="147">
        <v>20</v>
      </c>
      <c r="H30" s="147">
        <v>20</v>
      </c>
      <c r="I30" s="147">
        <v>20</v>
      </c>
      <c r="J30" s="147">
        <v>54</v>
      </c>
      <c r="K30" s="147">
        <v>85</v>
      </c>
      <c r="L30" s="147">
        <v>0</v>
      </c>
    </row>
    <row r="31" spans="1:12" x14ac:dyDescent="0.25">
      <c r="A31" s="147">
        <v>90</v>
      </c>
      <c r="B31" s="147">
        <v>1</v>
      </c>
      <c r="C31" s="147">
        <v>38</v>
      </c>
      <c r="D31" s="6">
        <v>2000</v>
      </c>
      <c r="E31" s="6">
        <v>2000</v>
      </c>
      <c r="F31" s="6">
        <v>1250</v>
      </c>
      <c r="G31" s="147">
        <v>13</v>
      </c>
      <c r="H31" s="147">
        <v>450</v>
      </c>
      <c r="I31" s="147">
        <v>450</v>
      </c>
      <c r="J31" s="147">
        <v>95</v>
      </c>
      <c r="K31" s="146">
        <v>60</v>
      </c>
      <c r="L31" s="147">
        <v>0</v>
      </c>
    </row>
    <row r="32" spans="1:12" x14ac:dyDescent="0.25">
      <c r="A32" s="147">
        <v>30</v>
      </c>
      <c r="B32" s="147">
        <v>1</v>
      </c>
      <c r="C32" s="147">
        <v>30</v>
      </c>
      <c r="D32" s="6">
        <v>2800</v>
      </c>
      <c r="E32" s="6">
        <v>2800</v>
      </c>
      <c r="F32" s="6">
        <v>1000</v>
      </c>
      <c r="G32" s="147">
        <v>14</v>
      </c>
      <c r="H32" s="6">
        <v>2000</v>
      </c>
      <c r="I32" s="6">
        <v>2000</v>
      </c>
      <c r="J32" s="147">
        <v>90</v>
      </c>
      <c r="K32" s="147">
        <v>50</v>
      </c>
      <c r="L32" s="147">
        <v>0</v>
      </c>
    </row>
    <row r="33" spans="1:12" x14ac:dyDescent="0.25">
      <c r="A33" s="6">
        <v>3380</v>
      </c>
      <c r="B33" s="147">
        <v>1</v>
      </c>
      <c r="C33" s="147">
        <v>30</v>
      </c>
      <c r="D33" s="6">
        <v>2000</v>
      </c>
      <c r="E33" s="6">
        <v>2000</v>
      </c>
      <c r="F33" s="6">
        <v>1800</v>
      </c>
      <c r="G33" s="147">
        <v>14.8</v>
      </c>
      <c r="H33" s="6">
        <v>1525</v>
      </c>
      <c r="I33" s="6">
        <v>1525</v>
      </c>
      <c r="J33" s="147">
        <v>95</v>
      </c>
      <c r="K33" s="147">
        <v>45</v>
      </c>
      <c r="L33" s="147">
        <v>0</v>
      </c>
    </row>
    <row r="34" spans="1:12" x14ac:dyDescent="0.25">
      <c r="A34" s="147">
        <v>300</v>
      </c>
      <c r="B34" s="147">
        <v>1</v>
      </c>
      <c r="C34" s="147">
        <v>32</v>
      </c>
      <c r="D34" s="6">
        <v>1500</v>
      </c>
      <c r="E34" s="6">
        <v>1500</v>
      </c>
      <c r="F34" s="6">
        <v>1200</v>
      </c>
      <c r="G34" s="147">
        <v>14</v>
      </c>
      <c r="H34" s="6">
        <v>1400</v>
      </c>
      <c r="I34" s="6">
        <v>1400</v>
      </c>
      <c r="J34" s="147">
        <v>80</v>
      </c>
      <c r="K34" s="147">
        <v>50</v>
      </c>
      <c r="L34" s="147">
        <v>0</v>
      </c>
    </row>
    <row r="35" spans="1:12" x14ac:dyDescent="0.25">
      <c r="A35" s="147">
        <v>324</v>
      </c>
      <c r="B35" s="147">
        <v>6</v>
      </c>
      <c r="C35" s="147">
        <v>40.299999999999997</v>
      </c>
      <c r="D35" s="6">
        <v>3048</v>
      </c>
      <c r="E35" s="6">
        <v>3048</v>
      </c>
      <c r="F35" s="147">
        <v>175</v>
      </c>
      <c r="G35" s="147">
        <v>12.7</v>
      </c>
      <c r="H35" s="6">
        <v>2200</v>
      </c>
      <c r="I35" s="6">
        <v>2200</v>
      </c>
      <c r="J35" s="147">
        <v>75</v>
      </c>
      <c r="K35" s="147">
        <v>55</v>
      </c>
      <c r="L35" s="147">
        <v>0</v>
      </c>
    </row>
    <row r="36" spans="1:12" x14ac:dyDescent="0.25">
      <c r="A36" s="147">
        <v>30</v>
      </c>
      <c r="B36" s="147">
        <v>6</v>
      </c>
      <c r="C36" s="147">
        <v>39.200000000000003</v>
      </c>
      <c r="D36" s="147">
        <v>955</v>
      </c>
      <c r="E36" s="147">
        <v>955</v>
      </c>
      <c r="F36" s="147">
        <v>300</v>
      </c>
      <c r="G36" s="147">
        <v>13.9</v>
      </c>
      <c r="H36" s="6">
        <v>1000</v>
      </c>
      <c r="I36" s="6">
        <v>1000</v>
      </c>
      <c r="J36" s="147">
        <v>80</v>
      </c>
      <c r="K36" s="147">
        <v>48</v>
      </c>
      <c r="L36" s="147">
        <v>0</v>
      </c>
    </row>
    <row r="37" spans="1:12" x14ac:dyDescent="0.25">
      <c r="A37" s="147">
        <v>90</v>
      </c>
      <c r="B37" s="147">
        <v>1</v>
      </c>
      <c r="C37" s="147">
        <v>34</v>
      </c>
      <c r="D37" s="147">
        <v>200</v>
      </c>
      <c r="E37" s="6">
        <v>1500</v>
      </c>
      <c r="F37" s="147">
        <v>1150</v>
      </c>
      <c r="G37" s="147">
        <v>15.5</v>
      </c>
      <c r="H37" s="147">
        <v>345</v>
      </c>
      <c r="I37" s="147">
        <v>345</v>
      </c>
      <c r="J37" s="147">
        <v>100</v>
      </c>
      <c r="K37" s="147">
        <v>80</v>
      </c>
      <c r="L37" s="147">
        <v>0</v>
      </c>
    </row>
    <row r="38" spans="1:12" x14ac:dyDescent="0.25">
      <c r="A38" s="147">
        <v>320</v>
      </c>
      <c r="B38" s="147">
        <v>6</v>
      </c>
      <c r="C38" s="147">
        <v>37</v>
      </c>
      <c r="D38" s="6">
        <v>1000</v>
      </c>
      <c r="E38" s="6">
        <v>10000</v>
      </c>
      <c r="F38" s="6">
        <v>1400</v>
      </c>
      <c r="G38" s="147">
        <v>12</v>
      </c>
      <c r="H38" s="6">
        <v>3000</v>
      </c>
      <c r="I38" s="6">
        <v>3000</v>
      </c>
      <c r="J38" s="147">
        <v>100</v>
      </c>
      <c r="K38" s="147">
        <v>65</v>
      </c>
      <c r="L38" s="147">
        <v>0</v>
      </c>
    </row>
    <row r="39" spans="1:12" x14ac:dyDescent="0.25">
      <c r="A39" s="147">
        <v>160</v>
      </c>
      <c r="B39" s="147">
        <v>1</v>
      </c>
      <c r="C39" s="147">
        <v>30</v>
      </c>
      <c r="D39" s="6">
        <v>1000</v>
      </c>
      <c r="E39" s="6">
        <v>1000</v>
      </c>
      <c r="F39" s="6">
        <v>2000</v>
      </c>
      <c r="G39" s="147">
        <v>13</v>
      </c>
      <c r="H39" s="146">
        <v>1000</v>
      </c>
      <c r="I39" s="146">
        <v>2000</v>
      </c>
      <c r="J39" s="147">
        <v>80</v>
      </c>
      <c r="K39" s="147">
        <v>70</v>
      </c>
      <c r="L39" s="147">
        <v>0</v>
      </c>
    </row>
    <row r="40" spans="1:12" x14ac:dyDescent="0.25">
      <c r="A40" s="147">
        <v>44</v>
      </c>
      <c r="B40" s="147">
        <v>6</v>
      </c>
      <c r="C40" s="147">
        <v>31</v>
      </c>
      <c r="D40" s="6">
        <v>1000</v>
      </c>
      <c r="E40" s="6">
        <v>1000</v>
      </c>
      <c r="F40" s="6">
        <v>2300</v>
      </c>
      <c r="G40" s="147">
        <v>13</v>
      </c>
      <c r="H40" s="147">
        <v>300</v>
      </c>
      <c r="I40" s="147">
        <v>300</v>
      </c>
      <c r="J40" s="147">
        <v>125</v>
      </c>
      <c r="K40" s="147">
        <v>58</v>
      </c>
      <c r="L40" s="147">
        <v>0</v>
      </c>
    </row>
    <row r="41" spans="1:12" x14ac:dyDescent="0.25">
      <c r="A41" s="147">
        <v>700</v>
      </c>
      <c r="B41" s="147">
        <v>1</v>
      </c>
      <c r="C41" s="147">
        <v>32</v>
      </c>
      <c r="D41" s="6">
        <v>2000</v>
      </c>
      <c r="E41" s="6">
        <v>2000</v>
      </c>
      <c r="F41" s="6">
        <v>2100</v>
      </c>
      <c r="G41" s="147">
        <v>12</v>
      </c>
      <c r="H41" s="147">
        <v>900</v>
      </c>
      <c r="I41" s="147">
        <v>900</v>
      </c>
      <c r="J41" s="147">
        <v>135</v>
      </c>
      <c r="K41" s="147">
        <v>15</v>
      </c>
      <c r="L41" s="147">
        <v>0</v>
      </c>
    </row>
    <row r="42" spans="1:12" x14ac:dyDescent="0.25">
      <c r="A42" s="147">
        <v>780</v>
      </c>
      <c r="B42" s="147">
        <v>1</v>
      </c>
      <c r="C42" s="147">
        <v>34</v>
      </c>
      <c r="D42" s="6">
        <v>1500</v>
      </c>
      <c r="E42" s="6">
        <v>1500</v>
      </c>
      <c r="F42" s="6">
        <v>1350.5</v>
      </c>
      <c r="G42" s="147">
        <v>14</v>
      </c>
      <c r="H42" s="6">
        <v>3350</v>
      </c>
      <c r="I42" s="6">
        <v>3350</v>
      </c>
      <c r="J42" s="147">
        <v>100</v>
      </c>
      <c r="K42" s="147">
        <v>48</v>
      </c>
      <c r="L42" s="147">
        <v>0</v>
      </c>
    </row>
    <row r="43" spans="1:12" x14ac:dyDescent="0.25">
      <c r="A43" s="147">
        <v>200</v>
      </c>
      <c r="B43" s="147">
        <v>1</v>
      </c>
      <c r="C43" s="147">
        <v>32</v>
      </c>
      <c r="D43" s="147">
        <v>650</v>
      </c>
      <c r="E43" s="147">
        <v>650</v>
      </c>
      <c r="F43" s="147">
        <v>400.5</v>
      </c>
      <c r="G43" s="147">
        <v>19</v>
      </c>
      <c r="H43" s="147">
        <v>660</v>
      </c>
      <c r="I43" s="147">
        <v>660</v>
      </c>
      <c r="J43" s="146">
        <v>75</v>
      </c>
      <c r="K43" s="147">
        <v>94</v>
      </c>
      <c r="L43" s="147">
        <v>0</v>
      </c>
    </row>
    <row r="44" spans="1:12" x14ac:dyDescent="0.25">
      <c r="A44" s="6">
        <v>8960</v>
      </c>
      <c r="B44" s="147">
        <v>3</v>
      </c>
      <c r="C44" s="147">
        <v>17</v>
      </c>
      <c r="D44" s="147">
        <v>15</v>
      </c>
      <c r="E44" s="147">
        <v>15</v>
      </c>
      <c r="F44" s="6">
        <v>9500</v>
      </c>
      <c r="G44" s="147">
        <v>38</v>
      </c>
      <c r="H44" s="147">
        <v>2</v>
      </c>
      <c r="I44" s="147">
        <v>2</v>
      </c>
      <c r="J44" s="147">
        <v>230</v>
      </c>
      <c r="K44" s="147">
        <v>52</v>
      </c>
      <c r="L44" s="147">
        <v>0</v>
      </c>
    </row>
    <row r="45" spans="1:12" x14ac:dyDescent="0.25">
      <c r="A45" s="6">
        <v>14335</v>
      </c>
      <c r="B45" s="147">
        <v>3</v>
      </c>
      <c r="C45" s="147">
        <v>17</v>
      </c>
      <c r="D45" s="147">
        <v>10</v>
      </c>
      <c r="E45" s="147">
        <v>10</v>
      </c>
      <c r="F45" s="6">
        <v>9500</v>
      </c>
      <c r="G45" s="147">
        <v>33</v>
      </c>
      <c r="H45" s="147">
        <v>2</v>
      </c>
      <c r="I45" s="147">
        <v>2</v>
      </c>
      <c r="J45" s="147">
        <v>215</v>
      </c>
      <c r="K45" s="147">
        <v>50</v>
      </c>
      <c r="L45" s="147">
        <v>0</v>
      </c>
    </row>
    <row r="46" spans="1:12" x14ac:dyDescent="0.25">
      <c r="A46" s="6">
        <v>11500</v>
      </c>
      <c r="B46" s="147">
        <v>3</v>
      </c>
      <c r="C46" s="147">
        <v>17</v>
      </c>
      <c r="D46" s="147">
        <v>10</v>
      </c>
      <c r="E46" s="147">
        <v>10</v>
      </c>
      <c r="F46" s="6">
        <v>9200</v>
      </c>
      <c r="G46" s="147">
        <v>33</v>
      </c>
      <c r="H46" s="147">
        <v>2</v>
      </c>
      <c r="I46" s="147">
        <v>2</v>
      </c>
      <c r="J46" s="147">
        <v>220</v>
      </c>
      <c r="K46" s="147">
        <v>50</v>
      </c>
      <c r="L46" s="147">
        <v>0</v>
      </c>
    </row>
    <row r="47" spans="1:12" x14ac:dyDescent="0.25">
      <c r="A47" s="6">
        <v>51200</v>
      </c>
      <c r="B47" s="147">
        <v>3</v>
      </c>
      <c r="C47" s="147">
        <v>18</v>
      </c>
      <c r="D47" s="147">
        <v>10</v>
      </c>
      <c r="E47" s="147">
        <v>10</v>
      </c>
      <c r="F47" s="6">
        <v>9000</v>
      </c>
      <c r="G47" s="147">
        <v>33</v>
      </c>
      <c r="H47" s="147">
        <v>2</v>
      </c>
      <c r="I47" s="147">
        <v>2</v>
      </c>
      <c r="J47" s="147">
        <v>215</v>
      </c>
      <c r="K47" s="147">
        <v>55</v>
      </c>
      <c r="L47" s="147">
        <v>0</v>
      </c>
    </row>
    <row r="48" spans="1:12" x14ac:dyDescent="0.25">
      <c r="A48" s="6">
        <v>7800</v>
      </c>
      <c r="B48" s="147">
        <v>3</v>
      </c>
      <c r="C48" s="147">
        <v>17</v>
      </c>
      <c r="D48" s="147">
        <v>10</v>
      </c>
      <c r="E48" s="147">
        <v>10</v>
      </c>
      <c r="F48" s="6">
        <v>9000</v>
      </c>
      <c r="G48" s="147">
        <v>33</v>
      </c>
      <c r="H48" s="147">
        <v>2</v>
      </c>
      <c r="I48" s="147">
        <v>2</v>
      </c>
      <c r="J48" s="147">
        <v>215</v>
      </c>
      <c r="K48" s="147">
        <v>55</v>
      </c>
      <c r="L48" s="147">
        <v>0</v>
      </c>
    </row>
    <row r="49" spans="1:12" x14ac:dyDescent="0.25">
      <c r="A49" s="6">
        <v>7680</v>
      </c>
      <c r="B49" s="147">
        <v>3</v>
      </c>
      <c r="C49" s="147">
        <v>20</v>
      </c>
      <c r="D49" s="147">
        <v>10</v>
      </c>
      <c r="E49" s="147">
        <v>10</v>
      </c>
      <c r="F49" s="6">
        <v>8450</v>
      </c>
      <c r="G49" s="147">
        <v>31</v>
      </c>
      <c r="H49" s="147">
        <v>2</v>
      </c>
      <c r="I49" s="147">
        <v>2</v>
      </c>
      <c r="J49" s="147">
        <v>215</v>
      </c>
      <c r="K49" s="147">
        <v>55</v>
      </c>
      <c r="L49" s="147">
        <v>0</v>
      </c>
    </row>
    <row r="50" spans="1:12" x14ac:dyDescent="0.25">
      <c r="A50" s="6">
        <v>4640</v>
      </c>
      <c r="B50" s="147">
        <v>3</v>
      </c>
      <c r="C50" s="147">
        <v>20</v>
      </c>
      <c r="D50" s="147">
        <v>10</v>
      </c>
      <c r="E50" s="147">
        <v>10</v>
      </c>
      <c r="F50" s="6">
        <v>8450</v>
      </c>
      <c r="G50" s="147">
        <v>32</v>
      </c>
      <c r="H50" s="147">
        <v>2</v>
      </c>
      <c r="I50" s="147">
        <v>2</v>
      </c>
      <c r="J50" s="147">
        <v>215</v>
      </c>
      <c r="K50" s="147">
        <v>55</v>
      </c>
      <c r="L50" s="147">
        <v>0</v>
      </c>
    </row>
    <row r="51" spans="1:12" x14ac:dyDescent="0.25">
      <c r="A51" s="6">
        <v>20800</v>
      </c>
      <c r="B51" s="147">
        <v>3</v>
      </c>
      <c r="C51" s="147">
        <v>20</v>
      </c>
      <c r="D51" s="147">
        <v>10</v>
      </c>
      <c r="E51" s="147">
        <v>10</v>
      </c>
      <c r="F51" s="6">
        <v>8450</v>
      </c>
      <c r="G51" s="147">
        <v>31</v>
      </c>
      <c r="H51" s="147">
        <v>2</v>
      </c>
      <c r="I51" s="147">
        <v>2</v>
      </c>
      <c r="J51" s="147">
        <v>215</v>
      </c>
      <c r="K51" s="147">
        <v>55</v>
      </c>
      <c r="L51" s="147">
        <v>0</v>
      </c>
    </row>
    <row r="52" spans="1:12" x14ac:dyDescent="0.25">
      <c r="A52" s="6">
        <v>2924</v>
      </c>
      <c r="B52" s="147">
        <v>3</v>
      </c>
      <c r="C52" s="147">
        <v>17</v>
      </c>
      <c r="D52" s="147">
        <v>10</v>
      </c>
      <c r="E52" s="147">
        <v>10</v>
      </c>
      <c r="F52" s="6">
        <v>8800</v>
      </c>
      <c r="G52" s="147">
        <v>33</v>
      </c>
      <c r="H52" s="147">
        <v>1.44</v>
      </c>
      <c r="I52" s="147">
        <v>1.44</v>
      </c>
      <c r="J52" s="147">
        <v>200</v>
      </c>
      <c r="K52" s="147">
        <v>75</v>
      </c>
      <c r="L52" s="147">
        <v>0</v>
      </c>
    </row>
    <row r="53" spans="1:12" x14ac:dyDescent="0.25">
      <c r="A53" s="6">
        <v>10010</v>
      </c>
      <c r="B53" s="147">
        <v>3</v>
      </c>
      <c r="C53" s="147">
        <v>17</v>
      </c>
      <c r="D53" s="147">
        <v>10</v>
      </c>
      <c r="E53" s="147">
        <v>10</v>
      </c>
      <c r="F53" s="6">
        <v>8800</v>
      </c>
      <c r="G53" s="147">
        <v>33</v>
      </c>
      <c r="H53" s="147">
        <v>1.44</v>
      </c>
      <c r="I53" s="147">
        <v>1.44</v>
      </c>
      <c r="J53" s="147">
        <v>200</v>
      </c>
      <c r="K53" s="147">
        <v>85</v>
      </c>
      <c r="L53" s="147">
        <v>0</v>
      </c>
    </row>
    <row r="54" spans="1:12" x14ac:dyDescent="0.25">
      <c r="A54" s="6">
        <v>10400</v>
      </c>
      <c r="B54" s="147">
        <v>3</v>
      </c>
      <c r="C54" s="147">
        <v>17</v>
      </c>
      <c r="D54" s="147">
        <v>10</v>
      </c>
      <c r="E54" s="147">
        <v>10</v>
      </c>
      <c r="F54" s="6">
        <v>8300</v>
      </c>
      <c r="G54" s="147">
        <v>33</v>
      </c>
      <c r="H54" s="147">
        <v>1.44</v>
      </c>
      <c r="I54" s="147">
        <v>1.44</v>
      </c>
      <c r="J54" s="147">
        <v>200</v>
      </c>
      <c r="K54" s="147">
        <v>83</v>
      </c>
      <c r="L54" s="147">
        <v>0</v>
      </c>
    </row>
    <row r="55" spans="1:12" x14ac:dyDescent="0.25">
      <c r="A55" s="147">
        <v>570</v>
      </c>
      <c r="B55" s="29">
        <v>8</v>
      </c>
      <c r="C55" s="147">
        <v>17</v>
      </c>
      <c r="D55" s="147">
        <v>25</v>
      </c>
      <c r="E55" s="147">
        <v>25</v>
      </c>
      <c r="F55" s="147">
        <v>1750</v>
      </c>
      <c r="G55" s="147">
        <v>39</v>
      </c>
      <c r="H55" s="147">
        <v>0.6</v>
      </c>
      <c r="I55" s="147">
        <v>0.6</v>
      </c>
      <c r="J55" s="147">
        <v>105</v>
      </c>
      <c r="K55" s="147">
        <v>32</v>
      </c>
      <c r="L55" s="147">
        <v>1</v>
      </c>
    </row>
    <row r="56" spans="1:12" x14ac:dyDescent="0.25">
      <c r="A56" s="147">
        <v>2000</v>
      </c>
      <c r="B56" s="29">
        <v>8</v>
      </c>
      <c r="C56" s="147">
        <v>18</v>
      </c>
      <c r="D56" s="147">
        <v>30</v>
      </c>
      <c r="E56" s="147">
        <v>30</v>
      </c>
      <c r="F56" s="147">
        <v>2200</v>
      </c>
      <c r="G56" s="147">
        <v>39</v>
      </c>
      <c r="H56" s="147">
        <v>0.6</v>
      </c>
      <c r="I56" s="147">
        <v>0.6</v>
      </c>
      <c r="J56" s="147">
        <v>112</v>
      </c>
      <c r="K56" s="147">
        <v>32</v>
      </c>
      <c r="L56" s="147">
        <v>1</v>
      </c>
    </row>
    <row r="57" spans="1:12" x14ac:dyDescent="0.25">
      <c r="A57" s="147">
        <v>6800</v>
      </c>
      <c r="B57" s="29">
        <v>1</v>
      </c>
      <c r="C57" s="147">
        <v>18</v>
      </c>
      <c r="D57" s="147">
        <v>75</v>
      </c>
      <c r="E57" s="147">
        <v>75</v>
      </c>
      <c r="F57" s="147">
        <v>1900</v>
      </c>
      <c r="G57" s="147">
        <v>37</v>
      </c>
      <c r="H57" s="147">
        <v>0.6</v>
      </c>
      <c r="I57" s="147">
        <v>0.6</v>
      </c>
      <c r="J57" s="147">
        <v>105</v>
      </c>
      <c r="K57" s="147">
        <v>39</v>
      </c>
      <c r="L57" s="147">
        <v>1</v>
      </c>
    </row>
    <row r="58" spans="1:12" x14ac:dyDescent="0.25">
      <c r="A58" s="147">
        <v>600</v>
      </c>
      <c r="B58" s="29">
        <v>8</v>
      </c>
      <c r="C58" s="147">
        <v>17</v>
      </c>
      <c r="D58" s="147">
        <v>30</v>
      </c>
      <c r="E58" s="147">
        <v>30</v>
      </c>
      <c r="F58" s="147">
        <v>1600</v>
      </c>
      <c r="G58" s="147">
        <v>35</v>
      </c>
      <c r="H58" s="147">
        <v>0.6</v>
      </c>
      <c r="I58" s="147">
        <v>0.6</v>
      </c>
      <c r="J58" s="147">
        <v>99</v>
      </c>
      <c r="K58" s="147">
        <v>32</v>
      </c>
      <c r="L58" s="147">
        <v>1</v>
      </c>
    </row>
    <row r="59" spans="1:12" x14ac:dyDescent="0.25">
      <c r="A59" s="147">
        <v>26</v>
      </c>
      <c r="B59" s="29">
        <v>1</v>
      </c>
      <c r="C59" s="147">
        <v>10</v>
      </c>
      <c r="D59" s="147">
        <v>16</v>
      </c>
      <c r="E59" s="147">
        <v>16</v>
      </c>
      <c r="F59" s="147">
        <v>9000</v>
      </c>
      <c r="G59" s="147">
        <v>30</v>
      </c>
      <c r="H59" s="147">
        <v>0.2</v>
      </c>
      <c r="I59" s="147">
        <v>0.2</v>
      </c>
      <c r="J59" s="147">
        <v>200</v>
      </c>
      <c r="K59" s="86">
        <v>60</v>
      </c>
      <c r="L59" s="147">
        <v>1</v>
      </c>
    </row>
    <row r="60" spans="1:12" x14ac:dyDescent="0.25">
      <c r="A60" s="147">
        <v>5338</v>
      </c>
      <c r="B60" s="29">
        <v>3</v>
      </c>
      <c r="C60" s="147">
        <v>14.1</v>
      </c>
      <c r="D60" s="147">
        <v>4</v>
      </c>
      <c r="E60" s="147">
        <v>4</v>
      </c>
      <c r="F60" s="147">
        <v>4789</v>
      </c>
      <c r="G60" s="147">
        <v>34</v>
      </c>
      <c r="H60" s="86">
        <v>1</v>
      </c>
      <c r="I60" s="86">
        <v>3</v>
      </c>
      <c r="J60" s="147">
        <v>104</v>
      </c>
      <c r="K60" s="86">
        <v>60</v>
      </c>
      <c r="L60" s="147">
        <v>1</v>
      </c>
    </row>
    <row r="61" spans="1:12" x14ac:dyDescent="0.25">
      <c r="A61" s="147">
        <v>2550</v>
      </c>
      <c r="B61" s="29">
        <v>3</v>
      </c>
      <c r="C61" s="147">
        <v>12.4</v>
      </c>
      <c r="D61" s="147">
        <v>28</v>
      </c>
      <c r="E61" s="147">
        <v>28</v>
      </c>
      <c r="F61" s="147">
        <v>8500</v>
      </c>
      <c r="G61" s="147">
        <v>42</v>
      </c>
      <c r="H61" s="94">
        <v>0.5</v>
      </c>
      <c r="I61" s="94">
        <v>0.5</v>
      </c>
      <c r="J61" s="147">
        <v>126</v>
      </c>
      <c r="K61" s="86">
        <v>60</v>
      </c>
      <c r="L61" s="147">
        <v>1</v>
      </c>
    </row>
    <row r="62" spans="1:12" x14ac:dyDescent="0.25">
      <c r="A62" s="147">
        <v>8559</v>
      </c>
      <c r="B62" s="29">
        <v>3</v>
      </c>
      <c r="C62" s="147">
        <v>10</v>
      </c>
      <c r="D62" s="147">
        <v>3</v>
      </c>
      <c r="E62" s="147">
        <v>3</v>
      </c>
      <c r="F62" s="147">
        <v>5000</v>
      </c>
      <c r="G62" s="147">
        <v>32</v>
      </c>
      <c r="H62" s="147">
        <v>1.6</v>
      </c>
      <c r="I62" s="147">
        <v>1.6</v>
      </c>
      <c r="J62" s="147">
        <v>107</v>
      </c>
      <c r="K62" s="147">
        <v>45</v>
      </c>
      <c r="L62" s="147">
        <v>1</v>
      </c>
    </row>
    <row r="63" spans="1:12" x14ac:dyDescent="0.25">
      <c r="A63" s="147">
        <v>4032</v>
      </c>
      <c r="B63" s="29">
        <v>8</v>
      </c>
      <c r="C63" s="147">
        <v>16</v>
      </c>
      <c r="D63" s="147">
        <v>10</v>
      </c>
      <c r="E63" s="147">
        <v>40</v>
      </c>
      <c r="F63" s="147">
        <v>6200</v>
      </c>
      <c r="G63" s="147">
        <v>40</v>
      </c>
      <c r="H63" s="147">
        <v>1.3</v>
      </c>
      <c r="I63" s="147">
        <v>1.3</v>
      </c>
      <c r="J63" s="147">
        <v>145</v>
      </c>
      <c r="K63" s="147">
        <v>75</v>
      </c>
      <c r="L63" s="147">
        <v>1</v>
      </c>
    </row>
    <row r="64" spans="1:12" x14ac:dyDescent="0.25">
      <c r="A64" s="147">
        <v>3396</v>
      </c>
      <c r="B64" s="29">
        <v>8</v>
      </c>
      <c r="C64" s="147">
        <v>16</v>
      </c>
      <c r="D64" s="147">
        <v>10</v>
      </c>
      <c r="E64" s="147">
        <v>40</v>
      </c>
      <c r="F64" s="147">
        <v>6200</v>
      </c>
      <c r="G64" s="147">
        <v>40</v>
      </c>
      <c r="H64" s="147">
        <v>1.3</v>
      </c>
      <c r="I64" s="147">
        <v>1.3</v>
      </c>
      <c r="J64" s="147">
        <v>145</v>
      </c>
      <c r="K64" s="147">
        <v>75</v>
      </c>
      <c r="L64" s="147">
        <v>1</v>
      </c>
    </row>
    <row r="65" spans="1:12" x14ac:dyDescent="0.25">
      <c r="A65" s="147">
        <v>7724</v>
      </c>
      <c r="B65" s="29">
        <v>8</v>
      </c>
      <c r="C65" s="147">
        <v>16</v>
      </c>
      <c r="D65" s="147">
        <v>10</v>
      </c>
      <c r="E65" s="147">
        <v>40</v>
      </c>
      <c r="F65" s="147">
        <v>6200</v>
      </c>
      <c r="G65" s="147">
        <v>40</v>
      </c>
      <c r="H65" s="147">
        <v>1.3</v>
      </c>
      <c r="I65" s="147">
        <v>1.3</v>
      </c>
      <c r="J65" s="147">
        <v>145</v>
      </c>
      <c r="K65" s="147">
        <v>75</v>
      </c>
      <c r="L65" s="147">
        <v>1</v>
      </c>
    </row>
    <row r="66" spans="1:12" x14ac:dyDescent="0.25">
      <c r="A66" s="147">
        <v>5415</v>
      </c>
      <c r="B66" s="29">
        <v>8</v>
      </c>
      <c r="C66" s="147">
        <v>16</v>
      </c>
      <c r="D66" s="147">
        <v>10</v>
      </c>
      <c r="E66" s="147">
        <v>40</v>
      </c>
      <c r="F66" s="147">
        <v>6200</v>
      </c>
      <c r="G66" s="147">
        <v>40</v>
      </c>
      <c r="H66" s="147">
        <v>1.3</v>
      </c>
      <c r="I66" s="147">
        <v>1.3</v>
      </c>
      <c r="J66" s="147">
        <v>145</v>
      </c>
      <c r="K66" s="147">
        <v>75</v>
      </c>
      <c r="L66" s="147">
        <v>1</v>
      </c>
    </row>
    <row r="67" spans="1:12" x14ac:dyDescent="0.25">
      <c r="A67" s="147">
        <v>410</v>
      </c>
      <c r="B67" s="29">
        <v>1</v>
      </c>
      <c r="C67" s="147">
        <v>26</v>
      </c>
      <c r="D67" s="147">
        <v>280</v>
      </c>
      <c r="E67" s="147">
        <v>280</v>
      </c>
      <c r="F67" s="147">
        <v>2228</v>
      </c>
      <c r="G67" s="147">
        <v>27</v>
      </c>
      <c r="H67" s="147">
        <v>2.4</v>
      </c>
      <c r="I67" s="147">
        <v>2.4</v>
      </c>
      <c r="J67" s="147">
        <v>84</v>
      </c>
      <c r="K67" s="147">
        <v>77</v>
      </c>
      <c r="L67" s="147">
        <v>1</v>
      </c>
    </row>
    <row r="68" spans="1:12" x14ac:dyDescent="0.25">
      <c r="A68" s="147">
        <v>2320</v>
      </c>
      <c r="B68" s="29">
        <v>1</v>
      </c>
      <c r="C68" s="147">
        <v>15</v>
      </c>
      <c r="D68" s="147">
        <v>63</v>
      </c>
      <c r="E68" s="147">
        <v>63</v>
      </c>
      <c r="F68" s="147">
        <v>7260</v>
      </c>
      <c r="G68" s="147">
        <v>39</v>
      </c>
      <c r="H68" s="147">
        <v>2.2000000000000002</v>
      </c>
      <c r="I68" s="147">
        <v>2.2000000000000002</v>
      </c>
      <c r="J68" s="147">
        <v>152</v>
      </c>
      <c r="K68" s="147">
        <v>52</v>
      </c>
      <c r="L68" s="147">
        <v>1</v>
      </c>
    </row>
    <row r="69" spans="1:12" x14ac:dyDescent="0.25">
      <c r="A69" s="147">
        <v>10300</v>
      </c>
      <c r="B69" s="29">
        <v>1</v>
      </c>
      <c r="C69" s="147">
        <v>14</v>
      </c>
      <c r="D69" s="147">
        <v>48</v>
      </c>
      <c r="E69" s="147">
        <v>48</v>
      </c>
      <c r="F69" s="147">
        <v>7940</v>
      </c>
      <c r="G69" s="147">
        <v>38</v>
      </c>
      <c r="H69" s="147">
        <v>1</v>
      </c>
      <c r="I69" s="147">
        <v>1</v>
      </c>
      <c r="J69" s="147">
        <v>170</v>
      </c>
      <c r="K69" s="147">
        <v>60</v>
      </c>
      <c r="L69" s="147">
        <v>1</v>
      </c>
    </row>
    <row r="70" spans="1:12" x14ac:dyDescent="0.25">
      <c r="A70" s="147">
        <v>18000</v>
      </c>
      <c r="B70" s="29">
        <v>1</v>
      </c>
      <c r="C70" s="147">
        <v>12</v>
      </c>
      <c r="D70" s="147">
        <v>10</v>
      </c>
      <c r="E70" s="147">
        <v>10</v>
      </c>
      <c r="F70" s="147">
        <v>6000</v>
      </c>
      <c r="G70" s="147">
        <v>35</v>
      </c>
      <c r="H70" s="147">
        <v>1.7</v>
      </c>
      <c r="I70" s="147">
        <v>1.7</v>
      </c>
      <c r="J70" s="147">
        <v>160</v>
      </c>
      <c r="K70" s="147">
        <v>38</v>
      </c>
      <c r="L70" s="147">
        <v>1</v>
      </c>
    </row>
    <row r="71" spans="1:12" x14ac:dyDescent="0.25">
      <c r="A71" s="147">
        <v>3600</v>
      </c>
      <c r="B71" s="29">
        <v>3</v>
      </c>
      <c r="C71" s="147">
        <v>9</v>
      </c>
      <c r="D71" s="147">
        <v>4</v>
      </c>
      <c r="E71" s="147">
        <v>4</v>
      </c>
      <c r="F71" s="147">
        <v>4700</v>
      </c>
      <c r="G71" s="147">
        <v>32</v>
      </c>
      <c r="H71" s="147">
        <v>2.2999999999999998</v>
      </c>
      <c r="I71" s="147">
        <v>2.2999999999999998</v>
      </c>
      <c r="J71" s="147">
        <v>104</v>
      </c>
      <c r="K71" s="147">
        <v>36</v>
      </c>
      <c r="L71" s="147">
        <v>1</v>
      </c>
    </row>
    <row r="72" spans="1:12" x14ac:dyDescent="0.25">
      <c r="A72" s="147">
        <v>5500</v>
      </c>
      <c r="B72" s="29">
        <v>3</v>
      </c>
      <c r="C72" s="147">
        <v>11</v>
      </c>
      <c r="D72" s="147">
        <v>6</v>
      </c>
      <c r="E72" s="147">
        <v>6</v>
      </c>
      <c r="F72" s="147">
        <v>4950</v>
      </c>
      <c r="G72" s="147">
        <v>33</v>
      </c>
      <c r="H72" s="147">
        <v>1.4</v>
      </c>
      <c r="I72" s="147">
        <v>1.4</v>
      </c>
      <c r="J72" s="147">
        <v>105</v>
      </c>
      <c r="K72" s="147">
        <v>41</v>
      </c>
      <c r="L72" s="147">
        <v>1</v>
      </c>
    </row>
    <row r="73" spans="1:12" x14ac:dyDescent="0.25">
      <c r="A73" s="147">
        <v>1084</v>
      </c>
      <c r="B73" s="29">
        <v>3</v>
      </c>
      <c r="C73" s="147">
        <v>12</v>
      </c>
      <c r="D73" s="147">
        <v>22</v>
      </c>
      <c r="E73" s="147">
        <v>22</v>
      </c>
      <c r="F73" s="147">
        <v>4550</v>
      </c>
      <c r="G73" s="147">
        <v>38</v>
      </c>
      <c r="H73" s="147">
        <v>1</v>
      </c>
      <c r="I73" s="147">
        <v>1</v>
      </c>
      <c r="J73" s="147">
        <v>101</v>
      </c>
      <c r="K73" s="147">
        <v>36</v>
      </c>
      <c r="L73" s="147">
        <v>1</v>
      </c>
    </row>
    <row r="74" spans="1:12" x14ac:dyDescent="0.25">
      <c r="A74" s="147">
        <v>6183</v>
      </c>
      <c r="B74" s="34">
        <v>35</v>
      </c>
      <c r="C74" s="147">
        <v>13.5</v>
      </c>
      <c r="D74" s="147">
        <v>9</v>
      </c>
      <c r="E74" s="147">
        <v>9</v>
      </c>
      <c r="F74" s="147">
        <v>8000</v>
      </c>
      <c r="G74" s="147">
        <v>40</v>
      </c>
      <c r="H74" s="147">
        <v>0.4</v>
      </c>
      <c r="I74" s="147">
        <v>0.4</v>
      </c>
      <c r="J74" s="147">
        <v>122</v>
      </c>
      <c r="K74" s="147">
        <v>35</v>
      </c>
      <c r="L74" s="147">
        <v>1</v>
      </c>
    </row>
    <row r="75" spans="1:12" x14ac:dyDescent="0.25">
      <c r="A75" s="147">
        <v>160</v>
      </c>
      <c r="B75" s="29">
        <v>3</v>
      </c>
      <c r="C75" s="147">
        <v>11.5</v>
      </c>
      <c r="D75" s="147">
        <v>4</v>
      </c>
      <c r="E75" s="147">
        <v>4</v>
      </c>
      <c r="F75" s="147">
        <v>6500</v>
      </c>
      <c r="G75" s="147">
        <v>40</v>
      </c>
      <c r="H75" s="147">
        <v>0.5</v>
      </c>
      <c r="I75" s="147">
        <v>0.5</v>
      </c>
      <c r="J75" s="147">
        <v>113</v>
      </c>
      <c r="K75" s="147">
        <v>30</v>
      </c>
      <c r="L75" s="147">
        <v>1</v>
      </c>
    </row>
    <row r="76" spans="1:12" x14ac:dyDescent="0.25">
      <c r="A76" s="147">
        <v>700</v>
      </c>
      <c r="B76" s="29">
        <v>23</v>
      </c>
      <c r="C76" s="147">
        <v>10.4</v>
      </c>
      <c r="D76" s="147">
        <v>170</v>
      </c>
      <c r="E76" s="147">
        <v>170</v>
      </c>
      <c r="F76" s="147">
        <v>6700</v>
      </c>
      <c r="G76" s="147">
        <v>44</v>
      </c>
      <c r="H76" s="147">
        <v>0.4</v>
      </c>
      <c r="I76" s="147">
        <v>0.4</v>
      </c>
      <c r="J76" s="147">
        <v>139</v>
      </c>
      <c r="K76" s="147">
        <v>35</v>
      </c>
      <c r="L76" s="147">
        <v>1</v>
      </c>
    </row>
    <row r="77" spans="1:12" x14ac:dyDescent="0.25">
      <c r="A77" s="147">
        <v>4900</v>
      </c>
      <c r="B77" s="29">
        <v>3</v>
      </c>
      <c r="C77" s="147">
        <v>11.7</v>
      </c>
      <c r="D77" s="147">
        <v>11</v>
      </c>
      <c r="E77" s="147">
        <v>11</v>
      </c>
      <c r="F77" s="147">
        <v>4500</v>
      </c>
      <c r="G77" s="147">
        <v>38</v>
      </c>
      <c r="H77" s="147">
        <v>0.1</v>
      </c>
      <c r="I77" s="147">
        <v>0.1</v>
      </c>
      <c r="J77" s="147">
        <v>101</v>
      </c>
      <c r="K77" s="147">
        <v>70</v>
      </c>
      <c r="L77" s="147">
        <v>1</v>
      </c>
    </row>
    <row r="78" spans="1:12" x14ac:dyDescent="0.25">
      <c r="A78" s="147">
        <v>4900</v>
      </c>
      <c r="B78" s="29">
        <v>3</v>
      </c>
      <c r="C78" s="147">
        <v>11.7</v>
      </c>
      <c r="D78" s="147">
        <v>11</v>
      </c>
      <c r="E78" s="147">
        <v>11</v>
      </c>
      <c r="F78" s="147">
        <v>4500</v>
      </c>
      <c r="G78" s="147">
        <v>38</v>
      </c>
      <c r="H78" s="147">
        <v>0.1</v>
      </c>
      <c r="I78" s="147">
        <v>0.1</v>
      </c>
      <c r="J78" s="147">
        <v>101</v>
      </c>
      <c r="K78" s="147">
        <v>70</v>
      </c>
      <c r="L78" s="147">
        <v>1</v>
      </c>
    </row>
    <row r="79" spans="1:12" x14ac:dyDescent="0.25">
      <c r="A79" s="147">
        <v>60</v>
      </c>
      <c r="B79" s="29">
        <v>23</v>
      </c>
      <c r="C79" s="147">
        <v>8</v>
      </c>
      <c r="D79" s="147">
        <v>0.1</v>
      </c>
      <c r="E79" s="147">
        <v>100</v>
      </c>
      <c r="F79" s="147">
        <v>5450</v>
      </c>
      <c r="G79" s="147">
        <v>43</v>
      </c>
      <c r="H79" s="147">
        <v>0.8</v>
      </c>
      <c r="I79" s="147">
        <v>0.8</v>
      </c>
      <c r="J79" s="147">
        <v>103</v>
      </c>
      <c r="K79" s="147">
        <v>54</v>
      </c>
      <c r="L79" s="147">
        <v>1</v>
      </c>
    </row>
    <row r="80" spans="1:12" x14ac:dyDescent="0.25">
      <c r="A80" s="147">
        <v>285</v>
      </c>
      <c r="B80" s="29">
        <v>23</v>
      </c>
      <c r="C80" s="147">
        <v>8</v>
      </c>
      <c r="D80" s="147">
        <v>0.1</v>
      </c>
      <c r="E80" s="147">
        <v>100</v>
      </c>
      <c r="F80" s="147">
        <v>5450</v>
      </c>
      <c r="G80" s="147">
        <v>42</v>
      </c>
      <c r="H80" s="147">
        <v>0.8</v>
      </c>
      <c r="I80" s="147">
        <v>0.8</v>
      </c>
      <c r="J80" s="147">
        <v>103</v>
      </c>
      <c r="K80" s="147">
        <v>47</v>
      </c>
      <c r="L80" s="147">
        <v>1</v>
      </c>
    </row>
    <row r="81" spans="1:12" x14ac:dyDescent="0.25">
      <c r="A81" s="147">
        <v>85</v>
      </c>
      <c r="B81" s="29">
        <v>23</v>
      </c>
      <c r="C81" s="147">
        <v>5</v>
      </c>
      <c r="D81" s="147">
        <v>0.1</v>
      </c>
      <c r="E81" s="147">
        <v>100</v>
      </c>
      <c r="F81" s="147">
        <v>5500</v>
      </c>
      <c r="G81" s="147">
        <v>43</v>
      </c>
      <c r="H81" s="147">
        <v>0.8</v>
      </c>
      <c r="I81" s="147">
        <v>0.8</v>
      </c>
      <c r="J81" s="147">
        <v>100</v>
      </c>
      <c r="K81" s="147">
        <v>51</v>
      </c>
      <c r="L81" s="147">
        <v>1</v>
      </c>
    </row>
    <row r="82" spans="1:12" x14ac:dyDescent="0.25">
      <c r="A82" s="147">
        <v>70</v>
      </c>
      <c r="B82" s="29">
        <v>23</v>
      </c>
      <c r="C82" s="147">
        <v>7</v>
      </c>
      <c r="D82" s="147">
        <v>0.1</v>
      </c>
      <c r="E82" s="147">
        <v>100</v>
      </c>
      <c r="F82" s="147">
        <v>5500</v>
      </c>
      <c r="G82" s="147">
        <v>41</v>
      </c>
      <c r="H82" s="147">
        <v>0.8</v>
      </c>
      <c r="I82" s="147">
        <v>0.8</v>
      </c>
      <c r="J82" s="147">
        <v>101</v>
      </c>
      <c r="K82" s="147">
        <v>51</v>
      </c>
      <c r="L82" s="147">
        <v>1</v>
      </c>
    </row>
    <row r="83" spans="1:12" x14ac:dyDescent="0.25">
      <c r="A83" s="147">
        <v>190</v>
      </c>
      <c r="B83" s="29">
        <v>23</v>
      </c>
      <c r="C83" s="147">
        <v>7</v>
      </c>
      <c r="D83" s="147">
        <v>0.1</v>
      </c>
      <c r="E83" s="147">
        <v>100</v>
      </c>
      <c r="F83" s="147">
        <v>5600</v>
      </c>
      <c r="G83" s="147">
        <v>42</v>
      </c>
      <c r="H83" s="147">
        <v>0.8</v>
      </c>
      <c r="I83" s="147">
        <v>0.8</v>
      </c>
      <c r="J83" s="147">
        <v>102</v>
      </c>
      <c r="K83" s="147">
        <v>52</v>
      </c>
      <c r="L83" s="147">
        <v>1</v>
      </c>
    </row>
    <row r="84" spans="1:12" x14ac:dyDescent="0.25">
      <c r="A84" s="147">
        <v>120</v>
      </c>
      <c r="B84" s="29">
        <v>23</v>
      </c>
      <c r="C84" s="147">
        <v>11</v>
      </c>
      <c r="D84" s="147">
        <v>0.1</v>
      </c>
      <c r="E84" s="147">
        <v>100</v>
      </c>
      <c r="F84" s="147">
        <v>5500</v>
      </c>
      <c r="G84" s="147">
        <v>42</v>
      </c>
      <c r="H84" s="147">
        <v>0.8</v>
      </c>
      <c r="I84" s="147">
        <v>0.8</v>
      </c>
      <c r="J84" s="147">
        <v>101</v>
      </c>
      <c r="K84" s="147">
        <v>50</v>
      </c>
      <c r="L84" s="147">
        <v>1</v>
      </c>
    </row>
    <row r="85" spans="1:12" x14ac:dyDescent="0.25">
      <c r="A85" s="147">
        <v>6200</v>
      </c>
      <c r="B85" s="29">
        <v>1</v>
      </c>
      <c r="C85" s="147">
        <v>23</v>
      </c>
      <c r="D85" s="147">
        <v>90</v>
      </c>
      <c r="E85" s="147">
        <v>90</v>
      </c>
      <c r="F85" s="147">
        <v>10750</v>
      </c>
      <c r="G85" s="147">
        <v>40</v>
      </c>
      <c r="H85" s="94">
        <v>0.2</v>
      </c>
      <c r="I85" s="94">
        <v>0.7</v>
      </c>
      <c r="J85" s="147">
        <v>250</v>
      </c>
      <c r="K85" s="147">
        <v>44</v>
      </c>
      <c r="L85" s="147">
        <v>1</v>
      </c>
    </row>
    <row r="86" spans="1:12" x14ac:dyDescent="0.25">
      <c r="A86" s="147">
        <v>840</v>
      </c>
      <c r="B86" s="29">
        <v>1</v>
      </c>
      <c r="C86" s="147">
        <v>23.4</v>
      </c>
      <c r="D86" s="147">
        <v>65</v>
      </c>
      <c r="E86" s="147">
        <v>65</v>
      </c>
      <c r="F86" s="147">
        <v>10400</v>
      </c>
      <c r="G86" s="147">
        <v>39</v>
      </c>
      <c r="H86" s="94">
        <v>0.2</v>
      </c>
      <c r="I86" s="94">
        <v>0.7</v>
      </c>
      <c r="J86" s="147">
        <v>242</v>
      </c>
      <c r="K86" s="147">
        <v>27.4</v>
      </c>
      <c r="L86" s="147">
        <v>1</v>
      </c>
    </row>
    <row r="87" spans="1:12" x14ac:dyDescent="0.25">
      <c r="A87" s="147">
        <v>8240</v>
      </c>
      <c r="B87" s="29">
        <v>1</v>
      </c>
      <c r="C87" s="147">
        <v>26</v>
      </c>
      <c r="D87" s="147">
        <v>75</v>
      </c>
      <c r="E87" s="147">
        <v>75</v>
      </c>
      <c r="F87" s="147">
        <v>10550</v>
      </c>
      <c r="G87" s="147">
        <v>40</v>
      </c>
      <c r="H87" s="94">
        <v>0.2</v>
      </c>
      <c r="I87" s="94">
        <v>0.7</v>
      </c>
      <c r="J87" s="147">
        <v>248</v>
      </c>
      <c r="K87" s="147">
        <v>44</v>
      </c>
      <c r="L87" s="147">
        <v>1</v>
      </c>
    </row>
    <row r="88" spans="1:12" x14ac:dyDescent="0.25">
      <c r="A88" s="147">
        <v>880</v>
      </c>
      <c r="B88" s="29">
        <v>1</v>
      </c>
      <c r="C88" s="147">
        <v>26</v>
      </c>
      <c r="D88" s="147">
        <v>75</v>
      </c>
      <c r="E88" s="147">
        <v>75</v>
      </c>
      <c r="F88" s="147">
        <v>10550</v>
      </c>
      <c r="G88" s="147">
        <v>40</v>
      </c>
      <c r="H88" s="94">
        <v>0.2</v>
      </c>
      <c r="I88" s="94">
        <v>0.7</v>
      </c>
      <c r="J88" s="147">
        <v>248</v>
      </c>
      <c r="K88" s="147">
        <v>52</v>
      </c>
      <c r="L88" s="147">
        <v>1</v>
      </c>
    </row>
    <row r="89" spans="1:12" x14ac:dyDescent="0.25">
      <c r="A89" s="147">
        <v>12600</v>
      </c>
      <c r="B89" s="29">
        <v>1</v>
      </c>
      <c r="C89" s="147">
        <v>26</v>
      </c>
      <c r="D89" s="147">
        <v>90</v>
      </c>
      <c r="E89" s="147">
        <v>90</v>
      </c>
      <c r="F89" s="147">
        <v>10900</v>
      </c>
      <c r="G89" s="147">
        <v>40</v>
      </c>
      <c r="H89" s="94">
        <v>0.2</v>
      </c>
      <c r="I89" s="94">
        <v>0.7</v>
      </c>
      <c r="J89" s="147">
        <v>250</v>
      </c>
      <c r="K89" s="147">
        <v>52</v>
      </c>
      <c r="L89" s="147">
        <v>1</v>
      </c>
    </row>
    <row r="90" spans="1:12" x14ac:dyDescent="0.25">
      <c r="A90" s="147">
        <v>4100</v>
      </c>
      <c r="B90" s="29">
        <v>1</v>
      </c>
      <c r="C90" s="147">
        <v>23</v>
      </c>
      <c r="D90" s="147">
        <v>90</v>
      </c>
      <c r="E90" s="147">
        <v>90</v>
      </c>
      <c r="F90" s="147">
        <v>11000</v>
      </c>
      <c r="G90" s="147">
        <v>41</v>
      </c>
      <c r="H90" s="94">
        <v>0.2</v>
      </c>
      <c r="I90" s="94">
        <v>0.7</v>
      </c>
      <c r="J90" s="147">
        <v>250</v>
      </c>
      <c r="K90" s="147">
        <v>50</v>
      </c>
      <c r="L90" s="147">
        <v>1</v>
      </c>
    </row>
    <row r="91" spans="1:12" x14ac:dyDescent="0.25">
      <c r="A91" s="147">
        <v>10800</v>
      </c>
      <c r="B91" s="29">
        <v>1</v>
      </c>
      <c r="C91" s="147">
        <v>25.5</v>
      </c>
      <c r="D91" s="147">
        <v>60</v>
      </c>
      <c r="E91" s="147">
        <v>60</v>
      </c>
      <c r="F91" s="147">
        <v>10300</v>
      </c>
      <c r="G91" s="147">
        <v>40</v>
      </c>
      <c r="H91" s="94">
        <v>0.2</v>
      </c>
      <c r="I91" s="94">
        <v>0.7</v>
      </c>
      <c r="J91" s="147">
        <v>250</v>
      </c>
      <c r="K91" s="147">
        <v>47</v>
      </c>
      <c r="L91" s="147">
        <v>1</v>
      </c>
    </row>
    <row r="92" spans="1:12" x14ac:dyDescent="0.25">
      <c r="A92" s="147">
        <v>280</v>
      </c>
      <c r="B92" s="29">
        <v>1</v>
      </c>
      <c r="C92" s="147">
        <v>18</v>
      </c>
      <c r="D92" s="147">
        <v>40</v>
      </c>
      <c r="E92" s="147">
        <v>40</v>
      </c>
      <c r="F92" s="147">
        <v>11550</v>
      </c>
      <c r="G92" s="147">
        <v>38</v>
      </c>
      <c r="H92" s="94">
        <v>0.2</v>
      </c>
      <c r="I92" s="94">
        <v>0.7</v>
      </c>
      <c r="J92" s="147">
        <v>244</v>
      </c>
      <c r="K92" s="147">
        <v>55</v>
      </c>
      <c r="L92" s="147">
        <v>1</v>
      </c>
    </row>
    <row r="93" spans="1:12" x14ac:dyDescent="0.25">
      <c r="A93" s="147">
        <v>200</v>
      </c>
      <c r="B93" s="29">
        <v>1</v>
      </c>
      <c r="C93" s="147">
        <v>12</v>
      </c>
      <c r="D93" s="147">
        <v>200</v>
      </c>
      <c r="E93" s="147">
        <v>200</v>
      </c>
      <c r="F93" s="147">
        <v>11600</v>
      </c>
      <c r="G93" s="147">
        <v>42</v>
      </c>
      <c r="H93" s="94">
        <v>0.2</v>
      </c>
      <c r="I93" s="94">
        <v>0.7</v>
      </c>
      <c r="J93" s="147">
        <v>250</v>
      </c>
      <c r="K93" s="147">
        <v>64</v>
      </c>
      <c r="L93" s="147">
        <v>1</v>
      </c>
    </row>
    <row r="94" spans="1:12" x14ac:dyDescent="0.25">
      <c r="A94" s="147">
        <v>1800</v>
      </c>
      <c r="B94" s="29">
        <v>1</v>
      </c>
      <c r="C94" s="147">
        <v>17</v>
      </c>
      <c r="D94" s="147">
        <v>171</v>
      </c>
      <c r="E94" s="147">
        <v>171</v>
      </c>
      <c r="F94" s="147">
        <v>11500</v>
      </c>
      <c r="G94" s="147">
        <v>45</v>
      </c>
      <c r="H94" s="94">
        <v>0.2</v>
      </c>
      <c r="I94" s="94">
        <v>0.7</v>
      </c>
      <c r="J94" s="147">
        <v>228</v>
      </c>
      <c r="K94" s="147">
        <v>55</v>
      </c>
      <c r="L94" s="147">
        <v>1</v>
      </c>
    </row>
    <row r="95" spans="1:12" x14ac:dyDescent="0.25">
      <c r="A95" s="147">
        <v>2600</v>
      </c>
      <c r="B95" s="29">
        <v>1</v>
      </c>
      <c r="C95" s="147">
        <v>17</v>
      </c>
      <c r="D95" s="147">
        <v>273</v>
      </c>
      <c r="E95" s="147">
        <v>273</v>
      </c>
      <c r="F95" s="147">
        <v>11950</v>
      </c>
      <c r="G95" s="147">
        <v>43</v>
      </c>
      <c r="H95" s="94">
        <v>0.2</v>
      </c>
      <c r="I95" s="94">
        <v>0.7</v>
      </c>
      <c r="J95" s="147">
        <v>234</v>
      </c>
      <c r="K95" s="147">
        <v>50</v>
      </c>
      <c r="L95" s="147">
        <v>1</v>
      </c>
    </row>
    <row r="96" spans="1:12" x14ac:dyDescent="0.25">
      <c r="A96" s="147">
        <v>7754</v>
      </c>
      <c r="B96" s="29">
        <v>1</v>
      </c>
      <c r="C96" s="147">
        <v>23</v>
      </c>
      <c r="D96" s="147">
        <v>100</v>
      </c>
      <c r="E96" s="147">
        <v>100</v>
      </c>
      <c r="F96" s="147">
        <v>10300</v>
      </c>
      <c r="G96" s="147">
        <v>39</v>
      </c>
      <c r="H96" s="94">
        <v>0.2</v>
      </c>
      <c r="I96" s="94">
        <v>0.7</v>
      </c>
      <c r="J96" s="147">
        <v>260</v>
      </c>
      <c r="K96" s="147">
        <v>32</v>
      </c>
      <c r="L96" s="147">
        <v>1</v>
      </c>
    </row>
    <row r="97" spans="1:12" x14ac:dyDescent="0.25">
      <c r="A97" s="147">
        <v>3500</v>
      </c>
      <c r="B97" s="29">
        <v>1</v>
      </c>
      <c r="C97" s="147">
        <v>20</v>
      </c>
      <c r="D97" s="147">
        <v>30</v>
      </c>
      <c r="E97" s="147">
        <v>30</v>
      </c>
      <c r="F97" s="147">
        <v>10100</v>
      </c>
      <c r="G97" s="147">
        <v>40</v>
      </c>
      <c r="H97" s="94">
        <v>0.2</v>
      </c>
      <c r="I97" s="94">
        <v>0.7</v>
      </c>
      <c r="J97" s="147">
        <v>212</v>
      </c>
      <c r="K97" s="147">
        <v>32</v>
      </c>
      <c r="L97" s="147">
        <v>1</v>
      </c>
    </row>
    <row r="98" spans="1:12" x14ac:dyDescent="0.25">
      <c r="A98" s="147">
        <v>980</v>
      </c>
      <c r="B98" s="29">
        <v>3</v>
      </c>
      <c r="C98" s="147">
        <v>10</v>
      </c>
      <c r="D98" s="147">
        <v>10</v>
      </c>
      <c r="E98" s="147">
        <v>10</v>
      </c>
      <c r="F98" s="147">
        <v>11100</v>
      </c>
      <c r="G98" s="147">
        <v>40</v>
      </c>
      <c r="H98" s="147">
        <v>0.6</v>
      </c>
      <c r="I98" s="147">
        <v>0.6</v>
      </c>
      <c r="J98" s="147">
        <v>232</v>
      </c>
      <c r="K98" s="147">
        <v>60</v>
      </c>
      <c r="L98" s="147">
        <v>1</v>
      </c>
    </row>
    <row r="99" spans="1:12" x14ac:dyDescent="0.25">
      <c r="A99" s="147">
        <v>1020</v>
      </c>
      <c r="B99" s="29">
        <v>3</v>
      </c>
      <c r="C99" s="147">
        <v>10</v>
      </c>
      <c r="D99" s="147">
        <v>4</v>
      </c>
      <c r="E99" s="147">
        <v>4</v>
      </c>
      <c r="F99" s="147">
        <v>4000</v>
      </c>
      <c r="G99" s="147">
        <v>34</v>
      </c>
      <c r="H99" s="147">
        <v>2</v>
      </c>
      <c r="I99" s="147">
        <v>2</v>
      </c>
      <c r="J99" s="147">
        <v>86</v>
      </c>
      <c r="K99" s="147">
        <v>55</v>
      </c>
      <c r="L99" s="147">
        <v>1</v>
      </c>
    </row>
    <row r="100" spans="1:12" x14ac:dyDescent="0.25">
      <c r="A100" s="147">
        <v>8500</v>
      </c>
      <c r="B100" s="29">
        <v>3</v>
      </c>
      <c r="C100" s="147">
        <v>9</v>
      </c>
      <c r="D100" s="147">
        <v>20</v>
      </c>
      <c r="E100" s="147">
        <v>20</v>
      </c>
      <c r="F100" s="147">
        <v>4300</v>
      </c>
      <c r="G100" s="147">
        <v>29</v>
      </c>
      <c r="H100" s="147">
        <v>6</v>
      </c>
      <c r="I100" s="147">
        <v>6</v>
      </c>
      <c r="J100" s="147">
        <v>97</v>
      </c>
      <c r="K100" s="86">
        <v>60</v>
      </c>
      <c r="L100" s="147">
        <v>1</v>
      </c>
    </row>
    <row r="101" spans="1:12" x14ac:dyDescent="0.25">
      <c r="A101" s="147">
        <v>809</v>
      </c>
      <c r="B101" s="29">
        <v>5</v>
      </c>
      <c r="C101" s="147">
        <v>21.9</v>
      </c>
      <c r="D101" s="147">
        <v>3</v>
      </c>
      <c r="E101" s="147">
        <v>3</v>
      </c>
      <c r="F101" s="147">
        <v>5300</v>
      </c>
      <c r="G101" s="147">
        <v>42</v>
      </c>
      <c r="H101" s="147">
        <v>0.5</v>
      </c>
      <c r="I101" s="147">
        <v>0.5</v>
      </c>
      <c r="J101" s="147">
        <v>105</v>
      </c>
      <c r="K101" s="147">
        <v>45</v>
      </c>
      <c r="L101" s="147">
        <v>1</v>
      </c>
    </row>
    <row r="102" spans="1:12" x14ac:dyDescent="0.25">
      <c r="A102" s="147">
        <v>1120</v>
      </c>
      <c r="B102" s="29">
        <v>3</v>
      </c>
      <c r="C102" s="147">
        <v>10.5</v>
      </c>
      <c r="D102" s="147">
        <v>4</v>
      </c>
      <c r="E102" s="147">
        <v>4</v>
      </c>
      <c r="F102" s="147">
        <v>5500</v>
      </c>
      <c r="G102" s="147">
        <v>32</v>
      </c>
      <c r="H102" s="147">
        <v>1.4</v>
      </c>
      <c r="I102" s="147">
        <v>1.4</v>
      </c>
      <c r="J102" s="147">
        <v>104</v>
      </c>
      <c r="K102" s="147">
        <v>60.7</v>
      </c>
      <c r="L102" s="147">
        <v>1</v>
      </c>
    </row>
    <row r="103" spans="1:12" x14ac:dyDescent="0.25">
      <c r="A103" s="147">
        <v>340</v>
      </c>
      <c r="B103" s="29">
        <v>3</v>
      </c>
      <c r="C103" s="147">
        <v>10</v>
      </c>
      <c r="D103" s="147">
        <v>4</v>
      </c>
      <c r="E103" s="147">
        <v>4</v>
      </c>
      <c r="F103" s="147">
        <v>5500</v>
      </c>
      <c r="G103" s="147">
        <v>32</v>
      </c>
      <c r="H103" s="147">
        <v>1.4</v>
      </c>
      <c r="I103" s="147">
        <v>1.4</v>
      </c>
      <c r="J103" s="147">
        <v>105</v>
      </c>
      <c r="K103" s="147">
        <v>45</v>
      </c>
      <c r="L103" s="147">
        <v>1</v>
      </c>
    </row>
    <row r="104" spans="1:12" x14ac:dyDescent="0.25">
      <c r="A104" s="147">
        <v>400</v>
      </c>
      <c r="B104" s="29">
        <v>5</v>
      </c>
      <c r="C104" s="147">
        <v>23.7</v>
      </c>
      <c r="D104" s="147">
        <v>5</v>
      </c>
      <c r="E104" s="147">
        <v>5</v>
      </c>
      <c r="F104" s="147">
        <v>5500</v>
      </c>
      <c r="G104" s="147">
        <v>42</v>
      </c>
      <c r="H104" s="147">
        <v>0.5</v>
      </c>
      <c r="I104" s="147">
        <v>0.5</v>
      </c>
      <c r="J104" s="147">
        <v>105</v>
      </c>
      <c r="K104" s="147">
        <v>55</v>
      </c>
      <c r="L104" s="147">
        <v>1</v>
      </c>
    </row>
    <row r="105" spans="1:12" x14ac:dyDescent="0.25">
      <c r="A105" s="147">
        <v>4392</v>
      </c>
      <c r="B105" s="29">
        <v>1</v>
      </c>
      <c r="C105" s="147">
        <v>19.5</v>
      </c>
      <c r="D105" s="147">
        <v>32</v>
      </c>
      <c r="E105" s="147">
        <v>32</v>
      </c>
      <c r="F105" s="147">
        <v>4900</v>
      </c>
      <c r="G105" s="147">
        <v>36</v>
      </c>
      <c r="H105" s="147">
        <v>1.5</v>
      </c>
      <c r="I105" s="147">
        <v>1.5</v>
      </c>
      <c r="J105" s="147">
        <v>105</v>
      </c>
      <c r="K105" s="147">
        <v>50</v>
      </c>
      <c r="L105" s="147">
        <v>1</v>
      </c>
    </row>
    <row r="106" spans="1:12" x14ac:dyDescent="0.25">
      <c r="A106" s="147">
        <v>15699</v>
      </c>
      <c r="B106" s="29">
        <v>3</v>
      </c>
      <c r="C106" s="147">
        <v>12</v>
      </c>
      <c r="D106" s="147">
        <v>1.3</v>
      </c>
      <c r="E106" s="147">
        <v>123</v>
      </c>
      <c r="F106" s="147">
        <v>5300</v>
      </c>
      <c r="G106" s="147">
        <v>35</v>
      </c>
      <c r="H106" s="147">
        <v>1.1000000000000001</v>
      </c>
      <c r="I106" s="147">
        <v>1.1000000000000001</v>
      </c>
      <c r="J106" s="147">
        <v>104</v>
      </c>
      <c r="K106" s="147">
        <v>84</v>
      </c>
      <c r="L106" s="147">
        <v>1</v>
      </c>
    </row>
    <row r="107" spans="1:12" x14ac:dyDescent="0.25">
      <c r="A107" s="147">
        <v>500</v>
      </c>
      <c r="B107" s="29">
        <v>3</v>
      </c>
      <c r="C107" s="147">
        <v>12</v>
      </c>
      <c r="D107" s="147">
        <v>1.3</v>
      </c>
      <c r="E107" s="147">
        <v>123</v>
      </c>
      <c r="F107" s="147">
        <v>5300</v>
      </c>
      <c r="G107" s="147">
        <v>35</v>
      </c>
      <c r="H107" s="147">
        <v>1.1000000000000001</v>
      </c>
      <c r="I107" s="147">
        <v>1.1000000000000001</v>
      </c>
      <c r="J107" s="147">
        <v>104</v>
      </c>
      <c r="K107" s="147">
        <v>30</v>
      </c>
      <c r="L107" s="147">
        <v>1</v>
      </c>
    </row>
    <row r="108" spans="1:12" x14ac:dyDescent="0.25">
      <c r="A108" s="147">
        <v>480</v>
      </c>
      <c r="B108" s="29">
        <v>3</v>
      </c>
      <c r="C108" s="147">
        <v>12</v>
      </c>
      <c r="D108" s="147">
        <v>1.3</v>
      </c>
      <c r="E108" s="147">
        <v>123</v>
      </c>
      <c r="F108" s="147">
        <v>5300</v>
      </c>
      <c r="G108" s="147">
        <v>35</v>
      </c>
      <c r="H108" s="147">
        <v>1.1000000000000001</v>
      </c>
      <c r="I108" s="147">
        <v>1.1000000000000001</v>
      </c>
      <c r="J108" s="147">
        <v>104</v>
      </c>
      <c r="K108" s="147">
        <v>30</v>
      </c>
      <c r="L108" s="147">
        <v>1</v>
      </c>
    </row>
    <row r="109" spans="1:12" x14ac:dyDescent="0.25">
      <c r="A109" s="14">
        <v>2320</v>
      </c>
      <c r="B109" s="14">
        <v>3</v>
      </c>
      <c r="C109" s="14">
        <v>12</v>
      </c>
      <c r="D109" s="14">
        <v>1.3</v>
      </c>
      <c r="E109" s="14">
        <v>123</v>
      </c>
      <c r="F109" s="14">
        <v>5500</v>
      </c>
      <c r="G109" s="14">
        <v>35</v>
      </c>
      <c r="H109" s="14">
        <v>1.1000000000000001</v>
      </c>
      <c r="I109" s="14">
        <v>1.1000000000000001</v>
      </c>
      <c r="J109" s="14">
        <v>104</v>
      </c>
      <c r="K109" s="14">
        <v>30</v>
      </c>
      <c r="L109" s="147">
        <v>1</v>
      </c>
    </row>
    <row r="110" spans="1:12" x14ac:dyDescent="0.25">
      <c r="A110" s="14">
        <v>49900</v>
      </c>
      <c r="B110" s="14">
        <v>2</v>
      </c>
      <c r="C110" s="14">
        <v>4</v>
      </c>
      <c r="D110" s="14">
        <v>19</v>
      </c>
      <c r="E110" s="14">
        <v>19</v>
      </c>
      <c r="F110" s="14">
        <v>6700</v>
      </c>
      <c r="G110" s="14">
        <v>39</v>
      </c>
      <c r="H110" s="14">
        <v>0.7</v>
      </c>
      <c r="I110" s="14">
        <v>0.7</v>
      </c>
      <c r="J110" s="14">
        <v>135</v>
      </c>
      <c r="K110" s="14">
        <v>78</v>
      </c>
      <c r="L110" s="147">
        <v>1</v>
      </c>
    </row>
    <row r="111" spans="1:12" x14ac:dyDescent="0.25">
      <c r="A111" s="14">
        <v>5000</v>
      </c>
      <c r="B111" s="14">
        <v>2</v>
      </c>
      <c r="C111" s="14">
        <v>17</v>
      </c>
      <c r="D111" s="14">
        <v>75</v>
      </c>
      <c r="E111" s="14">
        <v>75</v>
      </c>
      <c r="F111" s="14">
        <v>4950</v>
      </c>
      <c r="G111" s="14">
        <v>38</v>
      </c>
      <c r="H111" s="14">
        <v>2.2000000000000002</v>
      </c>
      <c r="I111" s="14">
        <v>2.2000000000000002</v>
      </c>
      <c r="J111" s="14">
        <v>117</v>
      </c>
      <c r="K111" s="14">
        <v>70</v>
      </c>
      <c r="L111" s="147">
        <v>1</v>
      </c>
    </row>
    <row r="112" spans="1:12" x14ac:dyDescent="0.25">
      <c r="A112" s="14">
        <v>21205</v>
      </c>
      <c r="B112" s="14">
        <v>7</v>
      </c>
      <c r="C112" s="14">
        <v>12</v>
      </c>
      <c r="D112" s="14">
        <v>32</v>
      </c>
      <c r="E112" s="14">
        <v>32</v>
      </c>
      <c r="F112" s="14">
        <v>4100</v>
      </c>
      <c r="G112" s="14">
        <v>35</v>
      </c>
      <c r="H112" s="14">
        <v>1.3</v>
      </c>
      <c r="I112" s="14">
        <v>1.3</v>
      </c>
      <c r="J112" s="14">
        <v>95</v>
      </c>
      <c r="K112" s="14">
        <v>80</v>
      </c>
      <c r="L112" s="147">
        <v>1</v>
      </c>
    </row>
    <row r="113" spans="1:12" x14ac:dyDescent="0.25">
      <c r="A113" s="14">
        <v>1345</v>
      </c>
      <c r="B113" s="14">
        <v>1</v>
      </c>
      <c r="C113" s="14">
        <v>9.9</v>
      </c>
      <c r="D113" s="14">
        <v>31</v>
      </c>
      <c r="E113" s="14">
        <v>31</v>
      </c>
      <c r="F113" s="14">
        <v>5000</v>
      </c>
      <c r="G113" s="14">
        <v>35</v>
      </c>
      <c r="H113" s="14">
        <v>1.3</v>
      </c>
      <c r="I113" s="14">
        <v>1.3</v>
      </c>
      <c r="J113" s="14">
        <v>178</v>
      </c>
      <c r="K113" s="87">
        <v>60</v>
      </c>
      <c r="L113" s="147">
        <v>1</v>
      </c>
    </row>
    <row r="114" spans="1:12" x14ac:dyDescent="0.25">
      <c r="A114" s="14">
        <v>790</v>
      </c>
      <c r="B114" s="14">
        <v>123</v>
      </c>
      <c r="C114" s="14">
        <v>10.3</v>
      </c>
      <c r="D114" s="14">
        <v>4</v>
      </c>
      <c r="E114" s="14">
        <v>4</v>
      </c>
      <c r="F114" s="14">
        <v>5400</v>
      </c>
      <c r="G114" s="14">
        <v>35</v>
      </c>
      <c r="H114" s="14">
        <v>1.4</v>
      </c>
      <c r="I114" s="14">
        <v>1.4</v>
      </c>
      <c r="J114" s="14">
        <v>181</v>
      </c>
      <c r="K114" s="87">
        <v>60</v>
      </c>
      <c r="L114" s="147">
        <v>1</v>
      </c>
    </row>
    <row r="115" spans="1:12" x14ac:dyDescent="0.25">
      <c r="A115" s="14">
        <v>120</v>
      </c>
      <c r="B115" s="14">
        <v>1</v>
      </c>
      <c r="C115" s="14">
        <v>7</v>
      </c>
      <c r="D115" s="14">
        <v>10</v>
      </c>
      <c r="E115" s="14">
        <v>10</v>
      </c>
      <c r="F115" s="14">
        <v>7000</v>
      </c>
      <c r="G115" s="14">
        <v>35</v>
      </c>
      <c r="H115" s="87">
        <v>1</v>
      </c>
      <c r="I115" s="95">
        <v>1.5</v>
      </c>
      <c r="J115" s="87">
        <v>165</v>
      </c>
      <c r="K115" s="87">
        <v>60</v>
      </c>
      <c r="L115" s="147">
        <v>1</v>
      </c>
    </row>
    <row r="116" spans="1:12" x14ac:dyDescent="0.25">
      <c r="A116" s="14">
        <v>1400</v>
      </c>
      <c r="B116" s="14">
        <v>1</v>
      </c>
      <c r="C116" s="14">
        <v>10</v>
      </c>
      <c r="D116" s="14">
        <v>20</v>
      </c>
      <c r="E116" s="14">
        <v>20</v>
      </c>
      <c r="F116" s="14">
        <v>6000</v>
      </c>
      <c r="G116" s="14">
        <v>35</v>
      </c>
      <c r="H116" s="14">
        <v>1.2</v>
      </c>
      <c r="I116" s="14">
        <v>1.2</v>
      </c>
      <c r="J116" s="14">
        <v>163</v>
      </c>
      <c r="K116" s="87">
        <v>60</v>
      </c>
      <c r="L116" s="147">
        <v>1</v>
      </c>
    </row>
    <row r="117" spans="1:12" x14ac:dyDescent="0.25">
      <c r="A117" s="14">
        <v>810</v>
      </c>
      <c r="B117" s="14">
        <v>123</v>
      </c>
      <c r="C117" s="14">
        <v>10</v>
      </c>
      <c r="D117" s="14">
        <v>5</v>
      </c>
      <c r="E117" s="14">
        <v>5</v>
      </c>
      <c r="F117" s="14">
        <v>6400</v>
      </c>
      <c r="G117" s="14">
        <v>35</v>
      </c>
      <c r="H117" s="14">
        <v>1</v>
      </c>
      <c r="I117" s="14">
        <v>1</v>
      </c>
      <c r="J117" s="14">
        <v>170</v>
      </c>
      <c r="K117" s="87">
        <v>60</v>
      </c>
      <c r="L117" s="147">
        <v>1</v>
      </c>
    </row>
    <row r="118" spans="1:12" x14ac:dyDescent="0.25">
      <c r="A118" s="14">
        <v>3400</v>
      </c>
      <c r="B118" s="14">
        <v>1</v>
      </c>
      <c r="C118" s="14">
        <v>13</v>
      </c>
      <c r="D118" s="14">
        <v>44</v>
      </c>
      <c r="E118" s="14">
        <v>44</v>
      </c>
      <c r="F118" s="14">
        <v>9400</v>
      </c>
      <c r="G118" s="14">
        <v>38</v>
      </c>
      <c r="H118" s="14">
        <v>1.2</v>
      </c>
      <c r="I118" s="14">
        <v>1.2</v>
      </c>
      <c r="J118" s="14">
        <v>148</v>
      </c>
      <c r="K118" s="87">
        <v>60</v>
      </c>
      <c r="L118" s="147">
        <v>1</v>
      </c>
    </row>
    <row r="119" spans="1:12" x14ac:dyDescent="0.25">
      <c r="A119" s="14">
        <v>700</v>
      </c>
      <c r="B119" s="14">
        <v>1</v>
      </c>
      <c r="C119" s="14">
        <v>14</v>
      </c>
      <c r="D119" s="14">
        <v>50</v>
      </c>
      <c r="E119" s="14">
        <v>50</v>
      </c>
      <c r="F119" s="14">
        <v>9400</v>
      </c>
      <c r="G119" s="14">
        <v>38</v>
      </c>
      <c r="H119" s="14">
        <v>1</v>
      </c>
      <c r="I119" s="14">
        <v>1</v>
      </c>
      <c r="J119" s="14">
        <v>150</v>
      </c>
      <c r="K119" s="87">
        <v>60</v>
      </c>
      <c r="L119" s="147">
        <v>1</v>
      </c>
    </row>
    <row r="120" spans="1:12" x14ac:dyDescent="0.25">
      <c r="A120" s="14">
        <v>4437</v>
      </c>
      <c r="B120" s="14">
        <v>3</v>
      </c>
      <c r="C120" s="14">
        <v>7</v>
      </c>
      <c r="D120" s="14">
        <v>4</v>
      </c>
      <c r="E120" s="14">
        <v>4</v>
      </c>
      <c r="F120" s="14">
        <v>5800</v>
      </c>
      <c r="G120" s="14">
        <v>30</v>
      </c>
      <c r="H120" s="14">
        <v>3</v>
      </c>
      <c r="I120" s="14">
        <v>3</v>
      </c>
      <c r="J120" s="14">
        <v>109</v>
      </c>
      <c r="K120" s="14">
        <v>50</v>
      </c>
      <c r="L120" s="147">
        <v>1</v>
      </c>
    </row>
    <row r="121" spans="1:12" x14ac:dyDescent="0.25">
      <c r="A121" s="14">
        <v>2870</v>
      </c>
      <c r="B121" s="14">
        <v>3</v>
      </c>
      <c r="C121" s="14">
        <v>14</v>
      </c>
      <c r="D121" s="14">
        <v>5</v>
      </c>
      <c r="E121" s="14">
        <v>5</v>
      </c>
      <c r="F121" s="14">
        <v>4800</v>
      </c>
      <c r="G121" s="14">
        <v>32</v>
      </c>
      <c r="H121" s="14">
        <v>2.2999999999999998</v>
      </c>
      <c r="I121" s="14">
        <v>2.2999999999999998</v>
      </c>
      <c r="J121" s="14">
        <v>102</v>
      </c>
      <c r="K121" s="14">
        <v>50</v>
      </c>
      <c r="L121" s="147">
        <v>1</v>
      </c>
    </row>
    <row r="122" spans="1:12" x14ac:dyDescent="0.25">
      <c r="A122" s="14">
        <v>2684</v>
      </c>
      <c r="B122" s="14">
        <v>2</v>
      </c>
      <c r="C122" s="14">
        <v>13</v>
      </c>
      <c r="D122" s="14">
        <v>6</v>
      </c>
      <c r="E122" s="14">
        <v>6</v>
      </c>
      <c r="F122" s="14">
        <v>6800</v>
      </c>
      <c r="G122" s="14">
        <v>40</v>
      </c>
      <c r="H122" s="14">
        <v>0.7</v>
      </c>
      <c r="I122" s="14">
        <v>0.7</v>
      </c>
      <c r="J122" s="14">
        <v>130</v>
      </c>
      <c r="K122" s="14">
        <v>46</v>
      </c>
      <c r="L122" s="147">
        <v>1</v>
      </c>
    </row>
    <row r="123" spans="1:12" x14ac:dyDescent="0.25">
      <c r="A123" s="14">
        <v>1143</v>
      </c>
      <c r="B123" s="14">
        <v>3</v>
      </c>
      <c r="C123" s="14">
        <v>10</v>
      </c>
      <c r="D123" s="14">
        <v>3</v>
      </c>
      <c r="E123" s="14">
        <v>3</v>
      </c>
      <c r="F123" s="14">
        <v>5400</v>
      </c>
      <c r="G123" s="14">
        <v>30</v>
      </c>
      <c r="H123" s="14">
        <v>3</v>
      </c>
      <c r="I123" s="14">
        <v>3</v>
      </c>
      <c r="J123" s="14">
        <v>101</v>
      </c>
      <c r="K123" s="14">
        <v>55</v>
      </c>
      <c r="L123" s="147">
        <v>1</v>
      </c>
    </row>
    <row r="124" spans="1:12" x14ac:dyDescent="0.25">
      <c r="A124" s="14">
        <v>1179</v>
      </c>
      <c r="B124" s="14">
        <v>3</v>
      </c>
      <c r="C124" s="14">
        <v>12</v>
      </c>
      <c r="D124" s="14">
        <v>2</v>
      </c>
      <c r="E124" s="14">
        <v>2</v>
      </c>
      <c r="F124" s="14">
        <v>4900</v>
      </c>
      <c r="G124" s="14">
        <v>34</v>
      </c>
      <c r="H124" s="14">
        <v>1.4</v>
      </c>
      <c r="I124" s="14">
        <v>1.4</v>
      </c>
      <c r="J124" s="14">
        <v>108</v>
      </c>
      <c r="K124" s="14">
        <v>45</v>
      </c>
      <c r="L124" s="147">
        <v>1</v>
      </c>
    </row>
    <row r="125" spans="1:12" x14ac:dyDescent="0.25">
      <c r="A125" s="14">
        <v>1155</v>
      </c>
      <c r="B125" s="14">
        <v>5</v>
      </c>
      <c r="C125" s="14">
        <v>22</v>
      </c>
      <c r="D125" s="14">
        <v>5</v>
      </c>
      <c r="E125" s="14">
        <v>5</v>
      </c>
      <c r="F125" s="14">
        <v>5300</v>
      </c>
      <c r="G125" s="14">
        <v>44</v>
      </c>
      <c r="H125" s="14">
        <v>0.4</v>
      </c>
      <c r="I125" s="14">
        <v>0.4</v>
      </c>
      <c r="J125" s="14">
        <v>104</v>
      </c>
      <c r="K125" s="14">
        <v>49</v>
      </c>
      <c r="L125" s="147">
        <v>1</v>
      </c>
    </row>
    <row r="126" spans="1:12" x14ac:dyDescent="0.25">
      <c r="A126" s="14">
        <v>1280</v>
      </c>
      <c r="B126" s="14">
        <v>5</v>
      </c>
      <c r="C126" s="14">
        <v>22</v>
      </c>
      <c r="D126" s="14">
        <v>5</v>
      </c>
      <c r="E126" s="14">
        <v>5</v>
      </c>
      <c r="F126" s="14">
        <v>7500</v>
      </c>
      <c r="G126" s="14">
        <v>40</v>
      </c>
      <c r="H126" s="14">
        <v>0.5</v>
      </c>
      <c r="I126" s="14">
        <v>0.5</v>
      </c>
      <c r="J126" s="14">
        <v>123</v>
      </c>
      <c r="K126" s="14">
        <v>38</v>
      </c>
      <c r="L126" s="147">
        <v>1</v>
      </c>
    </row>
    <row r="127" spans="1:12" x14ac:dyDescent="0.25">
      <c r="A127" s="14">
        <v>3300</v>
      </c>
      <c r="B127" s="14">
        <v>3</v>
      </c>
      <c r="C127" s="14">
        <v>15</v>
      </c>
      <c r="D127" s="14">
        <v>15</v>
      </c>
      <c r="E127" s="14">
        <v>15</v>
      </c>
      <c r="F127" s="14">
        <v>4200</v>
      </c>
      <c r="G127" s="14">
        <v>35</v>
      </c>
      <c r="H127" s="14">
        <v>0.9</v>
      </c>
      <c r="I127" s="14">
        <v>0.9</v>
      </c>
      <c r="J127" s="14">
        <v>102</v>
      </c>
      <c r="K127" s="14">
        <v>35</v>
      </c>
      <c r="L127" s="147">
        <v>1</v>
      </c>
    </row>
    <row r="128" spans="1:12" x14ac:dyDescent="0.25">
      <c r="A128" s="14">
        <v>2090</v>
      </c>
      <c r="B128" s="14">
        <v>5</v>
      </c>
      <c r="C128" s="14">
        <v>21</v>
      </c>
      <c r="D128" s="14">
        <v>4</v>
      </c>
      <c r="E128" s="14">
        <v>4</v>
      </c>
      <c r="F128" s="14">
        <v>5200</v>
      </c>
      <c r="G128" s="14">
        <v>43</v>
      </c>
      <c r="H128" s="14">
        <v>0.6</v>
      </c>
      <c r="I128" s="14">
        <v>0.6</v>
      </c>
      <c r="J128" s="14">
        <v>104</v>
      </c>
      <c r="K128" s="14">
        <v>43</v>
      </c>
      <c r="L128" s="147">
        <v>1</v>
      </c>
    </row>
    <row r="129" spans="1:12" x14ac:dyDescent="0.25">
      <c r="A129" s="14">
        <v>12000</v>
      </c>
      <c r="B129" s="14">
        <v>2</v>
      </c>
      <c r="C129" s="14">
        <v>20</v>
      </c>
      <c r="D129" s="14">
        <v>12</v>
      </c>
      <c r="E129" s="14">
        <v>12</v>
      </c>
      <c r="F129" s="14">
        <v>6300</v>
      </c>
      <c r="G129" s="14">
        <v>39</v>
      </c>
      <c r="H129" s="14">
        <v>1</v>
      </c>
      <c r="I129" s="14">
        <v>1</v>
      </c>
      <c r="J129" s="14">
        <v>125</v>
      </c>
      <c r="K129" s="14">
        <v>89</v>
      </c>
      <c r="L129" s="147">
        <v>1</v>
      </c>
    </row>
    <row r="130" spans="1:12" x14ac:dyDescent="0.25">
      <c r="A130" s="14">
        <v>1400</v>
      </c>
      <c r="B130" s="14">
        <v>2</v>
      </c>
      <c r="C130" s="14">
        <v>10</v>
      </c>
      <c r="D130" s="14">
        <v>70</v>
      </c>
      <c r="E130" s="14">
        <v>70</v>
      </c>
      <c r="F130" s="14">
        <v>6600</v>
      </c>
      <c r="G130" s="14">
        <v>43</v>
      </c>
      <c r="H130" s="14">
        <v>0.4</v>
      </c>
      <c r="I130" s="14">
        <v>0.4</v>
      </c>
      <c r="J130" s="14">
        <v>125</v>
      </c>
      <c r="K130" s="14">
        <v>39</v>
      </c>
      <c r="L130" s="147">
        <v>1</v>
      </c>
    </row>
    <row r="131" spans="1:12" x14ac:dyDescent="0.25">
      <c r="A131" s="14">
        <v>246</v>
      </c>
      <c r="B131" s="14">
        <v>32</v>
      </c>
      <c r="C131" s="14">
        <v>10</v>
      </c>
      <c r="D131" s="14">
        <v>5</v>
      </c>
      <c r="E131" s="14">
        <v>5</v>
      </c>
      <c r="F131" s="14">
        <v>4950</v>
      </c>
      <c r="G131" s="14">
        <v>31</v>
      </c>
      <c r="H131" s="14">
        <v>1.8</v>
      </c>
      <c r="I131" s="14">
        <v>1.8</v>
      </c>
      <c r="J131" s="14">
        <v>105</v>
      </c>
      <c r="K131" s="14">
        <v>40</v>
      </c>
      <c r="L131" s="147">
        <v>1</v>
      </c>
    </row>
    <row r="132" spans="1:12" x14ac:dyDescent="0.25">
      <c r="A132" s="14">
        <v>6412</v>
      </c>
      <c r="B132" s="14">
        <v>3</v>
      </c>
      <c r="C132" s="14">
        <v>10</v>
      </c>
      <c r="D132" s="14">
        <v>2</v>
      </c>
      <c r="E132" s="14">
        <v>2</v>
      </c>
      <c r="F132" s="14">
        <v>4900</v>
      </c>
      <c r="G132" s="14">
        <v>31</v>
      </c>
      <c r="H132" s="14">
        <v>1.8</v>
      </c>
      <c r="I132" s="14">
        <v>1.8</v>
      </c>
      <c r="J132" s="14">
        <v>105</v>
      </c>
      <c r="K132" s="14">
        <v>48</v>
      </c>
      <c r="L132" s="147">
        <v>1</v>
      </c>
    </row>
    <row r="133" spans="1:12" x14ac:dyDescent="0.25">
      <c r="A133" s="14">
        <v>1600</v>
      </c>
      <c r="B133" s="14">
        <v>32</v>
      </c>
      <c r="C133" s="14">
        <v>12</v>
      </c>
      <c r="D133" s="14">
        <v>8</v>
      </c>
      <c r="E133" s="14">
        <v>8</v>
      </c>
      <c r="F133" s="14">
        <v>4950</v>
      </c>
      <c r="G133" s="14">
        <v>31</v>
      </c>
      <c r="H133" s="14">
        <v>1.8</v>
      </c>
      <c r="I133" s="14">
        <v>1.8</v>
      </c>
      <c r="J133" s="14">
        <v>105</v>
      </c>
      <c r="K133" s="14">
        <v>38</v>
      </c>
      <c r="L133" s="147">
        <v>1</v>
      </c>
    </row>
    <row r="134" spans="1:12" x14ac:dyDescent="0.25">
      <c r="A134" s="14">
        <v>1240</v>
      </c>
      <c r="B134" s="14">
        <v>3</v>
      </c>
      <c r="C134" s="14">
        <v>10</v>
      </c>
      <c r="D134" s="14">
        <v>4</v>
      </c>
      <c r="E134" s="14">
        <v>4</v>
      </c>
      <c r="F134" s="14">
        <v>5000</v>
      </c>
      <c r="G134" s="14">
        <v>31</v>
      </c>
      <c r="H134" s="14">
        <v>1.6</v>
      </c>
      <c r="I134" s="14">
        <v>1.6</v>
      </c>
      <c r="J134" s="14">
        <v>108</v>
      </c>
      <c r="K134" s="14">
        <v>47</v>
      </c>
      <c r="L134" s="147">
        <v>1</v>
      </c>
    </row>
    <row r="135" spans="1:12" x14ac:dyDescent="0.25">
      <c r="A135" s="14">
        <v>1048</v>
      </c>
      <c r="B135" s="14">
        <v>3</v>
      </c>
      <c r="C135" s="14">
        <v>10</v>
      </c>
      <c r="D135" s="14">
        <v>2</v>
      </c>
      <c r="E135" s="14">
        <v>2</v>
      </c>
      <c r="F135" s="14">
        <v>4950</v>
      </c>
      <c r="G135" s="14">
        <v>32</v>
      </c>
      <c r="H135" s="14">
        <v>2</v>
      </c>
      <c r="I135" s="14">
        <v>2</v>
      </c>
      <c r="J135" s="14">
        <v>105</v>
      </c>
      <c r="K135" s="14">
        <v>47</v>
      </c>
      <c r="L135" s="147">
        <v>1</v>
      </c>
    </row>
    <row r="136" spans="1:12" x14ac:dyDescent="0.25">
      <c r="A136" s="14">
        <v>5700</v>
      </c>
      <c r="B136" s="14">
        <v>32</v>
      </c>
      <c r="C136" s="14">
        <v>12</v>
      </c>
      <c r="D136" s="14">
        <v>5</v>
      </c>
      <c r="E136" s="14">
        <v>5</v>
      </c>
      <c r="F136" s="14">
        <v>4950</v>
      </c>
      <c r="G136" s="14">
        <v>31</v>
      </c>
      <c r="H136" s="14">
        <v>1.8</v>
      </c>
      <c r="I136" s="14">
        <v>1.8</v>
      </c>
      <c r="J136" s="14">
        <v>105</v>
      </c>
      <c r="K136" s="14">
        <v>40</v>
      </c>
      <c r="L136" s="147">
        <v>1</v>
      </c>
    </row>
    <row r="137" spans="1:12" x14ac:dyDescent="0.25">
      <c r="A137" s="14">
        <v>177</v>
      </c>
      <c r="B137" s="14">
        <v>3</v>
      </c>
      <c r="C137" s="14">
        <v>10</v>
      </c>
      <c r="D137" s="14">
        <v>4</v>
      </c>
      <c r="E137" s="14">
        <v>4</v>
      </c>
      <c r="F137" s="14">
        <v>5000</v>
      </c>
      <c r="G137" s="14">
        <v>31</v>
      </c>
      <c r="H137" s="14">
        <v>1.6</v>
      </c>
      <c r="I137" s="14">
        <v>1.6</v>
      </c>
      <c r="J137" s="14">
        <v>108</v>
      </c>
      <c r="K137" s="14">
        <v>47</v>
      </c>
      <c r="L137" s="147">
        <v>1</v>
      </c>
    </row>
    <row r="138" spans="1:12" x14ac:dyDescent="0.25">
      <c r="A138" s="14">
        <v>1561</v>
      </c>
      <c r="B138" s="14">
        <v>3</v>
      </c>
      <c r="C138" s="14">
        <v>9</v>
      </c>
      <c r="D138" s="14">
        <v>4</v>
      </c>
      <c r="E138" s="14">
        <v>4</v>
      </c>
      <c r="F138" s="14">
        <v>4900</v>
      </c>
      <c r="G138" s="14">
        <v>32</v>
      </c>
      <c r="H138" s="14">
        <v>2</v>
      </c>
      <c r="I138" s="14">
        <v>2</v>
      </c>
      <c r="J138" s="14">
        <v>105</v>
      </c>
      <c r="K138" s="14">
        <v>42</v>
      </c>
      <c r="L138" s="147">
        <v>1</v>
      </c>
    </row>
    <row r="139" spans="1:12" x14ac:dyDescent="0.25">
      <c r="A139" s="14">
        <v>1160</v>
      </c>
      <c r="B139" s="14">
        <v>3</v>
      </c>
      <c r="C139" s="14">
        <v>11</v>
      </c>
      <c r="D139" s="14">
        <v>4</v>
      </c>
      <c r="E139" s="14">
        <v>4</v>
      </c>
      <c r="F139" s="14">
        <v>4900</v>
      </c>
      <c r="G139" s="14">
        <v>34</v>
      </c>
      <c r="H139" s="14">
        <v>2.2999999999999998</v>
      </c>
      <c r="I139" s="14">
        <v>2.2999999999999998</v>
      </c>
      <c r="J139" s="14">
        <v>98</v>
      </c>
      <c r="K139" s="14">
        <v>50</v>
      </c>
      <c r="L139" s="147">
        <v>1</v>
      </c>
    </row>
    <row r="140" spans="1:12" x14ac:dyDescent="0.25">
      <c r="A140" s="14">
        <v>1700</v>
      </c>
      <c r="B140" s="14">
        <v>3</v>
      </c>
      <c r="C140" s="14">
        <v>7</v>
      </c>
      <c r="D140" s="14">
        <v>2</v>
      </c>
      <c r="E140" s="14">
        <v>2</v>
      </c>
      <c r="F140" s="14">
        <v>7850</v>
      </c>
      <c r="G140" s="14">
        <v>28</v>
      </c>
      <c r="H140" s="14">
        <v>1.9</v>
      </c>
      <c r="I140" s="14">
        <v>1.9</v>
      </c>
      <c r="J140" s="14">
        <v>134</v>
      </c>
      <c r="K140" s="14">
        <v>75</v>
      </c>
      <c r="L140" s="147">
        <v>1</v>
      </c>
    </row>
    <row r="141" spans="1:12" x14ac:dyDescent="0.25">
      <c r="A141" s="14">
        <v>2154</v>
      </c>
      <c r="B141" s="14">
        <v>3</v>
      </c>
      <c r="C141" s="14">
        <v>11</v>
      </c>
      <c r="D141" s="14">
        <v>8</v>
      </c>
      <c r="E141" s="14">
        <v>8</v>
      </c>
      <c r="F141" s="14">
        <v>5250</v>
      </c>
      <c r="G141" s="14">
        <v>34</v>
      </c>
      <c r="H141" s="14">
        <v>1.2</v>
      </c>
      <c r="I141" s="14">
        <v>1.2</v>
      </c>
      <c r="J141" s="14">
        <v>105</v>
      </c>
      <c r="K141" s="14">
        <v>55</v>
      </c>
      <c r="L141" s="147">
        <v>1</v>
      </c>
    </row>
    <row r="142" spans="1:12" x14ac:dyDescent="0.25">
      <c r="A142" s="14">
        <v>27848</v>
      </c>
      <c r="B142" s="14">
        <v>3</v>
      </c>
      <c r="C142" s="14">
        <v>12</v>
      </c>
      <c r="D142" s="14">
        <v>8</v>
      </c>
      <c r="E142" s="14">
        <v>8</v>
      </c>
      <c r="F142" s="14">
        <v>5200</v>
      </c>
      <c r="G142" s="14">
        <v>33</v>
      </c>
      <c r="H142" s="14">
        <v>1.2</v>
      </c>
      <c r="I142" s="14">
        <v>1.2</v>
      </c>
      <c r="J142" s="14">
        <v>105</v>
      </c>
      <c r="K142" s="14">
        <v>51</v>
      </c>
      <c r="L142" s="147">
        <v>1</v>
      </c>
    </row>
    <row r="143" spans="1:12" x14ac:dyDescent="0.25">
      <c r="A143" s="14">
        <v>7800</v>
      </c>
      <c r="B143" s="14">
        <v>32</v>
      </c>
      <c r="C143" s="14">
        <v>10</v>
      </c>
      <c r="D143" s="14">
        <v>5</v>
      </c>
      <c r="E143" s="14">
        <v>5</v>
      </c>
      <c r="F143" s="14">
        <v>5100</v>
      </c>
      <c r="G143" s="14">
        <v>34</v>
      </c>
      <c r="H143" s="14">
        <v>1.3</v>
      </c>
      <c r="I143" s="14">
        <v>1.3</v>
      </c>
      <c r="J143" s="14">
        <v>110</v>
      </c>
      <c r="K143" s="14">
        <v>49</v>
      </c>
      <c r="L143" s="147">
        <v>1</v>
      </c>
    </row>
    <row r="144" spans="1:12" x14ac:dyDescent="0.25">
      <c r="A144" s="14">
        <v>8020</v>
      </c>
      <c r="B144" s="14">
        <v>3</v>
      </c>
      <c r="C144" s="14">
        <v>9</v>
      </c>
      <c r="D144" s="14">
        <v>2</v>
      </c>
      <c r="E144" s="14">
        <v>2</v>
      </c>
      <c r="F144" s="14">
        <v>5100</v>
      </c>
      <c r="G144" s="14">
        <v>32</v>
      </c>
      <c r="H144" s="14">
        <v>1.2</v>
      </c>
      <c r="I144" s="14">
        <v>1.2</v>
      </c>
      <c r="J144" s="14">
        <v>105</v>
      </c>
      <c r="K144" s="14">
        <v>56</v>
      </c>
      <c r="L144" s="147">
        <v>1</v>
      </c>
    </row>
    <row r="145" spans="1:12" x14ac:dyDescent="0.25">
      <c r="A145" s="14">
        <v>1184</v>
      </c>
      <c r="B145" s="14">
        <v>3</v>
      </c>
      <c r="C145" s="14">
        <v>10</v>
      </c>
      <c r="D145" s="14">
        <v>2</v>
      </c>
      <c r="E145" s="14">
        <v>2</v>
      </c>
      <c r="F145" s="14">
        <v>4850</v>
      </c>
      <c r="G145" s="14">
        <v>32</v>
      </c>
      <c r="H145" s="14">
        <v>1.4</v>
      </c>
      <c r="I145" s="14">
        <v>1.4</v>
      </c>
      <c r="J145" s="14">
        <v>108</v>
      </c>
      <c r="K145" s="14">
        <v>30</v>
      </c>
      <c r="L145" s="147">
        <v>1</v>
      </c>
    </row>
    <row r="146" spans="1:12" x14ac:dyDescent="0.25">
      <c r="A146" s="14">
        <v>11000</v>
      </c>
      <c r="B146" s="14">
        <v>2</v>
      </c>
      <c r="C146" s="14">
        <v>12</v>
      </c>
      <c r="D146" s="14">
        <v>5</v>
      </c>
      <c r="E146" s="14">
        <v>5</v>
      </c>
      <c r="F146" s="14">
        <v>5700</v>
      </c>
      <c r="G146" s="14">
        <v>42</v>
      </c>
      <c r="H146" s="14">
        <v>0.6</v>
      </c>
      <c r="I146" s="14">
        <v>0.6</v>
      </c>
      <c r="J146" s="14">
        <v>129</v>
      </c>
      <c r="K146" s="14">
        <v>80</v>
      </c>
      <c r="L146" s="147">
        <v>1</v>
      </c>
    </row>
    <row r="147" spans="1:12" x14ac:dyDescent="0.25">
      <c r="A147" s="14">
        <v>13000</v>
      </c>
      <c r="B147" s="14">
        <v>2</v>
      </c>
      <c r="C147" s="14">
        <v>14</v>
      </c>
      <c r="D147" s="14">
        <v>5</v>
      </c>
      <c r="E147" s="14">
        <v>5</v>
      </c>
      <c r="F147" s="14">
        <v>5600</v>
      </c>
      <c r="G147" s="14">
        <v>41</v>
      </c>
      <c r="H147" s="14">
        <v>0.6</v>
      </c>
      <c r="I147" s="14">
        <v>0.6</v>
      </c>
      <c r="J147" s="14">
        <v>125</v>
      </c>
      <c r="K147" s="14">
        <v>80</v>
      </c>
      <c r="L147" s="147">
        <v>1</v>
      </c>
    </row>
    <row r="148" spans="1:12" x14ac:dyDescent="0.25">
      <c r="A148" s="14">
        <v>1400</v>
      </c>
      <c r="B148" s="14">
        <v>2</v>
      </c>
      <c r="C148" s="14">
        <v>9.1999999999999993</v>
      </c>
      <c r="D148" s="14">
        <v>100</v>
      </c>
      <c r="E148" s="14">
        <v>100</v>
      </c>
      <c r="F148" s="14">
        <v>9800</v>
      </c>
      <c r="G148" s="14">
        <v>43.5</v>
      </c>
      <c r="H148" s="14">
        <v>0.5</v>
      </c>
      <c r="I148" s="14">
        <v>0.5</v>
      </c>
      <c r="J148" s="14">
        <v>151</v>
      </c>
      <c r="K148" s="14">
        <v>35</v>
      </c>
      <c r="L148" s="147">
        <v>1</v>
      </c>
    </row>
    <row r="149" spans="1:12" x14ac:dyDescent="0.25">
      <c r="A149" s="14">
        <v>16300</v>
      </c>
      <c r="B149" s="14">
        <v>8</v>
      </c>
      <c r="C149" s="14">
        <v>16</v>
      </c>
      <c r="D149" s="14">
        <v>37</v>
      </c>
      <c r="E149" s="14">
        <v>37</v>
      </c>
      <c r="F149" s="14">
        <v>2600</v>
      </c>
      <c r="G149" s="14">
        <v>36</v>
      </c>
      <c r="H149" s="14">
        <v>1.6</v>
      </c>
      <c r="I149" s="14">
        <v>1.6</v>
      </c>
      <c r="J149" s="14">
        <v>83</v>
      </c>
      <c r="K149" s="14">
        <v>26.5</v>
      </c>
      <c r="L149" s="147">
        <v>1</v>
      </c>
    </row>
    <row r="150" spans="1:12" x14ac:dyDescent="0.25">
      <c r="A150" s="14">
        <v>2084</v>
      </c>
      <c r="B150" s="14">
        <v>5</v>
      </c>
      <c r="C150" s="14">
        <v>22</v>
      </c>
      <c r="D150" s="14">
        <v>4</v>
      </c>
      <c r="E150" s="14">
        <v>4</v>
      </c>
      <c r="F150" s="14">
        <v>5500</v>
      </c>
      <c r="G150" s="14">
        <v>40</v>
      </c>
      <c r="H150" s="14">
        <v>0.5</v>
      </c>
      <c r="I150" s="14">
        <v>0.5</v>
      </c>
      <c r="J150" s="14">
        <v>101</v>
      </c>
      <c r="K150" s="87">
        <v>60</v>
      </c>
      <c r="L150" s="147">
        <v>1</v>
      </c>
    </row>
    <row r="151" spans="1:12" x14ac:dyDescent="0.25">
      <c r="A151" s="14">
        <v>1923</v>
      </c>
      <c r="B151" s="14">
        <v>3</v>
      </c>
      <c r="C151" s="14">
        <v>8.6</v>
      </c>
      <c r="D151" s="14">
        <v>2</v>
      </c>
      <c r="E151" s="14">
        <v>2</v>
      </c>
      <c r="F151" s="14">
        <v>4500</v>
      </c>
      <c r="G151" s="14">
        <v>33</v>
      </c>
      <c r="H151" s="14">
        <v>1</v>
      </c>
      <c r="I151" s="14">
        <v>1</v>
      </c>
      <c r="J151" s="14">
        <v>106</v>
      </c>
      <c r="K151" s="87">
        <v>60</v>
      </c>
      <c r="L151" s="147">
        <v>1</v>
      </c>
    </row>
    <row r="152" spans="1:12" x14ac:dyDescent="0.25">
      <c r="A152" s="14">
        <v>640</v>
      </c>
      <c r="B152" s="14">
        <v>3</v>
      </c>
      <c r="C152" s="14">
        <v>13</v>
      </c>
      <c r="D152" s="14">
        <v>6</v>
      </c>
      <c r="E152" s="14">
        <v>6</v>
      </c>
      <c r="F152" s="14">
        <v>5100</v>
      </c>
      <c r="G152" s="14">
        <v>33</v>
      </c>
      <c r="H152" s="14">
        <v>1</v>
      </c>
      <c r="I152" s="14">
        <v>1</v>
      </c>
      <c r="J152" s="14">
        <v>110</v>
      </c>
      <c r="K152" s="14">
        <v>54.4</v>
      </c>
      <c r="L152" s="147">
        <v>1</v>
      </c>
    </row>
    <row r="153" spans="1:12" x14ac:dyDescent="0.25">
      <c r="A153" s="14">
        <v>5</v>
      </c>
      <c r="B153" s="14">
        <v>1</v>
      </c>
      <c r="C153" s="14">
        <v>17</v>
      </c>
      <c r="D153" s="14">
        <v>30</v>
      </c>
      <c r="E153" s="14">
        <v>30</v>
      </c>
      <c r="F153" s="14">
        <v>1150</v>
      </c>
      <c r="G153" s="14">
        <v>35</v>
      </c>
      <c r="H153" s="14">
        <v>0.6</v>
      </c>
      <c r="I153" s="14">
        <v>0.6</v>
      </c>
      <c r="J153" s="14">
        <v>99</v>
      </c>
      <c r="K153" s="14">
        <v>32</v>
      </c>
      <c r="L153" s="14">
        <v>1</v>
      </c>
    </row>
    <row r="154" spans="1:12" x14ac:dyDescent="0.25">
      <c r="A154" s="14">
        <v>2100</v>
      </c>
      <c r="B154" s="14">
        <v>1</v>
      </c>
      <c r="C154" s="14">
        <v>27</v>
      </c>
      <c r="D154" s="14">
        <v>250</v>
      </c>
      <c r="E154" s="14">
        <v>250</v>
      </c>
      <c r="F154" s="14">
        <v>5050</v>
      </c>
      <c r="G154" s="14">
        <v>22</v>
      </c>
      <c r="H154" s="95">
        <v>17.399999999999999</v>
      </c>
      <c r="I154" s="95">
        <v>17.399999999999999</v>
      </c>
      <c r="J154" s="14">
        <v>152</v>
      </c>
      <c r="K154" s="14">
        <v>42</v>
      </c>
      <c r="L154" s="14">
        <v>1</v>
      </c>
    </row>
    <row r="155" spans="1:12" x14ac:dyDescent="0.25">
      <c r="A155" s="14">
        <v>180</v>
      </c>
      <c r="B155" s="14">
        <v>1</v>
      </c>
      <c r="C155" s="14">
        <v>27</v>
      </c>
      <c r="D155" s="14">
        <v>107</v>
      </c>
      <c r="E155" s="14">
        <v>107</v>
      </c>
      <c r="F155" s="14">
        <v>8500</v>
      </c>
      <c r="G155" s="14">
        <v>11</v>
      </c>
      <c r="H155" s="87">
        <v>1</v>
      </c>
      <c r="I155" s="87">
        <v>10</v>
      </c>
      <c r="J155" s="14">
        <v>198</v>
      </c>
      <c r="K155" s="14">
        <v>86</v>
      </c>
      <c r="L155" s="14">
        <v>1</v>
      </c>
    </row>
    <row r="156" spans="1:12" x14ac:dyDescent="0.25">
      <c r="A156" s="14">
        <v>10104</v>
      </c>
      <c r="B156" s="14">
        <v>1</v>
      </c>
      <c r="C156" s="14">
        <v>23</v>
      </c>
      <c r="D156" s="14">
        <v>500</v>
      </c>
      <c r="E156" s="14">
        <v>500</v>
      </c>
      <c r="F156" s="14">
        <v>5000</v>
      </c>
      <c r="G156" s="14">
        <v>34</v>
      </c>
      <c r="H156" s="87">
        <v>1</v>
      </c>
      <c r="I156" s="87">
        <v>10</v>
      </c>
      <c r="J156" s="14">
        <v>164</v>
      </c>
      <c r="K156" s="14">
        <v>30</v>
      </c>
      <c r="L156" s="14">
        <v>1</v>
      </c>
    </row>
    <row r="157" spans="1:12" x14ac:dyDescent="0.25">
      <c r="A157" s="14">
        <v>2500</v>
      </c>
      <c r="B157" s="14">
        <v>1</v>
      </c>
      <c r="C157" s="14">
        <v>28</v>
      </c>
      <c r="D157" s="14">
        <v>300</v>
      </c>
      <c r="E157" s="14">
        <v>300</v>
      </c>
      <c r="F157" s="14">
        <v>4800</v>
      </c>
      <c r="G157" s="14">
        <v>22</v>
      </c>
      <c r="H157" s="95">
        <v>17.399999999999999</v>
      </c>
      <c r="I157" s="95">
        <v>17.399999999999999</v>
      </c>
      <c r="J157" s="14">
        <v>152</v>
      </c>
      <c r="K157" s="14">
        <v>37</v>
      </c>
      <c r="L157" s="14">
        <v>1</v>
      </c>
    </row>
    <row r="158" spans="1:12" x14ac:dyDescent="0.25">
      <c r="A158" s="14">
        <v>857</v>
      </c>
      <c r="B158" s="14">
        <v>1</v>
      </c>
      <c r="C158" s="50">
        <v>28</v>
      </c>
      <c r="D158" s="14">
        <v>10</v>
      </c>
      <c r="E158" s="14">
        <v>700</v>
      </c>
      <c r="F158" s="14">
        <v>5050</v>
      </c>
      <c r="G158" s="14">
        <v>22.8</v>
      </c>
      <c r="H158" s="14">
        <v>17.399999999999999</v>
      </c>
      <c r="I158" s="14">
        <v>17.399999999999999</v>
      </c>
      <c r="J158" s="14">
        <v>152</v>
      </c>
      <c r="K158" s="87">
        <v>60</v>
      </c>
      <c r="L158" s="14">
        <v>1</v>
      </c>
    </row>
    <row r="159" spans="1:12" x14ac:dyDescent="0.25">
      <c r="A159" s="14">
        <v>480</v>
      </c>
      <c r="B159" s="14">
        <v>1</v>
      </c>
      <c r="C159" s="14">
        <v>27.5</v>
      </c>
      <c r="D159" s="14">
        <v>160</v>
      </c>
      <c r="E159" s="14">
        <v>1800</v>
      </c>
      <c r="F159" s="14">
        <v>5000</v>
      </c>
      <c r="G159" s="14">
        <v>22.8</v>
      </c>
      <c r="H159" s="14">
        <v>17.399999999999999</v>
      </c>
      <c r="I159" s="14">
        <v>17.399999999999999</v>
      </c>
      <c r="J159" s="14">
        <v>152</v>
      </c>
      <c r="K159" s="87">
        <v>60</v>
      </c>
      <c r="L159" s="14">
        <v>1</v>
      </c>
    </row>
    <row r="160" spans="1:12" x14ac:dyDescent="0.25">
      <c r="A160" s="14">
        <v>4420</v>
      </c>
      <c r="B160" s="14">
        <v>1</v>
      </c>
      <c r="C160" s="14">
        <v>30</v>
      </c>
      <c r="D160" s="14">
        <v>1000</v>
      </c>
      <c r="E160" s="14">
        <v>1000</v>
      </c>
      <c r="F160" s="14">
        <v>5700</v>
      </c>
      <c r="G160" s="14">
        <v>31</v>
      </c>
      <c r="H160" s="14">
        <v>1.2</v>
      </c>
      <c r="I160" s="14">
        <v>1.2</v>
      </c>
      <c r="J160" s="14">
        <v>165</v>
      </c>
      <c r="K160" s="14">
        <v>30</v>
      </c>
      <c r="L160" s="14">
        <v>1</v>
      </c>
    </row>
    <row r="161" spans="1:12" x14ac:dyDescent="0.25">
      <c r="A161" s="14">
        <v>26000</v>
      </c>
      <c r="B161" s="14">
        <v>3</v>
      </c>
      <c r="C161" s="14">
        <v>17</v>
      </c>
      <c r="D161" s="14">
        <v>175</v>
      </c>
      <c r="E161" s="14">
        <v>175</v>
      </c>
      <c r="F161" s="14">
        <v>1400</v>
      </c>
      <c r="G161" s="14">
        <v>30</v>
      </c>
      <c r="H161" s="14">
        <v>6</v>
      </c>
      <c r="I161" s="14">
        <v>6</v>
      </c>
      <c r="J161" s="14">
        <v>82</v>
      </c>
      <c r="K161" s="14">
        <v>75</v>
      </c>
      <c r="L161" s="14">
        <v>1</v>
      </c>
    </row>
    <row r="162" spans="1:12" x14ac:dyDescent="0.25">
      <c r="A162" s="14">
        <v>55000</v>
      </c>
      <c r="B162" s="14">
        <v>1</v>
      </c>
      <c r="C162" s="14">
        <v>22</v>
      </c>
      <c r="D162" s="14">
        <v>400</v>
      </c>
      <c r="E162" s="14">
        <v>400</v>
      </c>
      <c r="F162" s="14">
        <v>8800</v>
      </c>
      <c r="G162" s="14">
        <v>27</v>
      </c>
      <c r="H162" s="14">
        <v>0.9</v>
      </c>
      <c r="I162" s="14">
        <v>0.9</v>
      </c>
      <c r="J162" s="14">
        <v>210</v>
      </c>
      <c r="K162" s="14">
        <v>50</v>
      </c>
      <c r="L162" s="14">
        <v>1</v>
      </c>
    </row>
    <row r="163" spans="1:12" x14ac:dyDescent="0.25">
      <c r="A163" s="14">
        <v>4000</v>
      </c>
      <c r="B163" s="14">
        <v>1</v>
      </c>
      <c r="C163" s="14">
        <v>19</v>
      </c>
      <c r="D163" s="14">
        <v>130</v>
      </c>
      <c r="E163" s="14">
        <v>130</v>
      </c>
      <c r="F163" s="14">
        <v>8800</v>
      </c>
      <c r="G163" s="14">
        <v>26</v>
      </c>
      <c r="H163" s="14">
        <v>1</v>
      </c>
      <c r="I163" s="14">
        <v>1</v>
      </c>
      <c r="J163" s="14">
        <v>235</v>
      </c>
      <c r="K163" s="14">
        <v>45</v>
      </c>
      <c r="L163" s="14">
        <v>1</v>
      </c>
    </row>
    <row r="164" spans="1:12" x14ac:dyDescent="0.25">
      <c r="A164" s="14">
        <v>10000</v>
      </c>
      <c r="B164" s="14">
        <v>1</v>
      </c>
      <c r="C164" s="14">
        <v>20</v>
      </c>
      <c r="D164" s="14">
        <v>50</v>
      </c>
      <c r="E164" s="14">
        <v>50</v>
      </c>
      <c r="F164" s="14">
        <v>6700</v>
      </c>
      <c r="G164" s="14">
        <v>24</v>
      </c>
      <c r="H164" s="14">
        <v>2</v>
      </c>
      <c r="I164" s="14">
        <v>2</v>
      </c>
      <c r="J164" s="14">
        <v>150</v>
      </c>
      <c r="K164" s="14">
        <v>80</v>
      </c>
      <c r="L164" s="14">
        <v>1</v>
      </c>
    </row>
    <row r="165" spans="1:12" x14ac:dyDescent="0.25">
      <c r="A165" s="14">
        <v>9000</v>
      </c>
      <c r="B165" s="14">
        <v>1</v>
      </c>
      <c r="C165" s="14">
        <v>20</v>
      </c>
      <c r="D165" s="14">
        <v>100</v>
      </c>
      <c r="E165" s="14">
        <v>100</v>
      </c>
      <c r="F165" s="14">
        <v>6600</v>
      </c>
      <c r="G165" s="14">
        <v>26</v>
      </c>
      <c r="H165" s="14">
        <v>2</v>
      </c>
      <c r="I165" s="14">
        <v>2</v>
      </c>
      <c r="J165" s="14">
        <v>160</v>
      </c>
      <c r="K165" s="14">
        <v>80</v>
      </c>
      <c r="L165" s="14">
        <v>1</v>
      </c>
    </row>
    <row r="166" spans="1:12" x14ac:dyDescent="0.25">
      <c r="A166" s="14">
        <v>6240</v>
      </c>
      <c r="B166" s="14">
        <v>1</v>
      </c>
      <c r="C166" s="14">
        <v>23</v>
      </c>
      <c r="D166" s="14">
        <v>200</v>
      </c>
      <c r="E166" s="14">
        <v>200</v>
      </c>
      <c r="F166" s="14">
        <v>8800</v>
      </c>
      <c r="G166" s="14">
        <v>27</v>
      </c>
      <c r="H166" s="14">
        <v>0.9</v>
      </c>
      <c r="I166" s="14">
        <v>0.9</v>
      </c>
      <c r="J166" s="14">
        <v>182</v>
      </c>
      <c r="K166" s="14">
        <v>70</v>
      </c>
      <c r="L166" s="14">
        <v>1</v>
      </c>
    </row>
    <row r="167" spans="1:12" x14ac:dyDescent="0.25">
      <c r="A167" s="14">
        <v>204</v>
      </c>
      <c r="B167" s="14">
        <v>1</v>
      </c>
      <c r="C167" s="14">
        <v>26</v>
      </c>
      <c r="D167" s="14">
        <v>1000</v>
      </c>
      <c r="E167" s="14">
        <v>1500</v>
      </c>
      <c r="F167" s="14">
        <v>10000</v>
      </c>
      <c r="G167" s="14">
        <v>38</v>
      </c>
      <c r="H167" s="14">
        <v>0.4</v>
      </c>
      <c r="I167" s="14">
        <v>0.6</v>
      </c>
      <c r="J167" s="14">
        <v>180</v>
      </c>
      <c r="K167" s="87">
        <v>60</v>
      </c>
      <c r="L167" s="14">
        <v>1</v>
      </c>
    </row>
    <row r="168" spans="1:12" x14ac:dyDescent="0.25">
      <c r="A168" s="14">
        <v>20</v>
      </c>
      <c r="B168" s="14">
        <v>1</v>
      </c>
      <c r="C168" s="14">
        <v>26</v>
      </c>
      <c r="D168" s="14">
        <v>1000</v>
      </c>
      <c r="E168" s="14">
        <v>1000</v>
      </c>
      <c r="F168" s="14">
        <v>11000</v>
      </c>
      <c r="G168" s="14">
        <v>38</v>
      </c>
      <c r="H168" s="14">
        <v>0.7</v>
      </c>
      <c r="I168" s="14">
        <v>0.7</v>
      </c>
      <c r="J168" s="14">
        <v>165</v>
      </c>
      <c r="K168" s="87">
        <v>60</v>
      </c>
      <c r="L168" s="14">
        <v>1</v>
      </c>
    </row>
    <row r="169" spans="1:12" x14ac:dyDescent="0.25">
      <c r="A169" s="147">
        <v>70000</v>
      </c>
      <c r="B169" s="147">
        <v>1</v>
      </c>
      <c r="C169" s="147">
        <v>24</v>
      </c>
      <c r="D169" s="147">
        <v>50</v>
      </c>
      <c r="E169" s="147">
        <v>500</v>
      </c>
      <c r="F169" s="147">
        <v>6000</v>
      </c>
      <c r="G169" s="147">
        <v>24</v>
      </c>
      <c r="H169" s="147">
        <v>2</v>
      </c>
      <c r="I169" s="147">
        <v>2</v>
      </c>
      <c r="J169" s="147">
        <v>160</v>
      </c>
      <c r="K169" s="147">
        <v>75</v>
      </c>
      <c r="L169" s="14">
        <v>1</v>
      </c>
    </row>
    <row r="170" spans="1:12" x14ac:dyDescent="0.25">
      <c r="A170" s="147">
        <v>2400</v>
      </c>
      <c r="B170" s="147">
        <v>1</v>
      </c>
      <c r="C170" s="147">
        <v>21</v>
      </c>
      <c r="D170" s="147">
        <v>20</v>
      </c>
      <c r="E170" s="147">
        <v>20</v>
      </c>
      <c r="F170" s="147">
        <v>5200</v>
      </c>
      <c r="G170" s="147">
        <v>37</v>
      </c>
      <c r="H170" s="147">
        <v>0.6</v>
      </c>
      <c r="I170" s="147">
        <v>0.6</v>
      </c>
      <c r="J170" s="147">
        <v>142</v>
      </c>
      <c r="K170" s="147">
        <v>65</v>
      </c>
      <c r="L170" s="14">
        <v>1</v>
      </c>
    </row>
    <row r="171" spans="1:12" x14ac:dyDescent="0.25">
      <c r="A171" s="147">
        <v>40000</v>
      </c>
      <c r="B171" s="147">
        <v>1</v>
      </c>
      <c r="C171" s="147">
        <v>19</v>
      </c>
      <c r="D171" s="147">
        <v>20</v>
      </c>
      <c r="E171" s="147">
        <v>20</v>
      </c>
      <c r="F171" s="147">
        <v>7000</v>
      </c>
      <c r="G171" s="147">
        <v>40</v>
      </c>
      <c r="H171" s="147">
        <v>0.5</v>
      </c>
      <c r="I171" s="147">
        <v>0.5</v>
      </c>
      <c r="J171" s="147">
        <v>160</v>
      </c>
      <c r="K171" s="147">
        <v>80</v>
      </c>
      <c r="L171" s="14">
        <v>1</v>
      </c>
    </row>
    <row r="172" spans="1:12" x14ac:dyDescent="0.25">
      <c r="A172" s="147">
        <v>50000</v>
      </c>
      <c r="B172" s="147">
        <v>1</v>
      </c>
      <c r="C172" s="147">
        <v>20</v>
      </c>
      <c r="D172" s="147">
        <v>50</v>
      </c>
      <c r="E172" s="147">
        <v>5000</v>
      </c>
      <c r="F172" s="147">
        <v>8700</v>
      </c>
      <c r="G172" s="147">
        <v>27</v>
      </c>
      <c r="H172" s="147">
        <v>0.8</v>
      </c>
      <c r="I172" s="147">
        <v>0.8</v>
      </c>
      <c r="J172" s="147">
        <v>220</v>
      </c>
      <c r="K172" s="146">
        <v>60</v>
      </c>
      <c r="L172" s="147">
        <v>1</v>
      </c>
    </row>
    <row r="173" spans="1:12" x14ac:dyDescent="0.25">
      <c r="A173" s="147">
        <v>20000</v>
      </c>
      <c r="B173" s="147">
        <v>1</v>
      </c>
      <c r="C173" s="147">
        <v>22</v>
      </c>
      <c r="D173" s="147">
        <v>40</v>
      </c>
      <c r="E173" s="147">
        <v>40</v>
      </c>
      <c r="F173" s="147">
        <v>7000</v>
      </c>
      <c r="G173" s="147">
        <v>22</v>
      </c>
      <c r="H173" s="147">
        <v>4</v>
      </c>
      <c r="I173" s="147">
        <v>4</v>
      </c>
      <c r="J173" s="147">
        <v>170</v>
      </c>
      <c r="K173" s="147">
        <v>75.5</v>
      </c>
      <c r="L173" s="147">
        <v>1</v>
      </c>
    </row>
    <row r="174" spans="1:12" x14ac:dyDescent="0.25">
      <c r="A174" s="147">
        <v>2800</v>
      </c>
      <c r="B174" s="147">
        <v>1</v>
      </c>
      <c r="C174" s="147">
        <v>28</v>
      </c>
      <c r="D174" s="147">
        <v>2800</v>
      </c>
      <c r="E174" s="147">
        <v>2800</v>
      </c>
      <c r="F174" s="147">
        <v>4600</v>
      </c>
      <c r="G174" s="147">
        <v>16</v>
      </c>
      <c r="H174" s="147">
        <v>25</v>
      </c>
      <c r="I174" s="147">
        <v>25</v>
      </c>
      <c r="J174" s="147">
        <v>168</v>
      </c>
      <c r="K174" s="146">
        <v>60</v>
      </c>
      <c r="L174" s="147">
        <v>1</v>
      </c>
    </row>
    <row r="175" spans="1:12" x14ac:dyDescent="0.25">
      <c r="A175" s="147">
        <v>7790</v>
      </c>
      <c r="B175" s="147">
        <v>1</v>
      </c>
      <c r="C175" s="147">
        <v>28</v>
      </c>
      <c r="D175" s="147">
        <v>2800</v>
      </c>
      <c r="E175" s="147">
        <v>2800</v>
      </c>
      <c r="F175" s="147">
        <v>4600</v>
      </c>
      <c r="G175" s="147">
        <v>24</v>
      </c>
      <c r="H175" s="147">
        <v>3.7</v>
      </c>
      <c r="I175" s="147">
        <v>3.7</v>
      </c>
      <c r="J175" s="147">
        <v>168</v>
      </c>
      <c r="K175" s="146">
        <v>60</v>
      </c>
      <c r="L175" s="147">
        <v>1</v>
      </c>
    </row>
    <row r="176" spans="1:12" x14ac:dyDescent="0.25">
      <c r="A176" s="147">
        <v>10000</v>
      </c>
      <c r="B176" s="147">
        <v>1</v>
      </c>
      <c r="C176" s="147">
        <v>28</v>
      </c>
      <c r="D176" s="147">
        <v>1500</v>
      </c>
      <c r="E176" s="147">
        <v>1500</v>
      </c>
      <c r="F176" s="147">
        <v>3000</v>
      </c>
      <c r="G176" s="147">
        <v>20</v>
      </c>
      <c r="H176" s="147">
        <v>20</v>
      </c>
      <c r="I176" s="147">
        <v>20</v>
      </c>
      <c r="J176" s="147">
        <v>130</v>
      </c>
      <c r="K176" s="147">
        <v>60.5</v>
      </c>
      <c r="L176" s="147">
        <v>1</v>
      </c>
    </row>
    <row r="177" spans="1:12" x14ac:dyDescent="0.25">
      <c r="A177" s="147">
        <v>3840</v>
      </c>
      <c r="B177" s="147">
        <v>3</v>
      </c>
      <c r="C177" s="147">
        <v>8</v>
      </c>
      <c r="D177" s="147">
        <v>10</v>
      </c>
      <c r="E177" s="147">
        <v>100</v>
      </c>
      <c r="F177" s="147">
        <v>4900</v>
      </c>
      <c r="G177" s="147">
        <v>36</v>
      </c>
      <c r="H177" s="147">
        <v>0.6</v>
      </c>
      <c r="I177" s="147">
        <v>1.5</v>
      </c>
      <c r="J177" s="147">
        <v>166</v>
      </c>
      <c r="K177" s="147">
        <v>40</v>
      </c>
      <c r="L177" s="147">
        <v>1</v>
      </c>
    </row>
    <row r="178" spans="1:12" x14ac:dyDescent="0.25">
      <c r="A178" s="147">
        <v>30483</v>
      </c>
      <c r="B178" s="147">
        <v>32</v>
      </c>
      <c r="C178" s="147">
        <v>16.3</v>
      </c>
      <c r="D178" s="147">
        <v>7.5</v>
      </c>
      <c r="E178" s="147">
        <v>7.5</v>
      </c>
      <c r="F178" s="147">
        <v>4600</v>
      </c>
      <c r="G178" s="147">
        <v>30</v>
      </c>
      <c r="H178" s="147">
        <v>3</v>
      </c>
      <c r="I178" s="147">
        <v>3</v>
      </c>
      <c r="J178" s="147">
        <v>149</v>
      </c>
      <c r="K178" s="147">
        <v>45</v>
      </c>
      <c r="L178" s="147">
        <v>1</v>
      </c>
    </row>
    <row r="179" spans="1:12" x14ac:dyDescent="0.25">
      <c r="A179" s="147">
        <v>17280</v>
      </c>
      <c r="B179" s="147">
        <v>23</v>
      </c>
      <c r="C179" s="147">
        <v>15</v>
      </c>
      <c r="D179" s="147">
        <v>10</v>
      </c>
      <c r="E179" s="147">
        <v>10</v>
      </c>
      <c r="F179" s="147">
        <v>4655</v>
      </c>
      <c r="G179" s="147">
        <v>28</v>
      </c>
      <c r="H179" s="147">
        <v>3</v>
      </c>
      <c r="I179" s="147">
        <v>3</v>
      </c>
      <c r="J179" s="147">
        <v>140</v>
      </c>
      <c r="K179" s="147">
        <v>45</v>
      </c>
      <c r="L179" s="147">
        <v>1</v>
      </c>
    </row>
    <row r="180" spans="1:12" x14ac:dyDescent="0.25">
      <c r="A180" s="147">
        <v>6625</v>
      </c>
      <c r="B180" s="147">
        <v>1</v>
      </c>
      <c r="C180" s="147">
        <v>13</v>
      </c>
      <c r="D180" s="147">
        <v>500</v>
      </c>
      <c r="E180" s="147">
        <v>500</v>
      </c>
      <c r="F180" s="147">
        <v>4900</v>
      </c>
      <c r="G180" s="147">
        <v>42</v>
      </c>
      <c r="H180" s="147">
        <v>1.1399999999999999</v>
      </c>
      <c r="I180" s="147">
        <v>1.1399999999999999</v>
      </c>
      <c r="J180" s="147">
        <v>133</v>
      </c>
      <c r="K180" s="147">
        <v>38.5</v>
      </c>
      <c r="L180" s="147">
        <v>1</v>
      </c>
    </row>
    <row r="181" spans="1:12" x14ac:dyDescent="0.25">
      <c r="A181" s="147">
        <v>19440</v>
      </c>
      <c r="B181" s="147">
        <v>2</v>
      </c>
      <c r="C181" s="147">
        <v>8.5</v>
      </c>
      <c r="D181" s="147">
        <v>54</v>
      </c>
      <c r="E181" s="147">
        <v>54</v>
      </c>
      <c r="F181" s="147">
        <v>8300</v>
      </c>
      <c r="G181" s="147">
        <v>41</v>
      </c>
      <c r="H181" s="147">
        <v>0.4</v>
      </c>
      <c r="I181" s="147">
        <v>0.4</v>
      </c>
      <c r="J181" s="147">
        <v>225</v>
      </c>
      <c r="K181" s="147">
        <v>30</v>
      </c>
      <c r="L181" s="14">
        <v>1</v>
      </c>
    </row>
    <row r="182" spans="1:12" x14ac:dyDescent="0.25">
      <c r="A182" s="147">
        <v>320</v>
      </c>
      <c r="B182" s="147">
        <v>32</v>
      </c>
      <c r="C182" s="147">
        <v>8.5</v>
      </c>
      <c r="D182" s="147">
        <v>100</v>
      </c>
      <c r="E182" s="147">
        <v>5000</v>
      </c>
      <c r="F182" s="147">
        <v>5500</v>
      </c>
      <c r="G182" s="147">
        <v>39</v>
      </c>
      <c r="H182" s="147">
        <v>0.46</v>
      </c>
      <c r="I182" s="147">
        <v>0.46</v>
      </c>
      <c r="J182" s="147">
        <v>190</v>
      </c>
      <c r="K182" s="147">
        <v>45</v>
      </c>
      <c r="L182" s="14">
        <v>1</v>
      </c>
    </row>
    <row r="183" spans="1:12" x14ac:dyDescent="0.25">
      <c r="A183" s="147">
        <v>800</v>
      </c>
      <c r="B183" s="147">
        <v>32</v>
      </c>
      <c r="C183" s="147">
        <v>8.6</v>
      </c>
      <c r="D183" s="147">
        <v>100</v>
      </c>
      <c r="E183" s="147">
        <v>5000</v>
      </c>
      <c r="F183" s="147">
        <v>5500</v>
      </c>
      <c r="G183" s="147">
        <v>39</v>
      </c>
      <c r="H183" s="147">
        <v>0.47</v>
      </c>
      <c r="I183" s="147">
        <v>0.47</v>
      </c>
      <c r="J183" s="147">
        <v>184</v>
      </c>
      <c r="K183" s="147">
        <v>92</v>
      </c>
      <c r="L183" s="14">
        <v>1</v>
      </c>
    </row>
    <row r="184" spans="1:12" x14ac:dyDescent="0.25">
      <c r="A184" s="147">
        <v>490</v>
      </c>
      <c r="B184" s="147">
        <v>3</v>
      </c>
      <c r="C184" s="147">
        <v>6</v>
      </c>
      <c r="D184" s="147">
        <v>40</v>
      </c>
      <c r="E184" s="147">
        <v>40</v>
      </c>
      <c r="F184" s="147">
        <v>6200</v>
      </c>
      <c r="G184" s="147">
        <v>40</v>
      </c>
      <c r="H184" s="147">
        <v>0.3</v>
      </c>
      <c r="I184" s="147">
        <v>0.3</v>
      </c>
      <c r="J184" s="147">
        <v>183</v>
      </c>
      <c r="K184" s="146">
        <v>60</v>
      </c>
      <c r="L184" s="14">
        <v>1</v>
      </c>
    </row>
    <row r="185" spans="1:12" x14ac:dyDescent="0.25">
      <c r="A185" s="147">
        <v>2500</v>
      </c>
      <c r="B185" s="147">
        <v>3</v>
      </c>
      <c r="C185" s="147">
        <v>8</v>
      </c>
      <c r="D185" s="147">
        <v>300</v>
      </c>
      <c r="E185" s="147">
        <v>300</v>
      </c>
      <c r="F185" s="147">
        <v>6000</v>
      </c>
      <c r="G185" s="147">
        <v>38</v>
      </c>
      <c r="H185" s="147">
        <v>0.83</v>
      </c>
      <c r="I185" s="147">
        <v>0.83</v>
      </c>
      <c r="J185" s="147">
        <v>188</v>
      </c>
      <c r="K185" s="147">
        <v>52</v>
      </c>
      <c r="L185" s="14">
        <v>1</v>
      </c>
    </row>
    <row r="186" spans="1:12" x14ac:dyDescent="0.25">
      <c r="A186" s="147">
        <v>1920</v>
      </c>
      <c r="B186" s="147">
        <v>3</v>
      </c>
      <c r="C186" s="147">
        <v>6</v>
      </c>
      <c r="D186" s="147">
        <v>1000</v>
      </c>
      <c r="E186" s="147">
        <v>1000</v>
      </c>
      <c r="F186" s="147">
        <v>6000</v>
      </c>
      <c r="G186" s="147">
        <v>48</v>
      </c>
      <c r="H186" s="147">
        <v>0.25</v>
      </c>
      <c r="I186" s="147">
        <v>0.25</v>
      </c>
      <c r="J186" s="147">
        <v>180</v>
      </c>
      <c r="K186" s="147">
        <v>50</v>
      </c>
      <c r="L186" s="14">
        <v>1</v>
      </c>
    </row>
    <row r="187" spans="1:12" x14ac:dyDescent="0.25">
      <c r="A187" s="147">
        <v>328</v>
      </c>
      <c r="B187" s="147">
        <v>3</v>
      </c>
      <c r="C187" s="147">
        <v>8</v>
      </c>
      <c r="D187" s="147">
        <v>900</v>
      </c>
      <c r="E187" s="147">
        <v>900</v>
      </c>
      <c r="F187" s="147">
        <v>9541</v>
      </c>
      <c r="G187" s="147">
        <v>43.2</v>
      </c>
      <c r="H187" s="147">
        <v>0.33</v>
      </c>
      <c r="I187" s="147">
        <v>0.33</v>
      </c>
      <c r="J187" s="147">
        <v>204</v>
      </c>
      <c r="K187" s="147">
        <v>80</v>
      </c>
      <c r="L187" s="14">
        <v>1</v>
      </c>
    </row>
    <row r="188" spans="1:12" x14ac:dyDescent="0.25">
      <c r="A188" s="147">
        <v>126</v>
      </c>
      <c r="B188" s="147">
        <v>3</v>
      </c>
      <c r="C188" s="147">
        <v>12.7</v>
      </c>
      <c r="D188" s="147">
        <v>2020</v>
      </c>
      <c r="E188" s="147">
        <v>2020</v>
      </c>
      <c r="F188" s="147">
        <v>9469</v>
      </c>
      <c r="G188" s="147">
        <v>43.6</v>
      </c>
      <c r="H188" s="147">
        <v>0.37</v>
      </c>
      <c r="I188" s="147">
        <v>0.37</v>
      </c>
      <c r="J188" s="147">
        <v>198</v>
      </c>
      <c r="K188" s="147">
        <v>82</v>
      </c>
      <c r="L188" s="14">
        <v>1</v>
      </c>
    </row>
    <row r="189" spans="1:12" x14ac:dyDescent="0.25">
      <c r="A189" s="147">
        <v>625</v>
      </c>
      <c r="B189" s="147">
        <v>3</v>
      </c>
      <c r="C189" s="147">
        <v>10.5</v>
      </c>
      <c r="D189" s="147">
        <v>1060</v>
      </c>
      <c r="E189" s="147">
        <v>1060</v>
      </c>
      <c r="F189" s="147">
        <v>9415</v>
      </c>
      <c r="G189" s="147">
        <v>40.9</v>
      </c>
      <c r="H189" s="147">
        <v>0.42</v>
      </c>
      <c r="I189" s="147">
        <v>0.42</v>
      </c>
      <c r="J189" s="147">
        <v>199</v>
      </c>
      <c r="K189" s="147">
        <v>88</v>
      </c>
      <c r="L189" s="14">
        <v>1</v>
      </c>
    </row>
    <row r="190" spans="1:12" x14ac:dyDescent="0.25">
      <c r="A190" s="147">
        <v>192</v>
      </c>
      <c r="B190" s="147">
        <v>3</v>
      </c>
      <c r="C190" s="147">
        <v>9</v>
      </c>
      <c r="D190" s="147">
        <v>540</v>
      </c>
      <c r="E190" s="147">
        <v>540</v>
      </c>
      <c r="F190" s="147">
        <v>9333</v>
      </c>
      <c r="G190" s="147">
        <v>41.1</v>
      </c>
      <c r="H190" s="147">
        <v>0.14000000000000001</v>
      </c>
      <c r="I190" s="147">
        <v>0.14000000000000001</v>
      </c>
      <c r="J190" s="147">
        <v>198</v>
      </c>
      <c r="K190" s="147">
        <v>93</v>
      </c>
      <c r="L190" s="14">
        <v>1</v>
      </c>
    </row>
    <row r="191" spans="1:12" x14ac:dyDescent="0.25">
      <c r="A191" s="147">
        <v>346</v>
      </c>
      <c r="B191" s="147">
        <v>3</v>
      </c>
      <c r="C191" s="147">
        <v>11.8</v>
      </c>
      <c r="D191" s="147">
        <v>3100</v>
      </c>
      <c r="E191" s="147">
        <v>3100</v>
      </c>
      <c r="F191" s="147">
        <v>9332</v>
      </c>
      <c r="G191" s="147">
        <v>43.4</v>
      </c>
      <c r="H191" s="147">
        <v>0.32</v>
      </c>
      <c r="I191" s="147">
        <v>0.32</v>
      </c>
      <c r="J191" s="147">
        <v>190</v>
      </c>
      <c r="K191" s="147">
        <v>84</v>
      </c>
      <c r="L191" s="14">
        <v>1</v>
      </c>
    </row>
    <row r="192" spans="1:12" x14ac:dyDescent="0.25">
      <c r="A192" s="147">
        <v>420</v>
      </c>
      <c r="B192" s="147">
        <v>3</v>
      </c>
      <c r="C192" s="147">
        <v>10.3</v>
      </c>
      <c r="D192" s="147">
        <v>2400</v>
      </c>
      <c r="E192" s="147">
        <v>2400</v>
      </c>
      <c r="F192" s="147">
        <v>9531</v>
      </c>
      <c r="G192" s="147">
        <v>45.4</v>
      </c>
      <c r="H192" s="147">
        <v>0.36</v>
      </c>
      <c r="I192" s="147">
        <v>0.36</v>
      </c>
      <c r="J192" s="147">
        <v>200</v>
      </c>
      <c r="K192" s="147">
        <v>87</v>
      </c>
      <c r="L192" s="14">
        <v>1</v>
      </c>
    </row>
    <row r="193" spans="1:12" x14ac:dyDescent="0.25">
      <c r="A193" s="147">
        <v>301</v>
      </c>
      <c r="B193" s="147">
        <v>3</v>
      </c>
      <c r="C193" s="147">
        <v>9.8000000000000007</v>
      </c>
      <c r="D193" s="147">
        <v>1970</v>
      </c>
      <c r="E193" s="147">
        <v>1970</v>
      </c>
      <c r="F193" s="147">
        <v>9421</v>
      </c>
      <c r="G193" s="147">
        <v>41.3</v>
      </c>
      <c r="H193" s="147">
        <v>0.42</v>
      </c>
      <c r="I193" s="147">
        <v>0.42</v>
      </c>
      <c r="J193" s="147">
        <v>196</v>
      </c>
      <c r="K193" s="147">
        <v>91</v>
      </c>
      <c r="L193" s="14">
        <v>1</v>
      </c>
    </row>
    <row r="194" spans="1:12" x14ac:dyDescent="0.25">
      <c r="A194" s="147">
        <v>2725</v>
      </c>
      <c r="B194" s="147">
        <v>3</v>
      </c>
      <c r="C194" s="147">
        <v>10.5</v>
      </c>
      <c r="D194" s="147">
        <v>1375</v>
      </c>
      <c r="E194" s="147">
        <v>1375</v>
      </c>
      <c r="F194" s="147">
        <v>6500</v>
      </c>
      <c r="G194" s="147">
        <v>38</v>
      </c>
      <c r="H194" s="147">
        <v>0.54</v>
      </c>
      <c r="I194" s="147">
        <v>0.54</v>
      </c>
      <c r="J194" s="147">
        <v>167</v>
      </c>
      <c r="K194" s="147">
        <v>93</v>
      </c>
      <c r="L194" s="14">
        <v>1</v>
      </c>
    </row>
    <row r="195" spans="1:12" x14ac:dyDescent="0.25">
      <c r="A195" s="147">
        <v>102</v>
      </c>
      <c r="B195" s="147">
        <v>3</v>
      </c>
      <c r="C195" s="147">
        <v>7.3</v>
      </c>
      <c r="D195" s="147">
        <v>180</v>
      </c>
      <c r="E195" s="147">
        <v>180</v>
      </c>
      <c r="F195" s="147">
        <v>4160</v>
      </c>
      <c r="G195" s="147">
        <v>37</v>
      </c>
      <c r="H195" s="147">
        <v>0.59</v>
      </c>
      <c r="I195" s="147">
        <v>0.59</v>
      </c>
      <c r="J195" s="147">
        <v>188</v>
      </c>
      <c r="K195" s="147">
        <v>90</v>
      </c>
      <c r="L195" s="14">
        <v>1</v>
      </c>
    </row>
    <row r="196" spans="1:12" x14ac:dyDescent="0.25">
      <c r="A196" s="147">
        <v>222</v>
      </c>
      <c r="B196" s="147">
        <v>3</v>
      </c>
      <c r="C196" s="147">
        <v>8.6</v>
      </c>
      <c r="D196" s="147">
        <v>320</v>
      </c>
      <c r="E196" s="147">
        <v>320</v>
      </c>
      <c r="F196" s="147">
        <v>4330</v>
      </c>
      <c r="G196" s="147">
        <v>40</v>
      </c>
      <c r="H196" s="147">
        <v>0.69</v>
      </c>
      <c r="I196" s="147">
        <v>0.69</v>
      </c>
      <c r="J196" s="147">
        <v>188</v>
      </c>
      <c r="K196" s="147">
        <v>88</v>
      </c>
      <c r="L196" s="14">
        <v>1</v>
      </c>
    </row>
    <row r="197" spans="1:12" x14ac:dyDescent="0.25">
      <c r="A197" s="147">
        <v>221</v>
      </c>
      <c r="B197" s="147">
        <v>3</v>
      </c>
      <c r="C197" s="147">
        <v>4.25</v>
      </c>
      <c r="D197" s="147">
        <v>160</v>
      </c>
      <c r="E197" s="147">
        <v>160</v>
      </c>
      <c r="F197" s="147">
        <v>4040</v>
      </c>
      <c r="G197" s="147">
        <v>38</v>
      </c>
      <c r="H197" s="147">
        <v>0.54700000000000004</v>
      </c>
      <c r="I197" s="147">
        <v>0.54700000000000004</v>
      </c>
      <c r="J197" s="147">
        <v>190</v>
      </c>
      <c r="K197" s="147">
        <v>73.5</v>
      </c>
      <c r="L197" s="14">
        <v>1</v>
      </c>
    </row>
    <row r="198" spans="1:12" x14ac:dyDescent="0.25">
      <c r="A198" s="147">
        <v>285</v>
      </c>
      <c r="B198" s="147">
        <v>1</v>
      </c>
      <c r="C198" s="147">
        <v>32.5</v>
      </c>
      <c r="D198" s="147">
        <v>3000</v>
      </c>
      <c r="E198" s="147">
        <v>5000</v>
      </c>
      <c r="F198" s="147">
        <v>1480</v>
      </c>
      <c r="G198" s="147">
        <v>13</v>
      </c>
      <c r="H198" s="147">
        <v>13000</v>
      </c>
      <c r="I198" s="147">
        <v>13000</v>
      </c>
      <c r="J198" s="147">
        <v>66</v>
      </c>
      <c r="K198" s="147">
        <v>90</v>
      </c>
      <c r="L198" s="147">
        <v>0</v>
      </c>
    </row>
    <row r="199" spans="1:12" x14ac:dyDescent="0.25">
      <c r="A199" s="147">
        <v>160000</v>
      </c>
      <c r="B199" s="147">
        <v>1</v>
      </c>
      <c r="C199" s="147">
        <v>32</v>
      </c>
      <c r="D199" s="147">
        <v>2000</v>
      </c>
      <c r="E199" s="147">
        <v>4000</v>
      </c>
      <c r="F199" s="147">
        <v>1600</v>
      </c>
      <c r="G199" s="147">
        <v>11</v>
      </c>
      <c r="H199" s="147">
        <v>40000</v>
      </c>
      <c r="I199" s="147">
        <v>300000</v>
      </c>
      <c r="J199" s="147">
        <v>60</v>
      </c>
      <c r="K199" s="147">
        <v>60</v>
      </c>
      <c r="L199" s="147">
        <v>0</v>
      </c>
    </row>
    <row r="200" spans="1:12" x14ac:dyDescent="0.25">
      <c r="A200" s="147">
        <v>400</v>
      </c>
      <c r="B200" s="147">
        <v>6</v>
      </c>
      <c r="C200" s="147">
        <v>33</v>
      </c>
      <c r="D200" s="147">
        <v>7500</v>
      </c>
      <c r="E200" s="147">
        <v>7500</v>
      </c>
      <c r="F200" s="147">
        <v>1640</v>
      </c>
      <c r="G200" s="147">
        <v>12</v>
      </c>
      <c r="H200" s="147">
        <v>25000</v>
      </c>
      <c r="I200" s="147">
        <v>25000</v>
      </c>
      <c r="J200" s="147">
        <v>70</v>
      </c>
      <c r="K200" s="147">
        <v>85</v>
      </c>
      <c r="L200" s="147">
        <v>0</v>
      </c>
    </row>
    <row r="201" spans="1:12" x14ac:dyDescent="0.25">
      <c r="A201" s="146">
        <v>6000</v>
      </c>
      <c r="B201" s="147">
        <v>6</v>
      </c>
      <c r="C201" s="147">
        <v>35</v>
      </c>
      <c r="D201" s="147">
        <v>1500</v>
      </c>
      <c r="E201" s="147">
        <v>1500</v>
      </c>
      <c r="F201" s="147">
        <v>1509</v>
      </c>
      <c r="G201" s="147">
        <v>10.199999999999999</v>
      </c>
      <c r="H201" s="147">
        <v>100000</v>
      </c>
      <c r="I201" s="147">
        <v>100000</v>
      </c>
      <c r="J201" s="147">
        <v>55</v>
      </c>
      <c r="K201" s="147">
        <v>70</v>
      </c>
      <c r="L201" s="147">
        <v>0</v>
      </c>
    </row>
    <row r="202" spans="1:12" x14ac:dyDescent="0.25">
      <c r="A202" s="147">
        <v>32</v>
      </c>
      <c r="B202" s="147">
        <v>6</v>
      </c>
      <c r="C202" s="147">
        <v>32</v>
      </c>
      <c r="D202" s="147">
        <v>2000</v>
      </c>
      <c r="E202" s="147">
        <v>2000</v>
      </c>
      <c r="F202" s="147">
        <v>1395</v>
      </c>
      <c r="G202" s="147">
        <v>10</v>
      </c>
      <c r="H202" s="147">
        <v>200000</v>
      </c>
      <c r="I202" s="147">
        <v>200000</v>
      </c>
      <c r="J202" s="147">
        <v>55</v>
      </c>
      <c r="K202" s="147">
        <v>70</v>
      </c>
      <c r="L202" s="147">
        <v>0</v>
      </c>
    </row>
    <row r="203" spans="1:12" x14ac:dyDescent="0.25">
      <c r="A203" s="6">
        <v>4900</v>
      </c>
      <c r="B203" s="147">
        <v>1</v>
      </c>
      <c r="C203" s="147">
        <v>26.5</v>
      </c>
      <c r="D203" s="6">
        <v>2000</v>
      </c>
      <c r="E203" s="6">
        <v>4000</v>
      </c>
      <c r="F203" s="6">
        <v>1800</v>
      </c>
      <c r="G203" s="147">
        <v>8</v>
      </c>
      <c r="H203" s="6">
        <v>40000</v>
      </c>
      <c r="I203" s="6">
        <v>400000</v>
      </c>
      <c r="J203" s="147">
        <v>63</v>
      </c>
      <c r="K203" s="12">
        <v>80</v>
      </c>
      <c r="L203" s="147">
        <v>0</v>
      </c>
    </row>
    <row r="204" spans="1:12" x14ac:dyDescent="0.25">
      <c r="A204" s="6">
        <v>3000</v>
      </c>
      <c r="B204" s="147">
        <v>1</v>
      </c>
      <c r="C204" s="147">
        <v>28.5</v>
      </c>
      <c r="D204" s="147">
        <v>100</v>
      </c>
      <c r="E204" s="6">
        <v>2000</v>
      </c>
      <c r="F204" s="6">
        <v>1800</v>
      </c>
      <c r="G204" s="147">
        <v>8</v>
      </c>
      <c r="H204" s="6">
        <v>100000</v>
      </c>
      <c r="I204" s="6">
        <v>100000</v>
      </c>
      <c r="J204" s="147">
        <v>62</v>
      </c>
      <c r="K204" s="147">
        <v>80</v>
      </c>
      <c r="L204" s="147">
        <v>0</v>
      </c>
    </row>
    <row r="205" spans="1:12" x14ac:dyDescent="0.25">
      <c r="A205" s="6">
        <v>187000</v>
      </c>
      <c r="B205" s="147">
        <v>1</v>
      </c>
      <c r="C205" s="147">
        <v>29</v>
      </c>
      <c r="D205" s="6">
        <v>1000</v>
      </c>
      <c r="E205" s="6">
        <v>4000</v>
      </c>
      <c r="F205" s="6">
        <v>1500</v>
      </c>
      <c r="G205" s="147">
        <v>13</v>
      </c>
      <c r="H205" s="6">
        <v>1000</v>
      </c>
      <c r="I205" s="6">
        <v>4000</v>
      </c>
      <c r="J205" s="147">
        <v>60</v>
      </c>
      <c r="K205" s="147">
        <v>70</v>
      </c>
      <c r="L205" s="147">
        <v>2</v>
      </c>
    </row>
    <row r="206" spans="1:12" x14ac:dyDescent="0.25">
      <c r="A206" s="6">
        <v>397000</v>
      </c>
      <c r="B206" s="147">
        <v>1</v>
      </c>
      <c r="C206" s="147">
        <v>30</v>
      </c>
      <c r="D206" s="147">
        <v>500</v>
      </c>
      <c r="E206" s="6">
        <v>5000</v>
      </c>
      <c r="F206" s="6">
        <v>1150</v>
      </c>
      <c r="G206" s="147">
        <v>15</v>
      </c>
      <c r="H206" s="6">
        <v>1000</v>
      </c>
      <c r="I206" s="6">
        <v>5000</v>
      </c>
      <c r="J206" s="147">
        <v>63</v>
      </c>
      <c r="K206" s="147">
        <v>75</v>
      </c>
      <c r="L206" s="147">
        <v>2</v>
      </c>
    </row>
    <row r="207" spans="1:12" x14ac:dyDescent="0.25">
      <c r="A207" s="6">
        <v>1670</v>
      </c>
      <c r="B207" s="147">
        <v>1</v>
      </c>
      <c r="C207" s="147">
        <v>22</v>
      </c>
      <c r="D207" s="146">
        <v>150</v>
      </c>
      <c r="E207" s="146">
        <v>150</v>
      </c>
      <c r="F207" s="6">
        <v>1970</v>
      </c>
      <c r="G207" s="147">
        <v>35</v>
      </c>
      <c r="H207" s="147">
        <v>10.5</v>
      </c>
      <c r="I207" s="147">
        <v>10.5</v>
      </c>
      <c r="J207" s="147">
        <v>120</v>
      </c>
      <c r="K207" s="146">
        <v>60</v>
      </c>
      <c r="L207" s="14">
        <v>1</v>
      </c>
    </row>
    <row r="208" spans="1:12" x14ac:dyDescent="0.25">
      <c r="A208" s="146">
        <v>1000</v>
      </c>
      <c r="B208" s="147">
        <v>14</v>
      </c>
      <c r="C208" s="147">
        <v>17</v>
      </c>
      <c r="D208" s="147">
        <v>200</v>
      </c>
      <c r="E208" s="147">
        <v>200</v>
      </c>
      <c r="F208" s="6">
        <v>1970</v>
      </c>
      <c r="G208" s="147">
        <v>23</v>
      </c>
      <c r="H208" s="147">
        <v>28</v>
      </c>
      <c r="I208" s="147">
        <v>28</v>
      </c>
      <c r="J208" s="147">
        <v>122</v>
      </c>
      <c r="K208" s="146">
        <v>60</v>
      </c>
      <c r="L208" s="147">
        <v>2</v>
      </c>
    </row>
    <row r="209" spans="1:12" x14ac:dyDescent="0.25">
      <c r="A209" s="6">
        <v>1255</v>
      </c>
      <c r="B209" s="147">
        <v>1</v>
      </c>
      <c r="C209" s="147">
        <v>27</v>
      </c>
      <c r="D209" s="147">
        <v>500</v>
      </c>
      <c r="E209" s="6">
        <v>2000</v>
      </c>
      <c r="F209" s="6">
        <v>2300</v>
      </c>
      <c r="G209" s="147">
        <v>13</v>
      </c>
      <c r="H209" s="147">
        <v>825</v>
      </c>
      <c r="I209" s="147">
        <v>825</v>
      </c>
      <c r="J209" s="147">
        <v>124</v>
      </c>
      <c r="K209" s="147">
        <v>76</v>
      </c>
      <c r="L209" s="147">
        <v>0</v>
      </c>
    </row>
    <row r="210" spans="1:12" x14ac:dyDescent="0.25">
      <c r="A210" s="146">
        <v>10000</v>
      </c>
      <c r="B210" s="147">
        <v>1</v>
      </c>
      <c r="C210" s="147">
        <v>25</v>
      </c>
      <c r="D210" s="6">
        <v>4000</v>
      </c>
      <c r="E210" s="6">
        <v>4000</v>
      </c>
      <c r="F210" s="6">
        <v>1150</v>
      </c>
      <c r="G210" s="147">
        <v>15</v>
      </c>
      <c r="H210" s="6">
        <v>1700</v>
      </c>
      <c r="I210" s="6">
        <v>1700</v>
      </c>
      <c r="J210" s="147">
        <v>100</v>
      </c>
      <c r="K210" s="146">
        <v>60</v>
      </c>
      <c r="L210" s="147">
        <v>0</v>
      </c>
    </row>
    <row r="211" spans="1:12" x14ac:dyDescent="0.25">
      <c r="A211" s="146">
        <v>10000</v>
      </c>
      <c r="B211" s="147">
        <v>1</v>
      </c>
      <c r="C211" s="147">
        <v>25</v>
      </c>
      <c r="D211" s="6">
        <v>3000</v>
      </c>
      <c r="E211" s="6">
        <v>3000</v>
      </c>
      <c r="F211" s="6">
        <v>1480</v>
      </c>
      <c r="G211" s="147">
        <v>15</v>
      </c>
      <c r="H211" s="147">
        <v>2500</v>
      </c>
      <c r="I211" s="147">
        <v>2500</v>
      </c>
      <c r="J211" s="147">
        <v>100</v>
      </c>
      <c r="K211" s="146">
        <v>60</v>
      </c>
      <c r="L211" s="147">
        <v>0</v>
      </c>
    </row>
    <row r="212" spans="1:12" x14ac:dyDescent="0.25">
      <c r="A212" s="146">
        <v>10000</v>
      </c>
      <c r="B212" s="147">
        <v>14</v>
      </c>
      <c r="C212" s="147">
        <v>22</v>
      </c>
      <c r="D212" s="147">
        <v>200</v>
      </c>
      <c r="E212" s="147">
        <v>200</v>
      </c>
      <c r="F212" s="6">
        <v>2460</v>
      </c>
      <c r="G212" s="147">
        <v>21</v>
      </c>
      <c r="H212" s="147">
        <v>500</v>
      </c>
      <c r="I212" s="147">
        <v>500</v>
      </c>
      <c r="J212" s="147">
        <v>122</v>
      </c>
      <c r="K212" s="146">
        <v>60</v>
      </c>
      <c r="L212" s="147">
        <v>0</v>
      </c>
    </row>
    <row r="213" spans="1:12" x14ac:dyDescent="0.25">
      <c r="A213" s="146">
        <v>5000</v>
      </c>
      <c r="B213" s="3">
        <v>321</v>
      </c>
      <c r="C213" s="147">
        <v>22.5</v>
      </c>
      <c r="D213" s="147">
        <v>20</v>
      </c>
      <c r="E213" s="147">
        <v>2000</v>
      </c>
      <c r="F213" s="147">
        <v>1350</v>
      </c>
      <c r="G213" s="147">
        <v>10</v>
      </c>
      <c r="H213" s="147">
        <v>72</v>
      </c>
      <c r="I213" s="147">
        <v>72</v>
      </c>
      <c r="J213" s="147">
        <v>110</v>
      </c>
      <c r="K213" s="147">
        <v>77.5</v>
      </c>
      <c r="L213" s="147">
        <v>0</v>
      </c>
    </row>
    <row r="214" spans="1:12" x14ac:dyDescent="0.25">
      <c r="A214" s="147">
        <v>55</v>
      </c>
      <c r="B214" s="147">
        <v>6</v>
      </c>
      <c r="C214" s="147">
        <v>30</v>
      </c>
      <c r="D214" s="147">
        <v>300</v>
      </c>
      <c r="E214" s="6">
        <v>15000</v>
      </c>
      <c r="F214" s="6">
        <v>2600</v>
      </c>
      <c r="G214" s="147">
        <v>25</v>
      </c>
      <c r="H214" s="147">
        <v>175</v>
      </c>
      <c r="I214" s="147">
        <v>175</v>
      </c>
      <c r="J214" s="147">
        <v>100</v>
      </c>
      <c r="K214" s="147">
        <v>50</v>
      </c>
      <c r="L214" s="147">
        <v>0</v>
      </c>
    </row>
    <row r="215" spans="1:12" x14ac:dyDescent="0.25">
      <c r="A215" s="147">
        <v>22</v>
      </c>
      <c r="B215" s="147">
        <v>6</v>
      </c>
      <c r="C215" s="147">
        <v>30</v>
      </c>
      <c r="D215" s="147">
        <v>300</v>
      </c>
      <c r="E215" s="6">
        <v>15000</v>
      </c>
      <c r="F215" s="6">
        <v>2600</v>
      </c>
      <c r="G215" s="147">
        <v>25</v>
      </c>
      <c r="H215" s="147">
        <v>175</v>
      </c>
      <c r="I215" s="147">
        <v>175</v>
      </c>
      <c r="J215" s="147">
        <v>100</v>
      </c>
      <c r="K215" s="147">
        <v>50</v>
      </c>
      <c r="L215" s="147">
        <v>0</v>
      </c>
    </row>
    <row r="216" spans="1:12" x14ac:dyDescent="0.25">
      <c r="A216" s="147">
        <v>50</v>
      </c>
      <c r="B216" s="147">
        <v>6</v>
      </c>
      <c r="C216" s="147">
        <v>30</v>
      </c>
      <c r="D216" s="147">
        <v>300</v>
      </c>
      <c r="E216" s="6">
        <v>15000</v>
      </c>
      <c r="F216" s="6">
        <v>2600</v>
      </c>
      <c r="G216" s="147">
        <v>25</v>
      </c>
      <c r="H216" s="147">
        <v>175</v>
      </c>
      <c r="I216" s="147">
        <v>175</v>
      </c>
      <c r="J216" s="147">
        <v>100</v>
      </c>
      <c r="K216" s="147">
        <v>50</v>
      </c>
      <c r="L216" s="147">
        <v>0</v>
      </c>
    </row>
    <row r="217" spans="1:12" x14ac:dyDescent="0.25">
      <c r="A217" s="147">
        <v>22</v>
      </c>
      <c r="B217" s="147">
        <v>6</v>
      </c>
      <c r="C217" s="147">
        <v>30</v>
      </c>
      <c r="D217" s="147">
        <v>300</v>
      </c>
      <c r="E217" s="6">
        <v>15000</v>
      </c>
      <c r="F217" s="6">
        <v>2600</v>
      </c>
      <c r="G217" s="147">
        <v>25</v>
      </c>
      <c r="H217" s="147">
        <v>175</v>
      </c>
      <c r="I217" s="147">
        <v>175</v>
      </c>
      <c r="J217" s="147">
        <v>100</v>
      </c>
      <c r="K217" s="147">
        <v>50</v>
      </c>
      <c r="L217" s="147">
        <v>0</v>
      </c>
    </row>
    <row r="218" spans="1:12" x14ac:dyDescent="0.25">
      <c r="A218" s="147">
        <v>58</v>
      </c>
      <c r="B218" s="147">
        <v>6</v>
      </c>
      <c r="C218" s="147">
        <v>30</v>
      </c>
      <c r="D218" s="147">
        <v>300</v>
      </c>
      <c r="E218" s="6">
        <v>15000</v>
      </c>
      <c r="F218" s="6">
        <v>2600</v>
      </c>
      <c r="G218" s="147">
        <v>25</v>
      </c>
      <c r="H218" s="147">
        <v>175</v>
      </c>
      <c r="I218" s="147">
        <v>175</v>
      </c>
      <c r="J218" s="147">
        <v>100</v>
      </c>
      <c r="K218" s="147">
        <v>50</v>
      </c>
      <c r="L218" s="147">
        <v>0</v>
      </c>
    </row>
    <row r="219" spans="1:12" x14ac:dyDescent="0.25">
      <c r="A219" s="147">
        <v>295</v>
      </c>
      <c r="B219" s="147">
        <v>1</v>
      </c>
      <c r="C219" s="147">
        <v>30</v>
      </c>
      <c r="D219" s="147">
        <v>300</v>
      </c>
      <c r="E219" s="6">
        <v>15000</v>
      </c>
      <c r="F219" s="6">
        <v>2600</v>
      </c>
      <c r="G219" s="147">
        <v>25</v>
      </c>
      <c r="H219" s="147">
        <v>175</v>
      </c>
      <c r="I219" s="147">
        <v>175</v>
      </c>
      <c r="J219" s="147">
        <v>100</v>
      </c>
      <c r="K219" s="147">
        <v>50</v>
      </c>
      <c r="L219" s="147">
        <v>0</v>
      </c>
    </row>
    <row r="220" spans="1:12" x14ac:dyDescent="0.25">
      <c r="A220" s="147">
        <v>15</v>
      </c>
      <c r="B220" s="147">
        <v>1</v>
      </c>
      <c r="C220" s="147">
        <v>24</v>
      </c>
      <c r="D220" s="6">
        <v>2000</v>
      </c>
      <c r="E220" s="6">
        <v>2000</v>
      </c>
      <c r="F220" s="6">
        <v>3950</v>
      </c>
      <c r="G220" s="147">
        <v>24.7</v>
      </c>
      <c r="H220" s="147">
        <v>29</v>
      </c>
      <c r="I220" s="147">
        <v>29</v>
      </c>
      <c r="J220" s="147">
        <v>129</v>
      </c>
      <c r="K220" s="147">
        <v>45</v>
      </c>
      <c r="L220" s="147">
        <v>2</v>
      </c>
    </row>
    <row r="221" spans="1:12" x14ac:dyDescent="0.25">
      <c r="A221" s="6">
        <v>30878</v>
      </c>
      <c r="B221" s="147">
        <v>6</v>
      </c>
      <c r="C221" s="147">
        <v>34</v>
      </c>
      <c r="D221" s="6">
        <v>1600</v>
      </c>
      <c r="E221" s="6">
        <v>1600</v>
      </c>
      <c r="F221" s="147">
        <v>550</v>
      </c>
      <c r="G221" s="147">
        <v>22</v>
      </c>
      <c r="H221" s="147">
        <v>350</v>
      </c>
      <c r="I221" s="147">
        <v>350</v>
      </c>
      <c r="J221" s="147">
        <v>100</v>
      </c>
      <c r="K221" s="147">
        <v>62</v>
      </c>
      <c r="L221" s="147">
        <v>0</v>
      </c>
    </row>
    <row r="222" spans="1:12" x14ac:dyDescent="0.25">
      <c r="A222" s="6">
        <v>27000</v>
      </c>
      <c r="B222" s="147">
        <v>6</v>
      </c>
      <c r="C222" s="147">
        <v>38</v>
      </c>
      <c r="D222" s="6">
        <v>1600</v>
      </c>
      <c r="E222" s="6">
        <v>1600</v>
      </c>
      <c r="F222" s="147">
        <v>350</v>
      </c>
      <c r="G222" s="147">
        <v>22</v>
      </c>
      <c r="H222" s="147">
        <v>350</v>
      </c>
      <c r="I222" s="147">
        <v>350</v>
      </c>
      <c r="J222" s="147">
        <v>100</v>
      </c>
      <c r="K222" s="147">
        <v>60</v>
      </c>
      <c r="L222" s="147">
        <v>0</v>
      </c>
    </row>
    <row r="223" spans="1:12" x14ac:dyDescent="0.25">
      <c r="A223" s="6">
        <v>5659</v>
      </c>
      <c r="B223" s="147">
        <v>1</v>
      </c>
      <c r="C223" s="147">
        <v>16.399999999999999</v>
      </c>
      <c r="D223" s="146">
        <v>300</v>
      </c>
      <c r="E223" s="146">
        <v>300</v>
      </c>
      <c r="F223" s="6">
        <v>11319</v>
      </c>
      <c r="G223" s="147">
        <v>41</v>
      </c>
      <c r="H223" s="147">
        <v>0.3</v>
      </c>
      <c r="I223" s="147">
        <v>0.3</v>
      </c>
      <c r="J223" s="147">
        <v>250</v>
      </c>
      <c r="K223" s="12">
        <v>50</v>
      </c>
      <c r="L223" s="14">
        <v>1</v>
      </c>
    </row>
    <row r="224" spans="1:12" x14ac:dyDescent="0.25">
      <c r="A224" s="6">
        <v>10700</v>
      </c>
      <c r="B224" s="147">
        <v>1</v>
      </c>
      <c r="C224" s="147">
        <v>20</v>
      </c>
      <c r="D224" s="147">
        <v>420</v>
      </c>
      <c r="E224" s="147">
        <v>420</v>
      </c>
      <c r="F224" s="6">
        <v>9500</v>
      </c>
      <c r="G224" s="147">
        <v>39</v>
      </c>
      <c r="H224" s="147">
        <v>0.3</v>
      </c>
      <c r="I224" s="147">
        <v>0.3</v>
      </c>
      <c r="J224" s="147">
        <v>240</v>
      </c>
      <c r="K224" s="147">
        <v>25</v>
      </c>
      <c r="L224" s="14">
        <v>1</v>
      </c>
    </row>
    <row r="225" spans="1:12" x14ac:dyDescent="0.25">
      <c r="A225" s="147">
        <v>58</v>
      </c>
      <c r="B225" s="147">
        <v>1</v>
      </c>
      <c r="C225" s="147">
        <v>32</v>
      </c>
      <c r="D225" s="147">
        <v>175</v>
      </c>
      <c r="E225" s="147">
        <v>175</v>
      </c>
      <c r="F225" s="6">
        <v>3000</v>
      </c>
      <c r="G225" s="147">
        <v>19</v>
      </c>
      <c r="H225" s="147">
        <v>16</v>
      </c>
      <c r="I225" s="147">
        <v>16</v>
      </c>
      <c r="J225" s="147">
        <v>120</v>
      </c>
      <c r="K225" s="147">
        <v>56</v>
      </c>
      <c r="L225" s="14">
        <v>1</v>
      </c>
    </row>
    <row r="226" spans="1:12" x14ac:dyDescent="0.25">
      <c r="A226" s="147">
        <v>29</v>
      </c>
      <c r="B226" s="147">
        <v>1</v>
      </c>
      <c r="C226" s="147">
        <v>30</v>
      </c>
      <c r="D226" s="147">
        <v>150</v>
      </c>
      <c r="E226" s="147">
        <v>150</v>
      </c>
      <c r="F226" s="6">
        <v>2600</v>
      </c>
      <c r="G226" s="147">
        <v>17</v>
      </c>
      <c r="H226" s="147">
        <v>32</v>
      </c>
      <c r="I226" s="147">
        <v>32</v>
      </c>
      <c r="J226" s="147">
        <v>120</v>
      </c>
      <c r="K226" s="147">
        <v>60</v>
      </c>
      <c r="L226" s="14">
        <v>1</v>
      </c>
    </row>
    <row r="227" spans="1:12" x14ac:dyDescent="0.25">
      <c r="A227" s="147">
        <v>184</v>
      </c>
      <c r="B227" s="147">
        <v>1</v>
      </c>
      <c r="C227" s="147">
        <v>31</v>
      </c>
      <c r="D227" s="147">
        <v>300</v>
      </c>
      <c r="E227" s="147">
        <v>300</v>
      </c>
      <c r="F227" s="6">
        <v>4200</v>
      </c>
      <c r="G227" s="147">
        <v>25</v>
      </c>
      <c r="H227" s="147">
        <v>6</v>
      </c>
      <c r="I227" s="147">
        <v>6</v>
      </c>
      <c r="J227" s="147">
        <v>130</v>
      </c>
      <c r="K227" s="147">
        <v>44</v>
      </c>
      <c r="L227" s="14">
        <v>1</v>
      </c>
    </row>
    <row r="228" spans="1:12" x14ac:dyDescent="0.25">
      <c r="A228" s="146">
        <v>200</v>
      </c>
      <c r="B228" s="147">
        <v>1</v>
      </c>
      <c r="C228" s="147">
        <v>29</v>
      </c>
      <c r="D228" s="147">
        <v>150</v>
      </c>
      <c r="E228" s="147">
        <v>150</v>
      </c>
      <c r="F228" s="6">
        <v>2025</v>
      </c>
      <c r="G228" s="147">
        <v>17</v>
      </c>
      <c r="H228" s="147">
        <v>11</v>
      </c>
      <c r="I228" s="147">
        <v>145</v>
      </c>
      <c r="J228" s="147">
        <v>120</v>
      </c>
      <c r="K228" s="146">
        <v>60</v>
      </c>
      <c r="L228" s="14">
        <v>1</v>
      </c>
    </row>
    <row r="229" spans="1:12" x14ac:dyDescent="0.25">
      <c r="A229" s="147">
        <v>175</v>
      </c>
      <c r="B229" s="147">
        <v>1</v>
      </c>
      <c r="C229" s="147">
        <v>30</v>
      </c>
      <c r="D229" s="147">
        <v>36</v>
      </c>
      <c r="E229" s="147">
        <v>36</v>
      </c>
      <c r="F229" s="6">
        <v>2400</v>
      </c>
      <c r="G229" s="147">
        <v>29</v>
      </c>
      <c r="H229" s="147">
        <v>5</v>
      </c>
      <c r="I229" s="147">
        <v>5</v>
      </c>
      <c r="J229" s="147">
        <v>120</v>
      </c>
      <c r="K229" s="147">
        <v>53</v>
      </c>
      <c r="L229" s="14">
        <v>1</v>
      </c>
    </row>
    <row r="230" spans="1:12" x14ac:dyDescent="0.25">
      <c r="A230" s="147">
        <v>400</v>
      </c>
      <c r="B230" s="147">
        <v>1</v>
      </c>
      <c r="C230" s="147">
        <v>25</v>
      </c>
      <c r="D230" s="147">
        <v>300</v>
      </c>
      <c r="E230" s="147">
        <v>300</v>
      </c>
      <c r="F230" s="6">
        <v>2400</v>
      </c>
      <c r="G230" s="147">
        <v>11</v>
      </c>
      <c r="H230" s="6">
        <v>5500</v>
      </c>
      <c r="I230" s="6">
        <v>5500</v>
      </c>
      <c r="J230" s="147">
        <v>100</v>
      </c>
      <c r="K230" s="147">
        <v>75</v>
      </c>
      <c r="L230" s="147">
        <v>0</v>
      </c>
    </row>
    <row r="231" spans="1:12" x14ac:dyDescent="0.25">
      <c r="A231" s="147">
        <v>66</v>
      </c>
      <c r="B231" s="147">
        <v>1</v>
      </c>
      <c r="C231" s="147">
        <v>31</v>
      </c>
      <c r="D231" s="147">
        <v>95</v>
      </c>
      <c r="E231" s="147">
        <v>95</v>
      </c>
      <c r="F231" s="6">
        <v>1400</v>
      </c>
      <c r="G231" s="147">
        <v>17</v>
      </c>
      <c r="H231" s="147">
        <v>175</v>
      </c>
      <c r="I231" s="147">
        <v>175</v>
      </c>
      <c r="J231" s="147">
        <v>110</v>
      </c>
      <c r="K231" s="147">
        <v>58</v>
      </c>
      <c r="L231" s="147">
        <v>0</v>
      </c>
    </row>
    <row r="232" spans="1:12" x14ac:dyDescent="0.25">
      <c r="A232" s="147">
        <v>86</v>
      </c>
      <c r="B232" s="147">
        <v>1</v>
      </c>
      <c r="C232" s="147">
        <v>30</v>
      </c>
      <c r="D232" s="147">
        <v>500</v>
      </c>
      <c r="E232" s="147">
        <v>500</v>
      </c>
      <c r="F232" s="6">
        <v>1100</v>
      </c>
      <c r="G232" s="147">
        <v>11</v>
      </c>
      <c r="H232" s="6">
        <v>5500</v>
      </c>
      <c r="I232" s="6">
        <v>5500</v>
      </c>
      <c r="J232" s="147">
        <v>104</v>
      </c>
      <c r="K232" s="147">
        <v>75</v>
      </c>
      <c r="L232" s="147">
        <v>0</v>
      </c>
    </row>
    <row r="233" spans="1:12" x14ac:dyDescent="0.25">
      <c r="A233" s="147">
        <v>300</v>
      </c>
      <c r="B233" s="147">
        <v>1</v>
      </c>
      <c r="C233" s="147">
        <v>29</v>
      </c>
      <c r="D233" s="147">
        <v>265</v>
      </c>
      <c r="E233" s="147">
        <v>265</v>
      </c>
      <c r="F233" s="6">
        <v>2100</v>
      </c>
      <c r="G233" s="147">
        <v>17</v>
      </c>
      <c r="H233" s="147">
        <v>200</v>
      </c>
      <c r="I233" s="147">
        <v>200</v>
      </c>
      <c r="J233" s="147">
        <v>110</v>
      </c>
      <c r="K233" s="147">
        <v>75</v>
      </c>
      <c r="L233" s="147">
        <v>0</v>
      </c>
    </row>
    <row r="234" spans="1:12" x14ac:dyDescent="0.25">
      <c r="A234" s="147">
        <v>300</v>
      </c>
      <c r="B234" s="147">
        <v>1</v>
      </c>
      <c r="C234" s="147">
        <v>33</v>
      </c>
      <c r="D234" s="147">
        <v>260</v>
      </c>
      <c r="E234" s="147">
        <v>260</v>
      </c>
      <c r="F234" s="6">
        <v>1200</v>
      </c>
      <c r="G234" s="147">
        <v>15</v>
      </c>
      <c r="H234" s="147">
        <v>500</v>
      </c>
      <c r="I234" s="147">
        <v>500</v>
      </c>
      <c r="J234" s="147">
        <v>100</v>
      </c>
      <c r="K234" s="147">
        <v>71</v>
      </c>
      <c r="L234" s="147">
        <v>0</v>
      </c>
    </row>
    <row r="235" spans="1:12" x14ac:dyDescent="0.25">
      <c r="A235" s="6">
        <v>12890</v>
      </c>
      <c r="B235" s="147">
        <v>2</v>
      </c>
      <c r="C235" s="147">
        <v>18</v>
      </c>
      <c r="D235" s="147">
        <v>58</v>
      </c>
      <c r="E235" s="147">
        <v>58</v>
      </c>
      <c r="F235" s="6">
        <v>4265</v>
      </c>
      <c r="G235" s="147">
        <v>13</v>
      </c>
      <c r="H235" s="147">
        <v>592</v>
      </c>
      <c r="I235" s="147">
        <v>592</v>
      </c>
      <c r="J235" s="147">
        <v>129</v>
      </c>
      <c r="K235" s="147">
        <v>78</v>
      </c>
      <c r="L235" s="14">
        <v>1</v>
      </c>
    </row>
    <row r="236" spans="1:12" x14ac:dyDescent="0.25">
      <c r="A236" s="6">
        <v>12000</v>
      </c>
      <c r="B236" s="147">
        <v>1</v>
      </c>
      <c r="C236" s="147">
        <v>14</v>
      </c>
      <c r="D236" s="147">
        <v>10</v>
      </c>
      <c r="E236" s="6">
        <v>1000</v>
      </c>
      <c r="F236" s="6">
        <v>13750</v>
      </c>
      <c r="G236" s="147">
        <v>27</v>
      </c>
      <c r="H236" s="147">
        <v>0.1</v>
      </c>
      <c r="I236" s="147">
        <v>0.5</v>
      </c>
      <c r="J236" s="147">
        <v>290</v>
      </c>
      <c r="K236" s="147">
        <v>80</v>
      </c>
      <c r="L236" s="14">
        <v>1</v>
      </c>
    </row>
    <row r="237" spans="1:12" x14ac:dyDescent="0.25">
      <c r="A237" s="6">
        <v>9500</v>
      </c>
      <c r="B237" s="147">
        <v>1</v>
      </c>
      <c r="C237" s="147">
        <v>15</v>
      </c>
      <c r="D237" s="147">
        <v>10</v>
      </c>
      <c r="E237" s="6">
        <v>1000</v>
      </c>
      <c r="F237" s="6">
        <v>13750</v>
      </c>
      <c r="G237" s="147">
        <v>30</v>
      </c>
      <c r="H237" s="147">
        <v>0.1</v>
      </c>
      <c r="I237" s="147">
        <v>0.5</v>
      </c>
      <c r="J237" s="147">
        <v>290</v>
      </c>
      <c r="K237" s="147">
        <v>80</v>
      </c>
      <c r="L237" s="14">
        <v>1</v>
      </c>
    </row>
    <row r="238" spans="1:12" x14ac:dyDescent="0.25">
      <c r="A238" s="6">
        <v>36769</v>
      </c>
      <c r="B238" s="147">
        <v>1</v>
      </c>
      <c r="C238" s="147">
        <v>15</v>
      </c>
      <c r="D238" s="147">
        <v>600</v>
      </c>
      <c r="E238" s="147">
        <v>600</v>
      </c>
      <c r="F238" s="6">
        <v>13750</v>
      </c>
      <c r="G238" s="147">
        <v>26</v>
      </c>
      <c r="H238" s="147">
        <v>0.5</v>
      </c>
      <c r="I238" s="147">
        <v>0.5</v>
      </c>
      <c r="J238" s="147">
        <v>290</v>
      </c>
      <c r="K238" s="147">
        <v>75</v>
      </c>
      <c r="L238" s="147">
        <v>1</v>
      </c>
    </row>
    <row r="239" spans="1:12" x14ac:dyDescent="0.25">
      <c r="A239" s="147">
        <v>43</v>
      </c>
      <c r="B239" s="147">
        <v>1</v>
      </c>
      <c r="C239" s="147">
        <v>14</v>
      </c>
      <c r="D239" s="147">
        <v>60</v>
      </c>
      <c r="E239" s="147">
        <v>800</v>
      </c>
      <c r="F239" s="147">
        <v>15440</v>
      </c>
      <c r="G239" s="147">
        <v>24</v>
      </c>
      <c r="H239" s="147">
        <v>0.5</v>
      </c>
      <c r="I239" s="147">
        <v>0.5</v>
      </c>
      <c r="J239" s="147">
        <v>290</v>
      </c>
      <c r="K239" s="147">
        <v>36</v>
      </c>
      <c r="L239" s="147">
        <v>2</v>
      </c>
    </row>
    <row r="240" spans="1:12" x14ac:dyDescent="0.25">
      <c r="A240" s="147">
        <v>634</v>
      </c>
      <c r="B240" s="147">
        <v>1</v>
      </c>
      <c r="C240" s="147">
        <v>12</v>
      </c>
      <c r="D240" s="147">
        <v>45</v>
      </c>
      <c r="E240" s="147">
        <v>45</v>
      </c>
      <c r="F240" s="6">
        <v>14500</v>
      </c>
      <c r="G240" s="147">
        <v>27</v>
      </c>
      <c r="H240" s="147">
        <v>0.5</v>
      </c>
      <c r="I240" s="147">
        <v>0.5</v>
      </c>
      <c r="J240" s="147">
        <v>300</v>
      </c>
      <c r="K240" s="147">
        <v>36</v>
      </c>
      <c r="L240" s="147">
        <v>2</v>
      </c>
    </row>
    <row r="241" spans="1:12" x14ac:dyDescent="0.25">
      <c r="A241" s="6">
        <v>22776</v>
      </c>
      <c r="B241" s="147">
        <v>6</v>
      </c>
      <c r="C241" s="147">
        <v>30</v>
      </c>
      <c r="D241" s="147">
        <v>400</v>
      </c>
      <c r="E241" s="6">
        <v>1200</v>
      </c>
      <c r="F241" s="6">
        <v>2600</v>
      </c>
      <c r="G241" s="147">
        <v>12</v>
      </c>
      <c r="H241" s="147">
        <v>563</v>
      </c>
      <c r="I241" s="147">
        <v>563</v>
      </c>
      <c r="J241" s="147">
        <v>115</v>
      </c>
      <c r="K241" s="147">
        <v>72</v>
      </c>
      <c r="L241" s="147">
        <v>0</v>
      </c>
    </row>
    <row r="242" spans="1:12" x14ac:dyDescent="0.25">
      <c r="A242" s="6">
        <v>16452</v>
      </c>
      <c r="B242" s="147">
        <v>6</v>
      </c>
      <c r="C242" s="147">
        <v>31.9</v>
      </c>
      <c r="D242" s="6">
        <v>6600</v>
      </c>
      <c r="E242" s="6">
        <v>6600</v>
      </c>
      <c r="F242" s="6">
        <v>2650</v>
      </c>
      <c r="G242" s="147">
        <v>9.3000000000000007</v>
      </c>
      <c r="H242" s="147">
        <v>376</v>
      </c>
      <c r="I242" s="147">
        <v>376</v>
      </c>
      <c r="J242" s="147">
        <v>131</v>
      </c>
      <c r="K242" s="147">
        <v>88</v>
      </c>
      <c r="L242" s="147">
        <v>0</v>
      </c>
    </row>
    <row r="243" spans="1:12" x14ac:dyDescent="0.25">
      <c r="A243" s="6">
        <v>8066</v>
      </c>
      <c r="B243" s="147">
        <v>6</v>
      </c>
      <c r="C243" s="147">
        <v>28.6</v>
      </c>
      <c r="D243" s="6">
        <v>5000</v>
      </c>
      <c r="E243" s="6">
        <v>5000</v>
      </c>
      <c r="F243" s="6">
        <v>3050</v>
      </c>
      <c r="G243" s="147">
        <v>9.1999999999999993</v>
      </c>
      <c r="H243" s="147">
        <v>351</v>
      </c>
      <c r="I243" s="147">
        <v>351</v>
      </c>
      <c r="J243" s="147">
        <v>136</v>
      </c>
      <c r="K243" s="147">
        <v>83</v>
      </c>
      <c r="L243" s="147">
        <v>0</v>
      </c>
    </row>
    <row r="244" spans="1:12" x14ac:dyDescent="0.25">
      <c r="A244" s="147">
        <v>300</v>
      </c>
      <c r="B244" s="147">
        <v>6</v>
      </c>
      <c r="C244" s="147">
        <v>25</v>
      </c>
      <c r="D244" s="6">
        <v>3500</v>
      </c>
      <c r="E244" s="6">
        <v>3500</v>
      </c>
      <c r="F244" s="6">
        <v>3000</v>
      </c>
      <c r="G244" s="147">
        <v>9</v>
      </c>
      <c r="H244" s="6">
        <v>2325</v>
      </c>
      <c r="I244" s="6">
        <v>2325</v>
      </c>
      <c r="J244" s="147">
        <v>130</v>
      </c>
      <c r="K244" s="147">
        <v>85</v>
      </c>
      <c r="L244" s="147">
        <v>0</v>
      </c>
    </row>
    <row r="245" spans="1:12" x14ac:dyDescent="0.25">
      <c r="A245" s="6">
        <v>1544</v>
      </c>
      <c r="B245" s="147">
        <v>6</v>
      </c>
      <c r="C245" s="147">
        <v>30.6</v>
      </c>
      <c r="D245" s="6">
        <v>4500</v>
      </c>
      <c r="E245" s="6">
        <v>4500</v>
      </c>
      <c r="F245" s="6">
        <v>3150</v>
      </c>
      <c r="G245" s="147">
        <v>9.8000000000000007</v>
      </c>
      <c r="H245" s="147">
        <v>560</v>
      </c>
      <c r="I245" s="147">
        <v>560</v>
      </c>
      <c r="J245" s="147">
        <v>140</v>
      </c>
      <c r="K245" s="147">
        <v>80</v>
      </c>
      <c r="L245" s="147">
        <v>0</v>
      </c>
    </row>
    <row r="246" spans="1:12" x14ac:dyDescent="0.25">
      <c r="A246" s="6">
        <v>39909</v>
      </c>
      <c r="B246" s="147">
        <v>1</v>
      </c>
      <c r="C246" s="147">
        <v>30</v>
      </c>
      <c r="D246" s="6">
        <v>1500</v>
      </c>
      <c r="E246" s="6">
        <v>1500</v>
      </c>
      <c r="F246" s="6">
        <v>3820</v>
      </c>
      <c r="G246" s="147">
        <v>11</v>
      </c>
      <c r="H246" s="147">
        <v>270</v>
      </c>
      <c r="I246" s="147">
        <v>270</v>
      </c>
      <c r="J246" s="147">
        <v>159</v>
      </c>
      <c r="K246" s="147">
        <v>80</v>
      </c>
      <c r="L246" s="147">
        <v>0</v>
      </c>
    </row>
    <row r="247" spans="1:12" x14ac:dyDescent="0.25">
      <c r="A247" s="6">
        <v>26249</v>
      </c>
      <c r="B247" s="147">
        <v>1</v>
      </c>
      <c r="C247" s="147">
        <v>28</v>
      </c>
      <c r="D247" s="147">
        <v>792</v>
      </c>
      <c r="E247" s="147">
        <v>792</v>
      </c>
      <c r="F247" s="6">
        <v>3515</v>
      </c>
      <c r="G247" s="147">
        <v>14.5</v>
      </c>
      <c r="H247" s="147">
        <v>260</v>
      </c>
      <c r="I247" s="147">
        <v>260</v>
      </c>
      <c r="J247" s="147">
        <v>154</v>
      </c>
      <c r="K247" s="147">
        <v>80</v>
      </c>
      <c r="L247" s="147">
        <v>0</v>
      </c>
    </row>
    <row r="248" spans="1:12" x14ac:dyDescent="0.25">
      <c r="A248" s="6">
        <v>49090</v>
      </c>
      <c r="B248" s="147">
        <v>1</v>
      </c>
      <c r="C248" s="147">
        <v>35</v>
      </c>
      <c r="D248" s="6">
        <v>10000</v>
      </c>
      <c r="E248" s="6">
        <v>10000</v>
      </c>
      <c r="F248" s="6">
        <v>2000</v>
      </c>
      <c r="G248" s="147">
        <v>8.5</v>
      </c>
      <c r="H248" s="6">
        <v>5500</v>
      </c>
      <c r="I248" s="6">
        <v>5500</v>
      </c>
      <c r="J248" s="147">
        <v>125</v>
      </c>
      <c r="K248" s="147">
        <v>80</v>
      </c>
      <c r="L248" s="147">
        <v>0</v>
      </c>
    </row>
    <row r="249" spans="1:12" x14ac:dyDescent="0.25">
      <c r="A249" s="6">
        <v>25410</v>
      </c>
      <c r="B249" s="147">
        <v>1</v>
      </c>
      <c r="C249" s="147">
        <v>31</v>
      </c>
      <c r="D249" s="6">
        <v>2500</v>
      </c>
      <c r="E249" s="6">
        <v>2500</v>
      </c>
      <c r="F249" s="6">
        <v>3260</v>
      </c>
      <c r="G249" s="147">
        <v>13.5</v>
      </c>
      <c r="H249" s="147">
        <v>138</v>
      </c>
      <c r="I249" s="147">
        <v>138</v>
      </c>
      <c r="J249" s="147">
        <v>130</v>
      </c>
      <c r="K249" s="147">
        <v>80</v>
      </c>
      <c r="L249" s="147">
        <v>0</v>
      </c>
    </row>
    <row r="250" spans="1:12" x14ac:dyDescent="0.25">
      <c r="A250" s="147">
        <v>267</v>
      </c>
      <c r="B250" s="147">
        <v>1</v>
      </c>
      <c r="C250" s="147">
        <v>30</v>
      </c>
      <c r="D250" s="6">
        <v>5000</v>
      </c>
      <c r="E250" s="6">
        <v>5000</v>
      </c>
      <c r="F250" s="6">
        <v>3600</v>
      </c>
      <c r="G250" s="147">
        <v>9</v>
      </c>
      <c r="H250" s="6">
        <v>1952</v>
      </c>
      <c r="I250" s="6">
        <v>1952</v>
      </c>
      <c r="J250" s="147">
        <v>132</v>
      </c>
      <c r="K250" s="147">
        <v>85</v>
      </c>
      <c r="L250" s="147">
        <v>0</v>
      </c>
    </row>
    <row r="251" spans="1:12" x14ac:dyDescent="0.25">
      <c r="A251" s="6">
        <v>34099</v>
      </c>
      <c r="B251" s="147">
        <v>1</v>
      </c>
      <c r="C251" s="147">
        <v>30</v>
      </c>
      <c r="D251" s="6">
        <v>5000</v>
      </c>
      <c r="E251" s="6">
        <v>5000</v>
      </c>
      <c r="F251" s="6">
        <v>3600</v>
      </c>
      <c r="G251" s="147">
        <v>9</v>
      </c>
      <c r="H251" s="6">
        <v>1952</v>
      </c>
      <c r="I251" s="6">
        <v>1952</v>
      </c>
      <c r="J251" s="147">
        <v>132</v>
      </c>
      <c r="K251" s="147">
        <v>85</v>
      </c>
      <c r="L251" s="147">
        <v>0</v>
      </c>
    </row>
    <row r="252" spans="1:12" x14ac:dyDescent="0.25">
      <c r="A252" s="6">
        <v>1065</v>
      </c>
      <c r="B252" s="147">
        <v>1</v>
      </c>
      <c r="C252" s="147">
        <v>31</v>
      </c>
      <c r="D252" s="6">
        <v>8000</v>
      </c>
      <c r="E252" s="6">
        <v>8000</v>
      </c>
      <c r="F252" s="6">
        <v>3350</v>
      </c>
      <c r="G252" s="147">
        <v>10</v>
      </c>
      <c r="H252" s="147">
        <v>727</v>
      </c>
      <c r="I252" s="147">
        <v>727</v>
      </c>
      <c r="J252" s="147">
        <v>139</v>
      </c>
      <c r="K252" s="147">
        <v>82</v>
      </c>
      <c r="L252" s="147">
        <v>0</v>
      </c>
    </row>
    <row r="253" spans="1:12" x14ac:dyDescent="0.25">
      <c r="A253" s="147">
        <v>343</v>
      </c>
      <c r="B253" s="147">
        <v>1</v>
      </c>
      <c r="C253" s="147">
        <v>23</v>
      </c>
      <c r="D253" s="6">
        <v>1500</v>
      </c>
      <c r="E253" s="6">
        <v>1500</v>
      </c>
      <c r="F253" s="6">
        <v>3400</v>
      </c>
      <c r="G253" s="147">
        <v>14</v>
      </c>
      <c r="H253" s="147">
        <v>185</v>
      </c>
      <c r="I253" s="147">
        <v>185</v>
      </c>
      <c r="J253" s="147">
        <v>135</v>
      </c>
      <c r="K253" s="147">
        <v>85</v>
      </c>
      <c r="L253" s="147">
        <v>0</v>
      </c>
    </row>
    <row r="254" spans="1:12" x14ac:dyDescent="0.25">
      <c r="A254" s="6">
        <v>9343</v>
      </c>
      <c r="B254" s="147">
        <v>1</v>
      </c>
      <c r="C254" s="147">
        <v>34</v>
      </c>
      <c r="D254" s="6">
        <v>4000</v>
      </c>
      <c r="E254" s="6">
        <v>4000</v>
      </c>
      <c r="F254" s="6">
        <v>2690</v>
      </c>
      <c r="G254" s="147">
        <v>12</v>
      </c>
      <c r="H254" s="147">
        <v>600</v>
      </c>
      <c r="I254" s="147">
        <v>600</v>
      </c>
      <c r="J254" s="147">
        <v>128</v>
      </c>
      <c r="K254" s="147">
        <v>84</v>
      </c>
      <c r="L254" s="147">
        <v>0</v>
      </c>
    </row>
    <row r="255" spans="1:12" x14ac:dyDescent="0.25">
      <c r="A255" s="6">
        <v>1692</v>
      </c>
      <c r="B255" s="147">
        <v>1</v>
      </c>
      <c r="C255" s="147">
        <v>31</v>
      </c>
      <c r="D255" s="6">
        <v>1250</v>
      </c>
      <c r="E255" s="6">
        <v>1250</v>
      </c>
      <c r="F255" s="6">
        <v>2537</v>
      </c>
      <c r="G255" s="147">
        <v>15</v>
      </c>
      <c r="H255" s="147">
        <v>93</v>
      </c>
      <c r="I255" s="147">
        <v>93</v>
      </c>
      <c r="J255" s="147">
        <v>119</v>
      </c>
      <c r="K255" s="147">
        <v>72</v>
      </c>
      <c r="L255" s="147">
        <v>0</v>
      </c>
    </row>
    <row r="256" spans="1:12" x14ac:dyDescent="0.25">
      <c r="A256" s="147">
        <v>420</v>
      </c>
      <c r="B256" s="147">
        <v>1</v>
      </c>
      <c r="C256" s="147">
        <v>35</v>
      </c>
      <c r="D256" s="146">
        <v>1400</v>
      </c>
      <c r="E256" s="146">
        <v>1400</v>
      </c>
      <c r="F256" s="6">
        <v>2300</v>
      </c>
      <c r="G256" s="147">
        <v>11.4</v>
      </c>
      <c r="H256" s="6">
        <v>3500</v>
      </c>
      <c r="I256" s="6">
        <v>3500</v>
      </c>
      <c r="J256" s="147">
        <v>117</v>
      </c>
      <c r="K256" s="147">
        <v>75</v>
      </c>
      <c r="L256" s="147">
        <v>0</v>
      </c>
    </row>
    <row r="257" spans="1:12" x14ac:dyDescent="0.25">
      <c r="A257" s="147">
        <v>76</v>
      </c>
      <c r="B257" s="147">
        <v>1</v>
      </c>
      <c r="C257" s="147">
        <v>33.700000000000003</v>
      </c>
      <c r="D257" s="146">
        <v>1400</v>
      </c>
      <c r="E257" s="146">
        <v>1400</v>
      </c>
      <c r="F257" s="6">
        <v>2850</v>
      </c>
      <c r="G257" s="147">
        <v>15.2</v>
      </c>
      <c r="H257" s="6">
        <v>2500</v>
      </c>
      <c r="I257" s="6">
        <v>2500</v>
      </c>
      <c r="J257" s="147">
        <v>125</v>
      </c>
      <c r="K257" s="147">
        <v>80</v>
      </c>
      <c r="L257" s="147">
        <v>0</v>
      </c>
    </row>
    <row r="258" spans="1:12" x14ac:dyDescent="0.25">
      <c r="A258" s="147">
        <v>618</v>
      </c>
      <c r="B258" s="147">
        <v>1</v>
      </c>
      <c r="C258" s="147">
        <v>35</v>
      </c>
      <c r="D258" s="146">
        <v>1400</v>
      </c>
      <c r="E258" s="146">
        <v>1400</v>
      </c>
      <c r="F258" s="6">
        <v>2300</v>
      </c>
      <c r="G258" s="147">
        <v>11.4</v>
      </c>
      <c r="H258" s="6">
        <v>3500</v>
      </c>
      <c r="I258" s="6">
        <v>3500</v>
      </c>
      <c r="J258" s="147">
        <v>117</v>
      </c>
      <c r="K258" s="147">
        <v>75</v>
      </c>
      <c r="L258" s="147">
        <v>0</v>
      </c>
    </row>
    <row r="259" spans="1:12" x14ac:dyDescent="0.25">
      <c r="A259" s="6">
        <v>3025</v>
      </c>
      <c r="B259" s="147">
        <v>1</v>
      </c>
      <c r="C259" s="147">
        <v>33.700000000000003</v>
      </c>
      <c r="D259" s="146">
        <v>1400</v>
      </c>
      <c r="E259" s="146">
        <v>1400</v>
      </c>
      <c r="F259" s="6">
        <v>2850</v>
      </c>
      <c r="G259" s="147">
        <v>15.2</v>
      </c>
      <c r="H259" s="6">
        <v>2500</v>
      </c>
      <c r="I259" s="6">
        <v>2500</v>
      </c>
      <c r="J259" s="147">
        <v>122</v>
      </c>
      <c r="K259" s="147">
        <v>87</v>
      </c>
      <c r="L259" s="147">
        <v>0</v>
      </c>
    </row>
    <row r="260" spans="1:12" x14ac:dyDescent="0.25">
      <c r="A260" s="6">
        <v>2565</v>
      </c>
      <c r="B260" s="147">
        <v>1</v>
      </c>
      <c r="C260" s="147">
        <v>35</v>
      </c>
      <c r="D260" s="146">
        <v>1400</v>
      </c>
      <c r="E260" s="146">
        <v>1400</v>
      </c>
      <c r="F260" s="6">
        <v>2300</v>
      </c>
      <c r="G260" s="147">
        <v>11.8</v>
      </c>
      <c r="H260" s="6">
        <v>7000</v>
      </c>
      <c r="I260" s="6">
        <v>7000</v>
      </c>
      <c r="J260" s="147">
        <v>115</v>
      </c>
      <c r="K260" s="147">
        <v>75</v>
      </c>
      <c r="L260" s="147">
        <v>0</v>
      </c>
    </row>
    <row r="261" spans="1:12" x14ac:dyDescent="0.25">
      <c r="A261" s="6">
        <v>2114</v>
      </c>
      <c r="B261" s="147">
        <v>1</v>
      </c>
      <c r="C261" s="147">
        <v>35</v>
      </c>
      <c r="D261" s="146">
        <v>1400</v>
      </c>
      <c r="E261" s="146">
        <v>1400</v>
      </c>
      <c r="F261" s="6">
        <v>2300</v>
      </c>
      <c r="G261" s="147">
        <v>11.4</v>
      </c>
      <c r="H261" s="6">
        <v>3500</v>
      </c>
      <c r="I261" s="6">
        <v>3500</v>
      </c>
      <c r="J261" s="147">
        <v>118</v>
      </c>
      <c r="K261" s="147">
        <v>75</v>
      </c>
      <c r="L261" s="147">
        <v>0</v>
      </c>
    </row>
    <row r="262" spans="1:12" x14ac:dyDescent="0.25">
      <c r="A262" s="6">
        <v>3101</v>
      </c>
      <c r="B262" s="147">
        <v>1</v>
      </c>
      <c r="C262" s="147">
        <v>33.700000000000003</v>
      </c>
      <c r="D262" s="146">
        <v>1400</v>
      </c>
      <c r="E262" s="146">
        <v>1400</v>
      </c>
      <c r="F262" s="6">
        <v>2850</v>
      </c>
      <c r="G262" s="147">
        <v>15</v>
      </c>
      <c r="H262" s="147">
        <v>580</v>
      </c>
      <c r="I262" s="147">
        <v>580</v>
      </c>
      <c r="J262" s="147">
        <v>126</v>
      </c>
      <c r="K262" s="147">
        <v>87</v>
      </c>
      <c r="L262" s="147">
        <v>0</v>
      </c>
    </row>
    <row r="263" spans="1:12" x14ac:dyDescent="0.25">
      <c r="A263" s="6">
        <v>3565</v>
      </c>
      <c r="B263" s="147">
        <v>1</v>
      </c>
      <c r="C263" s="147">
        <v>35</v>
      </c>
      <c r="D263" s="146">
        <v>1400</v>
      </c>
      <c r="E263" s="146">
        <v>1400</v>
      </c>
      <c r="F263" s="6">
        <v>2300</v>
      </c>
      <c r="G263" s="147">
        <v>11</v>
      </c>
      <c r="H263" s="6">
        <v>20000</v>
      </c>
      <c r="I263" s="6">
        <v>20000</v>
      </c>
      <c r="J263" s="147">
        <v>125</v>
      </c>
      <c r="K263" s="147">
        <v>75</v>
      </c>
      <c r="L263" s="147">
        <v>0</v>
      </c>
    </row>
    <row r="264" spans="1:12" x14ac:dyDescent="0.25">
      <c r="A264" s="6">
        <v>7795</v>
      </c>
      <c r="B264" s="147">
        <v>1</v>
      </c>
      <c r="C264" s="147">
        <v>33.5</v>
      </c>
      <c r="D264" s="147">
        <v>575</v>
      </c>
      <c r="E264" s="147">
        <v>575</v>
      </c>
      <c r="F264" s="6">
        <v>2000</v>
      </c>
      <c r="G264" s="147">
        <v>13</v>
      </c>
      <c r="H264" s="147">
        <v>500</v>
      </c>
      <c r="I264" s="147">
        <v>500</v>
      </c>
      <c r="J264" s="147">
        <v>117</v>
      </c>
      <c r="K264" s="147">
        <v>84.5</v>
      </c>
      <c r="L264" s="147">
        <v>0</v>
      </c>
    </row>
    <row r="265" spans="1:12" x14ac:dyDescent="0.25">
      <c r="A265" s="147">
        <v>341</v>
      </c>
      <c r="B265" s="147">
        <v>1</v>
      </c>
      <c r="C265" s="147">
        <v>33.5</v>
      </c>
      <c r="D265" s="6">
        <v>2500</v>
      </c>
      <c r="E265" s="6">
        <v>2500</v>
      </c>
      <c r="F265" s="6">
        <v>1500</v>
      </c>
      <c r="G265" s="147">
        <v>12</v>
      </c>
      <c r="H265" s="6">
        <v>1000</v>
      </c>
      <c r="I265" s="6">
        <v>1000</v>
      </c>
      <c r="J265" s="147">
        <v>108</v>
      </c>
      <c r="K265" s="147">
        <v>85</v>
      </c>
      <c r="L265" s="147">
        <v>0</v>
      </c>
    </row>
    <row r="266" spans="1:12" x14ac:dyDescent="0.25">
      <c r="A266" s="147">
        <v>35</v>
      </c>
      <c r="B266" s="147">
        <v>1</v>
      </c>
      <c r="C266" s="147">
        <v>38.1</v>
      </c>
      <c r="D266" s="6">
        <v>1300</v>
      </c>
      <c r="E266" s="6">
        <v>1300</v>
      </c>
      <c r="F266" s="6">
        <v>1746</v>
      </c>
      <c r="G266" s="147">
        <v>13.6</v>
      </c>
      <c r="H266" s="6">
        <v>13000</v>
      </c>
      <c r="I266" s="6">
        <v>13000</v>
      </c>
      <c r="J266" s="147">
        <v>100</v>
      </c>
      <c r="K266" s="147">
        <v>85</v>
      </c>
      <c r="L266" s="147">
        <v>0</v>
      </c>
    </row>
    <row r="267" spans="1:12" x14ac:dyDescent="0.25">
      <c r="A267" s="147">
        <v>411</v>
      </c>
      <c r="B267" s="147">
        <v>1</v>
      </c>
      <c r="C267" s="147">
        <v>38</v>
      </c>
      <c r="D267" s="6">
        <v>3000</v>
      </c>
      <c r="E267" s="6">
        <v>3000</v>
      </c>
      <c r="F267" s="6">
        <v>1250</v>
      </c>
      <c r="G267" s="147">
        <v>12</v>
      </c>
      <c r="H267" s="6">
        <v>3000</v>
      </c>
      <c r="I267" s="6">
        <v>3000</v>
      </c>
      <c r="J267" s="147">
        <v>104</v>
      </c>
      <c r="K267" s="147">
        <v>85</v>
      </c>
      <c r="L267" s="147">
        <v>0</v>
      </c>
    </row>
    <row r="268" spans="1:12" x14ac:dyDescent="0.25">
      <c r="A268" s="6">
        <v>2755</v>
      </c>
      <c r="B268" s="147">
        <v>1</v>
      </c>
      <c r="C268" s="147">
        <v>38.1</v>
      </c>
      <c r="D268" s="146">
        <v>1400</v>
      </c>
      <c r="E268" s="146">
        <v>1400</v>
      </c>
      <c r="F268" s="6">
        <v>1200</v>
      </c>
      <c r="G268" s="147">
        <v>12</v>
      </c>
      <c r="H268" s="147">
        <v>750</v>
      </c>
      <c r="I268" s="147">
        <v>750</v>
      </c>
      <c r="J268" s="147">
        <v>104</v>
      </c>
      <c r="K268" s="147">
        <v>85</v>
      </c>
      <c r="L268" s="147">
        <v>0</v>
      </c>
    </row>
    <row r="269" spans="1:12" x14ac:dyDescent="0.25">
      <c r="A269" s="6">
        <v>3218</v>
      </c>
      <c r="B269" s="147">
        <v>1</v>
      </c>
      <c r="C269" s="147">
        <v>38.1</v>
      </c>
      <c r="D269" s="6">
        <v>3000</v>
      </c>
      <c r="E269" s="6">
        <v>3000</v>
      </c>
      <c r="F269" s="147">
        <v>872</v>
      </c>
      <c r="G269" s="147">
        <v>12</v>
      </c>
      <c r="H269" s="6">
        <v>5000</v>
      </c>
      <c r="I269" s="6">
        <v>5000</v>
      </c>
      <c r="J269" s="147">
        <v>104</v>
      </c>
      <c r="K269" s="147">
        <v>81</v>
      </c>
      <c r="L269" s="147">
        <v>0</v>
      </c>
    </row>
    <row r="270" spans="1:12" x14ac:dyDescent="0.25">
      <c r="A270" s="6">
        <v>1961</v>
      </c>
      <c r="B270" s="147">
        <v>1</v>
      </c>
      <c r="C270" s="147">
        <v>38</v>
      </c>
      <c r="D270" s="146">
        <v>1400</v>
      </c>
      <c r="E270" s="146">
        <v>1400</v>
      </c>
      <c r="F270" s="6">
        <v>1250</v>
      </c>
      <c r="G270" s="147">
        <v>12</v>
      </c>
      <c r="H270" s="6">
        <v>7500</v>
      </c>
      <c r="I270" s="6">
        <v>7500</v>
      </c>
      <c r="J270" s="147">
        <v>106</v>
      </c>
      <c r="K270" s="147">
        <v>85</v>
      </c>
      <c r="L270" s="147">
        <v>0</v>
      </c>
    </row>
    <row r="271" spans="1:12" x14ac:dyDescent="0.25">
      <c r="A271" s="6">
        <v>1768</v>
      </c>
      <c r="B271" s="147">
        <v>1</v>
      </c>
      <c r="C271" s="147">
        <v>38.1</v>
      </c>
      <c r="D271" s="147">
        <v>780</v>
      </c>
      <c r="E271" s="147">
        <v>780</v>
      </c>
      <c r="F271" s="6">
        <v>1700</v>
      </c>
      <c r="G271" s="147">
        <v>12.1</v>
      </c>
      <c r="H271" s="6">
        <v>2000</v>
      </c>
      <c r="I271" s="6">
        <v>2000</v>
      </c>
      <c r="J271" s="147">
        <v>111</v>
      </c>
      <c r="K271" s="147">
        <v>85</v>
      </c>
      <c r="L271" s="147">
        <v>0</v>
      </c>
    </row>
    <row r="272" spans="1:12" x14ac:dyDescent="0.25">
      <c r="A272" s="6">
        <v>1642</v>
      </c>
      <c r="B272" s="147">
        <v>1</v>
      </c>
      <c r="C272" s="147">
        <v>38.1</v>
      </c>
      <c r="D272" s="6">
        <v>1300</v>
      </c>
      <c r="E272" s="6">
        <v>1300</v>
      </c>
      <c r="F272" s="6">
        <v>1250</v>
      </c>
      <c r="G272" s="147">
        <v>10</v>
      </c>
      <c r="H272" s="6">
        <v>12000</v>
      </c>
      <c r="I272" s="6">
        <v>12000</v>
      </c>
      <c r="J272" s="147">
        <v>102</v>
      </c>
      <c r="K272" s="147">
        <v>85</v>
      </c>
      <c r="L272" s="147">
        <v>0</v>
      </c>
    </row>
    <row r="273" spans="1:12" x14ac:dyDescent="0.25">
      <c r="A273" s="147">
        <v>392</v>
      </c>
      <c r="B273" s="147">
        <v>1</v>
      </c>
      <c r="C273" s="147">
        <v>38.1</v>
      </c>
      <c r="D273" s="146">
        <v>1200</v>
      </c>
      <c r="E273" s="146">
        <v>1200</v>
      </c>
      <c r="F273" s="6">
        <v>1000</v>
      </c>
      <c r="G273" s="147">
        <v>11.1</v>
      </c>
      <c r="H273" s="6">
        <v>10000</v>
      </c>
      <c r="I273" s="6">
        <v>10000</v>
      </c>
      <c r="J273" s="147">
        <v>95</v>
      </c>
      <c r="K273" s="147">
        <v>85</v>
      </c>
      <c r="L273" s="147">
        <v>0</v>
      </c>
    </row>
    <row r="274" spans="1:12" x14ac:dyDescent="0.25">
      <c r="A274" s="6">
        <v>1848</v>
      </c>
      <c r="B274" s="147">
        <v>1</v>
      </c>
      <c r="C274" s="147">
        <v>38.1</v>
      </c>
      <c r="D274" s="147">
        <v>780</v>
      </c>
      <c r="E274" s="147">
        <v>780</v>
      </c>
      <c r="F274" s="6">
        <v>1597</v>
      </c>
      <c r="G274" s="147">
        <v>12</v>
      </c>
      <c r="H274" s="6">
        <v>1000</v>
      </c>
      <c r="I274" s="6">
        <v>1000</v>
      </c>
      <c r="J274" s="147">
        <v>111</v>
      </c>
      <c r="K274" s="147">
        <v>85</v>
      </c>
      <c r="L274" s="147">
        <v>0</v>
      </c>
    </row>
    <row r="275" spans="1:12" x14ac:dyDescent="0.25">
      <c r="A275" s="6">
        <v>1380</v>
      </c>
      <c r="B275" s="147">
        <v>1</v>
      </c>
      <c r="C275" s="147">
        <v>36</v>
      </c>
      <c r="D275" s="6">
        <v>1000</v>
      </c>
      <c r="E275" s="6">
        <v>4000</v>
      </c>
      <c r="F275" s="147">
        <v>760</v>
      </c>
      <c r="G275" s="147">
        <v>10</v>
      </c>
      <c r="H275" s="6">
        <v>5000</v>
      </c>
      <c r="I275" s="6">
        <v>30000</v>
      </c>
      <c r="J275" s="147">
        <v>110</v>
      </c>
      <c r="K275" s="147">
        <v>85</v>
      </c>
      <c r="L275" s="147">
        <v>0</v>
      </c>
    </row>
    <row r="276" spans="1:12" x14ac:dyDescent="0.25">
      <c r="A276" s="147">
        <v>867</v>
      </c>
      <c r="B276" s="147">
        <v>1</v>
      </c>
      <c r="C276" s="147">
        <v>38.1</v>
      </c>
      <c r="D276" s="6">
        <v>1400</v>
      </c>
      <c r="E276" s="6">
        <v>1400</v>
      </c>
      <c r="F276" s="6">
        <v>1750</v>
      </c>
      <c r="G276" s="147">
        <v>13.1</v>
      </c>
      <c r="H276" s="147">
        <v>750</v>
      </c>
      <c r="I276" s="147">
        <v>750</v>
      </c>
      <c r="J276" s="147">
        <v>113</v>
      </c>
      <c r="K276" s="147">
        <v>85</v>
      </c>
      <c r="L276" s="147">
        <v>0</v>
      </c>
    </row>
    <row r="277" spans="1:12" x14ac:dyDescent="0.25">
      <c r="A277" s="147">
        <v>144</v>
      </c>
      <c r="B277" s="147">
        <v>1</v>
      </c>
      <c r="C277" s="147">
        <v>38.1</v>
      </c>
      <c r="D277" s="147">
        <v>675</v>
      </c>
      <c r="E277" s="147">
        <v>675</v>
      </c>
      <c r="F277" s="6">
        <v>1250</v>
      </c>
      <c r="G277" s="147">
        <v>13.1</v>
      </c>
      <c r="H277" s="6">
        <v>1300</v>
      </c>
      <c r="I277" s="6">
        <v>1300</v>
      </c>
      <c r="J277" s="147">
        <v>104</v>
      </c>
      <c r="K277" s="147">
        <v>85</v>
      </c>
      <c r="L277" s="147">
        <v>0</v>
      </c>
    </row>
    <row r="278" spans="1:12" x14ac:dyDescent="0.25">
      <c r="A278" s="6">
        <v>1291</v>
      </c>
      <c r="B278" s="147">
        <v>1</v>
      </c>
      <c r="C278" s="147">
        <v>38.799999999999997</v>
      </c>
      <c r="D278" s="147">
        <v>675</v>
      </c>
      <c r="E278" s="147">
        <v>675</v>
      </c>
      <c r="F278" s="6">
        <v>1209</v>
      </c>
      <c r="G278" s="147">
        <v>13.1</v>
      </c>
      <c r="H278" s="6">
        <v>5000</v>
      </c>
      <c r="I278" s="6">
        <v>5000</v>
      </c>
      <c r="J278" s="147">
        <v>123</v>
      </c>
      <c r="K278" s="147">
        <v>85</v>
      </c>
      <c r="L278" s="147">
        <v>0</v>
      </c>
    </row>
    <row r="279" spans="1:12" x14ac:dyDescent="0.25">
      <c r="A279" s="6">
        <v>1500</v>
      </c>
      <c r="B279" s="147">
        <v>1</v>
      </c>
      <c r="C279" s="147">
        <v>38.1</v>
      </c>
      <c r="D279" s="6">
        <v>1000</v>
      </c>
      <c r="E279" s="6">
        <v>1000</v>
      </c>
      <c r="F279" s="6">
        <v>1400</v>
      </c>
      <c r="G279" s="147">
        <v>13.1</v>
      </c>
      <c r="H279" s="6">
        <v>1000</v>
      </c>
      <c r="I279" s="6">
        <v>1000</v>
      </c>
      <c r="J279" s="147">
        <v>110</v>
      </c>
      <c r="K279" s="147">
        <v>85</v>
      </c>
      <c r="L279" s="147">
        <v>0</v>
      </c>
    </row>
    <row r="280" spans="1:12" x14ac:dyDescent="0.25">
      <c r="A280" s="6">
        <v>2323</v>
      </c>
      <c r="B280" s="147">
        <v>1</v>
      </c>
      <c r="C280" s="147">
        <v>38.1</v>
      </c>
      <c r="D280" s="6">
        <v>1000</v>
      </c>
      <c r="E280" s="6">
        <v>1000</v>
      </c>
      <c r="F280" s="6">
        <v>1746</v>
      </c>
      <c r="G280" s="147">
        <v>13.1</v>
      </c>
      <c r="H280" s="6">
        <v>4100</v>
      </c>
      <c r="I280" s="6">
        <v>4100</v>
      </c>
      <c r="J280" s="147">
        <v>110</v>
      </c>
      <c r="K280" s="147">
        <v>85</v>
      </c>
      <c r="L280" s="147">
        <v>0</v>
      </c>
    </row>
    <row r="281" spans="1:12" x14ac:dyDescent="0.25">
      <c r="A281" s="6">
        <v>1286</v>
      </c>
      <c r="B281" s="147">
        <v>1</v>
      </c>
      <c r="C281" s="147">
        <v>38.1</v>
      </c>
      <c r="D281" s="6">
        <v>1000</v>
      </c>
      <c r="E281" s="6">
        <v>1000</v>
      </c>
      <c r="F281" s="6">
        <v>1746</v>
      </c>
      <c r="G281" s="147">
        <v>13.1</v>
      </c>
      <c r="H281" s="6">
        <v>1200</v>
      </c>
      <c r="I281" s="6">
        <v>1200</v>
      </c>
      <c r="J281" s="147">
        <v>110</v>
      </c>
      <c r="K281" s="147">
        <v>85</v>
      </c>
      <c r="L281" s="147">
        <v>0</v>
      </c>
    </row>
    <row r="283" spans="1:12" x14ac:dyDescent="0.25">
      <c r="E283" s="6"/>
    </row>
    <row r="284" spans="1:12" x14ac:dyDescent="0.25">
      <c r="F284" s="130"/>
    </row>
  </sheetData>
  <mergeCells count="2">
    <mergeCell ref="D1:E1"/>
    <mergeCell ref="H1:I1"/>
  </mergeCells>
  <conditionalFormatting sqref="A2:C54 A55:K108 A172:L177 A178:K202 A169:K171 L2:L54">
    <cfRule type="cellIs" dxfId="3" priority="2" operator="equal">
      <formula>"-"</formula>
    </cfRule>
  </conditionalFormatting>
  <conditionalFormatting sqref="L245:L281 L241:L243 L230:L234 L221:L222 L214:L219 L209:L212 L198:L204">
    <cfRule type="cellIs" dxfId="2" priority="1" operator="equal">
      <formula>"-"</formula>
    </cfRule>
  </conditionalFormatting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966C2-1BFB-4E99-9EF3-C9CBFA6A416C}">
  <dimension ref="A3:L282"/>
  <sheetViews>
    <sheetView workbookViewId="0">
      <selection activeCell="N23" sqref="N23"/>
    </sheetView>
  </sheetViews>
  <sheetFormatPr defaultRowHeight="15" x14ac:dyDescent="0.25"/>
  <sheetData>
    <row r="3" spans="1:12" x14ac:dyDescent="0.25">
      <c r="A3" s="164">
        <v>155</v>
      </c>
      <c r="B3" s="164">
        <v>5</v>
      </c>
      <c r="C3" s="164">
        <v>60</v>
      </c>
      <c r="D3" s="164">
        <v>1</v>
      </c>
      <c r="E3" s="164">
        <v>5</v>
      </c>
      <c r="F3" s="6">
        <v>1400</v>
      </c>
      <c r="G3" s="164">
        <v>29</v>
      </c>
      <c r="H3" s="164">
        <v>2</v>
      </c>
      <c r="I3" s="164">
        <v>50</v>
      </c>
      <c r="J3" s="164">
        <v>110</v>
      </c>
      <c r="K3" s="164">
        <v>45</v>
      </c>
      <c r="L3" s="164">
        <v>0</v>
      </c>
    </row>
    <row r="4" spans="1:12" x14ac:dyDescent="0.25">
      <c r="A4" s="164">
        <v>540</v>
      </c>
      <c r="B4" s="164">
        <v>1</v>
      </c>
      <c r="C4" s="164">
        <v>32</v>
      </c>
      <c r="D4" s="164">
        <v>200</v>
      </c>
      <c r="E4" s="6">
        <v>2500</v>
      </c>
      <c r="F4" s="164">
        <v>1237.5</v>
      </c>
      <c r="G4" s="164">
        <v>12.5</v>
      </c>
      <c r="H4" s="6">
        <v>2000</v>
      </c>
      <c r="I4" s="6">
        <v>10000</v>
      </c>
      <c r="J4" s="164">
        <v>91</v>
      </c>
      <c r="K4" s="164">
        <v>60</v>
      </c>
      <c r="L4" s="164">
        <v>0</v>
      </c>
    </row>
    <row r="5" spans="1:12" x14ac:dyDescent="0.25">
      <c r="A5" s="164">
        <v>290</v>
      </c>
      <c r="B5" s="164">
        <v>1</v>
      </c>
      <c r="C5" s="164">
        <v>34</v>
      </c>
      <c r="D5" s="164">
        <v>800</v>
      </c>
      <c r="E5" s="6">
        <v>1000</v>
      </c>
      <c r="F5" s="164">
        <v>825</v>
      </c>
      <c r="G5" s="164">
        <v>9.5</v>
      </c>
      <c r="H5" s="6">
        <v>11500</v>
      </c>
      <c r="I5" s="6">
        <v>28000</v>
      </c>
      <c r="J5" s="164">
        <v>84</v>
      </c>
      <c r="K5" s="164">
        <v>55</v>
      </c>
      <c r="L5" s="164">
        <v>0</v>
      </c>
    </row>
    <row r="6" spans="1:12" x14ac:dyDescent="0.25">
      <c r="A6" s="164">
        <v>600</v>
      </c>
      <c r="B6" s="164">
        <v>1</v>
      </c>
      <c r="C6" s="164">
        <v>36</v>
      </c>
      <c r="D6" s="6">
        <v>1000</v>
      </c>
      <c r="E6" s="6">
        <v>3000</v>
      </c>
      <c r="F6" s="6">
        <v>1000</v>
      </c>
      <c r="G6" s="164">
        <v>12.5</v>
      </c>
      <c r="H6" s="6">
        <v>1000</v>
      </c>
      <c r="I6" s="6">
        <v>2000</v>
      </c>
      <c r="J6" s="164">
        <v>100</v>
      </c>
      <c r="K6" s="164">
        <v>65</v>
      </c>
      <c r="L6" s="164">
        <v>0</v>
      </c>
    </row>
    <row r="7" spans="1:12" x14ac:dyDescent="0.25">
      <c r="A7" s="164">
        <v>170</v>
      </c>
      <c r="B7" s="164">
        <v>6</v>
      </c>
      <c r="C7" s="164">
        <v>40</v>
      </c>
      <c r="D7" s="6">
        <v>1000</v>
      </c>
      <c r="E7" s="6">
        <v>3000</v>
      </c>
      <c r="F7" s="164">
        <v>200</v>
      </c>
      <c r="G7" s="164">
        <v>13</v>
      </c>
      <c r="H7" s="6">
        <v>1500</v>
      </c>
      <c r="I7" s="6">
        <v>4000</v>
      </c>
      <c r="J7" s="164">
        <v>82</v>
      </c>
      <c r="K7" s="164">
        <v>60</v>
      </c>
      <c r="L7" s="164">
        <v>0</v>
      </c>
    </row>
    <row r="8" spans="1:12" x14ac:dyDescent="0.25">
      <c r="A8" s="164">
        <v>160</v>
      </c>
      <c r="B8" s="164">
        <v>1</v>
      </c>
      <c r="C8" s="164">
        <v>36</v>
      </c>
      <c r="D8" s="6">
        <v>1000</v>
      </c>
      <c r="E8" s="6">
        <v>2000</v>
      </c>
      <c r="F8" s="164">
        <v>600</v>
      </c>
      <c r="G8" s="164">
        <v>11</v>
      </c>
      <c r="H8" s="6">
        <v>13000</v>
      </c>
      <c r="I8" s="6">
        <v>51000</v>
      </c>
      <c r="J8" s="164">
        <v>83</v>
      </c>
      <c r="K8" s="164">
        <v>60</v>
      </c>
      <c r="L8" s="164">
        <v>0</v>
      </c>
    </row>
    <row r="9" spans="1:12" x14ac:dyDescent="0.25">
      <c r="A9" s="6">
        <v>1600</v>
      </c>
      <c r="B9" s="164">
        <v>1</v>
      </c>
      <c r="C9" s="164">
        <v>30</v>
      </c>
      <c r="D9" s="6">
        <v>1000</v>
      </c>
      <c r="E9" s="6">
        <v>4000</v>
      </c>
      <c r="F9" s="164">
        <v>1000</v>
      </c>
      <c r="G9" s="164">
        <v>12</v>
      </c>
      <c r="H9" s="163">
        <v>4000</v>
      </c>
      <c r="I9" s="163">
        <v>4000</v>
      </c>
      <c r="J9" s="164">
        <v>100.5</v>
      </c>
      <c r="K9" s="164">
        <v>67.5</v>
      </c>
      <c r="L9" s="164">
        <v>0</v>
      </c>
    </row>
    <row r="10" spans="1:12" x14ac:dyDescent="0.25">
      <c r="A10" s="6">
        <v>1230</v>
      </c>
      <c r="B10" s="164">
        <v>1</v>
      </c>
      <c r="C10" s="164">
        <v>28.5</v>
      </c>
      <c r="D10" s="164">
        <v>700</v>
      </c>
      <c r="E10" s="6">
        <v>4000</v>
      </c>
      <c r="F10" s="164">
        <v>1150</v>
      </c>
      <c r="G10" s="164">
        <v>13</v>
      </c>
      <c r="H10" s="6">
        <v>1500</v>
      </c>
      <c r="I10" s="6">
        <v>5000</v>
      </c>
      <c r="J10" s="164">
        <v>92.5</v>
      </c>
      <c r="K10" s="164">
        <v>62.5</v>
      </c>
      <c r="L10" s="164">
        <v>0</v>
      </c>
    </row>
    <row r="11" spans="1:12" x14ac:dyDescent="0.25">
      <c r="A11" s="164">
        <v>15</v>
      </c>
      <c r="B11" s="164">
        <v>1</v>
      </c>
      <c r="C11" s="164">
        <v>30</v>
      </c>
      <c r="D11" s="6">
        <v>4500</v>
      </c>
      <c r="E11" s="6">
        <v>4500</v>
      </c>
      <c r="F11" s="6">
        <v>1300</v>
      </c>
      <c r="G11" s="164">
        <v>13</v>
      </c>
      <c r="H11" s="6">
        <v>4000</v>
      </c>
      <c r="I11" s="6">
        <v>4000</v>
      </c>
      <c r="J11" s="164">
        <v>90</v>
      </c>
      <c r="K11" s="164">
        <v>60</v>
      </c>
      <c r="L11" s="164">
        <v>0</v>
      </c>
    </row>
    <row r="12" spans="1:12" x14ac:dyDescent="0.25">
      <c r="A12" s="164">
        <v>50</v>
      </c>
      <c r="B12" s="164">
        <v>1</v>
      </c>
      <c r="C12" s="164">
        <v>30</v>
      </c>
      <c r="D12" s="6">
        <v>3000</v>
      </c>
      <c r="E12" s="6">
        <v>3000</v>
      </c>
      <c r="F12" s="6">
        <v>1100</v>
      </c>
      <c r="G12" s="164">
        <v>11</v>
      </c>
      <c r="H12" s="6">
        <v>10000</v>
      </c>
      <c r="I12" s="6">
        <v>10000</v>
      </c>
      <c r="J12" s="164">
        <v>130</v>
      </c>
      <c r="K12" s="164">
        <v>75</v>
      </c>
      <c r="L12" s="164">
        <v>0</v>
      </c>
    </row>
    <row r="13" spans="1:12" x14ac:dyDescent="0.25">
      <c r="A13" s="164">
        <v>73</v>
      </c>
      <c r="B13" s="164">
        <v>1</v>
      </c>
      <c r="C13" s="164">
        <v>30</v>
      </c>
      <c r="D13" s="164">
        <v>300</v>
      </c>
      <c r="E13" s="164">
        <v>300</v>
      </c>
      <c r="F13" s="6">
        <v>1100</v>
      </c>
      <c r="G13" s="164">
        <v>13</v>
      </c>
      <c r="H13" s="6">
        <v>3500</v>
      </c>
      <c r="I13" s="6">
        <v>3500</v>
      </c>
      <c r="J13" s="164">
        <v>104</v>
      </c>
      <c r="K13" s="164">
        <v>65</v>
      </c>
      <c r="L13" s="164">
        <v>0</v>
      </c>
    </row>
    <row r="14" spans="1:12" x14ac:dyDescent="0.25">
      <c r="A14" s="164">
        <v>48</v>
      </c>
      <c r="B14" s="83">
        <v>5</v>
      </c>
      <c r="C14" s="164">
        <v>65</v>
      </c>
      <c r="D14" s="164">
        <v>5</v>
      </c>
      <c r="E14" s="164">
        <v>5</v>
      </c>
      <c r="F14" s="93">
        <v>950</v>
      </c>
      <c r="G14" s="164">
        <v>12.5</v>
      </c>
      <c r="H14" s="6">
        <v>1000</v>
      </c>
      <c r="I14" s="6">
        <v>1000</v>
      </c>
      <c r="J14" s="164">
        <v>90</v>
      </c>
      <c r="K14" s="164">
        <v>75</v>
      </c>
      <c r="L14" s="164">
        <v>0</v>
      </c>
    </row>
    <row r="15" spans="1:12" x14ac:dyDescent="0.25">
      <c r="A15" s="164">
        <v>510</v>
      </c>
      <c r="B15" s="164">
        <v>1</v>
      </c>
      <c r="C15" s="164">
        <v>31</v>
      </c>
      <c r="D15" s="164">
        <v>300</v>
      </c>
      <c r="E15" s="6">
        <v>6000</v>
      </c>
      <c r="F15" s="6">
        <v>1000</v>
      </c>
      <c r="G15" s="164">
        <v>12.5</v>
      </c>
      <c r="H15" s="6">
        <v>6000</v>
      </c>
      <c r="I15" s="6">
        <v>6000</v>
      </c>
      <c r="J15" s="164">
        <v>90</v>
      </c>
      <c r="K15" s="164">
        <v>60</v>
      </c>
      <c r="L15" s="164">
        <v>0</v>
      </c>
    </row>
    <row r="16" spans="1:12" x14ac:dyDescent="0.25">
      <c r="A16" s="164">
        <v>125</v>
      </c>
      <c r="B16" s="164">
        <v>1</v>
      </c>
      <c r="C16" s="164">
        <v>34.5</v>
      </c>
      <c r="D16" s="6">
        <v>2000</v>
      </c>
      <c r="E16" s="6">
        <v>2000</v>
      </c>
      <c r="F16" s="6">
        <v>2300</v>
      </c>
      <c r="G16" s="164">
        <v>12</v>
      </c>
      <c r="H16" s="6">
        <v>1000</v>
      </c>
      <c r="I16" s="6">
        <v>1000</v>
      </c>
      <c r="J16" s="164">
        <v>130</v>
      </c>
      <c r="K16" s="164">
        <v>55</v>
      </c>
      <c r="L16" s="164">
        <v>0</v>
      </c>
    </row>
    <row r="17" spans="1:12" x14ac:dyDescent="0.25">
      <c r="A17" s="164">
        <v>560</v>
      </c>
      <c r="B17" s="164">
        <v>1</v>
      </c>
      <c r="C17" s="164">
        <v>32.5</v>
      </c>
      <c r="D17" s="6">
        <v>2260</v>
      </c>
      <c r="E17" s="6">
        <v>2260</v>
      </c>
      <c r="F17" s="6">
        <v>2100</v>
      </c>
      <c r="G17" s="164">
        <v>11</v>
      </c>
      <c r="H17" s="6">
        <v>3000</v>
      </c>
      <c r="I17" s="6">
        <v>3000</v>
      </c>
      <c r="J17" s="164">
        <v>125</v>
      </c>
      <c r="K17" s="164">
        <v>55</v>
      </c>
      <c r="L17" s="164">
        <v>0</v>
      </c>
    </row>
    <row r="18" spans="1:12" x14ac:dyDescent="0.25">
      <c r="A18" s="164">
        <v>15</v>
      </c>
      <c r="B18" s="164">
        <v>1</v>
      </c>
      <c r="C18" s="164">
        <v>30</v>
      </c>
      <c r="D18" s="6">
        <v>3500</v>
      </c>
      <c r="E18" s="6">
        <v>3500</v>
      </c>
      <c r="F18" s="164">
        <v>800</v>
      </c>
      <c r="G18" s="164">
        <v>10</v>
      </c>
      <c r="H18" s="6">
        <v>10000</v>
      </c>
      <c r="I18" s="6">
        <v>10000</v>
      </c>
      <c r="J18" s="164">
        <v>90</v>
      </c>
      <c r="K18" s="164">
        <v>60</v>
      </c>
      <c r="L18" s="164">
        <v>0</v>
      </c>
    </row>
    <row r="19" spans="1:12" x14ac:dyDescent="0.25">
      <c r="A19" s="164">
        <v>160</v>
      </c>
      <c r="B19" s="164">
        <v>1</v>
      </c>
      <c r="C19" s="164">
        <v>30</v>
      </c>
      <c r="D19" s="6">
        <v>3000</v>
      </c>
      <c r="E19" s="6">
        <v>3000</v>
      </c>
      <c r="F19" s="6">
        <v>1300</v>
      </c>
      <c r="G19" s="164">
        <v>14</v>
      </c>
      <c r="H19" s="6">
        <v>4000</v>
      </c>
      <c r="I19" s="6">
        <v>4000</v>
      </c>
      <c r="J19" s="164">
        <v>85</v>
      </c>
      <c r="K19" s="164">
        <v>70</v>
      </c>
      <c r="L19" s="164">
        <v>0</v>
      </c>
    </row>
    <row r="20" spans="1:12" x14ac:dyDescent="0.25">
      <c r="A20" s="164">
        <v>600</v>
      </c>
      <c r="B20" s="164">
        <v>1</v>
      </c>
      <c r="C20" s="164">
        <v>30</v>
      </c>
      <c r="D20" s="6">
        <v>2000</v>
      </c>
      <c r="E20" s="6">
        <v>2000</v>
      </c>
      <c r="F20" s="6">
        <v>1000</v>
      </c>
      <c r="G20" s="164">
        <v>13</v>
      </c>
      <c r="H20" s="6">
        <v>8000</v>
      </c>
      <c r="I20" s="6">
        <v>8000</v>
      </c>
      <c r="J20" s="164">
        <v>80</v>
      </c>
      <c r="K20" s="164">
        <v>70</v>
      </c>
      <c r="L20" s="164">
        <v>0</v>
      </c>
    </row>
    <row r="21" spans="1:12" x14ac:dyDescent="0.25">
      <c r="A21" s="164">
        <v>120</v>
      </c>
      <c r="B21" s="164">
        <v>1</v>
      </c>
      <c r="C21" s="164">
        <v>27</v>
      </c>
      <c r="D21" s="6">
        <v>1500</v>
      </c>
      <c r="E21" s="6">
        <v>1500</v>
      </c>
      <c r="F21" s="6">
        <v>1800</v>
      </c>
      <c r="G21" s="164">
        <v>13</v>
      </c>
      <c r="H21" s="6">
        <v>10000</v>
      </c>
      <c r="I21" s="6">
        <v>10000</v>
      </c>
      <c r="J21" s="164">
        <v>90</v>
      </c>
      <c r="K21" s="164">
        <v>60</v>
      </c>
      <c r="L21" s="164">
        <v>0</v>
      </c>
    </row>
    <row r="22" spans="1:12" x14ac:dyDescent="0.25">
      <c r="A22" s="164">
        <v>200</v>
      </c>
      <c r="B22" s="164">
        <v>1</v>
      </c>
      <c r="C22" s="164">
        <v>33</v>
      </c>
      <c r="D22" s="6">
        <v>4000</v>
      </c>
      <c r="E22" s="6">
        <v>4000</v>
      </c>
      <c r="F22" s="6">
        <v>1200</v>
      </c>
      <c r="G22" s="164">
        <v>13</v>
      </c>
      <c r="H22" s="6">
        <v>2800</v>
      </c>
      <c r="I22" s="6">
        <v>2800</v>
      </c>
      <c r="J22" s="164">
        <v>110</v>
      </c>
      <c r="K22" s="164">
        <v>50</v>
      </c>
      <c r="L22" s="164">
        <v>0</v>
      </c>
    </row>
    <row r="23" spans="1:12" x14ac:dyDescent="0.25">
      <c r="A23" s="164">
        <v>380</v>
      </c>
      <c r="B23" s="83">
        <v>1</v>
      </c>
      <c r="C23" s="164">
        <v>58</v>
      </c>
      <c r="D23" s="164">
        <v>5</v>
      </c>
      <c r="E23" s="164">
        <v>5</v>
      </c>
      <c r="F23" s="6">
        <v>1500</v>
      </c>
      <c r="G23" s="164">
        <v>13</v>
      </c>
      <c r="H23" s="163">
        <v>300</v>
      </c>
      <c r="I23" s="163">
        <v>300</v>
      </c>
      <c r="J23" s="164">
        <v>110</v>
      </c>
      <c r="K23" s="164">
        <v>40</v>
      </c>
      <c r="L23" s="164">
        <v>0</v>
      </c>
    </row>
    <row r="24" spans="1:12" x14ac:dyDescent="0.25">
      <c r="A24" s="164">
        <v>552</v>
      </c>
      <c r="B24" s="164">
        <v>1</v>
      </c>
      <c r="C24" s="164">
        <v>34.799999999999997</v>
      </c>
      <c r="D24" s="6">
        <v>2700</v>
      </c>
      <c r="E24" s="6">
        <v>2700</v>
      </c>
      <c r="F24" s="6">
        <v>1200</v>
      </c>
      <c r="G24" s="164">
        <v>12</v>
      </c>
      <c r="H24" s="6">
        <v>5200</v>
      </c>
      <c r="I24" s="6">
        <v>5200</v>
      </c>
      <c r="J24" s="164">
        <v>100</v>
      </c>
      <c r="K24" s="164">
        <v>53</v>
      </c>
      <c r="L24" s="164">
        <v>0</v>
      </c>
    </row>
    <row r="25" spans="1:12" x14ac:dyDescent="0.25">
      <c r="A25" s="6">
        <v>1214</v>
      </c>
      <c r="B25" s="164">
        <v>6</v>
      </c>
      <c r="C25" s="164">
        <v>30</v>
      </c>
      <c r="D25" s="6">
        <v>3000</v>
      </c>
      <c r="E25" s="6">
        <v>3000</v>
      </c>
      <c r="F25" s="6">
        <v>1500</v>
      </c>
      <c r="G25" s="164">
        <v>12</v>
      </c>
      <c r="H25" s="6">
        <v>4000</v>
      </c>
      <c r="I25" s="6">
        <v>4000</v>
      </c>
      <c r="J25" s="164">
        <v>100</v>
      </c>
      <c r="K25" s="164">
        <v>60</v>
      </c>
      <c r="L25" s="164">
        <v>0</v>
      </c>
    </row>
    <row r="26" spans="1:12" x14ac:dyDescent="0.25">
      <c r="A26" s="164">
        <v>80</v>
      </c>
      <c r="B26" s="164">
        <v>6</v>
      </c>
      <c r="C26" s="164">
        <v>31</v>
      </c>
      <c r="D26" s="6">
        <v>1300</v>
      </c>
      <c r="E26" s="6">
        <v>1300</v>
      </c>
      <c r="F26" s="6">
        <v>1500</v>
      </c>
      <c r="G26" s="164">
        <v>11</v>
      </c>
      <c r="H26" s="6">
        <v>5000</v>
      </c>
      <c r="I26" s="6">
        <v>5000</v>
      </c>
      <c r="J26" s="164">
        <v>100</v>
      </c>
      <c r="K26" s="164">
        <v>50</v>
      </c>
      <c r="L26" s="164">
        <v>0</v>
      </c>
    </row>
    <row r="27" spans="1:12" x14ac:dyDescent="0.25">
      <c r="A27" s="6">
        <v>1200</v>
      </c>
      <c r="B27" s="164">
        <v>6</v>
      </c>
      <c r="C27" s="164">
        <v>30</v>
      </c>
      <c r="D27" s="6">
        <v>2250</v>
      </c>
      <c r="E27" s="6">
        <v>2250</v>
      </c>
      <c r="F27" s="6">
        <v>1500</v>
      </c>
      <c r="G27" s="164">
        <v>12</v>
      </c>
      <c r="H27" s="6">
        <v>5000</v>
      </c>
      <c r="I27" s="6">
        <v>5000</v>
      </c>
      <c r="J27" s="164">
        <v>100</v>
      </c>
      <c r="K27" s="164">
        <v>60</v>
      </c>
      <c r="L27" s="164">
        <v>0</v>
      </c>
    </row>
    <row r="28" spans="1:12" x14ac:dyDescent="0.25">
      <c r="A28" s="6">
        <v>1291</v>
      </c>
      <c r="B28" s="164">
        <v>1</v>
      </c>
      <c r="C28" s="164">
        <v>34</v>
      </c>
      <c r="D28" s="6">
        <v>1510</v>
      </c>
      <c r="E28" s="6">
        <v>1510</v>
      </c>
      <c r="F28" s="6">
        <v>1640</v>
      </c>
      <c r="G28" s="164">
        <v>14</v>
      </c>
      <c r="H28" s="6">
        <v>3720</v>
      </c>
      <c r="I28" s="6">
        <v>3720</v>
      </c>
      <c r="J28" s="164">
        <v>100</v>
      </c>
      <c r="K28" s="164">
        <v>44</v>
      </c>
      <c r="L28" s="164">
        <v>0</v>
      </c>
    </row>
    <row r="29" spans="1:12" x14ac:dyDescent="0.25">
      <c r="A29" s="6">
        <v>9660</v>
      </c>
      <c r="B29" s="164">
        <v>1</v>
      </c>
      <c r="C29" s="164">
        <v>32</v>
      </c>
      <c r="D29" s="6">
        <v>2000</v>
      </c>
      <c r="E29" s="6">
        <v>2000</v>
      </c>
      <c r="F29" s="6">
        <v>1000</v>
      </c>
      <c r="G29" s="164">
        <v>13</v>
      </c>
      <c r="H29" s="6">
        <v>4000</v>
      </c>
      <c r="I29" s="6">
        <v>4000</v>
      </c>
      <c r="J29" s="164">
        <v>90</v>
      </c>
      <c r="K29" s="164">
        <v>50</v>
      </c>
      <c r="L29" s="164">
        <v>0</v>
      </c>
    </row>
    <row r="30" spans="1:12" x14ac:dyDescent="0.25">
      <c r="A30" s="164">
        <v>125</v>
      </c>
      <c r="B30" s="164">
        <v>1</v>
      </c>
      <c r="C30" s="164">
        <v>34</v>
      </c>
      <c r="D30" s="6">
        <v>6700</v>
      </c>
      <c r="E30" s="6">
        <v>6700</v>
      </c>
      <c r="F30" s="6">
        <v>1900</v>
      </c>
      <c r="G30" s="164">
        <v>12</v>
      </c>
      <c r="H30" s="6">
        <v>1200</v>
      </c>
      <c r="I30" s="6">
        <v>1200</v>
      </c>
      <c r="J30" s="164">
        <v>135</v>
      </c>
      <c r="K30" s="164">
        <v>46</v>
      </c>
      <c r="L30" s="164">
        <v>0</v>
      </c>
    </row>
    <row r="31" spans="1:12" x14ac:dyDescent="0.25">
      <c r="A31" s="164">
        <v>30</v>
      </c>
      <c r="B31" s="164">
        <v>1</v>
      </c>
      <c r="C31" s="164">
        <v>22</v>
      </c>
      <c r="D31" s="164">
        <v>100</v>
      </c>
      <c r="E31" s="164">
        <v>100</v>
      </c>
      <c r="F31" s="164">
        <v>800</v>
      </c>
      <c r="G31" s="164">
        <v>20</v>
      </c>
      <c r="H31" s="164">
        <v>20</v>
      </c>
      <c r="I31" s="164">
        <v>20</v>
      </c>
      <c r="J31" s="164">
        <v>54</v>
      </c>
      <c r="K31" s="164">
        <v>85</v>
      </c>
      <c r="L31" s="164">
        <v>0</v>
      </c>
    </row>
    <row r="32" spans="1:12" x14ac:dyDescent="0.25">
      <c r="A32" s="164">
        <v>90</v>
      </c>
      <c r="B32" s="164">
        <v>1</v>
      </c>
      <c r="C32" s="164">
        <v>38</v>
      </c>
      <c r="D32" s="6">
        <v>2000</v>
      </c>
      <c r="E32" s="6">
        <v>2000</v>
      </c>
      <c r="F32" s="6">
        <v>1250</v>
      </c>
      <c r="G32" s="164">
        <v>13</v>
      </c>
      <c r="H32" s="164">
        <v>450</v>
      </c>
      <c r="I32" s="164">
        <v>450</v>
      </c>
      <c r="J32" s="164">
        <v>95</v>
      </c>
      <c r="K32" s="163">
        <v>60</v>
      </c>
      <c r="L32" s="164">
        <v>0</v>
      </c>
    </row>
    <row r="33" spans="1:12" x14ac:dyDescent="0.25">
      <c r="A33" s="164">
        <v>30</v>
      </c>
      <c r="B33" s="164">
        <v>1</v>
      </c>
      <c r="C33" s="164">
        <v>30</v>
      </c>
      <c r="D33" s="6">
        <v>2800</v>
      </c>
      <c r="E33" s="6">
        <v>2800</v>
      </c>
      <c r="F33" s="6">
        <v>1000</v>
      </c>
      <c r="G33" s="164">
        <v>14</v>
      </c>
      <c r="H33" s="6">
        <v>2000</v>
      </c>
      <c r="I33" s="6">
        <v>2000</v>
      </c>
      <c r="J33" s="164">
        <v>90</v>
      </c>
      <c r="K33" s="164">
        <v>50</v>
      </c>
      <c r="L33" s="164">
        <v>0</v>
      </c>
    </row>
    <row r="34" spans="1:12" x14ac:dyDescent="0.25">
      <c r="A34" s="6">
        <v>3380</v>
      </c>
      <c r="B34" s="164">
        <v>1</v>
      </c>
      <c r="C34" s="164">
        <v>30</v>
      </c>
      <c r="D34" s="6">
        <v>2000</v>
      </c>
      <c r="E34" s="6">
        <v>2000</v>
      </c>
      <c r="F34" s="6">
        <v>1800</v>
      </c>
      <c r="G34" s="164">
        <v>14.8</v>
      </c>
      <c r="H34" s="6">
        <v>1525</v>
      </c>
      <c r="I34" s="6">
        <v>1525</v>
      </c>
      <c r="J34" s="164">
        <v>95</v>
      </c>
      <c r="K34" s="164">
        <v>45</v>
      </c>
      <c r="L34" s="164">
        <v>0</v>
      </c>
    </row>
    <row r="35" spans="1:12" x14ac:dyDescent="0.25">
      <c r="A35" s="164">
        <v>300</v>
      </c>
      <c r="B35" s="164">
        <v>1</v>
      </c>
      <c r="C35" s="164">
        <v>32</v>
      </c>
      <c r="D35" s="6">
        <v>1500</v>
      </c>
      <c r="E35" s="6">
        <v>1500</v>
      </c>
      <c r="F35" s="6">
        <v>1200</v>
      </c>
      <c r="G35" s="164">
        <v>14</v>
      </c>
      <c r="H35" s="6">
        <v>1400</v>
      </c>
      <c r="I35" s="6">
        <v>1400</v>
      </c>
      <c r="J35" s="164">
        <v>80</v>
      </c>
      <c r="K35" s="164">
        <v>50</v>
      </c>
      <c r="L35" s="164">
        <v>0</v>
      </c>
    </row>
    <row r="36" spans="1:12" x14ac:dyDescent="0.25">
      <c r="A36" s="164">
        <v>324</v>
      </c>
      <c r="B36" s="164">
        <v>6</v>
      </c>
      <c r="C36" s="164">
        <v>40.299999999999997</v>
      </c>
      <c r="D36" s="6">
        <v>3048</v>
      </c>
      <c r="E36" s="6">
        <v>3048</v>
      </c>
      <c r="F36" s="164">
        <v>175</v>
      </c>
      <c r="G36" s="164">
        <v>12.7</v>
      </c>
      <c r="H36" s="6">
        <v>2200</v>
      </c>
      <c r="I36" s="6">
        <v>2200</v>
      </c>
      <c r="J36" s="164">
        <v>75</v>
      </c>
      <c r="K36" s="164">
        <v>55</v>
      </c>
      <c r="L36" s="164">
        <v>0</v>
      </c>
    </row>
    <row r="37" spans="1:12" x14ac:dyDescent="0.25">
      <c r="A37" s="164">
        <v>30</v>
      </c>
      <c r="B37" s="164">
        <v>6</v>
      </c>
      <c r="C37" s="164">
        <v>39.200000000000003</v>
      </c>
      <c r="D37" s="164">
        <v>955</v>
      </c>
      <c r="E37" s="164">
        <v>955</v>
      </c>
      <c r="F37" s="164">
        <v>300</v>
      </c>
      <c r="G37" s="164">
        <v>13.9</v>
      </c>
      <c r="H37" s="6">
        <v>1000</v>
      </c>
      <c r="I37" s="6">
        <v>1000</v>
      </c>
      <c r="J37" s="164">
        <v>80</v>
      </c>
      <c r="K37" s="164">
        <v>48</v>
      </c>
      <c r="L37" s="164">
        <v>0</v>
      </c>
    </row>
    <row r="38" spans="1:12" x14ac:dyDescent="0.25">
      <c r="A38" s="164">
        <v>90</v>
      </c>
      <c r="B38" s="164">
        <v>1</v>
      </c>
      <c r="C38" s="164">
        <v>34</v>
      </c>
      <c r="D38" s="164">
        <v>200</v>
      </c>
      <c r="E38" s="6">
        <v>1500</v>
      </c>
      <c r="F38" s="164">
        <v>1150</v>
      </c>
      <c r="G38" s="164">
        <v>15.5</v>
      </c>
      <c r="H38" s="164">
        <v>345</v>
      </c>
      <c r="I38" s="164">
        <v>345</v>
      </c>
      <c r="J38" s="164">
        <v>100</v>
      </c>
      <c r="K38" s="164">
        <v>80</v>
      </c>
      <c r="L38" s="164">
        <v>0</v>
      </c>
    </row>
    <row r="39" spans="1:12" x14ac:dyDescent="0.25">
      <c r="A39" s="164">
        <v>320</v>
      </c>
      <c r="B39" s="164">
        <v>6</v>
      </c>
      <c r="C39" s="164">
        <v>37</v>
      </c>
      <c r="D39" s="6">
        <v>1000</v>
      </c>
      <c r="E39" s="6">
        <v>10000</v>
      </c>
      <c r="F39" s="6">
        <v>1400</v>
      </c>
      <c r="G39" s="164">
        <v>12</v>
      </c>
      <c r="H39" s="6">
        <v>3000</v>
      </c>
      <c r="I39" s="6">
        <v>3000</v>
      </c>
      <c r="J39" s="164">
        <v>100</v>
      </c>
      <c r="K39" s="164">
        <v>65</v>
      </c>
      <c r="L39" s="164">
        <v>0</v>
      </c>
    </row>
    <row r="40" spans="1:12" x14ac:dyDescent="0.25">
      <c r="A40" s="164">
        <v>160</v>
      </c>
      <c r="B40" s="164">
        <v>1</v>
      </c>
      <c r="C40" s="164">
        <v>30</v>
      </c>
      <c r="D40" s="6">
        <v>1000</v>
      </c>
      <c r="E40" s="6">
        <v>1000</v>
      </c>
      <c r="F40" s="6">
        <v>2000</v>
      </c>
      <c r="G40" s="164">
        <v>13</v>
      </c>
      <c r="H40" s="163">
        <v>1000</v>
      </c>
      <c r="I40" s="163">
        <v>2000</v>
      </c>
      <c r="J40" s="164">
        <v>80</v>
      </c>
      <c r="K40" s="164">
        <v>70</v>
      </c>
      <c r="L40" s="164">
        <v>0</v>
      </c>
    </row>
    <row r="41" spans="1:12" x14ac:dyDescent="0.25">
      <c r="A41" s="164">
        <v>44</v>
      </c>
      <c r="B41" s="164">
        <v>6</v>
      </c>
      <c r="C41" s="164">
        <v>31</v>
      </c>
      <c r="D41" s="6">
        <v>1000</v>
      </c>
      <c r="E41" s="6">
        <v>1000</v>
      </c>
      <c r="F41" s="6">
        <v>2300</v>
      </c>
      <c r="G41" s="164">
        <v>13</v>
      </c>
      <c r="H41" s="164">
        <v>300</v>
      </c>
      <c r="I41" s="164">
        <v>300</v>
      </c>
      <c r="J41" s="164">
        <v>125</v>
      </c>
      <c r="K41" s="164">
        <v>58</v>
      </c>
      <c r="L41" s="164">
        <v>0</v>
      </c>
    </row>
    <row r="42" spans="1:12" x14ac:dyDescent="0.25">
      <c r="A42" s="164">
        <v>700</v>
      </c>
      <c r="B42" s="164">
        <v>1</v>
      </c>
      <c r="C42" s="164">
        <v>32</v>
      </c>
      <c r="D42" s="6">
        <v>2000</v>
      </c>
      <c r="E42" s="6">
        <v>2000</v>
      </c>
      <c r="F42" s="6">
        <v>2100</v>
      </c>
      <c r="G42" s="164">
        <v>12</v>
      </c>
      <c r="H42" s="164">
        <v>900</v>
      </c>
      <c r="I42" s="164">
        <v>900</v>
      </c>
      <c r="J42" s="164">
        <v>135</v>
      </c>
      <c r="K42" s="164">
        <v>15</v>
      </c>
      <c r="L42" s="164">
        <v>1</v>
      </c>
    </row>
    <row r="43" spans="1:12" x14ac:dyDescent="0.25">
      <c r="A43" s="164">
        <v>780</v>
      </c>
      <c r="B43" s="164">
        <v>1</v>
      </c>
      <c r="C43" s="164">
        <v>34</v>
      </c>
      <c r="D43" s="6">
        <v>1500</v>
      </c>
      <c r="E43" s="6">
        <v>1500</v>
      </c>
      <c r="F43" s="6">
        <v>1350.5</v>
      </c>
      <c r="G43" s="164">
        <v>14</v>
      </c>
      <c r="H43" s="6">
        <v>3350</v>
      </c>
      <c r="I43" s="6">
        <v>3350</v>
      </c>
      <c r="J43" s="164">
        <v>100</v>
      </c>
      <c r="K43" s="164">
        <v>48</v>
      </c>
      <c r="L43" s="164">
        <v>1</v>
      </c>
    </row>
    <row r="44" spans="1:12" x14ac:dyDescent="0.25">
      <c r="A44" s="164">
        <v>200</v>
      </c>
      <c r="B44" s="164">
        <v>1</v>
      </c>
      <c r="C44" s="164">
        <v>32</v>
      </c>
      <c r="D44" s="164">
        <v>650</v>
      </c>
      <c r="E44" s="164">
        <v>650</v>
      </c>
      <c r="F44" s="164">
        <v>400.5</v>
      </c>
      <c r="G44" s="164">
        <v>19</v>
      </c>
      <c r="H44" s="164">
        <v>660</v>
      </c>
      <c r="I44" s="164">
        <v>660</v>
      </c>
      <c r="J44" s="163">
        <v>75</v>
      </c>
      <c r="K44" s="164">
        <v>94</v>
      </c>
      <c r="L44" s="164">
        <v>2</v>
      </c>
    </row>
    <row r="45" spans="1:12" x14ac:dyDescent="0.25">
      <c r="A45" s="6">
        <v>8960</v>
      </c>
      <c r="B45" s="164">
        <v>3</v>
      </c>
      <c r="C45" s="164">
        <v>17</v>
      </c>
      <c r="D45" s="164">
        <v>15</v>
      </c>
      <c r="E45" s="164">
        <v>15</v>
      </c>
      <c r="F45" s="6">
        <v>9500</v>
      </c>
      <c r="G45" s="164">
        <v>38</v>
      </c>
      <c r="H45" s="164">
        <v>2</v>
      </c>
      <c r="I45" s="164">
        <v>2</v>
      </c>
      <c r="J45" s="164">
        <v>230</v>
      </c>
      <c r="K45" s="164">
        <v>52</v>
      </c>
      <c r="L45" s="164">
        <v>2</v>
      </c>
    </row>
    <row r="46" spans="1:12" x14ac:dyDescent="0.25">
      <c r="A46" s="6">
        <v>14335</v>
      </c>
      <c r="B46" s="164">
        <v>3</v>
      </c>
      <c r="C46" s="164">
        <v>17</v>
      </c>
      <c r="D46" s="164">
        <v>10</v>
      </c>
      <c r="E46" s="164">
        <v>10</v>
      </c>
      <c r="F46" s="6">
        <v>9500</v>
      </c>
      <c r="G46" s="164">
        <v>33</v>
      </c>
      <c r="H46" s="164">
        <v>2</v>
      </c>
      <c r="I46" s="164">
        <v>2</v>
      </c>
      <c r="J46" s="164">
        <v>215</v>
      </c>
      <c r="K46" s="164">
        <v>50</v>
      </c>
      <c r="L46" s="164">
        <v>2</v>
      </c>
    </row>
    <row r="47" spans="1:12" x14ac:dyDescent="0.25">
      <c r="A47" s="6">
        <v>11500</v>
      </c>
      <c r="B47" s="164">
        <v>3</v>
      </c>
      <c r="C47" s="164">
        <v>17</v>
      </c>
      <c r="D47" s="164">
        <v>10</v>
      </c>
      <c r="E47" s="164">
        <v>10</v>
      </c>
      <c r="F47" s="6">
        <v>9200</v>
      </c>
      <c r="G47" s="164">
        <v>33</v>
      </c>
      <c r="H47" s="164">
        <v>2</v>
      </c>
      <c r="I47" s="164">
        <v>2</v>
      </c>
      <c r="J47" s="164">
        <v>220</v>
      </c>
      <c r="K47" s="164">
        <v>50</v>
      </c>
      <c r="L47" s="164">
        <v>2</v>
      </c>
    </row>
    <row r="48" spans="1:12" x14ac:dyDescent="0.25">
      <c r="A48" s="6">
        <v>51200</v>
      </c>
      <c r="B48" s="164">
        <v>3</v>
      </c>
      <c r="C48" s="164">
        <v>18</v>
      </c>
      <c r="D48" s="164">
        <v>10</v>
      </c>
      <c r="E48" s="164">
        <v>10</v>
      </c>
      <c r="F48" s="6">
        <v>9000</v>
      </c>
      <c r="G48" s="164">
        <v>33</v>
      </c>
      <c r="H48" s="164">
        <v>2</v>
      </c>
      <c r="I48" s="164">
        <v>2</v>
      </c>
      <c r="J48" s="164">
        <v>215</v>
      </c>
      <c r="K48" s="164">
        <v>55</v>
      </c>
      <c r="L48" s="164">
        <v>2</v>
      </c>
    </row>
    <row r="49" spans="1:12" x14ac:dyDescent="0.25">
      <c r="A49" s="6">
        <v>7800</v>
      </c>
      <c r="B49" s="164">
        <v>3</v>
      </c>
      <c r="C49" s="164">
        <v>17</v>
      </c>
      <c r="D49" s="164">
        <v>10</v>
      </c>
      <c r="E49" s="164">
        <v>10</v>
      </c>
      <c r="F49" s="6">
        <v>9000</v>
      </c>
      <c r="G49" s="164">
        <v>33</v>
      </c>
      <c r="H49" s="164">
        <v>2</v>
      </c>
      <c r="I49" s="164">
        <v>2</v>
      </c>
      <c r="J49" s="164">
        <v>215</v>
      </c>
      <c r="K49" s="164">
        <v>55</v>
      </c>
      <c r="L49" s="164">
        <v>2</v>
      </c>
    </row>
    <row r="50" spans="1:12" x14ac:dyDescent="0.25">
      <c r="A50" s="6">
        <v>7680</v>
      </c>
      <c r="B50" s="164">
        <v>3</v>
      </c>
      <c r="C50" s="164">
        <v>20</v>
      </c>
      <c r="D50" s="164">
        <v>10</v>
      </c>
      <c r="E50" s="164">
        <v>10</v>
      </c>
      <c r="F50" s="6">
        <v>8450</v>
      </c>
      <c r="G50" s="164">
        <v>31</v>
      </c>
      <c r="H50" s="164">
        <v>2</v>
      </c>
      <c r="I50" s="164">
        <v>2</v>
      </c>
      <c r="J50" s="164">
        <v>215</v>
      </c>
      <c r="K50" s="164">
        <v>55</v>
      </c>
      <c r="L50" s="164">
        <v>2</v>
      </c>
    </row>
    <row r="51" spans="1:12" x14ac:dyDescent="0.25">
      <c r="A51" s="6">
        <v>4640</v>
      </c>
      <c r="B51" s="164">
        <v>3</v>
      </c>
      <c r="C51" s="164">
        <v>20</v>
      </c>
      <c r="D51" s="164">
        <v>10</v>
      </c>
      <c r="E51" s="164">
        <v>10</v>
      </c>
      <c r="F51" s="6">
        <v>8450</v>
      </c>
      <c r="G51" s="164">
        <v>32</v>
      </c>
      <c r="H51" s="164">
        <v>2</v>
      </c>
      <c r="I51" s="164">
        <v>2</v>
      </c>
      <c r="J51" s="164">
        <v>215</v>
      </c>
      <c r="K51" s="164">
        <v>55</v>
      </c>
      <c r="L51" s="164">
        <v>2</v>
      </c>
    </row>
    <row r="52" spans="1:12" x14ac:dyDescent="0.25">
      <c r="A52" s="6">
        <v>20800</v>
      </c>
      <c r="B52" s="164">
        <v>3</v>
      </c>
      <c r="C52" s="164">
        <v>20</v>
      </c>
      <c r="D52" s="164">
        <v>10</v>
      </c>
      <c r="E52" s="164">
        <v>10</v>
      </c>
      <c r="F52" s="6">
        <v>8450</v>
      </c>
      <c r="G52" s="164">
        <v>31</v>
      </c>
      <c r="H52" s="164">
        <v>2</v>
      </c>
      <c r="I52" s="164">
        <v>2</v>
      </c>
      <c r="J52" s="164">
        <v>215</v>
      </c>
      <c r="K52" s="164">
        <v>55</v>
      </c>
      <c r="L52" s="164">
        <v>2</v>
      </c>
    </row>
    <row r="53" spans="1:12" x14ac:dyDescent="0.25">
      <c r="A53" s="6">
        <v>2924</v>
      </c>
      <c r="B53" s="164">
        <v>3</v>
      </c>
      <c r="C53" s="164">
        <v>17</v>
      </c>
      <c r="D53" s="164">
        <v>10</v>
      </c>
      <c r="E53" s="164">
        <v>10</v>
      </c>
      <c r="F53" s="6">
        <v>8800</v>
      </c>
      <c r="G53" s="164">
        <v>33</v>
      </c>
      <c r="H53" s="164">
        <v>1.44</v>
      </c>
      <c r="I53" s="164">
        <v>1.44</v>
      </c>
      <c r="J53" s="164">
        <v>200</v>
      </c>
      <c r="K53" s="164">
        <v>75</v>
      </c>
      <c r="L53" s="164">
        <v>2</v>
      </c>
    </row>
    <row r="54" spans="1:12" x14ac:dyDescent="0.25">
      <c r="A54" s="6">
        <v>10010</v>
      </c>
      <c r="B54" s="164">
        <v>3</v>
      </c>
      <c r="C54" s="164">
        <v>17</v>
      </c>
      <c r="D54" s="164">
        <v>10</v>
      </c>
      <c r="E54" s="164">
        <v>10</v>
      </c>
      <c r="F54" s="6">
        <v>8800</v>
      </c>
      <c r="G54" s="164">
        <v>33</v>
      </c>
      <c r="H54" s="164">
        <v>1.44</v>
      </c>
      <c r="I54" s="164">
        <v>1.44</v>
      </c>
      <c r="J54" s="164">
        <v>200</v>
      </c>
      <c r="K54" s="164">
        <v>85</v>
      </c>
      <c r="L54" s="164">
        <v>2</v>
      </c>
    </row>
    <row r="55" spans="1:12" x14ac:dyDescent="0.25">
      <c r="A55" s="6">
        <v>10400</v>
      </c>
      <c r="B55" s="164">
        <v>3</v>
      </c>
      <c r="C55" s="164">
        <v>17</v>
      </c>
      <c r="D55" s="164">
        <v>10</v>
      </c>
      <c r="E55" s="164">
        <v>10</v>
      </c>
      <c r="F55" s="6">
        <v>8300</v>
      </c>
      <c r="G55" s="164">
        <v>33</v>
      </c>
      <c r="H55" s="164">
        <v>1.44</v>
      </c>
      <c r="I55" s="164">
        <v>1.44</v>
      </c>
      <c r="J55" s="164">
        <v>200</v>
      </c>
      <c r="K55" s="164">
        <v>83</v>
      </c>
      <c r="L55" s="164">
        <v>2</v>
      </c>
    </row>
    <row r="56" spans="1:12" x14ac:dyDescent="0.25">
      <c r="A56" s="164">
        <v>570</v>
      </c>
      <c r="B56" s="29">
        <v>8</v>
      </c>
      <c r="C56" s="164">
        <v>17</v>
      </c>
      <c r="D56" s="164">
        <v>25</v>
      </c>
      <c r="E56" s="164">
        <v>25</v>
      </c>
      <c r="F56" s="164">
        <v>1750</v>
      </c>
      <c r="G56" s="164">
        <v>39</v>
      </c>
      <c r="H56" s="164">
        <v>0.6</v>
      </c>
      <c r="I56" s="164">
        <v>0.6</v>
      </c>
      <c r="J56" s="164">
        <v>105</v>
      </c>
      <c r="K56" s="164">
        <v>32</v>
      </c>
      <c r="L56" s="164">
        <v>3</v>
      </c>
    </row>
    <row r="57" spans="1:12" x14ac:dyDescent="0.25">
      <c r="A57" s="164">
        <v>2000</v>
      </c>
      <c r="B57" s="29">
        <v>8</v>
      </c>
      <c r="C57" s="164">
        <v>18</v>
      </c>
      <c r="D57" s="164">
        <v>30</v>
      </c>
      <c r="E57" s="164">
        <v>30</v>
      </c>
      <c r="F57" s="164">
        <v>2200</v>
      </c>
      <c r="G57" s="164">
        <v>39</v>
      </c>
      <c r="H57" s="164">
        <v>0.6</v>
      </c>
      <c r="I57" s="164">
        <v>0.6</v>
      </c>
      <c r="J57" s="164">
        <v>112</v>
      </c>
      <c r="K57" s="164">
        <v>32</v>
      </c>
      <c r="L57" s="164">
        <v>3</v>
      </c>
    </row>
    <row r="58" spans="1:12" x14ac:dyDescent="0.25">
      <c r="A58" s="164">
        <v>6800</v>
      </c>
      <c r="B58" s="29">
        <v>1</v>
      </c>
      <c r="C58" s="164">
        <v>18</v>
      </c>
      <c r="D58" s="164">
        <v>75</v>
      </c>
      <c r="E58" s="164">
        <v>75</v>
      </c>
      <c r="F58" s="164">
        <v>1900</v>
      </c>
      <c r="G58" s="164">
        <v>37</v>
      </c>
      <c r="H58" s="164">
        <v>0.6</v>
      </c>
      <c r="I58" s="164">
        <v>0.6</v>
      </c>
      <c r="J58" s="164">
        <v>105</v>
      </c>
      <c r="K58" s="164">
        <v>39</v>
      </c>
      <c r="L58" s="164">
        <v>3</v>
      </c>
    </row>
    <row r="59" spans="1:12" x14ac:dyDescent="0.25">
      <c r="A59" s="164">
        <v>600</v>
      </c>
      <c r="B59" s="29">
        <v>8</v>
      </c>
      <c r="C59" s="164">
        <v>17</v>
      </c>
      <c r="D59" s="164">
        <v>30</v>
      </c>
      <c r="E59" s="164">
        <v>30</v>
      </c>
      <c r="F59" s="164">
        <v>1600</v>
      </c>
      <c r="G59" s="164">
        <v>35</v>
      </c>
      <c r="H59" s="164">
        <v>0.6</v>
      </c>
      <c r="I59" s="164">
        <v>0.6</v>
      </c>
      <c r="J59" s="164">
        <v>99</v>
      </c>
      <c r="K59" s="164">
        <v>32</v>
      </c>
      <c r="L59" s="164">
        <v>3</v>
      </c>
    </row>
    <row r="60" spans="1:12" x14ac:dyDescent="0.25">
      <c r="A60" s="164">
        <v>26</v>
      </c>
      <c r="B60" s="29">
        <v>1</v>
      </c>
      <c r="C60" s="164">
        <v>10</v>
      </c>
      <c r="D60" s="164">
        <v>16</v>
      </c>
      <c r="E60" s="164">
        <v>16</v>
      </c>
      <c r="F60" s="164">
        <v>9000</v>
      </c>
      <c r="G60" s="164">
        <v>30</v>
      </c>
      <c r="H60" s="164">
        <v>0.2</v>
      </c>
      <c r="I60" s="164">
        <v>0.2</v>
      </c>
      <c r="J60" s="164">
        <v>200</v>
      </c>
      <c r="K60" s="86">
        <v>60</v>
      </c>
      <c r="L60" s="164">
        <v>3</v>
      </c>
    </row>
    <row r="61" spans="1:12" x14ac:dyDescent="0.25">
      <c r="A61" s="164">
        <v>5338</v>
      </c>
      <c r="B61" s="29">
        <v>3</v>
      </c>
      <c r="C61" s="164">
        <v>14.1</v>
      </c>
      <c r="D61" s="164">
        <v>4</v>
      </c>
      <c r="E61" s="164">
        <v>4</v>
      </c>
      <c r="F61" s="164">
        <v>4789</v>
      </c>
      <c r="G61" s="164">
        <v>34</v>
      </c>
      <c r="H61" s="86">
        <v>1</v>
      </c>
      <c r="I61" s="86">
        <v>3</v>
      </c>
      <c r="J61" s="164">
        <v>104</v>
      </c>
      <c r="K61" s="86">
        <v>60</v>
      </c>
      <c r="L61" s="164">
        <v>3</v>
      </c>
    </row>
    <row r="62" spans="1:12" x14ac:dyDescent="0.25">
      <c r="A62" s="164">
        <v>2550</v>
      </c>
      <c r="B62" s="29">
        <v>3</v>
      </c>
      <c r="C62" s="164">
        <v>12.4</v>
      </c>
      <c r="D62" s="164">
        <v>28</v>
      </c>
      <c r="E62" s="164">
        <v>28</v>
      </c>
      <c r="F62" s="164">
        <v>8500</v>
      </c>
      <c r="G62" s="164">
        <v>42</v>
      </c>
      <c r="H62" s="94">
        <v>0.5</v>
      </c>
      <c r="I62" s="94">
        <v>0.5</v>
      </c>
      <c r="J62" s="164">
        <v>126</v>
      </c>
      <c r="K62" s="86">
        <v>60</v>
      </c>
      <c r="L62" s="164">
        <v>3</v>
      </c>
    </row>
    <row r="63" spans="1:12" x14ac:dyDescent="0.25">
      <c r="A63" s="164">
        <v>8559</v>
      </c>
      <c r="B63" s="29">
        <v>3</v>
      </c>
      <c r="C63" s="164">
        <v>10</v>
      </c>
      <c r="D63" s="164">
        <v>3</v>
      </c>
      <c r="E63" s="164">
        <v>3</v>
      </c>
      <c r="F63" s="164">
        <v>5000</v>
      </c>
      <c r="G63" s="164">
        <v>32</v>
      </c>
      <c r="H63" s="164">
        <v>1.6</v>
      </c>
      <c r="I63" s="164">
        <v>1.6</v>
      </c>
      <c r="J63" s="164">
        <v>107</v>
      </c>
      <c r="K63" s="164">
        <v>45</v>
      </c>
      <c r="L63" s="164">
        <v>3</v>
      </c>
    </row>
    <row r="64" spans="1:12" x14ac:dyDescent="0.25">
      <c r="A64" s="164">
        <v>4032</v>
      </c>
      <c r="B64" s="29">
        <v>8</v>
      </c>
      <c r="C64" s="164">
        <v>16</v>
      </c>
      <c r="D64" s="164">
        <v>10</v>
      </c>
      <c r="E64" s="164">
        <v>40</v>
      </c>
      <c r="F64" s="164">
        <v>6200</v>
      </c>
      <c r="G64" s="164">
        <v>40</v>
      </c>
      <c r="H64" s="164">
        <v>1.3</v>
      </c>
      <c r="I64" s="164">
        <v>1.3</v>
      </c>
      <c r="J64" s="164">
        <v>145</v>
      </c>
      <c r="K64" s="164">
        <v>75</v>
      </c>
      <c r="L64" s="164">
        <v>3</v>
      </c>
    </row>
    <row r="65" spans="1:12" x14ac:dyDescent="0.25">
      <c r="A65" s="164">
        <v>3396</v>
      </c>
      <c r="B65" s="29">
        <v>8</v>
      </c>
      <c r="C65" s="164">
        <v>16</v>
      </c>
      <c r="D65" s="164">
        <v>10</v>
      </c>
      <c r="E65" s="164">
        <v>40</v>
      </c>
      <c r="F65" s="164">
        <v>6200</v>
      </c>
      <c r="G65" s="164">
        <v>40</v>
      </c>
      <c r="H65" s="164">
        <v>1.3</v>
      </c>
      <c r="I65" s="164">
        <v>1.3</v>
      </c>
      <c r="J65" s="164">
        <v>145</v>
      </c>
      <c r="K65" s="164">
        <v>75</v>
      </c>
      <c r="L65" s="164">
        <v>3</v>
      </c>
    </row>
    <row r="66" spans="1:12" x14ac:dyDescent="0.25">
      <c r="A66" s="164">
        <v>7724</v>
      </c>
      <c r="B66" s="29">
        <v>8</v>
      </c>
      <c r="C66" s="164">
        <v>16</v>
      </c>
      <c r="D66" s="164">
        <v>10</v>
      </c>
      <c r="E66" s="164">
        <v>40</v>
      </c>
      <c r="F66" s="164">
        <v>6200</v>
      </c>
      <c r="G66" s="164">
        <v>40</v>
      </c>
      <c r="H66" s="164">
        <v>1.3</v>
      </c>
      <c r="I66" s="164">
        <v>1.3</v>
      </c>
      <c r="J66" s="164">
        <v>145</v>
      </c>
      <c r="K66" s="164">
        <v>75</v>
      </c>
      <c r="L66" s="164">
        <v>3</v>
      </c>
    </row>
    <row r="67" spans="1:12" x14ac:dyDescent="0.25">
      <c r="A67" s="164">
        <v>5415</v>
      </c>
      <c r="B67" s="29">
        <v>8</v>
      </c>
      <c r="C67" s="164">
        <v>16</v>
      </c>
      <c r="D67" s="164">
        <v>10</v>
      </c>
      <c r="E67" s="164">
        <v>40</v>
      </c>
      <c r="F67" s="164">
        <v>6200</v>
      </c>
      <c r="G67" s="164">
        <v>40</v>
      </c>
      <c r="H67" s="164">
        <v>1.3</v>
      </c>
      <c r="I67" s="164">
        <v>1.3</v>
      </c>
      <c r="J67" s="164">
        <v>145</v>
      </c>
      <c r="K67" s="164">
        <v>75</v>
      </c>
      <c r="L67" s="164">
        <v>3</v>
      </c>
    </row>
    <row r="68" spans="1:12" x14ac:dyDescent="0.25">
      <c r="A68" s="164">
        <v>410</v>
      </c>
      <c r="B68" s="29">
        <v>1</v>
      </c>
      <c r="C68" s="164">
        <v>26</v>
      </c>
      <c r="D68" s="164">
        <v>280</v>
      </c>
      <c r="E68" s="164">
        <v>280</v>
      </c>
      <c r="F68" s="164">
        <v>2228</v>
      </c>
      <c r="G68" s="164">
        <v>27</v>
      </c>
      <c r="H68" s="164">
        <v>2.4</v>
      </c>
      <c r="I68" s="164">
        <v>2.4</v>
      </c>
      <c r="J68" s="164">
        <v>84</v>
      </c>
      <c r="K68" s="164">
        <v>77</v>
      </c>
      <c r="L68" s="164">
        <v>3</v>
      </c>
    </row>
    <row r="69" spans="1:12" x14ac:dyDescent="0.25">
      <c r="A69" s="164">
        <v>2320</v>
      </c>
      <c r="B69" s="29">
        <v>1</v>
      </c>
      <c r="C69" s="164">
        <v>15</v>
      </c>
      <c r="D69" s="164">
        <v>63</v>
      </c>
      <c r="E69" s="164">
        <v>63</v>
      </c>
      <c r="F69" s="164">
        <v>7260</v>
      </c>
      <c r="G69" s="164">
        <v>39</v>
      </c>
      <c r="H69" s="164">
        <v>2.2000000000000002</v>
      </c>
      <c r="I69" s="164">
        <v>2.2000000000000002</v>
      </c>
      <c r="J69" s="164">
        <v>152</v>
      </c>
      <c r="K69" s="164">
        <v>52</v>
      </c>
      <c r="L69" s="164">
        <v>3</v>
      </c>
    </row>
    <row r="70" spans="1:12" x14ac:dyDescent="0.25">
      <c r="A70" s="164">
        <v>10300</v>
      </c>
      <c r="B70" s="29">
        <v>1</v>
      </c>
      <c r="C70" s="164">
        <v>14</v>
      </c>
      <c r="D70" s="164">
        <v>48</v>
      </c>
      <c r="E70" s="164">
        <v>48</v>
      </c>
      <c r="F70" s="164">
        <v>7940</v>
      </c>
      <c r="G70" s="164">
        <v>38</v>
      </c>
      <c r="H70" s="164">
        <v>1</v>
      </c>
      <c r="I70" s="164">
        <v>1</v>
      </c>
      <c r="J70" s="164">
        <v>170</v>
      </c>
      <c r="K70" s="164">
        <v>60</v>
      </c>
      <c r="L70" s="164">
        <v>3</v>
      </c>
    </row>
    <row r="71" spans="1:12" x14ac:dyDescent="0.25">
      <c r="A71" s="164">
        <v>18000</v>
      </c>
      <c r="B71" s="29">
        <v>1</v>
      </c>
      <c r="C71" s="164">
        <v>12</v>
      </c>
      <c r="D71" s="164">
        <v>10</v>
      </c>
      <c r="E71" s="164">
        <v>10</v>
      </c>
      <c r="F71" s="164">
        <v>6000</v>
      </c>
      <c r="G71" s="164">
        <v>35</v>
      </c>
      <c r="H71" s="164">
        <v>1.7</v>
      </c>
      <c r="I71" s="164">
        <v>1.7</v>
      </c>
      <c r="J71" s="164">
        <v>160</v>
      </c>
      <c r="K71" s="164">
        <v>38</v>
      </c>
      <c r="L71" s="164">
        <v>3</v>
      </c>
    </row>
    <row r="72" spans="1:12" x14ac:dyDescent="0.25">
      <c r="A72" s="164">
        <v>3600</v>
      </c>
      <c r="B72" s="29">
        <v>3</v>
      </c>
      <c r="C72" s="164">
        <v>9</v>
      </c>
      <c r="D72" s="164">
        <v>4</v>
      </c>
      <c r="E72" s="164">
        <v>4</v>
      </c>
      <c r="F72" s="164">
        <v>4700</v>
      </c>
      <c r="G72" s="164">
        <v>32</v>
      </c>
      <c r="H72" s="164">
        <v>2.2999999999999998</v>
      </c>
      <c r="I72" s="164">
        <v>2.2999999999999998</v>
      </c>
      <c r="J72" s="164">
        <v>104</v>
      </c>
      <c r="K72" s="164">
        <v>36</v>
      </c>
      <c r="L72" s="164">
        <v>3</v>
      </c>
    </row>
    <row r="73" spans="1:12" x14ac:dyDescent="0.25">
      <c r="A73" s="164">
        <v>5500</v>
      </c>
      <c r="B73" s="29">
        <v>3</v>
      </c>
      <c r="C73" s="164">
        <v>11</v>
      </c>
      <c r="D73" s="164">
        <v>6</v>
      </c>
      <c r="E73" s="164">
        <v>6</v>
      </c>
      <c r="F73" s="164">
        <v>4950</v>
      </c>
      <c r="G73" s="164">
        <v>33</v>
      </c>
      <c r="H73" s="164">
        <v>1.4</v>
      </c>
      <c r="I73" s="164">
        <v>1.4</v>
      </c>
      <c r="J73" s="164">
        <v>105</v>
      </c>
      <c r="K73" s="164">
        <v>41</v>
      </c>
      <c r="L73" s="164">
        <v>3</v>
      </c>
    </row>
    <row r="74" spans="1:12" x14ac:dyDescent="0.25">
      <c r="A74" s="164">
        <v>1084</v>
      </c>
      <c r="B74" s="29">
        <v>3</v>
      </c>
      <c r="C74" s="164">
        <v>12</v>
      </c>
      <c r="D74" s="164">
        <v>22</v>
      </c>
      <c r="E74" s="164">
        <v>22</v>
      </c>
      <c r="F74" s="164">
        <v>4550</v>
      </c>
      <c r="G74" s="164">
        <v>38</v>
      </c>
      <c r="H74" s="164">
        <v>1</v>
      </c>
      <c r="I74" s="164">
        <v>1</v>
      </c>
      <c r="J74" s="164">
        <v>101</v>
      </c>
      <c r="K74" s="164">
        <v>36</v>
      </c>
      <c r="L74" s="164">
        <v>3</v>
      </c>
    </row>
    <row r="75" spans="1:12" x14ac:dyDescent="0.25">
      <c r="A75" s="164">
        <v>6183</v>
      </c>
      <c r="B75" s="34">
        <v>35</v>
      </c>
      <c r="C75" s="164">
        <v>13.5</v>
      </c>
      <c r="D75" s="164">
        <v>9</v>
      </c>
      <c r="E75" s="164">
        <v>9</v>
      </c>
      <c r="F75" s="164">
        <v>8000</v>
      </c>
      <c r="G75" s="164">
        <v>40</v>
      </c>
      <c r="H75" s="164">
        <v>0.4</v>
      </c>
      <c r="I75" s="164">
        <v>0.4</v>
      </c>
      <c r="J75" s="164">
        <v>122</v>
      </c>
      <c r="K75" s="164">
        <v>35</v>
      </c>
      <c r="L75" s="164">
        <v>3</v>
      </c>
    </row>
    <row r="76" spans="1:12" x14ac:dyDescent="0.25">
      <c r="A76" s="164">
        <v>160</v>
      </c>
      <c r="B76" s="29">
        <v>3</v>
      </c>
      <c r="C76" s="164">
        <v>11.5</v>
      </c>
      <c r="D76" s="164">
        <v>4</v>
      </c>
      <c r="E76" s="164">
        <v>4</v>
      </c>
      <c r="F76" s="164">
        <v>6500</v>
      </c>
      <c r="G76" s="164">
        <v>40</v>
      </c>
      <c r="H76" s="164">
        <v>0.5</v>
      </c>
      <c r="I76" s="164">
        <v>0.5</v>
      </c>
      <c r="J76" s="164">
        <v>113</v>
      </c>
      <c r="K76" s="164">
        <v>30</v>
      </c>
      <c r="L76" s="164">
        <v>3</v>
      </c>
    </row>
    <row r="77" spans="1:12" x14ac:dyDescent="0.25">
      <c r="A77" s="164">
        <v>700</v>
      </c>
      <c r="B77" s="29">
        <v>23</v>
      </c>
      <c r="C77" s="164">
        <v>10.4</v>
      </c>
      <c r="D77" s="164">
        <v>170</v>
      </c>
      <c r="E77" s="164">
        <v>170</v>
      </c>
      <c r="F77" s="164">
        <v>6700</v>
      </c>
      <c r="G77" s="164">
        <v>44</v>
      </c>
      <c r="H77" s="164">
        <v>0.4</v>
      </c>
      <c r="I77" s="164">
        <v>0.4</v>
      </c>
      <c r="J77" s="164">
        <v>139</v>
      </c>
      <c r="K77" s="164">
        <v>35</v>
      </c>
      <c r="L77" s="164">
        <v>3</v>
      </c>
    </row>
    <row r="78" spans="1:12" x14ac:dyDescent="0.25">
      <c r="A78" s="164">
        <v>4900</v>
      </c>
      <c r="B78" s="29">
        <v>3</v>
      </c>
      <c r="C78" s="164">
        <v>11.7</v>
      </c>
      <c r="D78" s="164">
        <v>11</v>
      </c>
      <c r="E78" s="164">
        <v>11</v>
      </c>
      <c r="F78" s="164">
        <v>4500</v>
      </c>
      <c r="G78" s="164">
        <v>38</v>
      </c>
      <c r="H78" s="164">
        <v>0.1</v>
      </c>
      <c r="I78" s="164">
        <v>0.1</v>
      </c>
      <c r="J78" s="164">
        <v>101</v>
      </c>
      <c r="K78" s="164">
        <v>70</v>
      </c>
      <c r="L78" s="164">
        <v>3</v>
      </c>
    </row>
    <row r="79" spans="1:12" x14ac:dyDescent="0.25">
      <c r="A79" s="164">
        <v>4900</v>
      </c>
      <c r="B79" s="29">
        <v>3</v>
      </c>
      <c r="C79" s="164">
        <v>11.7</v>
      </c>
      <c r="D79" s="164">
        <v>11</v>
      </c>
      <c r="E79" s="164">
        <v>11</v>
      </c>
      <c r="F79" s="164">
        <v>4500</v>
      </c>
      <c r="G79" s="164">
        <v>38</v>
      </c>
      <c r="H79" s="164">
        <v>0.1</v>
      </c>
      <c r="I79" s="164">
        <v>0.1</v>
      </c>
      <c r="J79" s="164">
        <v>101</v>
      </c>
      <c r="K79" s="164">
        <v>70</v>
      </c>
      <c r="L79" s="164">
        <v>3</v>
      </c>
    </row>
    <row r="80" spans="1:12" x14ac:dyDescent="0.25">
      <c r="A80" s="164">
        <v>60</v>
      </c>
      <c r="B80" s="29">
        <v>23</v>
      </c>
      <c r="C80" s="164">
        <v>8</v>
      </c>
      <c r="D80" s="164">
        <v>0.1</v>
      </c>
      <c r="E80" s="164">
        <v>100</v>
      </c>
      <c r="F80" s="164">
        <v>5450</v>
      </c>
      <c r="G80" s="164">
        <v>43</v>
      </c>
      <c r="H80" s="164">
        <v>0.8</v>
      </c>
      <c r="I80" s="164">
        <v>0.8</v>
      </c>
      <c r="J80" s="164">
        <v>103</v>
      </c>
      <c r="K80" s="164">
        <v>54</v>
      </c>
      <c r="L80" s="164">
        <v>3</v>
      </c>
    </row>
    <row r="81" spans="1:12" x14ac:dyDescent="0.25">
      <c r="A81" s="164">
        <v>285</v>
      </c>
      <c r="B81" s="29">
        <v>23</v>
      </c>
      <c r="C81" s="164">
        <v>8</v>
      </c>
      <c r="D81" s="164">
        <v>0.1</v>
      </c>
      <c r="E81" s="164">
        <v>100</v>
      </c>
      <c r="F81" s="164">
        <v>5450</v>
      </c>
      <c r="G81" s="164">
        <v>42</v>
      </c>
      <c r="H81" s="164">
        <v>0.8</v>
      </c>
      <c r="I81" s="164">
        <v>0.8</v>
      </c>
      <c r="J81" s="164">
        <v>103</v>
      </c>
      <c r="K81" s="164">
        <v>47</v>
      </c>
      <c r="L81" s="164">
        <v>3</v>
      </c>
    </row>
    <row r="82" spans="1:12" x14ac:dyDescent="0.25">
      <c r="A82" s="164">
        <v>85</v>
      </c>
      <c r="B82" s="29">
        <v>23</v>
      </c>
      <c r="C82" s="164">
        <v>5</v>
      </c>
      <c r="D82" s="164">
        <v>0.1</v>
      </c>
      <c r="E82" s="164">
        <v>100</v>
      </c>
      <c r="F82" s="164">
        <v>5500</v>
      </c>
      <c r="G82" s="164">
        <v>43</v>
      </c>
      <c r="H82" s="164">
        <v>0.8</v>
      </c>
      <c r="I82" s="164">
        <v>0.8</v>
      </c>
      <c r="J82" s="164">
        <v>100</v>
      </c>
      <c r="K82" s="164">
        <v>51</v>
      </c>
      <c r="L82" s="164">
        <v>3</v>
      </c>
    </row>
    <row r="83" spans="1:12" x14ac:dyDescent="0.25">
      <c r="A83" s="164">
        <v>70</v>
      </c>
      <c r="B83" s="29">
        <v>23</v>
      </c>
      <c r="C83" s="164">
        <v>7</v>
      </c>
      <c r="D83" s="164">
        <v>0.1</v>
      </c>
      <c r="E83" s="164">
        <v>100</v>
      </c>
      <c r="F83" s="164">
        <v>5500</v>
      </c>
      <c r="G83" s="164">
        <v>41</v>
      </c>
      <c r="H83" s="164">
        <v>0.8</v>
      </c>
      <c r="I83" s="164">
        <v>0.8</v>
      </c>
      <c r="J83" s="164">
        <v>101</v>
      </c>
      <c r="K83" s="164">
        <v>51</v>
      </c>
      <c r="L83" s="164">
        <v>3</v>
      </c>
    </row>
    <row r="84" spans="1:12" x14ac:dyDescent="0.25">
      <c r="A84" s="164">
        <v>190</v>
      </c>
      <c r="B84" s="29">
        <v>23</v>
      </c>
      <c r="C84" s="164">
        <v>7</v>
      </c>
      <c r="D84" s="164">
        <v>0.1</v>
      </c>
      <c r="E84" s="164">
        <v>100</v>
      </c>
      <c r="F84" s="164">
        <v>5600</v>
      </c>
      <c r="G84" s="164">
        <v>42</v>
      </c>
      <c r="H84" s="164">
        <v>0.8</v>
      </c>
      <c r="I84" s="164">
        <v>0.8</v>
      </c>
      <c r="J84" s="164">
        <v>102</v>
      </c>
      <c r="K84" s="164">
        <v>52</v>
      </c>
      <c r="L84" s="164">
        <v>3</v>
      </c>
    </row>
    <row r="85" spans="1:12" x14ac:dyDescent="0.25">
      <c r="A85" s="164">
        <v>120</v>
      </c>
      <c r="B85" s="29">
        <v>23</v>
      </c>
      <c r="C85" s="164">
        <v>11</v>
      </c>
      <c r="D85" s="164">
        <v>0.1</v>
      </c>
      <c r="E85" s="164">
        <v>100</v>
      </c>
      <c r="F85" s="164">
        <v>5500</v>
      </c>
      <c r="G85" s="164">
        <v>42</v>
      </c>
      <c r="H85" s="164">
        <v>0.8</v>
      </c>
      <c r="I85" s="164">
        <v>0.8</v>
      </c>
      <c r="J85" s="164">
        <v>101</v>
      </c>
      <c r="K85" s="164">
        <v>50</v>
      </c>
      <c r="L85" s="164">
        <v>3</v>
      </c>
    </row>
    <row r="86" spans="1:12" x14ac:dyDescent="0.25">
      <c r="A86" s="164">
        <v>6200</v>
      </c>
      <c r="B86" s="29">
        <v>1</v>
      </c>
      <c r="C86" s="164">
        <v>23</v>
      </c>
      <c r="D86" s="164">
        <v>90</v>
      </c>
      <c r="E86" s="164">
        <v>90</v>
      </c>
      <c r="F86" s="164">
        <v>10750</v>
      </c>
      <c r="G86" s="164">
        <v>40</v>
      </c>
      <c r="H86" s="94">
        <v>0.2</v>
      </c>
      <c r="I86" s="94">
        <v>0.7</v>
      </c>
      <c r="J86" s="164">
        <v>250</v>
      </c>
      <c r="K86" s="164">
        <v>44</v>
      </c>
      <c r="L86" s="164">
        <v>3</v>
      </c>
    </row>
    <row r="87" spans="1:12" x14ac:dyDescent="0.25">
      <c r="A87" s="164">
        <v>840</v>
      </c>
      <c r="B87" s="29">
        <v>1</v>
      </c>
      <c r="C87" s="164">
        <v>23.4</v>
      </c>
      <c r="D87" s="164">
        <v>65</v>
      </c>
      <c r="E87" s="164">
        <v>65</v>
      </c>
      <c r="F87" s="164">
        <v>10400</v>
      </c>
      <c r="G87" s="164">
        <v>39</v>
      </c>
      <c r="H87" s="94">
        <v>0.2</v>
      </c>
      <c r="I87" s="94">
        <v>0.7</v>
      </c>
      <c r="J87" s="164">
        <v>242</v>
      </c>
      <c r="K87" s="164">
        <v>27.4</v>
      </c>
      <c r="L87" s="164">
        <v>3</v>
      </c>
    </row>
    <row r="88" spans="1:12" x14ac:dyDescent="0.25">
      <c r="A88" s="164">
        <v>8240</v>
      </c>
      <c r="B88" s="29">
        <v>1</v>
      </c>
      <c r="C88" s="164">
        <v>26</v>
      </c>
      <c r="D88" s="164">
        <v>75</v>
      </c>
      <c r="E88" s="164">
        <v>75</v>
      </c>
      <c r="F88" s="164">
        <v>10550</v>
      </c>
      <c r="G88" s="164">
        <v>40</v>
      </c>
      <c r="H88" s="94">
        <v>0.2</v>
      </c>
      <c r="I88" s="94">
        <v>0.7</v>
      </c>
      <c r="J88" s="164">
        <v>248</v>
      </c>
      <c r="K88" s="164">
        <v>44</v>
      </c>
      <c r="L88" s="164">
        <v>3</v>
      </c>
    </row>
    <row r="89" spans="1:12" x14ac:dyDescent="0.25">
      <c r="A89" s="164">
        <v>880</v>
      </c>
      <c r="B89" s="29">
        <v>1</v>
      </c>
      <c r="C89" s="164">
        <v>26</v>
      </c>
      <c r="D89" s="164">
        <v>75</v>
      </c>
      <c r="E89" s="164">
        <v>75</v>
      </c>
      <c r="F89" s="164">
        <v>10550</v>
      </c>
      <c r="G89" s="164">
        <v>40</v>
      </c>
      <c r="H89" s="94">
        <v>0.2</v>
      </c>
      <c r="I89" s="94">
        <v>0.7</v>
      </c>
      <c r="J89" s="164">
        <v>248</v>
      </c>
      <c r="K89" s="164">
        <v>52</v>
      </c>
      <c r="L89" s="164">
        <v>3</v>
      </c>
    </row>
    <row r="90" spans="1:12" x14ac:dyDescent="0.25">
      <c r="A90" s="164">
        <v>12600</v>
      </c>
      <c r="B90" s="29">
        <v>1</v>
      </c>
      <c r="C90" s="164">
        <v>26</v>
      </c>
      <c r="D90" s="164">
        <v>90</v>
      </c>
      <c r="E90" s="164">
        <v>90</v>
      </c>
      <c r="F90" s="164">
        <v>10900</v>
      </c>
      <c r="G90" s="164">
        <v>40</v>
      </c>
      <c r="H90" s="94">
        <v>0.2</v>
      </c>
      <c r="I90" s="94">
        <v>0.7</v>
      </c>
      <c r="J90" s="164">
        <v>250</v>
      </c>
      <c r="K90" s="164">
        <v>52</v>
      </c>
      <c r="L90" s="164">
        <v>3</v>
      </c>
    </row>
    <row r="91" spans="1:12" x14ac:dyDescent="0.25">
      <c r="A91" s="164">
        <v>4100</v>
      </c>
      <c r="B91" s="29">
        <v>1</v>
      </c>
      <c r="C91" s="164">
        <v>23</v>
      </c>
      <c r="D91" s="164">
        <v>90</v>
      </c>
      <c r="E91" s="164">
        <v>90</v>
      </c>
      <c r="F91" s="164">
        <v>11000</v>
      </c>
      <c r="G91" s="164">
        <v>41</v>
      </c>
      <c r="H91" s="94">
        <v>0.2</v>
      </c>
      <c r="I91" s="94">
        <v>0.7</v>
      </c>
      <c r="J91" s="164">
        <v>250</v>
      </c>
      <c r="K91" s="164">
        <v>50</v>
      </c>
      <c r="L91" s="164">
        <v>3</v>
      </c>
    </row>
    <row r="92" spans="1:12" x14ac:dyDescent="0.25">
      <c r="A92" s="164">
        <v>10800</v>
      </c>
      <c r="B92" s="29">
        <v>1</v>
      </c>
      <c r="C92" s="164">
        <v>25.5</v>
      </c>
      <c r="D92" s="164">
        <v>60</v>
      </c>
      <c r="E92" s="164">
        <v>60</v>
      </c>
      <c r="F92" s="164">
        <v>10300</v>
      </c>
      <c r="G92" s="164">
        <v>40</v>
      </c>
      <c r="H92" s="94">
        <v>0.2</v>
      </c>
      <c r="I92" s="94">
        <v>0.7</v>
      </c>
      <c r="J92" s="164">
        <v>250</v>
      </c>
      <c r="K92" s="164">
        <v>47</v>
      </c>
      <c r="L92" s="164">
        <v>3</v>
      </c>
    </row>
    <row r="93" spans="1:12" x14ac:dyDescent="0.25">
      <c r="A93" s="164">
        <v>280</v>
      </c>
      <c r="B93" s="29">
        <v>1</v>
      </c>
      <c r="C93" s="164">
        <v>18</v>
      </c>
      <c r="D93" s="164">
        <v>40</v>
      </c>
      <c r="E93" s="164">
        <v>40</v>
      </c>
      <c r="F93" s="164">
        <v>11550</v>
      </c>
      <c r="G93" s="164">
        <v>38</v>
      </c>
      <c r="H93" s="94">
        <v>0.2</v>
      </c>
      <c r="I93" s="94">
        <v>0.7</v>
      </c>
      <c r="J93" s="164">
        <v>244</v>
      </c>
      <c r="K93" s="164">
        <v>55</v>
      </c>
      <c r="L93" s="164">
        <v>3</v>
      </c>
    </row>
    <row r="94" spans="1:12" x14ac:dyDescent="0.25">
      <c r="A94" s="164">
        <v>200</v>
      </c>
      <c r="B94" s="29">
        <v>1</v>
      </c>
      <c r="C94" s="164">
        <v>12</v>
      </c>
      <c r="D94" s="164">
        <v>200</v>
      </c>
      <c r="E94" s="164">
        <v>200</v>
      </c>
      <c r="F94" s="164">
        <v>11600</v>
      </c>
      <c r="G94" s="164">
        <v>42</v>
      </c>
      <c r="H94" s="94">
        <v>0.2</v>
      </c>
      <c r="I94" s="94">
        <v>0.7</v>
      </c>
      <c r="J94" s="164">
        <v>250</v>
      </c>
      <c r="K94" s="164">
        <v>64</v>
      </c>
      <c r="L94" s="164">
        <v>3</v>
      </c>
    </row>
    <row r="95" spans="1:12" x14ac:dyDescent="0.25">
      <c r="A95" s="164">
        <v>1800</v>
      </c>
      <c r="B95" s="29">
        <v>1</v>
      </c>
      <c r="C95" s="164">
        <v>17</v>
      </c>
      <c r="D95" s="164">
        <v>171</v>
      </c>
      <c r="E95" s="164">
        <v>171</v>
      </c>
      <c r="F95" s="164">
        <v>11500</v>
      </c>
      <c r="G95" s="164">
        <v>45</v>
      </c>
      <c r="H95" s="94">
        <v>0.2</v>
      </c>
      <c r="I95" s="94">
        <v>0.7</v>
      </c>
      <c r="J95" s="164">
        <v>228</v>
      </c>
      <c r="K95" s="164">
        <v>55</v>
      </c>
      <c r="L95" s="164">
        <v>3</v>
      </c>
    </row>
    <row r="96" spans="1:12" x14ac:dyDescent="0.25">
      <c r="A96" s="164">
        <v>2600</v>
      </c>
      <c r="B96" s="29">
        <v>1</v>
      </c>
      <c r="C96" s="164">
        <v>17</v>
      </c>
      <c r="D96" s="164">
        <v>273</v>
      </c>
      <c r="E96" s="164">
        <v>273</v>
      </c>
      <c r="F96" s="164">
        <v>11950</v>
      </c>
      <c r="G96" s="164">
        <v>43</v>
      </c>
      <c r="H96" s="94">
        <v>0.2</v>
      </c>
      <c r="I96" s="94">
        <v>0.7</v>
      </c>
      <c r="J96" s="164">
        <v>234</v>
      </c>
      <c r="K96" s="164">
        <v>50</v>
      </c>
      <c r="L96" s="164">
        <v>3</v>
      </c>
    </row>
    <row r="97" spans="1:12" x14ac:dyDescent="0.25">
      <c r="A97" s="164">
        <v>7754</v>
      </c>
      <c r="B97" s="29">
        <v>1</v>
      </c>
      <c r="C97" s="164">
        <v>23</v>
      </c>
      <c r="D97" s="164">
        <v>100</v>
      </c>
      <c r="E97" s="164">
        <v>100</v>
      </c>
      <c r="F97" s="164">
        <v>10300</v>
      </c>
      <c r="G97" s="164">
        <v>39</v>
      </c>
      <c r="H97" s="94">
        <v>0.2</v>
      </c>
      <c r="I97" s="94">
        <v>0.7</v>
      </c>
      <c r="J97" s="164">
        <v>260</v>
      </c>
      <c r="K97" s="164">
        <v>32</v>
      </c>
      <c r="L97" s="164">
        <v>3</v>
      </c>
    </row>
    <row r="98" spans="1:12" x14ac:dyDescent="0.25">
      <c r="A98" s="164">
        <v>3500</v>
      </c>
      <c r="B98" s="29">
        <v>1</v>
      </c>
      <c r="C98" s="164">
        <v>20</v>
      </c>
      <c r="D98" s="164">
        <v>30</v>
      </c>
      <c r="E98" s="164">
        <v>30</v>
      </c>
      <c r="F98" s="164">
        <v>10100</v>
      </c>
      <c r="G98" s="164">
        <v>40</v>
      </c>
      <c r="H98" s="94">
        <v>0.2</v>
      </c>
      <c r="I98" s="94">
        <v>0.7</v>
      </c>
      <c r="J98" s="164">
        <v>212</v>
      </c>
      <c r="K98" s="164">
        <v>32</v>
      </c>
      <c r="L98" s="164">
        <v>3</v>
      </c>
    </row>
    <row r="99" spans="1:12" x14ac:dyDescent="0.25">
      <c r="A99" s="164">
        <v>980</v>
      </c>
      <c r="B99" s="29">
        <v>3</v>
      </c>
      <c r="C99" s="164">
        <v>10</v>
      </c>
      <c r="D99" s="164">
        <v>10</v>
      </c>
      <c r="E99" s="164">
        <v>10</v>
      </c>
      <c r="F99" s="164">
        <v>11100</v>
      </c>
      <c r="G99" s="164">
        <v>40</v>
      </c>
      <c r="H99" s="164">
        <v>0.6</v>
      </c>
      <c r="I99" s="164">
        <v>0.6</v>
      </c>
      <c r="J99" s="164">
        <v>232</v>
      </c>
      <c r="K99" s="164">
        <v>60</v>
      </c>
      <c r="L99" s="164">
        <v>3</v>
      </c>
    </row>
    <row r="100" spans="1:12" x14ac:dyDescent="0.25">
      <c r="A100" s="164">
        <v>1020</v>
      </c>
      <c r="B100" s="29">
        <v>3</v>
      </c>
      <c r="C100" s="164">
        <v>10</v>
      </c>
      <c r="D100" s="164">
        <v>4</v>
      </c>
      <c r="E100" s="164">
        <v>4</v>
      </c>
      <c r="F100" s="164">
        <v>4000</v>
      </c>
      <c r="G100" s="164">
        <v>34</v>
      </c>
      <c r="H100" s="164">
        <v>2</v>
      </c>
      <c r="I100" s="164">
        <v>2</v>
      </c>
      <c r="J100" s="164">
        <v>86</v>
      </c>
      <c r="K100" s="164">
        <v>55</v>
      </c>
      <c r="L100" s="164">
        <v>3</v>
      </c>
    </row>
    <row r="101" spans="1:12" x14ac:dyDescent="0.25">
      <c r="A101" s="164">
        <v>8500</v>
      </c>
      <c r="B101" s="29">
        <v>3</v>
      </c>
      <c r="C101" s="164">
        <v>9</v>
      </c>
      <c r="D101" s="164">
        <v>20</v>
      </c>
      <c r="E101" s="164">
        <v>20</v>
      </c>
      <c r="F101" s="164">
        <v>4300</v>
      </c>
      <c r="G101" s="164">
        <v>29</v>
      </c>
      <c r="H101" s="164">
        <v>6</v>
      </c>
      <c r="I101" s="164">
        <v>6</v>
      </c>
      <c r="J101" s="164">
        <v>97</v>
      </c>
      <c r="K101" s="86">
        <v>60</v>
      </c>
      <c r="L101" s="164">
        <v>3</v>
      </c>
    </row>
    <row r="102" spans="1:12" x14ac:dyDescent="0.25">
      <c r="A102" s="164">
        <v>809</v>
      </c>
      <c r="B102" s="29">
        <v>5</v>
      </c>
      <c r="C102" s="164">
        <v>21.9</v>
      </c>
      <c r="D102" s="164">
        <v>3</v>
      </c>
      <c r="E102" s="164">
        <v>3</v>
      </c>
      <c r="F102" s="164">
        <v>5300</v>
      </c>
      <c r="G102" s="164">
        <v>42</v>
      </c>
      <c r="H102" s="164">
        <v>0.5</v>
      </c>
      <c r="I102" s="164">
        <v>0.5</v>
      </c>
      <c r="J102" s="164">
        <v>105</v>
      </c>
      <c r="K102" s="164">
        <v>45</v>
      </c>
      <c r="L102" s="164">
        <v>3</v>
      </c>
    </row>
    <row r="103" spans="1:12" x14ac:dyDescent="0.25">
      <c r="A103" s="164">
        <v>1120</v>
      </c>
      <c r="B103" s="29">
        <v>3</v>
      </c>
      <c r="C103" s="164">
        <v>10.5</v>
      </c>
      <c r="D103" s="164">
        <v>4</v>
      </c>
      <c r="E103" s="164">
        <v>4</v>
      </c>
      <c r="F103" s="164">
        <v>5500</v>
      </c>
      <c r="G103" s="164">
        <v>32</v>
      </c>
      <c r="H103" s="164">
        <v>1.4</v>
      </c>
      <c r="I103" s="164">
        <v>1.4</v>
      </c>
      <c r="J103" s="164">
        <v>104</v>
      </c>
      <c r="K103" s="164">
        <v>60.7</v>
      </c>
      <c r="L103" s="164">
        <v>3</v>
      </c>
    </row>
    <row r="104" spans="1:12" x14ac:dyDescent="0.25">
      <c r="A104" s="164">
        <v>340</v>
      </c>
      <c r="B104" s="29">
        <v>3</v>
      </c>
      <c r="C104" s="164">
        <v>10</v>
      </c>
      <c r="D104" s="164">
        <v>4</v>
      </c>
      <c r="E104" s="164">
        <v>4</v>
      </c>
      <c r="F104" s="164">
        <v>5500</v>
      </c>
      <c r="G104" s="164">
        <v>32</v>
      </c>
      <c r="H104" s="164">
        <v>1.4</v>
      </c>
      <c r="I104" s="164">
        <v>1.4</v>
      </c>
      <c r="J104" s="164">
        <v>105</v>
      </c>
      <c r="K104" s="164">
        <v>45</v>
      </c>
      <c r="L104" s="164">
        <v>3</v>
      </c>
    </row>
    <row r="105" spans="1:12" x14ac:dyDescent="0.25">
      <c r="A105" s="164">
        <v>400</v>
      </c>
      <c r="B105" s="29">
        <v>5</v>
      </c>
      <c r="C105" s="164">
        <v>23.7</v>
      </c>
      <c r="D105" s="164">
        <v>5</v>
      </c>
      <c r="E105" s="164">
        <v>5</v>
      </c>
      <c r="F105" s="164">
        <v>5500</v>
      </c>
      <c r="G105" s="164">
        <v>42</v>
      </c>
      <c r="H105" s="164">
        <v>0.5</v>
      </c>
      <c r="I105" s="164">
        <v>0.5</v>
      </c>
      <c r="J105" s="164">
        <v>105</v>
      </c>
      <c r="K105" s="164">
        <v>55</v>
      </c>
      <c r="L105" s="164">
        <v>3</v>
      </c>
    </row>
    <row r="106" spans="1:12" x14ac:dyDescent="0.25">
      <c r="A106" s="164">
        <v>4392</v>
      </c>
      <c r="B106" s="29">
        <v>1</v>
      </c>
      <c r="C106" s="164">
        <v>19.5</v>
      </c>
      <c r="D106" s="164">
        <v>32</v>
      </c>
      <c r="E106" s="164">
        <v>32</v>
      </c>
      <c r="F106" s="164">
        <v>4900</v>
      </c>
      <c r="G106" s="164">
        <v>36</v>
      </c>
      <c r="H106" s="164">
        <v>1.5</v>
      </c>
      <c r="I106" s="164">
        <v>1.5</v>
      </c>
      <c r="J106" s="164">
        <v>105</v>
      </c>
      <c r="K106" s="164">
        <v>50</v>
      </c>
      <c r="L106" s="164">
        <v>3</v>
      </c>
    </row>
    <row r="107" spans="1:12" x14ac:dyDescent="0.25">
      <c r="A107" s="164">
        <v>15699</v>
      </c>
      <c r="B107" s="29">
        <v>3</v>
      </c>
      <c r="C107" s="164">
        <v>12</v>
      </c>
      <c r="D107" s="164">
        <v>1.3</v>
      </c>
      <c r="E107" s="164">
        <v>123</v>
      </c>
      <c r="F107" s="164">
        <v>5300</v>
      </c>
      <c r="G107" s="164">
        <v>35</v>
      </c>
      <c r="H107" s="164">
        <v>1.1000000000000001</v>
      </c>
      <c r="I107" s="164">
        <v>1.1000000000000001</v>
      </c>
      <c r="J107" s="164">
        <v>104</v>
      </c>
      <c r="K107" s="164">
        <v>84</v>
      </c>
      <c r="L107" s="164">
        <v>3</v>
      </c>
    </row>
    <row r="108" spans="1:12" x14ac:dyDescent="0.25">
      <c r="A108" s="164">
        <v>500</v>
      </c>
      <c r="B108" s="29">
        <v>3</v>
      </c>
      <c r="C108" s="164">
        <v>12</v>
      </c>
      <c r="D108" s="164">
        <v>1.3</v>
      </c>
      <c r="E108" s="164">
        <v>123</v>
      </c>
      <c r="F108" s="164">
        <v>5300</v>
      </c>
      <c r="G108" s="164">
        <v>35</v>
      </c>
      <c r="H108" s="164">
        <v>1.1000000000000001</v>
      </c>
      <c r="I108" s="164">
        <v>1.1000000000000001</v>
      </c>
      <c r="J108" s="164">
        <v>104</v>
      </c>
      <c r="K108" s="164">
        <v>30</v>
      </c>
      <c r="L108" s="164">
        <v>3</v>
      </c>
    </row>
    <row r="109" spans="1:12" x14ac:dyDescent="0.25">
      <c r="A109" s="164">
        <v>480</v>
      </c>
      <c r="B109" s="29">
        <v>3</v>
      </c>
      <c r="C109" s="164">
        <v>12</v>
      </c>
      <c r="D109" s="164">
        <v>1.3</v>
      </c>
      <c r="E109" s="164">
        <v>123</v>
      </c>
      <c r="F109" s="164">
        <v>5300</v>
      </c>
      <c r="G109" s="164">
        <v>35</v>
      </c>
      <c r="H109" s="164">
        <v>1.1000000000000001</v>
      </c>
      <c r="I109" s="164">
        <v>1.1000000000000001</v>
      </c>
      <c r="J109" s="164">
        <v>104</v>
      </c>
      <c r="K109" s="164">
        <v>30</v>
      </c>
      <c r="L109" s="164">
        <v>3</v>
      </c>
    </row>
    <row r="110" spans="1:12" x14ac:dyDescent="0.25">
      <c r="A110" s="14">
        <v>2320</v>
      </c>
      <c r="B110" s="14">
        <v>3</v>
      </c>
      <c r="C110" s="14">
        <v>12</v>
      </c>
      <c r="D110" s="14">
        <v>1.3</v>
      </c>
      <c r="E110" s="14">
        <v>123</v>
      </c>
      <c r="F110" s="14">
        <v>5500</v>
      </c>
      <c r="G110" s="14">
        <v>35</v>
      </c>
      <c r="H110" s="14">
        <v>1.1000000000000001</v>
      </c>
      <c r="I110" s="14">
        <v>1.1000000000000001</v>
      </c>
      <c r="J110" s="14">
        <v>104</v>
      </c>
      <c r="K110" s="14">
        <v>30</v>
      </c>
      <c r="L110" s="164">
        <v>3</v>
      </c>
    </row>
    <row r="111" spans="1:12" x14ac:dyDescent="0.25">
      <c r="A111" s="14">
        <v>49900</v>
      </c>
      <c r="B111" s="14">
        <v>2</v>
      </c>
      <c r="C111" s="14">
        <v>4</v>
      </c>
      <c r="D111" s="14">
        <v>19</v>
      </c>
      <c r="E111" s="14">
        <v>19</v>
      </c>
      <c r="F111" s="14">
        <v>6700</v>
      </c>
      <c r="G111" s="14">
        <v>39</v>
      </c>
      <c r="H111" s="14">
        <v>0.7</v>
      </c>
      <c r="I111" s="14">
        <v>0.7</v>
      </c>
      <c r="J111" s="14">
        <v>135</v>
      </c>
      <c r="K111" s="14">
        <v>78</v>
      </c>
      <c r="L111" s="164">
        <v>3</v>
      </c>
    </row>
    <row r="112" spans="1:12" x14ac:dyDescent="0.25">
      <c r="A112" s="14">
        <v>5000</v>
      </c>
      <c r="B112" s="14">
        <v>2</v>
      </c>
      <c r="C112" s="14">
        <v>17</v>
      </c>
      <c r="D112" s="14">
        <v>75</v>
      </c>
      <c r="E112" s="14">
        <v>75</v>
      </c>
      <c r="F112" s="14">
        <v>4950</v>
      </c>
      <c r="G112" s="14">
        <v>38</v>
      </c>
      <c r="H112" s="14">
        <v>2.2000000000000002</v>
      </c>
      <c r="I112" s="14">
        <v>2.2000000000000002</v>
      </c>
      <c r="J112" s="14">
        <v>117</v>
      </c>
      <c r="K112" s="14">
        <v>70</v>
      </c>
      <c r="L112" s="164">
        <v>3</v>
      </c>
    </row>
    <row r="113" spans="1:12" x14ac:dyDescent="0.25">
      <c r="A113" s="14">
        <v>21205</v>
      </c>
      <c r="B113" s="14">
        <v>7</v>
      </c>
      <c r="C113" s="14">
        <v>12</v>
      </c>
      <c r="D113" s="14">
        <v>32</v>
      </c>
      <c r="E113" s="14">
        <v>32</v>
      </c>
      <c r="F113" s="14">
        <v>4100</v>
      </c>
      <c r="G113" s="14">
        <v>35</v>
      </c>
      <c r="H113" s="14">
        <v>1.3</v>
      </c>
      <c r="I113" s="14">
        <v>1.3</v>
      </c>
      <c r="J113" s="14">
        <v>95</v>
      </c>
      <c r="K113" s="14">
        <v>80</v>
      </c>
      <c r="L113" s="164">
        <v>3</v>
      </c>
    </row>
    <row r="114" spans="1:12" x14ac:dyDescent="0.25">
      <c r="A114" s="14">
        <v>1345</v>
      </c>
      <c r="B114" s="14">
        <v>1</v>
      </c>
      <c r="C114" s="14">
        <v>9.9</v>
      </c>
      <c r="D114" s="14">
        <v>31</v>
      </c>
      <c r="E114" s="14">
        <v>31</v>
      </c>
      <c r="F114" s="14">
        <v>5000</v>
      </c>
      <c r="G114" s="14">
        <v>35</v>
      </c>
      <c r="H114" s="14">
        <v>1.3</v>
      </c>
      <c r="I114" s="14">
        <v>1.3</v>
      </c>
      <c r="J114" s="14">
        <v>178</v>
      </c>
      <c r="K114" s="87">
        <v>60</v>
      </c>
      <c r="L114" s="164">
        <v>3</v>
      </c>
    </row>
    <row r="115" spans="1:12" x14ac:dyDescent="0.25">
      <c r="A115" s="14">
        <v>790</v>
      </c>
      <c r="B115" s="14">
        <v>123</v>
      </c>
      <c r="C115" s="14">
        <v>10.3</v>
      </c>
      <c r="D115" s="14">
        <v>4</v>
      </c>
      <c r="E115" s="14">
        <v>4</v>
      </c>
      <c r="F115" s="14">
        <v>5400</v>
      </c>
      <c r="G115" s="14">
        <v>35</v>
      </c>
      <c r="H115" s="14">
        <v>1.4</v>
      </c>
      <c r="I115" s="14">
        <v>1.4</v>
      </c>
      <c r="J115" s="14">
        <v>181</v>
      </c>
      <c r="K115" s="87">
        <v>60</v>
      </c>
      <c r="L115" s="164">
        <v>3</v>
      </c>
    </row>
    <row r="116" spans="1:12" x14ac:dyDescent="0.25">
      <c r="A116" s="14">
        <v>120</v>
      </c>
      <c r="B116" s="14">
        <v>1</v>
      </c>
      <c r="C116" s="14">
        <v>7</v>
      </c>
      <c r="D116" s="14">
        <v>10</v>
      </c>
      <c r="E116" s="14">
        <v>10</v>
      </c>
      <c r="F116" s="14">
        <v>7000</v>
      </c>
      <c r="G116" s="14">
        <v>35</v>
      </c>
      <c r="H116" s="87">
        <v>1</v>
      </c>
      <c r="I116" s="95">
        <v>1.5</v>
      </c>
      <c r="J116" s="87">
        <v>165</v>
      </c>
      <c r="K116" s="87">
        <v>60</v>
      </c>
      <c r="L116" s="164">
        <v>3</v>
      </c>
    </row>
    <row r="117" spans="1:12" x14ac:dyDescent="0.25">
      <c r="A117" s="14">
        <v>1400</v>
      </c>
      <c r="B117" s="14">
        <v>1</v>
      </c>
      <c r="C117" s="14">
        <v>10</v>
      </c>
      <c r="D117" s="14">
        <v>20</v>
      </c>
      <c r="E117" s="14">
        <v>20</v>
      </c>
      <c r="F117" s="14">
        <v>6000</v>
      </c>
      <c r="G117" s="14">
        <v>35</v>
      </c>
      <c r="H117" s="14">
        <v>1.2</v>
      </c>
      <c r="I117" s="14">
        <v>1.2</v>
      </c>
      <c r="J117" s="14">
        <v>163</v>
      </c>
      <c r="K117" s="87">
        <v>60</v>
      </c>
      <c r="L117" s="164">
        <v>3</v>
      </c>
    </row>
    <row r="118" spans="1:12" x14ac:dyDescent="0.25">
      <c r="A118" s="14">
        <v>810</v>
      </c>
      <c r="B118" s="14">
        <v>123</v>
      </c>
      <c r="C118" s="14">
        <v>10</v>
      </c>
      <c r="D118" s="14">
        <v>5</v>
      </c>
      <c r="E118" s="14">
        <v>5</v>
      </c>
      <c r="F118" s="14">
        <v>6400</v>
      </c>
      <c r="G118" s="14">
        <v>35</v>
      </c>
      <c r="H118" s="14">
        <v>1</v>
      </c>
      <c r="I118" s="14">
        <v>1</v>
      </c>
      <c r="J118" s="14">
        <v>170</v>
      </c>
      <c r="K118" s="87">
        <v>60</v>
      </c>
      <c r="L118" s="164">
        <v>3</v>
      </c>
    </row>
    <row r="119" spans="1:12" x14ac:dyDescent="0.25">
      <c r="A119" s="14">
        <v>3400</v>
      </c>
      <c r="B119" s="14">
        <v>1</v>
      </c>
      <c r="C119" s="14">
        <v>13</v>
      </c>
      <c r="D119" s="14">
        <v>44</v>
      </c>
      <c r="E119" s="14">
        <v>44</v>
      </c>
      <c r="F119" s="14">
        <v>9400</v>
      </c>
      <c r="G119" s="14">
        <v>38</v>
      </c>
      <c r="H119" s="14">
        <v>1.2</v>
      </c>
      <c r="I119" s="14">
        <v>1.2</v>
      </c>
      <c r="J119" s="14">
        <v>148</v>
      </c>
      <c r="K119" s="87">
        <v>60</v>
      </c>
      <c r="L119" s="164">
        <v>3</v>
      </c>
    </row>
    <row r="120" spans="1:12" x14ac:dyDescent="0.25">
      <c r="A120" s="14">
        <v>700</v>
      </c>
      <c r="B120" s="14">
        <v>1</v>
      </c>
      <c r="C120" s="14">
        <v>14</v>
      </c>
      <c r="D120" s="14">
        <v>50</v>
      </c>
      <c r="E120" s="14">
        <v>50</v>
      </c>
      <c r="F120" s="14">
        <v>9400</v>
      </c>
      <c r="G120" s="14">
        <v>38</v>
      </c>
      <c r="H120" s="14">
        <v>1</v>
      </c>
      <c r="I120" s="14">
        <v>1</v>
      </c>
      <c r="J120" s="14">
        <v>150</v>
      </c>
      <c r="K120" s="87">
        <v>60</v>
      </c>
      <c r="L120" s="164">
        <v>3</v>
      </c>
    </row>
    <row r="121" spans="1:12" x14ac:dyDescent="0.25">
      <c r="A121" s="14">
        <v>4437</v>
      </c>
      <c r="B121" s="14">
        <v>3</v>
      </c>
      <c r="C121" s="14">
        <v>7</v>
      </c>
      <c r="D121" s="14">
        <v>4</v>
      </c>
      <c r="E121" s="14">
        <v>4</v>
      </c>
      <c r="F121" s="14">
        <v>5800</v>
      </c>
      <c r="G121" s="14">
        <v>30</v>
      </c>
      <c r="H121" s="14">
        <v>3</v>
      </c>
      <c r="I121" s="14">
        <v>3</v>
      </c>
      <c r="J121" s="14">
        <v>109</v>
      </c>
      <c r="K121" s="14">
        <v>50</v>
      </c>
      <c r="L121" s="164">
        <v>3</v>
      </c>
    </row>
    <row r="122" spans="1:12" x14ac:dyDescent="0.25">
      <c r="A122" s="14">
        <v>2870</v>
      </c>
      <c r="B122" s="14">
        <v>3</v>
      </c>
      <c r="C122" s="14">
        <v>14</v>
      </c>
      <c r="D122" s="14">
        <v>5</v>
      </c>
      <c r="E122" s="14">
        <v>5</v>
      </c>
      <c r="F122" s="14">
        <v>4800</v>
      </c>
      <c r="G122" s="14">
        <v>32</v>
      </c>
      <c r="H122" s="14">
        <v>2.2999999999999998</v>
      </c>
      <c r="I122" s="14">
        <v>2.2999999999999998</v>
      </c>
      <c r="J122" s="14">
        <v>102</v>
      </c>
      <c r="K122" s="14">
        <v>50</v>
      </c>
      <c r="L122" s="164">
        <v>3</v>
      </c>
    </row>
    <row r="123" spans="1:12" x14ac:dyDescent="0.25">
      <c r="A123" s="14">
        <v>2684</v>
      </c>
      <c r="B123" s="14">
        <v>2</v>
      </c>
      <c r="C123" s="14">
        <v>13</v>
      </c>
      <c r="D123" s="14">
        <v>6</v>
      </c>
      <c r="E123" s="14">
        <v>6</v>
      </c>
      <c r="F123" s="14">
        <v>6800</v>
      </c>
      <c r="G123" s="14">
        <v>40</v>
      </c>
      <c r="H123" s="14">
        <v>0.7</v>
      </c>
      <c r="I123" s="14">
        <v>0.7</v>
      </c>
      <c r="J123" s="14">
        <v>130</v>
      </c>
      <c r="K123" s="14">
        <v>46</v>
      </c>
      <c r="L123" s="164">
        <v>3</v>
      </c>
    </row>
    <row r="124" spans="1:12" x14ac:dyDescent="0.25">
      <c r="A124" s="14">
        <v>1143</v>
      </c>
      <c r="B124" s="14">
        <v>3</v>
      </c>
      <c r="C124" s="14">
        <v>10</v>
      </c>
      <c r="D124" s="14">
        <v>3</v>
      </c>
      <c r="E124" s="14">
        <v>3</v>
      </c>
      <c r="F124" s="14">
        <v>5400</v>
      </c>
      <c r="G124" s="14">
        <v>30</v>
      </c>
      <c r="H124" s="14">
        <v>3</v>
      </c>
      <c r="I124" s="14">
        <v>3</v>
      </c>
      <c r="J124" s="14">
        <v>101</v>
      </c>
      <c r="K124" s="14">
        <v>55</v>
      </c>
      <c r="L124" s="164">
        <v>3</v>
      </c>
    </row>
    <row r="125" spans="1:12" x14ac:dyDescent="0.25">
      <c r="A125" s="14">
        <v>1179</v>
      </c>
      <c r="B125" s="14">
        <v>3</v>
      </c>
      <c r="C125" s="14">
        <v>12</v>
      </c>
      <c r="D125" s="14">
        <v>2</v>
      </c>
      <c r="E125" s="14">
        <v>2</v>
      </c>
      <c r="F125" s="14">
        <v>4900</v>
      </c>
      <c r="G125" s="14">
        <v>34</v>
      </c>
      <c r="H125" s="14">
        <v>1.4</v>
      </c>
      <c r="I125" s="14">
        <v>1.4</v>
      </c>
      <c r="J125" s="14">
        <v>108</v>
      </c>
      <c r="K125" s="14">
        <v>45</v>
      </c>
      <c r="L125" s="164">
        <v>3</v>
      </c>
    </row>
    <row r="126" spans="1:12" x14ac:dyDescent="0.25">
      <c r="A126" s="14">
        <v>1155</v>
      </c>
      <c r="B126" s="14">
        <v>5</v>
      </c>
      <c r="C126" s="14">
        <v>22</v>
      </c>
      <c r="D126" s="14">
        <v>5</v>
      </c>
      <c r="E126" s="14">
        <v>5</v>
      </c>
      <c r="F126" s="14">
        <v>5300</v>
      </c>
      <c r="G126" s="14">
        <v>44</v>
      </c>
      <c r="H126" s="14">
        <v>0.4</v>
      </c>
      <c r="I126" s="14">
        <v>0.4</v>
      </c>
      <c r="J126" s="14">
        <v>104</v>
      </c>
      <c r="K126" s="14">
        <v>49</v>
      </c>
      <c r="L126" s="164">
        <v>3</v>
      </c>
    </row>
    <row r="127" spans="1:12" x14ac:dyDescent="0.25">
      <c r="A127" s="14">
        <v>1280</v>
      </c>
      <c r="B127" s="14">
        <v>5</v>
      </c>
      <c r="C127" s="14">
        <v>22</v>
      </c>
      <c r="D127" s="14">
        <v>5</v>
      </c>
      <c r="E127" s="14">
        <v>5</v>
      </c>
      <c r="F127" s="14">
        <v>7500</v>
      </c>
      <c r="G127" s="14">
        <v>40</v>
      </c>
      <c r="H127" s="14">
        <v>0.5</v>
      </c>
      <c r="I127" s="14">
        <v>0.5</v>
      </c>
      <c r="J127" s="14">
        <v>123</v>
      </c>
      <c r="K127" s="14">
        <v>38</v>
      </c>
      <c r="L127" s="164">
        <v>3</v>
      </c>
    </row>
    <row r="128" spans="1:12" x14ac:dyDescent="0.25">
      <c r="A128" s="14">
        <v>3300</v>
      </c>
      <c r="B128" s="14">
        <v>3</v>
      </c>
      <c r="C128" s="14">
        <v>15</v>
      </c>
      <c r="D128" s="14">
        <v>15</v>
      </c>
      <c r="E128" s="14">
        <v>15</v>
      </c>
      <c r="F128" s="14">
        <v>4200</v>
      </c>
      <c r="G128" s="14">
        <v>35</v>
      </c>
      <c r="H128" s="14">
        <v>0.9</v>
      </c>
      <c r="I128" s="14">
        <v>0.9</v>
      </c>
      <c r="J128" s="14">
        <v>102</v>
      </c>
      <c r="K128" s="14">
        <v>35</v>
      </c>
      <c r="L128" s="164">
        <v>3</v>
      </c>
    </row>
    <row r="129" spans="1:12" x14ac:dyDescent="0.25">
      <c r="A129" s="14">
        <v>2090</v>
      </c>
      <c r="B129" s="14">
        <v>5</v>
      </c>
      <c r="C129" s="14">
        <v>21</v>
      </c>
      <c r="D129" s="14">
        <v>4</v>
      </c>
      <c r="E129" s="14">
        <v>4</v>
      </c>
      <c r="F129" s="14">
        <v>5200</v>
      </c>
      <c r="G129" s="14">
        <v>43</v>
      </c>
      <c r="H129" s="14">
        <v>0.6</v>
      </c>
      <c r="I129" s="14">
        <v>0.6</v>
      </c>
      <c r="J129" s="14">
        <v>104</v>
      </c>
      <c r="K129" s="14">
        <v>43</v>
      </c>
      <c r="L129" s="164">
        <v>3</v>
      </c>
    </row>
    <row r="130" spans="1:12" x14ac:dyDescent="0.25">
      <c r="A130" s="14">
        <v>12000</v>
      </c>
      <c r="B130" s="14">
        <v>2</v>
      </c>
      <c r="C130" s="14">
        <v>20</v>
      </c>
      <c r="D130" s="14">
        <v>12</v>
      </c>
      <c r="E130" s="14">
        <v>12</v>
      </c>
      <c r="F130" s="14">
        <v>6300</v>
      </c>
      <c r="G130" s="14">
        <v>39</v>
      </c>
      <c r="H130" s="14">
        <v>1</v>
      </c>
      <c r="I130" s="14">
        <v>1</v>
      </c>
      <c r="J130" s="14">
        <v>125</v>
      </c>
      <c r="K130" s="14">
        <v>89</v>
      </c>
      <c r="L130" s="164">
        <v>3</v>
      </c>
    </row>
    <row r="131" spans="1:12" x14ac:dyDescent="0.25">
      <c r="A131" s="14">
        <v>1400</v>
      </c>
      <c r="B131" s="14">
        <v>2</v>
      </c>
      <c r="C131" s="14">
        <v>10</v>
      </c>
      <c r="D131" s="14">
        <v>70</v>
      </c>
      <c r="E131" s="14">
        <v>70</v>
      </c>
      <c r="F131" s="14">
        <v>6600</v>
      </c>
      <c r="G131" s="14">
        <v>43</v>
      </c>
      <c r="H131" s="14">
        <v>0.4</v>
      </c>
      <c r="I131" s="14">
        <v>0.4</v>
      </c>
      <c r="J131" s="14">
        <v>125</v>
      </c>
      <c r="K131" s="14">
        <v>39</v>
      </c>
      <c r="L131" s="164">
        <v>3</v>
      </c>
    </row>
    <row r="132" spans="1:12" x14ac:dyDescent="0.25">
      <c r="A132" s="14">
        <v>246</v>
      </c>
      <c r="B132" s="14">
        <v>32</v>
      </c>
      <c r="C132" s="14">
        <v>10</v>
      </c>
      <c r="D132" s="14">
        <v>5</v>
      </c>
      <c r="E132" s="14">
        <v>5</v>
      </c>
      <c r="F132" s="14">
        <v>4950</v>
      </c>
      <c r="G132" s="14">
        <v>31</v>
      </c>
      <c r="H132" s="14">
        <v>1.8</v>
      </c>
      <c r="I132" s="14">
        <v>1.8</v>
      </c>
      <c r="J132" s="14">
        <v>105</v>
      </c>
      <c r="K132" s="14">
        <v>40</v>
      </c>
      <c r="L132" s="164">
        <v>3</v>
      </c>
    </row>
    <row r="133" spans="1:12" x14ac:dyDescent="0.25">
      <c r="A133" s="14">
        <v>6412</v>
      </c>
      <c r="B133" s="14">
        <v>3</v>
      </c>
      <c r="C133" s="14">
        <v>10</v>
      </c>
      <c r="D133" s="14">
        <v>2</v>
      </c>
      <c r="E133" s="14">
        <v>2</v>
      </c>
      <c r="F133" s="14">
        <v>4900</v>
      </c>
      <c r="G133" s="14">
        <v>31</v>
      </c>
      <c r="H133" s="14">
        <v>1.8</v>
      </c>
      <c r="I133" s="14">
        <v>1.8</v>
      </c>
      <c r="J133" s="14">
        <v>105</v>
      </c>
      <c r="K133" s="14">
        <v>48</v>
      </c>
      <c r="L133" s="164">
        <v>3</v>
      </c>
    </row>
    <row r="134" spans="1:12" x14ac:dyDescent="0.25">
      <c r="A134" s="14">
        <v>1600</v>
      </c>
      <c r="B134" s="14">
        <v>32</v>
      </c>
      <c r="C134" s="14">
        <v>12</v>
      </c>
      <c r="D134" s="14">
        <v>8</v>
      </c>
      <c r="E134" s="14">
        <v>8</v>
      </c>
      <c r="F134" s="14">
        <v>4950</v>
      </c>
      <c r="G134" s="14">
        <v>31</v>
      </c>
      <c r="H134" s="14">
        <v>1.8</v>
      </c>
      <c r="I134" s="14">
        <v>1.8</v>
      </c>
      <c r="J134" s="14">
        <v>105</v>
      </c>
      <c r="K134" s="14">
        <v>38</v>
      </c>
      <c r="L134" s="164">
        <v>3</v>
      </c>
    </row>
    <row r="135" spans="1:12" x14ac:dyDescent="0.25">
      <c r="A135" s="14">
        <v>1240</v>
      </c>
      <c r="B135" s="14">
        <v>3</v>
      </c>
      <c r="C135" s="14">
        <v>10</v>
      </c>
      <c r="D135" s="14">
        <v>4</v>
      </c>
      <c r="E135" s="14">
        <v>4</v>
      </c>
      <c r="F135" s="14">
        <v>5000</v>
      </c>
      <c r="G135" s="14">
        <v>31</v>
      </c>
      <c r="H135" s="14">
        <v>1.6</v>
      </c>
      <c r="I135" s="14">
        <v>1.6</v>
      </c>
      <c r="J135" s="14">
        <v>108</v>
      </c>
      <c r="K135" s="14">
        <v>47</v>
      </c>
      <c r="L135" s="164">
        <v>3</v>
      </c>
    </row>
    <row r="136" spans="1:12" x14ac:dyDescent="0.25">
      <c r="A136" s="14">
        <v>1048</v>
      </c>
      <c r="B136" s="14">
        <v>3</v>
      </c>
      <c r="C136" s="14">
        <v>10</v>
      </c>
      <c r="D136" s="14">
        <v>2</v>
      </c>
      <c r="E136" s="14">
        <v>2</v>
      </c>
      <c r="F136" s="14">
        <v>4950</v>
      </c>
      <c r="G136" s="14">
        <v>32</v>
      </c>
      <c r="H136" s="14">
        <v>2</v>
      </c>
      <c r="I136" s="14">
        <v>2</v>
      </c>
      <c r="J136" s="14">
        <v>105</v>
      </c>
      <c r="K136" s="14">
        <v>47</v>
      </c>
      <c r="L136" s="164">
        <v>3</v>
      </c>
    </row>
    <row r="137" spans="1:12" x14ac:dyDescent="0.25">
      <c r="A137" s="14">
        <v>5700</v>
      </c>
      <c r="B137" s="14">
        <v>32</v>
      </c>
      <c r="C137" s="14">
        <v>12</v>
      </c>
      <c r="D137" s="14">
        <v>5</v>
      </c>
      <c r="E137" s="14">
        <v>5</v>
      </c>
      <c r="F137" s="14">
        <v>4950</v>
      </c>
      <c r="G137" s="14">
        <v>31</v>
      </c>
      <c r="H137" s="14">
        <v>1.8</v>
      </c>
      <c r="I137" s="14">
        <v>1.8</v>
      </c>
      <c r="J137" s="14">
        <v>105</v>
      </c>
      <c r="K137" s="14">
        <v>40</v>
      </c>
      <c r="L137" s="164">
        <v>3</v>
      </c>
    </row>
    <row r="138" spans="1:12" x14ac:dyDescent="0.25">
      <c r="A138" s="14">
        <v>177</v>
      </c>
      <c r="B138" s="14">
        <v>3</v>
      </c>
      <c r="C138" s="14">
        <v>10</v>
      </c>
      <c r="D138" s="14">
        <v>4</v>
      </c>
      <c r="E138" s="14">
        <v>4</v>
      </c>
      <c r="F138" s="14">
        <v>5000</v>
      </c>
      <c r="G138" s="14">
        <v>31</v>
      </c>
      <c r="H138" s="14">
        <v>1.6</v>
      </c>
      <c r="I138" s="14">
        <v>1.6</v>
      </c>
      <c r="J138" s="14">
        <v>108</v>
      </c>
      <c r="K138" s="14">
        <v>47</v>
      </c>
      <c r="L138" s="164">
        <v>3</v>
      </c>
    </row>
    <row r="139" spans="1:12" x14ac:dyDescent="0.25">
      <c r="A139" s="14">
        <v>1561</v>
      </c>
      <c r="B139" s="14">
        <v>3</v>
      </c>
      <c r="C139" s="14">
        <v>9</v>
      </c>
      <c r="D139" s="14">
        <v>4</v>
      </c>
      <c r="E139" s="14">
        <v>4</v>
      </c>
      <c r="F139" s="14">
        <v>4900</v>
      </c>
      <c r="G139" s="14">
        <v>32</v>
      </c>
      <c r="H139" s="14">
        <v>2</v>
      </c>
      <c r="I139" s="14">
        <v>2</v>
      </c>
      <c r="J139" s="14">
        <v>105</v>
      </c>
      <c r="K139" s="14">
        <v>42</v>
      </c>
      <c r="L139" s="164">
        <v>3</v>
      </c>
    </row>
    <row r="140" spans="1:12" x14ac:dyDescent="0.25">
      <c r="A140" s="14">
        <v>1160</v>
      </c>
      <c r="B140" s="14">
        <v>3</v>
      </c>
      <c r="C140" s="14">
        <v>11</v>
      </c>
      <c r="D140" s="14">
        <v>4</v>
      </c>
      <c r="E140" s="14">
        <v>4</v>
      </c>
      <c r="F140" s="14">
        <v>4900</v>
      </c>
      <c r="G140" s="14">
        <v>34</v>
      </c>
      <c r="H140" s="14">
        <v>2.2999999999999998</v>
      </c>
      <c r="I140" s="14">
        <v>2.2999999999999998</v>
      </c>
      <c r="J140" s="14">
        <v>98</v>
      </c>
      <c r="K140" s="14">
        <v>50</v>
      </c>
      <c r="L140" s="164">
        <v>3</v>
      </c>
    </row>
    <row r="141" spans="1:12" x14ac:dyDescent="0.25">
      <c r="A141" s="14">
        <v>1700</v>
      </c>
      <c r="B141" s="14">
        <v>3</v>
      </c>
      <c r="C141" s="14">
        <v>7</v>
      </c>
      <c r="D141" s="14">
        <v>2</v>
      </c>
      <c r="E141" s="14">
        <v>2</v>
      </c>
      <c r="F141" s="14">
        <v>7850</v>
      </c>
      <c r="G141" s="14">
        <v>28</v>
      </c>
      <c r="H141" s="14">
        <v>1.9</v>
      </c>
      <c r="I141" s="14">
        <v>1.9</v>
      </c>
      <c r="J141" s="14">
        <v>134</v>
      </c>
      <c r="K141" s="14">
        <v>75</v>
      </c>
      <c r="L141" s="164">
        <v>3</v>
      </c>
    </row>
    <row r="142" spans="1:12" x14ac:dyDescent="0.25">
      <c r="A142" s="14">
        <v>2154</v>
      </c>
      <c r="B142" s="14">
        <v>3</v>
      </c>
      <c r="C142" s="14">
        <v>11</v>
      </c>
      <c r="D142" s="14">
        <v>8</v>
      </c>
      <c r="E142" s="14">
        <v>8</v>
      </c>
      <c r="F142" s="14">
        <v>5250</v>
      </c>
      <c r="G142" s="14">
        <v>34</v>
      </c>
      <c r="H142" s="14">
        <v>1.2</v>
      </c>
      <c r="I142" s="14">
        <v>1.2</v>
      </c>
      <c r="J142" s="14">
        <v>105</v>
      </c>
      <c r="K142" s="14">
        <v>55</v>
      </c>
      <c r="L142" s="164">
        <v>3</v>
      </c>
    </row>
    <row r="143" spans="1:12" x14ac:dyDescent="0.25">
      <c r="A143" s="14">
        <v>27848</v>
      </c>
      <c r="B143" s="14">
        <v>3</v>
      </c>
      <c r="C143" s="14">
        <v>12</v>
      </c>
      <c r="D143" s="14">
        <v>8</v>
      </c>
      <c r="E143" s="14">
        <v>8</v>
      </c>
      <c r="F143" s="14">
        <v>5200</v>
      </c>
      <c r="G143" s="14">
        <v>33</v>
      </c>
      <c r="H143" s="14">
        <v>1.2</v>
      </c>
      <c r="I143" s="14">
        <v>1.2</v>
      </c>
      <c r="J143" s="14">
        <v>105</v>
      </c>
      <c r="K143" s="14">
        <v>51</v>
      </c>
      <c r="L143" s="164">
        <v>3</v>
      </c>
    </row>
    <row r="144" spans="1:12" x14ac:dyDescent="0.25">
      <c r="A144" s="14">
        <v>7800</v>
      </c>
      <c r="B144" s="14">
        <v>32</v>
      </c>
      <c r="C144" s="14">
        <v>10</v>
      </c>
      <c r="D144" s="14">
        <v>5</v>
      </c>
      <c r="E144" s="14">
        <v>5</v>
      </c>
      <c r="F144" s="14">
        <v>5100</v>
      </c>
      <c r="G144" s="14">
        <v>34</v>
      </c>
      <c r="H144" s="14">
        <v>1.3</v>
      </c>
      <c r="I144" s="14">
        <v>1.3</v>
      </c>
      <c r="J144" s="14">
        <v>110</v>
      </c>
      <c r="K144" s="14">
        <v>49</v>
      </c>
      <c r="L144" s="164">
        <v>3</v>
      </c>
    </row>
    <row r="145" spans="1:12" x14ac:dyDescent="0.25">
      <c r="A145" s="14">
        <v>8020</v>
      </c>
      <c r="B145" s="14">
        <v>3</v>
      </c>
      <c r="C145" s="14">
        <v>9</v>
      </c>
      <c r="D145" s="14">
        <v>2</v>
      </c>
      <c r="E145" s="14">
        <v>2</v>
      </c>
      <c r="F145" s="14">
        <v>5100</v>
      </c>
      <c r="G145" s="14">
        <v>32</v>
      </c>
      <c r="H145" s="14">
        <v>1.2</v>
      </c>
      <c r="I145" s="14">
        <v>1.2</v>
      </c>
      <c r="J145" s="14">
        <v>105</v>
      </c>
      <c r="K145" s="14">
        <v>56</v>
      </c>
      <c r="L145" s="164">
        <v>3</v>
      </c>
    </row>
    <row r="146" spans="1:12" x14ac:dyDescent="0.25">
      <c r="A146" s="14">
        <v>1184</v>
      </c>
      <c r="B146" s="14">
        <v>3</v>
      </c>
      <c r="C146" s="14">
        <v>10</v>
      </c>
      <c r="D146" s="14">
        <v>2</v>
      </c>
      <c r="E146" s="14">
        <v>2</v>
      </c>
      <c r="F146" s="14">
        <v>4850</v>
      </c>
      <c r="G146" s="14">
        <v>32</v>
      </c>
      <c r="H146" s="14">
        <v>1.4</v>
      </c>
      <c r="I146" s="14">
        <v>1.4</v>
      </c>
      <c r="J146" s="14">
        <v>108</v>
      </c>
      <c r="K146" s="14">
        <v>30</v>
      </c>
      <c r="L146" s="164">
        <v>3</v>
      </c>
    </row>
    <row r="147" spans="1:12" x14ac:dyDescent="0.25">
      <c r="A147" s="14">
        <v>11000</v>
      </c>
      <c r="B147" s="14">
        <v>2</v>
      </c>
      <c r="C147" s="14">
        <v>12</v>
      </c>
      <c r="D147" s="14">
        <v>5</v>
      </c>
      <c r="E147" s="14">
        <v>5</v>
      </c>
      <c r="F147" s="14">
        <v>5700</v>
      </c>
      <c r="G147" s="14">
        <v>42</v>
      </c>
      <c r="H147" s="14">
        <v>0.6</v>
      </c>
      <c r="I147" s="14">
        <v>0.6</v>
      </c>
      <c r="J147" s="14">
        <v>129</v>
      </c>
      <c r="K147" s="14">
        <v>80</v>
      </c>
      <c r="L147" s="164">
        <v>3</v>
      </c>
    </row>
    <row r="148" spans="1:12" x14ac:dyDescent="0.25">
      <c r="A148" s="14">
        <v>13000</v>
      </c>
      <c r="B148" s="14">
        <v>2</v>
      </c>
      <c r="C148" s="14">
        <v>14</v>
      </c>
      <c r="D148" s="14">
        <v>5</v>
      </c>
      <c r="E148" s="14">
        <v>5</v>
      </c>
      <c r="F148" s="14">
        <v>5600</v>
      </c>
      <c r="G148" s="14">
        <v>41</v>
      </c>
      <c r="H148" s="14">
        <v>0.6</v>
      </c>
      <c r="I148" s="14">
        <v>0.6</v>
      </c>
      <c r="J148" s="14">
        <v>125</v>
      </c>
      <c r="K148" s="14">
        <v>80</v>
      </c>
      <c r="L148" s="164">
        <v>3</v>
      </c>
    </row>
    <row r="149" spans="1:12" x14ac:dyDescent="0.25">
      <c r="A149" s="14">
        <v>1400</v>
      </c>
      <c r="B149" s="14">
        <v>2</v>
      </c>
      <c r="C149" s="14">
        <v>9.1999999999999993</v>
      </c>
      <c r="D149" s="14">
        <v>100</v>
      </c>
      <c r="E149" s="14">
        <v>100</v>
      </c>
      <c r="F149" s="14">
        <v>9800</v>
      </c>
      <c r="G149" s="14">
        <v>43.5</v>
      </c>
      <c r="H149" s="14">
        <v>0.5</v>
      </c>
      <c r="I149" s="14">
        <v>0.5</v>
      </c>
      <c r="J149" s="14">
        <v>151</v>
      </c>
      <c r="K149" s="14">
        <v>35</v>
      </c>
      <c r="L149" s="164">
        <v>3</v>
      </c>
    </row>
    <row r="150" spans="1:12" x14ac:dyDescent="0.25">
      <c r="A150" s="14">
        <v>16300</v>
      </c>
      <c r="B150" s="14">
        <v>8</v>
      </c>
      <c r="C150" s="14">
        <v>16</v>
      </c>
      <c r="D150" s="14">
        <v>37</v>
      </c>
      <c r="E150" s="14">
        <v>37</v>
      </c>
      <c r="F150" s="14">
        <v>2600</v>
      </c>
      <c r="G150" s="14">
        <v>36</v>
      </c>
      <c r="H150" s="14">
        <v>1.6</v>
      </c>
      <c r="I150" s="14">
        <v>1.6</v>
      </c>
      <c r="J150" s="14">
        <v>83</v>
      </c>
      <c r="K150" s="14">
        <v>26.5</v>
      </c>
      <c r="L150" s="164">
        <v>3</v>
      </c>
    </row>
    <row r="151" spans="1:12" x14ac:dyDescent="0.25">
      <c r="A151" s="14">
        <v>2084</v>
      </c>
      <c r="B151" s="14">
        <v>5</v>
      </c>
      <c r="C151" s="14">
        <v>22</v>
      </c>
      <c r="D151" s="14">
        <v>4</v>
      </c>
      <c r="E151" s="14">
        <v>4</v>
      </c>
      <c r="F151" s="14">
        <v>5500</v>
      </c>
      <c r="G151" s="14">
        <v>40</v>
      </c>
      <c r="H151" s="14">
        <v>0.5</v>
      </c>
      <c r="I151" s="14">
        <v>0.5</v>
      </c>
      <c r="J151" s="14">
        <v>101</v>
      </c>
      <c r="K151" s="87">
        <v>60</v>
      </c>
      <c r="L151" s="164">
        <v>3</v>
      </c>
    </row>
    <row r="152" spans="1:12" x14ac:dyDescent="0.25">
      <c r="A152" s="14">
        <v>1923</v>
      </c>
      <c r="B152" s="14">
        <v>3</v>
      </c>
      <c r="C152" s="14">
        <v>8.6</v>
      </c>
      <c r="D152" s="14">
        <v>2</v>
      </c>
      <c r="E152" s="14">
        <v>2</v>
      </c>
      <c r="F152" s="14">
        <v>4500</v>
      </c>
      <c r="G152" s="14">
        <v>33</v>
      </c>
      <c r="H152" s="14">
        <v>1</v>
      </c>
      <c r="I152" s="14">
        <v>1</v>
      </c>
      <c r="J152" s="14">
        <v>106</v>
      </c>
      <c r="K152" s="87">
        <v>60</v>
      </c>
      <c r="L152" s="164">
        <v>3</v>
      </c>
    </row>
    <row r="153" spans="1:12" x14ac:dyDescent="0.25">
      <c r="A153" s="14">
        <v>640</v>
      </c>
      <c r="B153" s="14">
        <v>3</v>
      </c>
      <c r="C153" s="14">
        <v>13</v>
      </c>
      <c r="D153" s="14">
        <v>6</v>
      </c>
      <c r="E153" s="14">
        <v>6</v>
      </c>
      <c r="F153" s="14">
        <v>5100</v>
      </c>
      <c r="G153" s="14">
        <v>33</v>
      </c>
      <c r="H153" s="14">
        <v>1</v>
      </c>
      <c r="I153" s="14">
        <v>1</v>
      </c>
      <c r="J153" s="14">
        <v>110</v>
      </c>
      <c r="K153" s="14">
        <v>54.4</v>
      </c>
      <c r="L153" s="164">
        <v>3</v>
      </c>
    </row>
    <row r="154" spans="1:12" x14ac:dyDescent="0.25">
      <c r="A154" s="14">
        <v>5</v>
      </c>
      <c r="B154" s="14">
        <v>1</v>
      </c>
      <c r="C154" s="14">
        <v>17</v>
      </c>
      <c r="D154" s="14">
        <v>30</v>
      </c>
      <c r="E154" s="14">
        <v>30</v>
      </c>
      <c r="F154" s="14">
        <v>1150</v>
      </c>
      <c r="G154" s="14">
        <v>35</v>
      </c>
      <c r="H154" s="14">
        <v>0.6</v>
      </c>
      <c r="I154" s="14">
        <v>0.6</v>
      </c>
      <c r="J154" s="14">
        <v>99</v>
      </c>
      <c r="K154" s="14">
        <v>32</v>
      </c>
      <c r="L154" s="14">
        <v>4</v>
      </c>
    </row>
    <row r="155" spans="1:12" x14ac:dyDescent="0.25">
      <c r="A155" s="14">
        <v>2100</v>
      </c>
      <c r="B155" s="14">
        <v>1</v>
      </c>
      <c r="C155" s="14">
        <v>27</v>
      </c>
      <c r="D155" s="14">
        <v>250</v>
      </c>
      <c r="E155" s="14">
        <v>250</v>
      </c>
      <c r="F155" s="14">
        <v>5050</v>
      </c>
      <c r="G155" s="14">
        <v>22</v>
      </c>
      <c r="H155" s="95">
        <v>17.399999999999999</v>
      </c>
      <c r="I155" s="95">
        <v>17.399999999999999</v>
      </c>
      <c r="J155" s="14">
        <v>152</v>
      </c>
      <c r="K155" s="14">
        <v>42</v>
      </c>
      <c r="L155" s="14">
        <v>4</v>
      </c>
    </row>
    <row r="156" spans="1:12" x14ac:dyDescent="0.25">
      <c r="A156" s="14">
        <v>180</v>
      </c>
      <c r="B156" s="14">
        <v>1</v>
      </c>
      <c r="C156" s="14">
        <v>27</v>
      </c>
      <c r="D156" s="14">
        <v>107</v>
      </c>
      <c r="E156" s="14">
        <v>107</v>
      </c>
      <c r="F156" s="14">
        <v>8500</v>
      </c>
      <c r="G156" s="14">
        <v>11</v>
      </c>
      <c r="H156" s="87">
        <v>1</v>
      </c>
      <c r="I156" s="87">
        <v>10</v>
      </c>
      <c r="J156" s="14">
        <v>198</v>
      </c>
      <c r="K156" s="14">
        <v>86</v>
      </c>
      <c r="L156" s="14">
        <v>4</v>
      </c>
    </row>
    <row r="157" spans="1:12" x14ac:dyDescent="0.25">
      <c r="A157" s="14">
        <v>10104</v>
      </c>
      <c r="B157" s="14">
        <v>1</v>
      </c>
      <c r="C157" s="14">
        <v>23</v>
      </c>
      <c r="D157" s="14">
        <v>500</v>
      </c>
      <c r="E157" s="14">
        <v>500</v>
      </c>
      <c r="F157" s="14">
        <v>5000</v>
      </c>
      <c r="G157" s="14">
        <v>34</v>
      </c>
      <c r="H157" s="87">
        <v>1</v>
      </c>
      <c r="I157" s="87">
        <v>10</v>
      </c>
      <c r="J157" s="14">
        <v>164</v>
      </c>
      <c r="K157" s="14">
        <v>30</v>
      </c>
      <c r="L157" s="14">
        <v>4</v>
      </c>
    </row>
    <row r="158" spans="1:12" x14ac:dyDescent="0.25">
      <c r="A158" s="14">
        <v>2500</v>
      </c>
      <c r="B158" s="14">
        <v>1</v>
      </c>
      <c r="C158" s="14">
        <v>28</v>
      </c>
      <c r="D158" s="14">
        <v>300</v>
      </c>
      <c r="E158" s="14">
        <v>300</v>
      </c>
      <c r="F158" s="14">
        <v>4800</v>
      </c>
      <c r="G158" s="14">
        <v>22</v>
      </c>
      <c r="H158" s="95">
        <v>17.399999999999999</v>
      </c>
      <c r="I158" s="95">
        <v>17.399999999999999</v>
      </c>
      <c r="J158" s="14">
        <v>152</v>
      </c>
      <c r="K158" s="14">
        <v>37</v>
      </c>
      <c r="L158" s="14">
        <v>4</v>
      </c>
    </row>
    <row r="159" spans="1:12" x14ac:dyDescent="0.25">
      <c r="A159" s="14">
        <v>857</v>
      </c>
      <c r="B159" s="14">
        <v>1</v>
      </c>
      <c r="C159" s="50">
        <v>28</v>
      </c>
      <c r="D159" s="14">
        <v>10</v>
      </c>
      <c r="E159" s="14">
        <v>700</v>
      </c>
      <c r="F159" s="14">
        <v>5050</v>
      </c>
      <c r="G159" s="14">
        <v>22.8</v>
      </c>
      <c r="H159" s="14">
        <v>17.399999999999999</v>
      </c>
      <c r="I159" s="14">
        <v>17.399999999999999</v>
      </c>
      <c r="J159" s="14">
        <v>152</v>
      </c>
      <c r="K159" s="87">
        <v>60</v>
      </c>
      <c r="L159" s="14">
        <v>4</v>
      </c>
    </row>
    <row r="160" spans="1:12" x14ac:dyDescent="0.25">
      <c r="A160" s="14">
        <v>480</v>
      </c>
      <c r="B160" s="14">
        <v>1</v>
      </c>
      <c r="C160" s="14">
        <v>27.5</v>
      </c>
      <c r="D160" s="14">
        <v>160</v>
      </c>
      <c r="E160" s="14">
        <v>1800</v>
      </c>
      <c r="F160" s="14">
        <v>5000</v>
      </c>
      <c r="G160" s="14">
        <v>22.8</v>
      </c>
      <c r="H160" s="14">
        <v>17.399999999999999</v>
      </c>
      <c r="I160" s="14">
        <v>17.399999999999999</v>
      </c>
      <c r="J160" s="14">
        <v>152</v>
      </c>
      <c r="K160" s="87">
        <v>60</v>
      </c>
      <c r="L160" s="14">
        <v>4</v>
      </c>
    </row>
    <row r="161" spans="1:12" x14ac:dyDescent="0.25">
      <c r="A161" s="14">
        <v>4420</v>
      </c>
      <c r="B161" s="14">
        <v>1</v>
      </c>
      <c r="C161" s="14">
        <v>30</v>
      </c>
      <c r="D161" s="14">
        <v>1000</v>
      </c>
      <c r="E161" s="14">
        <v>1000</v>
      </c>
      <c r="F161" s="14">
        <v>5700</v>
      </c>
      <c r="G161" s="14">
        <v>31</v>
      </c>
      <c r="H161" s="14">
        <v>1.2</v>
      </c>
      <c r="I161" s="14">
        <v>1.2</v>
      </c>
      <c r="J161" s="14">
        <v>165</v>
      </c>
      <c r="K161" s="14">
        <v>30</v>
      </c>
      <c r="L161" s="14">
        <v>4</v>
      </c>
    </row>
    <row r="162" spans="1:12" x14ac:dyDescent="0.25">
      <c r="A162" s="14">
        <v>26000</v>
      </c>
      <c r="B162" s="14">
        <v>3</v>
      </c>
      <c r="C162" s="14">
        <v>17</v>
      </c>
      <c r="D162" s="14">
        <v>175</v>
      </c>
      <c r="E162" s="14">
        <v>175</v>
      </c>
      <c r="F162" s="14">
        <v>1400</v>
      </c>
      <c r="G162" s="14">
        <v>30</v>
      </c>
      <c r="H162" s="14">
        <v>6</v>
      </c>
      <c r="I162" s="14">
        <v>6</v>
      </c>
      <c r="J162" s="14">
        <v>82</v>
      </c>
      <c r="K162" s="14">
        <v>75</v>
      </c>
      <c r="L162" s="14">
        <v>4</v>
      </c>
    </row>
    <row r="163" spans="1:12" x14ac:dyDescent="0.25">
      <c r="A163" s="14">
        <v>55000</v>
      </c>
      <c r="B163" s="14">
        <v>1</v>
      </c>
      <c r="C163" s="14">
        <v>22</v>
      </c>
      <c r="D163" s="14">
        <v>400</v>
      </c>
      <c r="E163" s="14">
        <v>400</v>
      </c>
      <c r="F163" s="14">
        <v>8800</v>
      </c>
      <c r="G163" s="14">
        <v>27</v>
      </c>
      <c r="H163" s="14">
        <v>0.9</v>
      </c>
      <c r="I163" s="14">
        <v>0.9</v>
      </c>
      <c r="J163" s="14">
        <v>210</v>
      </c>
      <c r="K163" s="14">
        <v>50</v>
      </c>
      <c r="L163" s="14">
        <v>5</v>
      </c>
    </row>
    <row r="164" spans="1:12" x14ac:dyDescent="0.25">
      <c r="A164" s="14">
        <v>4000</v>
      </c>
      <c r="B164" s="14">
        <v>1</v>
      </c>
      <c r="C164" s="14">
        <v>19</v>
      </c>
      <c r="D164" s="14">
        <v>130</v>
      </c>
      <c r="E164" s="14">
        <v>130</v>
      </c>
      <c r="F164" s="14">
        <v>8800</v>
      </c>
      <c r="G164" s="14">
        <v>26</v>
      </c>
      <c r="H164" s="14">
        <v>1</v>
      </c>
      <c r="I164" s="14">
        <v>1</v>
      </c>
      <c r="J164" s="14">
        <v>235</v>
      </c>
      <c r="K164" s="14">
        <v>45</v>
      </c>
      <c r="L164" s="14">
        <v>5</v>
      </c>
    </row>
    <row r="165" spans="1:12" x14ac:dyDescent="0.25">
      <c r="A165" s="14">
        <v>10000</v>
      </c>
      <c r="B165" s="14">
        <v>1</v>
      </c>
      <c r="C165" s="14">
        <v>20</v>
      </c>
      <c r="D165" s="14">
        <v>50</v>
      </c>
      <c r="E165" s="14">
        <v>50</v>
      </c>
      <c r="F165" s="14">
        <v>6700</v>
      </c>
      <c r="G165" s="14">
        <v>24</v>
      </c>
      <c r="H165" s="14">
        <v>2</v>
      </c>
      <c r="I165" s="14">
        <v>2</v>
      </c>
      <c r="J165" s="14">
        <v>150</v>
      </c>
      <c r="K165" s="14">
        <v>80</v>
      </c>
      <c r="L165" s="14">
        <v>5</v>
      </c>
    </row>
    <row r="166" spans="1:12" x14ac:dyDescent="0.25">
      <c r="A166" s="14">
        <v>9000</v>
      </c>
      <c r="B166" s="14">
        <v>1</v>
      </c>
      <c r="C166" s="14">
        <v>20</v>
      </c>
      <c r="D166" s="14">
        <v>100</v>
      </c>
      <c r="E166" s="14">
        <v>100</v>
      </c>
      <c r="F166" s="14">
        <v>6600</v>
      </c>
      <c r="G166" s="14">
        <v>26</v>
      </c>
      <c r="H166" s="14">
        <v>2</v>
      </c>
      <c r="I166" s="14">
        <v>2</v>
      </c>
      <c r="J166" s="14">
        <v>160</v>
      </c>
      <c r="K166" s="14">
        <v>80</v>
      </c>
      <c r="L166" s="14">
        <v>5</v>
      </c>
    </row>
    <row r="167" spans="1:12" x14ac:dyDescent="0.25">
      <c r="A167" s="14">
        <v>6240</v>
      </c>
      <c r="B167" s="14">
        <v>1</v>
      </c>
      <c r="C167" s="14">
        <v>23</v>
      </c>
      <c r="D167" s="14">
        <v>200</v>
      </c>
      <c r="E167" s="14">
        <v>200</v>
      </c>
      <c r="F167" s="14">
        <v>8800</v>
      </c>
      <c r="G167" s="14">
        <v>27</v>
      </c>
      <c r="H167" s="14">
        <v>0.9</v>
      </c>
      <c r="I167" s="14">
        <v>0.9</v>
      </c>
      <c r="J167" s="14">
        <v>182</v>
      </c>
      <c r="K167" s="14">
        <v>70</v>
      </c>
      <c r="L167" s="14">
        <v>5</v>
      </c>
    </row>
    <row r="168" spans="1:12" x14ac:dyDescent="0.25">
      <c r="A168" s="14">
        <v>204</v>
      </c>
      <c r="B168" s="14">
        <v>1</v>
      </c>
      <c r="C168" s="14">
        <v>26</v>
      </c>
      <c r="D168" s="14">
        <v>1000</v>
      </c>
      <c r="E168" s="14">
        <v>1500</v>
      </c>
      <c r="F168" s="14">
        <v>10000</v>
      </c>
      <c r="G168" s="14">
        <v>38</v>
      </c>
      <c r="H168" s="14">
        <v>0.4</v>
      </c>
      <c r="I168" s="14">
        <v>0.6</v>
      </c>
      <c r="J168" s="14">
        <v>180</v>
      </c>
      <c r="K168" s="87">
        <v>60</v>
      </c>
      <c r="L168" s="14">
        <v>5</v>
      </c>
    </row>
    <row r="169" spans="1:12" x14ac:dyDescent="0.25">
      <c r="A169" s="14">
        <v>20</v>
      </c>
      <c r="B169" s="14">
        <v>1</v>
      </c>
      <c r="C169" s="14">
        <v>26</v>
      </c>
      <c r="D169" s="14">
        <v>1000</v>
      </c>
      <c r="E169" s="14">
        <v>1000</v>
      </c>
      <c r="F169" s="14">
        <v>11000</v>
      </c>
      <c r="G169" s="14">
        <v>38</v>
      </c>
      <c r="H169" s="14">
        <v>0.7</v>
      </c>
      <c r="I169" s="14">
        <v>0.7</v>
      </c>
      <c r="J169" s="14">
        <v>165</v>
      </c>
      <c r="K169" s="87">
        <v>60</v>
      </c>
      <c r="L169" s="14">
        <v>5</v>
      </c>
    </row>
    <row r="170" spans="1:12" x14ac:dyDescent="0.25">
      <c r="A170" s="164">
        <v>70000</v>
      </c>
      <c r="B170" s="164">
        <v>1</v>
      </c>
      <c r="C170" s="164">
        <v>24</v>
      </c>
      <c r="D170" s="164">
        <v>50</v>
      </c>
      <c r="E170" s="164">
        <v>500</v>
      </c>
      <c r="F170" s="164">
        <v>6000</v>
      </c>
      <c r="G170" s="164">
        <v>24</v>
      </c>
      <c r="H170" s="164">
        <v>2</v>
      </c>
      <c r="I170" s="164">
        <v>2</v>
      </c>
      <c r="J170" s="164">
        <v>160</v>
      </c>
      <c r="K170" s="164">
        <v>75</v>
      </c>
      <c r="L170" s="14">
        <v>5</v>
      </c>
    </row>
    <row r="171" spans="1:12" x14ac:dyDescent="0.25">
      <c r="A171" s="164">
        <v>2400</v>
      </c>
      <c r="B171" s="164">
        <v>1</v>
      </c>
      <c r="C171" s="164">
        <v>21</v>
      </c>
      <c r="D171" s="164">
        <v>20</v>
      </c>
      <c r="E171" s="164">
        <v>20</v>
      </c>
      <c r="F171" s="164">
        <v>5200</v>
      </c>
      <c r="G171" s="164">
        <v>37</v>
      </c>
      <c r="H171" s="164">
        <v>0.6</v>
      </c>
      <c r="I171" s="164">
        <v>0.6</v>
      </c>
      <c r="J171" s="164">
        <v>142</v>
      </c>
      <c r="K171" s="164">
        <v>65</v>
      </c>
      <c r="L171" s="14">
        <v>5</v>
      </c>
    </row>
    <row r="172" spans="1:12" x14ac:dyDescent="0.25">
      <c r="A172" s="164">
        <v>40000</v>
      </c>
      <c r="B172" s="164">
        <v>1</v>
      </c>
      <c r="C172" s="164">
        <v>19</v>
      </c>
      <c r="D172" s="164">
        <v>20</v>
      </c>
      <c r="E172" s="164">
        <v>20</v>
      </c>
      <c r="F172" s="164">
        <v>7000</v>
      </c>
      <c r="G172" s="164">
        <v>40</v>
      </c>
      <c r="H172" s="164">
        <v>0.5</v>
      </c>
      <c r="I172" s="164">
        <v>0.5</v>
      </c>
      <c r="J172" s="164">
        <v>160</v>
      </c>
      <c r="K172" s="164">
        <v>80</v>
      </c>
      <c r="L172" s="14">
        <v>5</v>
      </c>
    </row>
    <row r="173" spans="1:12" x14ac:dyDescent="0.25">
      <c r="A173" s="164">
        <v>50000</v>
      </c>
      <c r="B173" s="164">
        <v>1</v>
      </c>
      <c r="C173" s="164">
        <v>20</v>
      </c>
      <c r="D173" s="164">
        <v>50</v>
      </c>
      <c r="E173" s="164">
        <v>5000</v>
      </c>
      <c r="F173" s="164">
        <v>8700</v>
      </c>
      <c r="G173" s="164">
        <v>27</v>
      </c>
      <c r="H173" s="164">
        <v>0.8</v>
      </c>
      <c r="I173" s="164">
        <v>0.8</v>
      </c>
      <c r="J173" s="164">
        <v>220</v>
      </c>
      <c r="K173" s="163">
        <v>60</v>
      </c>
      <c r="L173" s="164">
        <v>6</v>
      </c>
    </row>
    <row r="174" spans="1:12" x14ac:dyDescent="0.25">
      <c r="A174" s="164">
        <v>20000</v>
      </c>
      <c r="B174" s="164">
        <v>1</v>
      </c>
      <c r="C174" s="164">
        <v>22</v>
      </c>
      <c r="D174" s="164">
        <v>40</v>
      </c>
      <c r="E174" s="164">
        <v>40</v>
      </c>
      <c r="F174" s="164">
        <v>7000</v>
      </c>
      <c r="G174" s="164">
        <v>22</v>
      </c>
      <c r="H174" s="164">
        <v>4</v>
      </c>
      <c r="I174" s="164">
        <v>4</v>
      </c>
      <c r="J174" s="164">
        <v>170</v>
      </c>
      <c r="K174" s="164">
        <v>75.5</v>
      </c>
      <c r="L174" s="164">
        <v>6</v>
      </c>
    </row>
    <row r="175" spans="1:12" x14ac:dyDescent="0.25">
      <c r="A175" s="164">
        <v>2800</v>
      </c>
      <c r="B175" s="164">
        <v>1</v>
      </c>
      <c r="C175" s="164">
        <v>28</v>
      </c>
      <c r="D175" s="164">
        <v>2800</v>
      </c>
      <c r="E175" s="164">
        <v>2800</v>
      </c>
      <c r="F175" s="164">
        <v>4600</v>
      </c>
      <c r="G175" s="164">
        <v>16</v>
      </c>
      <c r="H175" s="164">
        <v>25</v>
      </c>
      <c r="I175" s="164">
        <v>25</v>
      </c>
      <c r="J175" s="164">
        <v>168</v>
      </c>
      <c r="K175" s="163">
        <v>60</v>
      </c>
      <c r="L175" s="164">
        <v>7</v>
      </c>
    </row>
    <row r="176" spans="1:12" x14ac:dyDescent="0.25">
      <c r="A176" s="164">
        <v>7790</v>
      </c>
      <c r="B176" s="164">
        <v>1</v>
      </c>
      <c r="C176" s="164">
        <v>28</v>
      </c>
      <c r="D176" s="164">
        <v>2800</v>
      </c>
      <c r="E176" s="164">
        <v>2800</v>
      </c>
      <c r="F176" s="164">
        <v>4600</v>
      </c>
      <c r="G176" s="164">
        <v>24</v>
      </c>
      <c r="H176" s="164">
        <v>3.7</v>
      </c>
      <c r="I176" s="164">
        <v>3.7</v>
      </c>
      <c r="J176" s="164">
        <v>168</v>
      </c>
      <c r="K176" s="163">
        <v>60</v>
      </c>
      <c r="L176" s="164">
        <v>7</v>
      </c>
    </row>
    <row r="177" spans="1:12" x14ac:dyDescent="0.25">
      <c r="A177" s="164">
        <v>10000</v>
      </c>
      <c r="B177" s="164">
        <v>1</v>
      </c>
      <c r="C177" s="164">
        <v>28</v>
      </c>
      <c r="D177" s="164">
        <v>1500</v>
      </c>
      <c r="E177" s="164">
        <v>1500</v>
      </c>
      <c r="F177" s="164">
        <v>3000</v>
      </c>
      <c r="G177" s="164">
        <v>20</v>
      </c>
      <c r="H177" s="164">
        <v>20</v>
      </c>
      <c r="I177" s="164">
        <v>20</v>
      </c>
      <c r="J177" s="164">
        <v>130</v>
      </c>
      <c r="K177" s="164">
        <v>60.5</v>
      </c>
      <c r="L177" s="164">
        <v>7</v>
      </c>
    </row>
    <row r="178" spans="1:12" x14ac:dyDescent="0.25">
      <c r="A178" s="164">
        <v>3840</v>
      </c>
      <c r="B178" s="164">
        <v>3</v>
      </c>
      <c r="C178" s="164">
        <v>8</v>
      </c>
      <c r="D178" s="164">
        <v>10</v>
      </c>
      <c r="E178" s="164">
        <v>100</v>
      </c>
      <c r="F178" s="164">
        <v>4900</v>
      </c>
      <c r="G178" s="164">
        <v>36</v>
      </c>
      <c r="H178" s="164">
        <v>0.6</v>
      </c>
      <c r="I178" s="164">
        <v>1.5</v>
      </c>
      <c r="J178" s="164">
        <v>166</v>
      </c>
      <c r="K178" s="164">
        <v>40</v>
      </c>
      <c r="L178" s="164">
        <v>9</v>
      </c>
    </row>
    <row r="179" spans="1:12" x14ac:dyDescent="0.25">
      <c r="A179" s="164">
        <v>30483</v>
      </c>
      <c r="B179" s="164">
        <v>32</v>
      </c>
      <c r="C179" s="164">
        <v>16.3</v>
      </c>
      <c r="D179" s="164">
        <v>7.5</v>
      </c>
      <c r="E179" s="164">
        <v>7.5</v>
      </c>
      <c r="F179" s="164">
        <v>4600</v>
      </c>
      <c r="G179" s="164">
        <v>30</v>
      </c>
      <c r="H179" s="164">
        <v>3</v>
      </c>
      <c r="I179" s="164">
        <v>3</v>
      </c>
      <c r="J179" s="164">
        <v>149</v>
      </c>
      <c r="K179" s="164">
        <v>45</v>
      </c>
      <c r="L179" s="164">
        <v>3</v>
      </c>
    </row>
    <row r="180" spans="1:12" x14ac:dyDescent="0.25">
      <c r="A180" s="164">
        <v>17280</v>
      </c>
      <c r="B180" s="164">
        <v>23</v>
      </c>
      <c r="C180" s="164">
        <v>15</v>
      </c>
      <c r="D180" s="164">
        <v>10</v>
      </c>
      <c r="E180" s="164">
        <v>10</v>
      </c>
      <c r="F180" s="164">
        <v>4655</v>
      </c>
      <c r="G180" s="164">
        <v>28</v>
      </c>
      <c r="H180" s="164">
        <v>3</v>
      </c>
      <c r="I180" s="164">
        <v>3</v>
      </c>
      <c r="J180" s="164">
        <v>140</v>
      </c>
      <c r="K180" s="164">
        <v>45</v>
      </c>
      <c r="L180" s="164">
        <v>3</v>
      </c>
    </row>
    <row r="181" spans="1:12" x14ac:dyDescent="0.25">
      <c r="A181" s="164">
        <v>6625</v>
      </c>
      <c r="B181" s="164">
        <v>1</v>
      </c>
      <c r="C181" s="164">
        <v>13</v>
      </c>
      <c r="D181" s="164">
        <v>500</v>
      </c>
      <c r="E181" s="164">
        <v>500</v>
      </c>
      <c r="F181" s="164">
        <v>4900</v>
      </c>
      <c r="G181" s="164">
        <v>42</v>
      </c>
      <c r="H181" s="164">
        <v>1.1399999999999999</v>
      </c>
      <c r="I181" s="164">
        <v>1.1399999999999999</v>
      </c>
      <c r="J181" s="164">
        <v>133</v>
      </c>
      <c r="K181" s="164">
        <v>38.5</v>
      </c>
      <c r="L181" s="164">
        <v>3</v>
      </c>
    </row>
    <row r="182" spans="1:12" x14ac:dyDescent="0.25">
      <c r="A182" s="164">
        <v>19440</v>
      </c>
      <c r="B182" s="164">
        <v>2</v>
      </c>
      <c r="C182" s="164">
        <v>8.5</v>
      </c>
      <c r="D182" s="164">
        <v>54</v>
      </c>
      <c r="E182" s="164">
        <v>54</v>
      </c>
      <c r="F182" s="164">
        <v>8300</v>
      </c>
      <c r="G182" s="164">
        <v>41</v>
      </c>
      <c r="H182" s="164">
        <v>0.4</v>
      </c>
      <c r="I182" s="164">
        <v>0.4</v>
      </c>
      <c r="J182" s="164">
        <v>225</v>
      </c>
      <c r="K182" s="164">
        <v>30</v>
      </c>
      <c r="L182" s="14">
        <v>5</v>
      </c>
    </row>
    <row r="183" spans="1:12" x14ac:dyDescent="0.25">
      <c r="A183" s="164">
        <v>320</v>
      </c>
      <c r="B183" s="164">
        <v>32</v>
      </c>
      <c r="C183" s="164">
        <v>8.5</v>
      </c>
      <c r="D183" s="164">
        <v>100</v>
      </c>
      <c r="E183" s="164">
        <v>5000</v>
      </c>
      <c r="F183" s="164">
        <v>5500</v>
      </c>
      <c r="G183" s="164">
        <v>39</v>
      </c>
      <c r="H183" s="164">
        <v>0.46</v>
      </c>
      <c r="I183" s="164">
        <v>0.46</v>
      </c>
      <c r="J183" s="164">
        <v>190</v>
      </c>
      <c r="K183" s="164">
        <v>45</v>
      </c>
      <c r="L183" s="14">
        <v>5</v>
      </c>
    </row>
    <row r="184" spans="1:12" x14ac:dyDescent="0.25">
      <c r="A184" s="164">
        <v>800</v>
      </c>
      <c r="B184" s="164">
        <v>32</v>
      </c>
      <c r="C184" s="164">
        <v>8.6</v>
      </c>
      <c r="D184" s="164">
        <v>100</v>
      </c>
      <c r="E184" s="164">
        <v>5000</v>
      </c>
      <c r="F184" s="164">
        <v>5500</v>
      </c>
      <c r="G184" s="164">
        <v>39</v>
      </c>
      <c r="H184" s="164">
        <v>0.47</v>
      </c>
      <c r="I184" s="164">
        <v>0.47</v>
      </c>
      <c r="J184" s="164">
        <v>184</v>
      </c>
      <c r="K184" s="164">
        <v>92</v>
      </c>
      <c r="L184" s="14">
        <v>5</v>
      </c>
    </row>
    <row r="185" spans="1:12" x14ac:dyDescent="0.25">
      <c r="A185" s="164">
        <v>490</v>
      </c>
      <c r="B185" s="164">
        <v>3</v>
      </c>
      <c r="C185" s="164">
        <v>6</v>
      </c>
      <c r="D185" s="164">
        <v>40</v>
      </c>
      <c r="E185" s="164">
        <v>40</v>
      </c>
      <c r="F185" s="164">
        <v>6200</v>
      </c>
      <c r="G185" s="164">
        <v>40</v>
      </c>
      <c r="H185" s="164">
        <v>0.3</v>
      </c>
      <c r="I185" s="164">
        <v>0.3</v>
      </c>
      <c r="J185" s="164">
        <v>183</v>
      </c>
      <c r="K185" s="163">
        <v>60</v>
      </c>
      <c r="L185" s="14">
        <v>5</v>
      </c>
    </row>
    <row r="186" spans="1:12" x14ac:dyDescent="0.25">
      <c r="A186" s="164">
        <v>2500</v>
      </c>
      <c r="B186" s="164">
        <v>3</v>
      </c>
      <c r="C186" s="164">
        <v>8</v>
      </c>
      <c r="D186" s="164">
        <v>300</v>
      </c>
      <c r="E186" s="164">
        <v>300</v>
      </c>
      <c r="F186" s="164">
        <v>6000</v>
      </c>
      <c r="G186" s="164">
        <v>38</v>
      </c>
      <c r="H186" s="164">
        <v>0.83</v>
      </c>
      <c r="I186" s="164">
        <v>0.83</v>
      </c>
      <c r="J186" s="164">
        <v>188</v>
      </c>
      <c r="K186" s="164">
        <v>52</v>
      </c>
      <c r="L186" s="14">
        <v>5</v>
      </c>
    </row>
    <row r="187" spans="1:12" x14ac:dyDescent="0.25">
      <c r="A187" s="164">
        <v>1920</v>
      </c>
      <c r="B187" s="164">
        <v>3</v>
      </c>
      <c r="C187" s="164">
        <v>6</v>
      </c>
      <c r="D187" s="164">
        <v>1000</v>
      </c>
      <c r="E187" s="164">
        <v>1000</v>
      </c>
      <c r="F187" s="164">
        <v>6000</v>
      </c>
      <c r="G187" s="164">
        <v>48</v>
      </c>
      <c r="H187" s="164">
        <v>0.25</v>
      </c>
      <c r="I187" s="164">
        <v>0.25</v>
      </c>
      <c r="J187" s="164">
        <v>180</v>
      </c>
      <c r="K187" s="164">
        <v>50</v>
      </c>
      <c r="L187" s="14">
        <v>5</v>
      </c>
    </row>
    <row r="188" spans="1:12" x14ac:dyDescent="0.25">
      <c r="A188" s="164">
        <v>328</v>
      </c>
      <c r="B188" s="164">
        <v>3</v>
      </c>
      <c r="C188" s="164">
        <v>8</v>
      </c>
      <c r="D188" s="164">
        <v>900</v>
      </c>
      <c r="E188" s="164">
        <v>900</v>
      </c>
      <c r="F188" s="164">
        <v>9541</v>
      </c>
      <c r="G188" s="164">
        <v>43.2</v>
      </c>
      <c r="H188" s="164">
        <v>0.33</v>
      </c>
      <c r="I188" s="164">
        <v>0.33</v>
      </c>
      <c r="J188" s="164">
        <v>204</v>
      </c>
      <c r="K188" s="164">
        <v>80</v>
      </c>
      <c r="L188" s="14">
        <v>5</v>
      </c>
    </row>
    <row r="189" spans="1:12" x14ac:dyDescent="0.25">
      <c r="A189" s="164">
        <v>126</v>
      </c>
      <c r="B189" s="164">
        <v>3</v>
      </c>
      <c r="C189" s="164">
        <v>12.7</v>
      </c>
      <c r="D189" s="164">
        <v>2020</v>
      </c>
      <c r="E189" s="164">
        <v>2020</v>
      </c>
      <c r="F189" s="164">
        <v>9469</v>
      </c>
      <c r="G189" s="164">
        <v>43.6</v>
      </c>
      <c r="H189" s="164">
        <v>0.37</v>
      </c>
      <c r="I189" s="164">
        <v>0.37</v>
      </c>
      <c r="J189" s="164">
        <v>198</v>
      </c>
      <c r="K189" s="164">
        <v>82</v>
      </c>
      <c r="L189" s="14">
        <v>5</v>
      </c>
    </row>
    <row r="190" spans="1:12" x14ac:dyDescent="0.25">
      <c r="A190" s="164">
        <v>625</v>
      </c>
      <c r="B190" s="164">
        <v>3</v>
      </c>
      <c r="C190" s="164">
        <v>10.5</v>
      </c>
      <c r="D190" s="164">
        <v>1060</v>
      </c>
      <c r="E190" s="164">
        <v>1060</v>
      </c>
      <c r="F190" s="164">
        <v>9415</v>
      </c>
      <c r="G190" s="164">
        <v>40.9</v>
      </c>
      <c r="H190" s="164">
        <v>0.42</v>
      </c>
      <c r="I190" s="164">
        <v>0.42</v>
      </c>
      <c r="J190" s="164">
        <v>199</v>
      </c>
      <c r="K190" s="164">
        <v>88</v>
      </c>
      <c r="L190" s="14">
        <v>5</v>
      </c>
    </row>
    <row r="191" spans="1:12" x14ac:dyDescent="0.25">
      <c r="A191" s="164">
        <v>192</v>
      </c>
      <c r="B191" s="164">
        <v>3</v>
      </c>
      <c r="C191" s="164">
        <v>9</v>
      </c>
      <c r="D191" s="164">
        <v>540</v>
      </c>
      <c r="E191" s="164">
        <v>540</v>
      </c>
      <c r="F191" s="164">
        <v>9333</v>
      </c>
      <c r="G191" s="164">
        <v>41.1</v>
      </c>
      <c r="H191" s="164">
        <v>0.14000000000000001</v>
      </c>
      <c r="I191" s="164">
        <v>0.14000000000000001</v>
      </c>
      <c r="J191" s="164">
        <v>198</v>
      </c>
      <c r="K191" s="164">
        <v>93</v>
      </c>
      <c r="L191" s="14">
        <v>5</v>
      </c>
    </row>
    <row r="192" spans="1:12" x14ac:dyDescent="0.25">
      <c r="A192" s="164">
        <v>346</v>
      </c>
      <c r="B192" s="164">
        <v>3</v>
      </c>
      <c r="C192" s="164">
        <v>11.8</v>
      </c>
      <c r="D192" s="164">
        <v>3100</v>
      </c>
      <c r="E192" s="164">
        <v>3100</v>
      </c>
      <c r="F192" s="164">
        <v>9332</v>
      </c>
      <c r="G192" s="164">
        <v>43.4</v>
      </c>
      <c r="H192" s="164">
        <v>0.32</v>
      </c>
      <c r="I192" s="164">
        <v>0.32</v>
      </c>
      <c r="J192" s="164">
        <v>190</v>
      </c>
      <c r="K192" s="164">
        <v>84</v>
      </c>
      <c r="L192" s="14">
        <v>5</v>
      </c>
    </row>
    <row r="193" spans="1:12" x14ac:dyDescent="0.25">
      <c r="A193" s="164">
        <v>420</v>
      </c>
      <c r="B193" s="164">
        <v>3</v>
      </c>
      <c r="C193" s="164">
        <v>10.3</v>
      </c>
      <c r="D193" s="164">
        <v>2400</v>
      </c>
      <c r="E193" s="164">
        <v>2400</v>
      </c>
      <c r="F193" s="164">
        <v>9531</v>
      </c>
      <c r="G193" s="164">
        <v>45.4</v>
      </c>
      <c r="H193" s="164">
        <v>0.36</v>
      </c>
      <c r="I193" s="164">
        <v>0.36</v>
      </c>
      <c r="J193" s="164">
        <v>200</v>
      </c>
      <c r="K193" s="164">
        <v>87</v>
      </c>
      <c r="L193" s="14">
        <v>5</v>
      </c>
    </row>
    <row r="194" spans="1:12" x14ac:dyDescent="0.25">
      <c r="A194" s="164">
        <v>301</v>
      </c>
      <c r="B194" s="164">
        <v>3</v>
      </c>
      <c r="C194" s="164">
        <v>9.8000000000000007</v>
      </c>
      <c r="D194" s="164">
        <v>1970</v>
      </c>
      <c r="E194" s="164">
        <v>1970</v>
      </c>
      <c r="F194" s="164">
        <v>9421</v>
      </c>
      <c r="G194" s="164">
        <v>41.3</v>
      </c>
      <c r="H194" s="164">
        <v>0.42</v>
      </c>
      <c r="I194" s="164">
        <v>0.42</v>
      </c>
      <c r="J194" s="164">
        <v>196</v>
      </c>
      <c r="K194" s="164">
        <v>91</v>
      </c>
      <c r="L194" s="14">
        <v>5</v>
      </c>
    </row>
    <row r="195" spans="1:12" x14ac:dyDescent="0.25">
      <c r="A195" s="164">
        <v>2725</v>
      </c>
      <c r="B195" s="164">
        <v>3</v>
      </c>
      <c r="C195" s="164">
        <v>10.5</v>
      </c>
      <c r="D195" s="164">
        <v>1375</v>
      </c>
      <c r="E195" s="164">
        <v>1375</v>
      </c>
      <c r="F195" s="164">
        <v>6500</v>
      </c>
      <c r="G195" s="164">
        <v>38</v>
      </c>
      <c r="H195" s="164">
        <v>0.54</v>
      </c>
      <c r="I195" s="164">
        <v>0.54</v>
      </c>
      <c r="J195" s="164">
        <v>167</v>
      </c>
      <c r="K195" s="164">
        <v>93</v>
      </c>
      <c r="L195" s="14">
        <v>5</v>
      </c>
    </row>
    <row r="196" spans="1:12" x14ac:dyDescent="0.25">
      <c r="A196" s="164">
        <v>102</v>
      </c>
      <c r="B196" s="164">
        <v>3</v>
      </c>
      <c r="C196" s="164">
        <v>7.3</v>
      </c>
      <c r="D196" s="164">
        <v>180</v>
      </c>
      <c r="E196" s="164">
        <v>180</v>
      </c>
      <c r="F196" s="164">
        <v>4160</v>
      </c>
      <c r="G196" s="164">
        <v>37</v>
      </c>
      <c r="H196" s="164">
        <v>0.59</v>
      </c>
      <c r="I196" s="164">
        <v>0.59</v>
      </c>
      <c r="J196" s="164">
        <v>188</v>
      </c>
      <c r="K196" s="164">
        <v>90</v>
      </c>
      <c r="L196" s="14">
        <v>5</v>
      </c>
    </row>
    <row r="197" spans="1:12" x14ac:dyDescent="0.25">
      <c r="A197" s="164">
        <v>222</v>
      </c>
      <c r="B197" s="164">
        <v>3</v>
      </c>
      <c r="C197" s="164">
        <v>8.6</v>
      </c>
      <c r="D197" s="164">
        <v>320</v>
      </c>
      <c r="E197" s="164">
        <v>320</v>
      </c>
      <c r="F197" s="164">
        <v>4330</v>
      </c>
      <c r="G197" s="164">
        <v>40</v>
      </c>
      <c r="H197" s="164">
        <v>0.69</v>
      </c>
      <c r="I197" s="164">
        <v>0.69</v>
      </c>
      <c r="J197" s="164">
        <v>188</v>
      </c>
      <c r="K197" s="164">
        <v>88</v>
      </c>
      <c r="L197" s="14">
        <v>5</v>
      </c>
    </row>
    <row r="198" spans="1:12" x14ac:dyDescent="0.25">
      <c r="A198" s="164">
        <v>221</v>
      </c>
      <c r="B198" s="164">
        <v>3</v>
      </c>
      <c r="C198" s="164">
        <v>4.25</v>
      </c>
      <c r="D198" s="164">
        <v>160</v>
      </c>
      <c r="E198" s="164">
        <v>160</v>
      </c>
      <c r="F198" s="164">
        <v>4040</v>
      </c>
      <c r="G198" s="164">
        <v>38</v>
      </c>
      <c r="H198" s="164">
        <v>0.54700000000000004</v>
      </c>
      <c r="I198" s="164">
        <v>0.54700000000000004</v>
      </c>
      <c r="J198" s="164">
        <v>190</v>
      </c>
      <c r="K198" s="164">
        <v>73.5</v>
      </c>
      <c r="L198" s="14">
        <v>5</v>
      </c>
    </row>
    <row r="199" spans="1:12" x14ac:dyDescent="0.25">
      <c r="A199" s="164">
        <v>285</v>
      </c>
      <c r="B199" s="164">
        <v>1</v>
      </c>
      <c r="C199" s="164">
        <v>32.5</v>
      </c>
      <c r="D199" s="164">
        <v>3000</v>
      </c>
      <c r="E199" s="164">
        <v>5000</v>
      </c>
      <c r="F199" s="164">
        <v>1480</v>
      </c>
      <c r="G199" s="164">
        <v>13</v>
      </c>
      <c r="H199" s="164">
        <v>13000</v>
      </c>
      <c r="I199" s="164">
        <v>13000</v>
      </c>
      <c r="J199" s="164">
        <v>66</v>
      </c>
      <c r="K199" s="164">
        <v>90</v>
      </c>
      <c r="L199" s="164">
        <v>0</v>
      </c>
    </row>
    <row r="200" spans="1:12" x14ac:dyDescent="0.25">
      <c r="A200" s="164">
        <v>160000</v>
      </c>
      <c r="B200" s="164">
        <v>1</v>
      </c>
      <c r="C200" s="164">
        <v>32</v>
      </c>
      <c r="D200" s="164">
        <v>2000</v>
      </c>
      <c r="E200" s="164">
        <v>4000</v>
      </c>
      <c r="F200" s="164">
        <v>1600</v>
      </c>
      <c r="G200" s="164">
        <v>11</v>
      </c>
      <c r="H200" s="164">
        <v>40000</v>
      </c>
      <c r="I200" s="164">
        <v>300000</v>
      </c>
      <c r="J200" s="164">
        <v>60</v>
      </c>
      <c r="K200" s="164">
        <v>60</v>
      </c>
      <c r="L200" s="164">
        <v>0</v>
      </c>
    </row>
    <row r="201" spans="1:12" x14ac:dyDescent="0.25">
      <c r="A201" s="164">
        <v>400</v>
      </c>
      <c r="B201" s="164">
        <v>6</v>
      </c>
      <c r="C201" s="164">
        <v>33</v>
      </c>
      <c r="D201" s="164">
        <v>7500</v>
      </c>
      <c r="E201" s="164">
        <v>7500</v>
      </c>
      <c r="F201" s="164">
        <v>1640</v>
      </c>
      <c r="G201" s="164">
        <v>12</v>
      </c>
      <c r="H201" s="164">
        <v>25000</v>
      </c>
      <c r="I201" s="164">
        <v>25000</v>
      </c>
      <c r="J201" s="164">
        <v>70</v>
      </c>
      <c r="K201" s="164">
        <v>85</v>
      </c>
      <c r="L201" s="164">
        <v>0</v>
      </c>
    </row>
    <row r="202" spans="1:12" x14ac:dyDescent="0.25">
      <c r="A202" s="163">
        <v>6000</v>
      </c>
      <c r="B202" s="164">
        <v>6</v>
      </c>
      <c r="C202" s="164">
        <v>35</v>
      </c>
      <c r="D202" s="164">
        <v>1500</v>
      </c>
      <c r="E202" s="164">
        <v>1500</v>
      </c>
      <c r="F202" s="164">
        <v>1509</v>
      </c>
      <c r="G202" s="164">
        <v>10.199999999999999</v>
      </c>
      <c r="H202" s="164">
        <v>100000</v>
      </c>
      <c r="I202" s="164">
        <v>100000</v>
      </c>
      <c r="J202" s="164">
        <v>55</v>
      </c>
      <c r="K202" s="164">
        <v>70</v>
      </c>
      <c r="L202" s="164">
        <v>0</v>
      </c>
    </row>
    <row r="203" spans="1:12" x14ac:dyDescent="0.25">
      <c r="A203" s="164">
        <v>32</v>
      </c>
      <c r="B203" s="164">
        <v>6</v>
      </c>
      <c r="C203" s="164">
        <v>32</v>
      </c>
      <c r="D203" s="164">
        <v>2000</v>
      </c>
      <c r="E203" s="164">
        <v>2000</v>
      </c>
      <c r="F203" s="164">
        <v>1395</v>
      </c>
      <c r="G203" s="164">
        <v>10</v>
      </c>
      <c r="H203" s="164">
        <v>200000</v>
      </c>
      <c r="I203" s="164">
        <v>200000</v>
      </c>
      <c r="J203" s="164">
        <v>55</v>
      </c>
      <c r="K203" s="164">
        <v>70</v>
      </c>
      <c r="L203" s="164">
        <v>0</v>
      </c>
    </row>
    <row r="204" spans="1:12" x14ac:dyDescent="0.25">
      <c r="A204" s="6">
        <v>4900</v>
      </c>
      <c r="B204" s="164">
        <v>1</v>
      </c>
      <c r="C204" s="164">
        <v>26.5</v>
      </c>
      <c r="D204" s="6">
        <v>2000</v>
      </c>
      <c r="E204" s="6">
        <v>4000</v>
      </c>
      <c r="F204" s="6">
        <v>1800</v>
      </c>
      <c r="G204" s="164">
        <v>8</v>
      </c>
      <c r="H204" s="6">
        <v>40000</v>
      </c>
      <c r="I204" s="6">
        <v>400000</v>
      </c>
      <c r="J204" s="164">
        <v>63</v>
      </c>
      <c r="K204" s="12">
        <v>80</v>
      </c>
      <c r="L204" s="164">
        <v>0</v>
      </c>
    </row>
    <row r="205" spans="1:12" x14ac:dyDescent="0.25">
      <c r="A205" s="6">
        <v>3000</v>
      </c>
      <c r="B205" s="164">
        <v>1</v>
      </c>
      <c r="C205" s="164">
        <v>28.5</v>
      </c>
      <c r="D205" s="164">
        <v>100</v>
      </c>
      <c r="E205" s="6">
        <v>2000</v>
      </c>
      <c r="F205" s="6">
        <v>1800</v>
      </c>
      <c r="G205" s="164">
        <v>8</v>
      </c>
      <c r="H205" s="6">
        <v>100000</v>
      </c>
      <c r="I205" s="6">
        <v>100000</v>
      </c>
      <c r="J205" s="164">
        <v>62</v>
      </c>
      <c r="K205" s="164">
        <v>80</v>
      </c>
      <c r="L205" s="164">
        <v>0</v>
      </c>
    </row>
    <row r="206" spans="1:12" x14ac:dyDescent="0.25">
      <c r="A206" s="6">
        <v>187000</v>
      </c>
      <c r="B206" s="164">
        <v>1</v>
      </c>
      <c r="C206" s="164">
        <v>29</v>
      </c>
      <c r="D206" s="6">
        <v>1000</v>
      </c>
      <c r="E206" s="6">
        <v>4000</v>
      </c>
      <c r="F206" s="6">
        <v>1500</v>
      </c>
      <c r="G206" s="164">
        <v>13</v>
      </c>
      <c r="H206" s="6">
        <v>1000</v>
      </c>
      <c r="I206" s="6">
        <v>4000</v>
      </c>
      <c r="J206" s="164">
        <v>60</v>
      </c>
      <c r="K206" s="164">
        <v>70</v>
      </c>
      <c r="L206" s="164">
        <v>8</v>
      </c>
    </row>
    <row r="207" spans="1:12" x14ac:dyDescent="0.25">
      <c r="A207" s="6">
        <v>397000</v>
      </c>
      <c r="B207" s="164">
        <v>1</v>
      </c>
      <c r="C207" s="164">
        <v>30</v>
      </c>
      <c r="D207" s="164">
        <v>500</v>
      </c>
      <c r="E207" s="6">
        <v>5000</v>
      </c>
      <c r="F207" s="6">
        <v>1150</v>
      </c>
      <c r="G207" s="164">
        <v>15</v>
      </c>
      <c r="H207" s="6">
        <v>1000</v>
      </c>
      <c r="I207" s="6">
        <v>5000</v>
      </c>
      <c r="J207" s="164">
        <v>63</v>
      </c>
      <c r="K207" s="164">
        <v>75</v>
      </c>
      <c r="L207" s="164">
        <v>8</v>
      </c>
    </row>
    <row r="208" spans="1:12" x14ac:dyDescent="0.25">
      <c r="A208" s="6">
        <v>1670</v>
      </c>
      <c r="B208" s="164">
        <v>1</v>
      </c>
      <c r="C208" s="164">
        <v>22</v>
      </c>
      <c r="D208" s="163">
        <v>150</v>
      </c>
      <c r="E208" s="163">
        <v>150</v>
      </c>
      <c r="F208" s="6">
        <v>1970</v>
      </c>
      <c r="G208" s="164">
        <v>35</v>
      </c>
      <c r="H208" s="164">
        <v>10.5</v>
      </c>
      <c r="I208" s="164">
        <v>10.5</v>
      </c>
      <c r="J208" s="164">
        <v>120</v>
      </c>
      <c r="K208" s="163">
        <v>60</v>
      </c>
      <c r="L208" s="14">
        <v>4</v>
      </c>
    </row>
    <row r="209" spans="1:12" x14ac:dyDescent="0.25">
      <c r="A209" s="163">
        <v>1000</v>
      </c>
      <c r="B209" s="164">
        <v>14</v>
      </c>
      <c r="C209" s="164">
        <v>17</v>
      </c>
      <c r="D209" s="164">
        <v>200</v>
      </c>
      <c r="E209" s="164">
        <v>200</v>
      </c>
      <c r="F209" s="6">
        <v>1970</v>
      </c>
      <c r="G209" s="164">
        <v>23</v>
      </c>
      <c r="H209" s="164">
        <v>28</v>
      </c>
      <c r="I209" s="164">
        <v>28</v>
      </c>
      <c r="J209" s="164">
        <v>122</v>
      </c>
      <c r="K209" s="163">
        <v>60</v>
      </c>
      <c r="L209" s="164">
        <v>10</v>
      </c>
    </row>
    <row r="210" spans="1:12" x14ac:dyDescent="0.25">
      <c r="A210" s="6">
        <v>1255</v>
      </c>
      <c r="B210" s="164">
        <v>1</v>
      </c>
      <c r="C210" s="164">
        <v>27</v>
      </c>
      <c r="D210" s="164">
        <v>500</v>
      </c>
      <c r="E210" s="6">
        <v>2000</v>
      </c>
      <c r="F210" s="6">
        <v>2300</v>
      </c>
      <c r="G210" s="164">
        <v>13</v>
      </c>
      <c r="H210" s="164">
        <v>825</v>
      </c>
      <c r="I210" s="164">
        <v>825</v>
      </c>
      <c r="J210" s="164">
        <v>124</v>
      </c>
      <c r="K210" s="164">
        <v>76</v>
      </c>
      <c r="L210" s="164">
        <v>0</v>
      </c>
    </row>
    <row r="211" spans="1:12" x14ac:dyDescent="0.25">
      <c r="A211" s="163">
        <v>10000</v>
      </c>
      <c r="B211" s="164">
        <v>1</v>
      </c>
      <c r="C211" s="164">
        <v>25</v>
      </c>
      <c r="D211" s="6">
        <v>4000</v>
      </c>
      <c r="E211" s="6">
        <v>4000</v>
      </c>
      <c r="F211" s="6">
        <v>1150</v>
      </c>
      <c r="G211" s="164">
        <v>15</v>
      </c>
      <c r="H211" s="6">
        <v>1700</v>
      </c>
      <c r="I211" s="6">
        <v>1700</v>
      </c>
      <c r="J211" s="164">
        <v>100</v>
      </c>
      <c r="K211" s="163">
        <v>60</v>
      </c>
      <c r="L211" s="164">
        <v>0</v>
      </c>
    </row>
    <row r="212" spans="1:12" x14ac:dyDescent="0.25">
      <c r="A212" s="163">
        <v>10000</v>
      </c>
      <c r="B212" s="164">
        <v>1</v>
      </c>
      <c r="C212" s="164">
        <v>25</v>
      </c>
      <c r="D212" s="6">
        <v>3000</v>
      </c>
      <c r="E212" s="6">
        <v>3000</v>
      </c>
      <c r="F212" s="6">
        <v>1480</v>
      </c>
      <c r="G212" s="164">
        <v>15</v>
      </c>
      <c r="H212" s="164">
        <v>2500</v>
      </c>
      <c r="I212" s="164">
        <v>2500</v>
      </c>
      <c r="J212" s="164">
        <v>100</v>
      </c>
      <c r="K212" s="163">
        <v>60</v>
      </c>
      <c r="L212" s="164">
        <v>0</v>
      </c>
    </row>
    <row r="213" spans="1:12" x14ac:dyDescent="0.25">
      <c r="A213" s="163">
        <v>10000</v>
      </c>
      <c r="B213" s="164">
        <v>14</v>
      </c>
      <c r="C213" s="164">
        <v>22</v>
      </c>
      <c r="D213" s="164">
        <v>200</v>
      </c>
      <c r="E213" s="164">
        <v>200</v>
      </c>
      <c r="F213" s="6">
        <v>2460</v>
      </c>
      <c r="G213" s="164">
        <v>21</v>
      </c>
      <c r="H213" s="164">
        <v>500</v>
      </c>
      <c r="I213" s="164">
        <v>500</v>
      </c>
      <c r="J213" s="164">
        <v>122</v>
      </c>
      <c r="K213" s="163">
        <v>60</v>
      </c>
      <c r="L213" s="164">
        <v>0</v>
      </c>
    </row>
    <row r="214" spans="1:12" x14ac:dyDescent="0.25">
      <c r="A214" s="163">
        <v>5000</v>
      </c>
      <c r="B214" s="3">
        <v>321</v>
      </c>
      <c r="C214" s="164">
        <v>22.5</v>
      </c>
      <c r="D214" s="164">
        <v>20</v>
      </c>
      <c r="E214" s="164">
        <v>2000</v>
      </c>
      <c r="F214" s="164">
        <v>1350</v>
      </c>
      <c r="G214" s="164">
        <v>10</v>
      </c>
      <c r="H214" s="164">
        <v>72</v>
      </c>
      <c r="I214" s="164">
        <v>72</v>
      </c>
      <c r="J214" s="164">
        <v>110</v>
      </c>
      <c r="K214" s="164">
        <v>77.5</v>
      </c>
      <c r="L214" s="164">
        <v>11</v>
      </c>
    </row>
    <row r="215" spans="1:12" x14ac:dyDescent="0.25">
      <c r="A215" s="164">
        <v>55</v>
      </c>
      <c r="B215" s="164">
        <v>6</v>
      </c>
      <c r="C215" s="164">
        <v>30</v>
      </c>
      <c r="D215" s="164">
        <v>300</v>
      </c>
      <c r="E215" s="6">
        <v>15000</v>
      </c>
      <c r="F215" s="6">
        <v>2600</v>
      </c>
      <c r="G215" s="164">
        <v>25</v>
      </c>
      <c r="H215" s="164">
        <v>175</v>
      </c>
      <c r="I215" s="164">
        <v>175</v>
      </c>
      <c r="J215" s="164">
        <v>100</v>
      </c>
      <c r="K215" s="164">
        <v>50</v>
      </c>
      <c r="L215" s="164">
        <v>0</v>
      </c>
    </row>
    <row r="216" spans="1:12" x14ac:dyDescent="0.25">
      <c r="A216" s="164">
        <v>22</v>
      </c>
      <c r="B216" s="164">
        <v>6</v>
      </c>
      <c r="C216" s="164">
        <v>30</v>
      </c>
      <c r="D216" s="164">
        <v>300</v>
      </c>
      <c r="E216" s="6">
        <v>15000</v>
      </c>
      <c r="F216" s="6">
        <v>2600</v>
      </c>
      <c r="G216" s="164">
        <v>25</v>
      </c>
      <c r="H216" s="164">
        <v>175</v>
      </c>
      <c r="I216" s="164">
        <v>175</v>
      </c>
      <c r="J216" s="164">
        <v>100</v>
      </c>
      <c r="K216" s="164">
        <v>50</v>
      </c>
      <c r="L216" s="164">
        <v>0</v>
      </c>
    </row>
    <row r="217" spans="1:12" x14ac:dyDescent="0.25">
      <c r="A217" s="164">
        <v>50</v>
      </c>
      <c r="B217" s="164">
        <v>6</v>
      </c>
      <c r="C217" s="164">
        <v>30</v>
      </c>
      <c r="D217" s="164">
        <v>300</v>
      </c>
      <c r="E217" s="6">
        <v>15000</v>
      </c>
      <c r="F217" s="6">
        <v>2600</v>
      </c>
      <c r="G217" s="164">
        <v>25</v>
      </c>
      <c r="H217" s="164">
        <v>175</v>
      </c>
      <c r="I217" s="164">
        <v>175</v>
      </c>
      <c r="J217" s="164">
        <v>100</v>
      </c>
      <c r="K217" s="164">
        <v>50</v>
      </c>
      <c r="L217" s="164">
        <v>0</v>
      </c>
    </row>
    <row r="218" spans="1:12" x14ac:dyDescent="0.25">
      <c r="A218" s="164">
        <v>22</v>
      </c>
      <c r="B218" s="164">
        <v>6</v>
      </c>
      <c r="C218" s="164">
        <v>30</v>
      </c>
      <c r="D218" s="164">
        <v>300</v>
      </c>
      <c r="E218" s="6">
        <v>15000</v>
      </c>
      <c r="F218" s="6">
        <v>2600</v>
      </c>
      <c r="G218" s="164">
        <v>25</v>
      </c>
      <c r="H218" s="164">
        <v>175</v>
      </c>
      <c r="I218" s="164">
        <v>175</v>
      </c>
      <c r="J218" s="164">
        <v>100</v>
      </c>
      <c r="K218" s="164">
        <v>50</v>
      </c>
      <c r="L218" s="164">
        <v>0</v>
      </c>
    </row>
    <row r="219" spans="1:12" x14ac:dyDescent="0.25">
      <c r="A219" s="164">
        <v>58</v>
      </c>
      <c r="B219" s="164">
        <v>6</v>
      </c>
      <c r="C219" s="164">
        <v>30</v>
      </c>
      <c r="D219" s="164">
        <v>300</v>
      </c>
      <c r="E219" s="6">
        <v>15000</v>
      </c>
      <c r="F219" s="6">
        <v>2600</v>
      </c>
      <c r="G219" s="164">
        <v>25</v>
      </c>
      <c r="H219" s="164">
        <v>175</v>
      </c>
      <c r="I219" s="164">
        <v>175</v>
      </c>
      <c r="J219" s="164">
        <v>100</v>
      </c>
      <c r="K219" s="164">
        <v>50</v>
      </c>
      <c r="L219" s="164">
        <v>0</v>
      </c>
    </row>
    <row r="220" spans="1:12" x14ac:dyDescent="0.25">
      <c r="A220" s="164">
        <v>295</v>
      </c>
      <c r="B220" s="164">
        <v>1</v>
      </c>
      <c r="C220" s="164">
        <v>30</v>
      </c>
      <c r="D220" s="164">
        <v>300</v>
      </c>
      <c r="E220" s="6">
        <v>15000</v>
      </c>
      <c r="F220" s="6">
        <v>2600</v>
      </c>
      <c r="G220" s="164">
        <v>25</v>
      </c>
      <c r="H220" s="164">
        <v>175</v>
      </c>
      <c r="I220" s="164">
        <v>175</v>
      </c>
      <c r="J220" s="164">
        <v>100</v>
      </c>
      <c r="K220" s="164">
        <v>50</v>
      </c>
      <c r="L220" s="164">
        <v>0</v>
      </c>
    </row>
    <row r="221" spans="1:12" x14ac:dyDescent="0.25">
      <c r="A221" s="164">
        <v>15</v>
      </c>
      <c r="B221" s="164">
        <v>1</v>
      </c>
      <c r="C221" s="164">
        <v>24</v>
      </c>
      <c r="D221" s="6">
        <v>2000</v>
      </c>
      <c r="E221" s="6">
        <v>2000</v>
      </c>
      <c r="F221" s="6">
        <v>3950</v>
      </c>
      <c r="G221" s="164">
        <v>24.7</v>
      </c>
      <c r="H221" s="164">
        <v>29</v>
      </c>
      <c r="I221" s="164">
        <v>29</v>
      </c>
      <c r="J221" s="164">
        <v>129</v>
      </c>
      <c r="K221" s="164">
        <v>45</v>
      </c>
      <c r="L221" s="164">
        <v>8</v>
      </c>
    </row>
    <row r="222" spans="1:12" x14ac:dyDescent="0.25">
      <c r="A222" s="6">
        <v>30878</v>
      </c>
      <c r="B222" s="164">
        <v>6</v>
      </c>
      <c r="C222" s="164">
        <v>34</v>
      </c>
      <c r="D222" s="6">
        <v>1600</v>
      </c>
      <c r="E222" s="6">
        <v>1600</v>
      </c>
      <c r="F222" s="164">
        <v>550</v>
      </c>
      <c r="G222" s="164">
        <v>22</v>
      </c>
      <c r="H222" s="164">
        <v>350</v>
      </c>
      <c r="I222" s="164">
        <v>350</v>
      </c>
      <c r="J222" s="164">
        <v>100</v>
      </c>
      <c r="K222" s="164">
        <v>62</v>
      </c>
      <c r="L222" s="164">
        <v>0</v>
      </c>
    </row>
    <row r="223" spans="1:12" x14ac:dyDescent="0.25">
      <c r="A223" s="6">
        <v>27000</v>
      </c>
      <c r="B223" s="164">
        <v>6</v>
      </c>
      <c r="C223" s="164">
        <v>38</v>
      </c>
      <c r="D223" s="6">
        <v>1600</v>
      </c>
      <c r="E223" s="6">
        <v>1600</v>
      </c>
      <c r="F223" s="164">
        <v>350</v>
      </c>
      <c r="G223" s="164">
        <v>22</v>
      </c>
      <c r="H223" s="164">
        <v>350</v>
      </c>
      <c r="I223" s="164">
        <v>350</v>
      </c>
      <c r="J223" s="164">
        <v>100</v>
      </c>
      <c r="K223" s="164">
        <v>60</v>
      </c>
      <c r="L223" s="164">
        <v>0</v>
      </c>
    </row>
    <row r="224" spans="1:12" x14ac:dyDescent="0.25">
      <c r="A224" s="6">
        <v>5659</v>
      </c>
      <c r="B224" s="164">
        <v>1</v>
      </c>
      <c r="C224" s="164">
        <v>16.399999999999999</v>
      </c>
      <c r="D224" s="163">
        <v>300</v>
      </c>
      <c r="E224" s="163">
        <v>300</v>
      </c>
      <c r="F224" s="6">
        <v>11319</v>
      </c>
      <c r="G224" s="164">
        <v>41</v>
      </c>
      <c r="H224" s="164">
        <v>0.3</v>
      </c>
      <c r="I224" s="164">
        <v>0.3</v>
      </c>
      <c r="J224" s="164">
        <v>250</v>
      </c>
      <c r="K224" s="12">
        <v>50</v>
      </c>
      <c r="L224" s="14">
        <v>5</v>
      </c>
    </row>
    <row r="225" spans="1:12" x14ac:dyDescent="0.25">
      <c r="A225" s="6">
        <v>10700</v>
      </c>
      <c r="B225" s="164">
        <v>1</v>
      </c>
      <c r="C225" s="164">
        <v>20</v>
      </c>
      <c r="D225" s="164">
        <v>420</v>
      </c>
      <c r="E225" s="164">
        <v>420</v>
      </c>
      <c r="F225" s="6">
        <v>9500</v>
      </c>
      <c r="G225" s="164">
        <v>39</v>
      </c>
      <c r="H225" s="164">
        <v>0.3</v>
      </c>
      <c r="I225" s="164">
        <v>0.3</v>
      </c>
      <c r="J225" s="164">
        <v>240</v>
      </c>
      <c r="K225" s="164">
        <v>25</v>
      </c>
      <c r="L225" s="14">
        <v>5</v>
      </c>
    </row>
    <row r="226" spans="1:12" x14ac:dyDescent="0.25">
      <c r="A226" s="164">
        <v>58</v>
      </c>
      <c r="B226" s="164">
        <v>1</v>
      </c>
      <c r="C226" s="164">
        <v>32</v>
      </c>
      <c r="D226" s="164">
        <v>175</v>
      </c>
      <c r="E226" s="164">
        <v>175</v>
      </c>
      <c r="F226" s="6">
        <v>3000</v>
      </c>
      <c r="G226" s="164">
        <v>19</v>
      </c>
      <c r="H226" s="164">
        <v>16</v>
      </c>
      <c r="I226" s="164">
        <v>16</v>
      </c>
      <c r="J226" s="164">
        <v>120</v>
      </c>
      <c r="K226" s="164">
        <v>56</v>
      </c>
      <c r="L226" s="14">
        <v>4</v>
      </c>
    </row>
    <row r="227" spans="1:12" x14ac:dyDescent="0.25">
      <c r="A227" s="164">
        <v>29</v>
      </c>
      <c r="B227" s="164">
        <v>1</v>
      </c>
      <c r="C227" s="164">
        <v>30</v>
      </c>
      <c r="D227" s="164">
        <v>150</v>
      </c>
      <c r="E227" s="164">
        <v>150</v>
      </c>
      <c r="F227" s="6">
        <v>2600</v>
      </c>
      <c r="G227" s="164">
        <v>17</v>
      </c>
      <c r="H227" s="164">
        <v>32</v>
      </c>
      <c r="I227" s="164">
        <v>32</v>
      </c>
      <c r="J227" s="164">
        <v>120</v>
      </c>
      <c r="K227" s="164">
        <v>60</v>
      </c>
      <c r="L227" s="14">
        <v>4</v>
      </c>
    </row>
    <row r="228" spans="1:12" x14ac:dyDescent="0.25">
      <c r="A228" s="164">
        <v>184</v>
      </c>
      <c r="B228" s="164">
        <v>1</v>
      </c>
      <c r="C228" s="164">
        <v>31</v>
      </c>
      <c r="D228" s="164">
        <v>300</v>
      </c>
      <c r="E228" s="164">
        <v>300</v>
      </c>
      <c r="F228" s="6">
        <v>4200</v>
      </c>
      <c r="G228" s="164">
        <v>25</v>
      </c>
      <c r="H228" s="164">
        <v>6</v>
      </c>
      <c r="I228" s="164">
        <v>6</v>
      </c>
      <c r="J228" s="164">
        <v>130</v>
      </c>
      <c r="K228" s="164">
        <v>44</v>
      </c>
      <c r="L228" s="14">
        <v>4</v>
      </c>
    </row>
    <row r="229" spans="1:12" x14ac:dyDescent="0.25">
      <c r="A229" s="163">
        <v>200</v>
      </c>
      <c r="B229" s="164">
        <v>1</v>
      </c>
      <c r="C229" s="164">
        <v>29</v>
      </c>
      <c r="D229" s="164">
        <v>150</v>
      </c>
      <c r="E229" s="164">
        <v>150</v>
      </c>
      <c r="F229" s="6">
        <v>2025</v>
      </c>
      <c r="G229" s="164">
        <v>17</v>
      </c>
      <c r="H229" s="164">
        <v>11</v>
      </c>
      <c r="I229" s="164">
        <v>145</v>
      </c>
      <c r="J229" s="164">
        <v>120</v>
      </c>
      <c r="K229" s="163">
        <v>60</v>
      </c>
      <c r="L229" s="14">
        <v>4</v>
      </c>
    </row>
    <row r="230" spans="1:12" x14ac:dyDescent="0.25">
      <c r="A230" s="164">
        <v>175</v>
      </c>
      <c r="B230" s="164">
        <v>1</v>
      </c>
      <c r="C230" s="164">
        <v>30</v>
      </c>
      <c r="D230" s="164">
        <v>36</v>
      </c>
      <c r="E230" s="164">
        <v>36</v>
      </c>
      <c r="F230" s="6">
        <v>2400</v>
      </c>
      <c r="G230" s="164">
        <v>29</v>
      </c>
      <c r="H230" s="164">
        <v>5</v>
      </c>
      <c r="I230" s="164">
        <v>5</v>
      </c>
      <c r="J230" s="164">
        <v>120</v>
      </c>
      <c r="K230" s="164">
        <v>53</v>
      </c>
      <c r="L230" s="14">
        <v>4</v>
      </c>
    </row>
    <row r="231" spans="1:12" x14ac:dyDescent="0.25">
      <c r="A231" s="164">
        <v>400</v>
      </c>
      <c r="B231" s="164">
        <v>1</v>
      </c>
      <c r="C231" s="164">
        <v>25</v>
      </c>
      <c r="D231" s="164">
        <v>300</v>
      </c>
      <c r="E231" s="164">
        <v>300</v>
      </c>
      <c r="F231" s="6">
        <v>2400</v>
      </c>
      <c r="G231" s="164">
        <v>11</v>
      </c>
      <c r="H231" s="6">
        <v>5500</v>
      </c>
      <c r="I231" s="6">
        <v>5500</v>
      </c>
      <c r="J231" s="164">
        <v>100</v>
      </c>
      <c r="K231" s="164">
        <v>75</v>
      </c>
      <c r="L231" s="164">
        <v>0</v>
      </c>
    </row>
    <row r="232" spans="1:12" x14ac:dyDescent="0.25">
      <c r="A232" s="164">
        <v>66</v>
      </c>
      <c r="B232" s="164">
        <v>1</v>
      </c>
      <c r="C232" s="164">
        <v>31</v>
      </c>
      <c r="D232" s="164">
        <v>95</v>
      </c>
      <c r="E232" s="164">
        <v>95</v>
      </c>
      <c r="F232" s="6">
        <v>1400</v>
      </c>
      <c r="G232" s="164">
        <v>17</v>
      </c>
      <c r="H232" s="164">
        <v>175</v>
      </c>
      <c r="I232" s="164">
        <v>175</v>
      </c>
      <c r="J232" s="164">
        <v>110</v>
      </c>
      <c r="K232" s="164">
        <v>58</v>
      </c>
      <c r="L232" s="164">
        <v>0</v>
      </c>
    </row>
    <row r="233" spans="1:12" x14ac:dyDescent="0.25">
      <c r="A233" s="164">
        <v>86</v>
      </c>
      <c r="B233" s="164">
        <v>1</v>
      </c>
      <c r="C233" s="164">
        <v>30</v>
      </c>
      <c r="D233" s="164">
        <v>500</v>
      </c>
      <c r="E233" s="164">
        <v>500</v>
      </c>
      <c r="F233" s="6">
        <v>1100</v>
      </c>
      <c r="G233" s="164">
        <v>11</v>
      </c>
      <c r="H233" s="6">
        <v>5500</v>
      </c>
      <c r="I233" s="6">
        <v>5500</v>
      </c>
      <c r="J233" s="164">
        <v>104</v>
      </c>
      <c r="K233" s="164">
        <v>75</v>
      </c>
      <c r="L233" s="164">
        <v>0</v>
      </c>
    </row>
    <row r="234" spans="1:12" x14ac:dyDescent="0.25">
      <c r="A234" s="164">
        <v>300</v>
      </c>
      <c r="B234" s="164">
        <v>1</v>
      </c>
      <c r="C234" s="164">
        <v>29</v>
      </c>
      <c r="D234" s="164">
        <v>265</v>
      </c>
      <c r="E234" s="164">
        <v>265</v>
      </c>
      <c r="F234" s="6">
        <v>2100</v>
      </c>
      <c r="G234" s="164">
        <v>17</v>
      </c>
      <c r="H234" s="164">
        <v>200</v>
      </c>
      <c r="I234" s="164">
        <v>200</v>
      </c>
      <c r="J234" s="164">
        <v>110</v>
      </c>
      <c r="K234" s="164">
        <v>75</v>
      </c>
      <c r="L234" s="164">
        <v>0</v>
      </c>
    </row>
    <row r="235" spans="1:12" x14ac:dyDescent="0.25">
      <c r="A235" s="164">
        <v>300</v>
      </c>
      <c r="B235" s="164">
        <v>1</v>
      </c>
      <c r="C235" s="164">
        <v>33</v>
      </c>
      <c r="D235" s="164">
        <v>260</v>
      </c>
      <c r="E235" s="164">
        <v>260</v>
      </c>
      <c r="F235" s="6">
        <v>1200</v>
      </c>
      <c r="G235" s="164">
        <v>15</v>
      </c>
      <c r="H235" s="164">
        <v>500</v>
      </c>
      <c r="I235" s="164">
        <v>500</v>
      </c>
      <c r="J235" s="164">
        <v>100</v>
      </c>
      <c r="K235" s="164">
        <v>71</v>
      </c>
      <c r="L235" s="164">
        <v>0</v>
      </c>
    </row>
    <row r="236" spans="1:12" x14ac:dyDescent="0.25">
      <c r="A236" s="6">
        <v>12890</v>
      </c>
      <c r="B236" s="164">
        <v>2</v>
      </c>
      <c r="C236" s="164">
        <v>18</v>
      </c>
      <c r="D236" s="164">
        <v>58</v>
      </c>
      <c r="E236" s="164">
        <v>58</v>
      </c>
      <c r="F236" s="6">
        <v>4265</v>
      </c>
      <c r="G236" s="164">
        <v>13</v>
      </c>
      <c r="H236" s="164">
        <v>592</v>
      </c>
      <c r="I236" s="164">
        <v>592</v>
      </c>
      <c r="J236" s="164">
        <v>129</v>
      </c>
      <c r="K236" s="164">
        <v>78</v>
      </c>
      <c r="L236" s="14">
        <v>4</v>
      </c>
    </row>
    <row r="237" spans="1:12" x14ac:dyDescent="0.25">
      <c r="A237" s="6">
        <v>12000</v>
      </c>
      <c r="B237" s="164">
        <v>1</v>
      </c>
      <c r="C237" s="164">
        <v>14</v>
      </c>
      <c r="D237" s="164">
        <v>10</v>
      </c>
      <c r="E237" s="6">
        <v>1000</v>
      </c>
      <c r="F237" s="6">
        <v>13750</v>
      </c>
      <c r="G237" s="164">
        <v>27</v>
      </c>
      <c r="H237" s="164">
        <v>0.1</v>
      </c>
      <c r="I237" s="164">
        <v>0.5</v>
      </c>
      <c r="J237" s="164">
        <v>290</v>
      </c>
      <c r="K237" s="164">
        <v>80</v>
      </c>
      <c r="L237" s="14">
        <v>5</v>
      </c>
    </row>
    <row r="238" spans="1:12" x14ac:dyDescent="0.25">
      <c r="A238" s="6">
        <v>9500</v>
      </c>
      <c r="B238" s="164">
        <v>1</v>
      </c>
      <c r="C238" s="164">
        <v>15</v>
      </c>
      <c r="D238" s="164">
        <v>10</v>
      </c>
      <c r="E238" s="6">
        <v>1000</v>
      </c>
      <c r="F238" s="6">
        <v>13750</v>
      </c>
      <c r="G238" s="164">
        <v>30</v>
      </c>
      <c r="H238" s="164">
        <v>0.1</v>
      </c>
      <c r="I238" s="164">
        <v>0.5</v>
      </c>
      <c r="J238" s="164">
        <v>290</v>
      </c>
      <c r="K238" s="164">
        <v>80</v>
      </c>
      <c r="L238" s="14">
        <v>5</v>
      </c>
    </row>
    <row r="239" spans="1:12" x14ac:dyDescent="0.25">
      <c r="A239" s="6">
        <v>36769</v>
      </c>
      <c r="B239" s="164">
        <v>1</v>
      </c>
      <c r="C239" s="164">
        <v>15</v>
      </c>
      <c r="D239" s="164">
        <v>600</v>
      </c>
      <c r="E239" s="164">
        <v>600</v>
      </c>
      <c r="F239" s="6">
        <v>13750</v>
      </c>
      <c r="G239" s="164">
        <v>26</v>
      </c>
      <c r="H239" s="164">
        <v>0.5</v>
      </c>
      <c r="I239" s="164">
        <v>0.5</v>
      </c>
      <c r="J239" s="164">
        <v>290</v>
      </c>
      <c r="K239" s="164">
        <v>75</v>
      </c>
      <c r="L239" s="164">
        <v>12</v>
      </c>
    </row>
    <row r="240" spans="1:12" x14ac:dyDescent="0.25">
      <c r="A240" s="164">
        <v>43</v>
      </c>
      <c r="B240" s="164">
        <v>1</v>
      </c>
      <c r="C240" s="164">
        <v>14</v>
      </c>
      <c r="D240" s="164">
        <v>60</v>
      </c>
      <c r="E240" s="164">
        <v>800</v>
      </c>
      <c r="F240" s="164">
        <v>15440</v>
      </c>
      <c r="G240" s="164">
        <v>24</v>
      </c>
      <c r="H240" s="164">
        <v>0.5</v>
      </c>
      <c r="I240" s="164">
        <v>0.5</v>
      </c>
      <c r="J240" s="164">
        <v>290</v>
      </c>
      <c r="K240" s="164">
        <v>36</v>
      </c>
      <c r="L240" s="164">
        <v>13</v>
      </c>
    </row>
    <row r="241" spans="1:12" x14ac:dyDescent="0.25">
      <c r="A241" s="164">
        <v>634</v>
      </c>
      <c r="B241" s="164">
        <v>1</v>
      </c>
      <c r="C241" s="164">
        <v>12</v>
      </c>
      <c r="D241" s="164">
        <v>45</v>
      </c>
      <c r="E241" s="164">
        <v>45</v>
      </c>
      <c r="F241" s="6">
        <v>14500</v>
      </c>
      <c r="G241" s="164">
        <v>27</v>
      </c>
      <c r="H241" s="164">
        <v>0.5</v>
      </c>
      <c r="I241" s="164">
        <v>0.5</v>
      </c>
      <c r="J241" s="164">
        <v>300</v>
      </c>
      <c r="K241" s="164">
        <v>36</v>
      </c>
      <c r="L241" s="164">
        <v>8</v>
      </c>
    </row>
    <row r="242" spans="1:12" x14ac:dyDescent="0.25">
      <c r="A242" s="6">
        <v>22776</v>
      </c>
      <c r="B242" s="164">
        <v>6</v>
      </c>
      <c r="C242" s="164">
        <v>30</v>
      </c>
      <c r="D242" s="164">
        <v>400</v>
      </c>
      <c r="E242" s="6">
        <v>1200</v>
      </c>
      <c r="F242" s="6">
        <v>2600</v>
      </c>
      <c r="G242" s="164">
        <v>12</v>
      </c>
      <c r="H242" s="164">
        <v>563</v>
      </c>
      <c r="I242" s="164">
        <v>563</v>
      </c>
      <c r="J242" s="164">
        <v>115</v>
      </c>
      <c r="K242" s="164">
        <v>72</v>
      </c>
      <c r="L242" s="164">
        <v>0</v>
      </c>
    </row>
    <row r="243" spans="1:12" x14ac:dyDescent="0.25">
      <c r="A243" s="6">
        <v>16452</v>
      </c>
      <c r="B243" s="164">
        <v>6</v>
      </c>
      <c r="C243" s="164">
        <v>31.9</v>
      </c>
      <c r="D243" s="6">
        <v>6600</v>
      </c>
      <c r="E243" s="6">
        <v>6600</v>
      </c>
      <c r="F243" s="6">
        <v>2650</v>
      </c>
      <c r="G243" s="164">
        <v>9.3000000000000007</v>
      </c>
      <c r="H243" s="164">
        <v>376</v>
      </c>
      <c r="I243" s="164">
        <v>376</v>
      </c>
      <c r="J243" s="164">
        <v>131</v>
      </c>
      <c r="K243" s="164">
        <v>88</v>
      </c>
      <c r="L243" s="164">
        <v>0</v>
      </c>
    </row>
    <row r="244" spans="1:12" x14ac:dyDescent="0.25">
      <c r="A244" s="6">
        <v>8066</v>
      </c>
      <c r="B244" s="164">
        <v>6</v>
      </c>
      <c r="C244" s="164">
        <v>28.6</v>
      </c>
      <c r="D244" s="6">
        <v>5000</v>
      </c>
      <c r="E244" s="6">
        <v>5000</v>
      </c>
      <c r="F244" s="6">
        <v>3050</v>
      </c>
      <c r="G244" s="164">
        <v>9.1999999999999993</v>
      </c>
      <c r="H244" s="164">
        <v>351</v>
      </c>
      <c r="I244" s="164">
        <v>351</v>
      </c>
      <c r="J244" s="164">
        <v>136</v>
      </c>
      <c r="K244" s="164">
        <v>83</v>
      </c>
      <c r="L244" s="164">
        <v>0</v>
      </c>
    </row>
    <row r="245" spans="1:12" x14ac:dyDescent="0.25">
      <c r="A245" s="164">
        <v>300</v>
      </c>
      <c r="B245" s="164">
        <v>6</v>
      </c>
      <c r="C245" s="164">
        <v>25</v>
      </c>
      <c r="D245" s="6">
        <v>3500</v>
      </c>
      <c r="E245" s="6">
        <v>3500</v>
      </c>
      <c r="F245" s="6">
        <v>3000</v>
      </c>
      <c r="G245" s="164">
        <v>9</v>
      </c>
      <c r="H245" s="6">
        <v>2325</v>
      </c>
      <c r="I245" s="6">
        <v>2325</v>
      </c>
      <c r="J245" s="164">
        <v>130</v>
      </c>
      <c r="K245" s="164">
        <v>85</v>
      </c>
      <c r="L245" s="164">
        <v>14</v>
      </c>
    </row>
    <row r="246" spans="1:12" x14ac:dyDescent="0.25">
      <c r="A246" s="6">
        <v>1544</v>
      </c>
      <c r="B246" s="164">
        <v>6</v>
      </c>
      <c r="C246" s="164">
        <v>30.6</v>
      </c>
      <c r="D246" s="6">
        <v>4500</v>
      </c>
      <c r="E246" s="6">
        <v>4500</v>
      </c>
      <c r="F246" s="6">
        <v>3150</v>
      </c>
      <c r="G246" s="164">
        <v>9.8000000000000007</v>
      </c>
      <c r="H246" s="164">
        <v>560</v>
      </c>
      <c r="I246" s="164">
        <v>560</v>
      </c>
      <c r="J246" s="164">
        <v>140</v>
      </c>
      <c r="K246" s="164">
        <v>80</v>
      </c>
      <c r="L246" s="164">
        <v>0</v>
      </c>
    </row>
    <row r="247" spans="1:12" x14ac:dyDescent="0.25">
      <c r="A247" s="6">
        <v>39909</v>
      </c>
      <c r="B247" s="164">
        <v>1</v>
      </c>
      <c r="C247" s="164">
        <v>30</v>
      </c>
      <c r="D247" s="6">
        <v>1500</v>
      </c>
      <c r="E247" s="6">
        <v>1500</v>
      </c>
      <c r="F247" s="6">
        <v>3820</v>
      </c>
      <c r="G247" s="164">
        <v>11</v>
      </c>
      <c r="H247" s="164">
        <v>270</v>
      </c>
      <c r="I247" s="164">
        <v>270</v>
      </c>
      <c r="J247" s="164">
        <v>159</v>
      </c>
      <c r="K247" s="164">
        <v>80</v>
      </c>
      <c r="L247" s="164">
        <v>0</v>
      </c>
    </row>
    <row r="248" spans="1:12" x14ac:dyDescent="0.25">
      <c r="A248" s="6">
        <v>26249</v>
      </c>
      <c r="B248" s="164">
        <v>1</v>
      </c>
      <c r="C248" s="164">
        <v>28</v>
      </c>
      <c r="D248" s="164">
        <v>792</v>
      </c>
      <c r="E248" s="164">
        <v>792</v>
      </c>
      <c r="F248" s="6">
        <v>3515</v>
      </c>
      <c r="G248" s="164">
        <v>14.5</v>
      </c>
      <c r="H248" s="164">
        <v>260</v>
      </c>
      <c r="I248" s="164">
        <v>260</v>
      </c>
      <c r="J248" s="164">
        <v>154</v>
      </c>
      <c r="K248" s="164">
        <v>80</v>
      </c>
      <c r="L248" s="164">
        <v>0</v>
      </c>
    </row>
    <row r="249" spans="1:12" x14ac:dyDescent="0.25">
      <c r="A249" s="6">
        <v>49090</v>
      </c>
      <c r="B249" s="164">
        <v>1</v>
      </c>
      <c r="C249" s="164">
        <v>35</v>
      </c>
      <c r="D249" s="6">
        <v>10000</v>
      </c>
      <c r="E249" s="6">
        <v>10000</v>
      </c>
      <c r="F249" s="6">
        <v>2000</v>
      </c>
      <c r="G249" s="164">
        <v>8.5</v>
      </c>
      <c r="H249" s="6">
        <v>5500</v>
      </c>
      <c r="I249" s="6">
        <v>5500</v>
      </c>
      <c r="J249" s="164">
        <v>125</v>
      </c>
      <c r="K249" s="164">
        <v>80</v>
      </c>
      <c r="L249" s="164">
        <v>0</v>
      </c>
    </row>
    <row r="250" spans="1:12" x14ac:dyDescent="0.25">
      <c r="A250" s="6">
        <v>25410</v>
      </c>
      <c r="B250" s="164">
        <v>1</v>
      </c>
      <c r="C250" s="164">
        <v>31</v>
      </c>
      <c r="D250" s="6">
        <v>2500</v>
      </c>
      <c r="E250" s="6">
        <v>2500</v>
      </c>
      <c r="F250" s="6">
        <v>3260</v>
      </c>
      <c r="G250" s="164">
        <v>13.5</v>
      </c>
      <c r="H250" s="164">
        <v>138</v>
      </c>
      <c r="I250" s="164">
        <v>138</v>
      </c>
      <c r="J250" s="164">
        <v>130</v>
      </c>
      <c r="K250" s="164">
        <v>80</v>
      </c>
      <c r="L250" s="164">
        <v>0</v>
      </c>
    </row>
    <row r="251" spans="1:12" x14ac:dyDescent="0.25">
      <c r="A251" s="164">
        <v>267</v>
      </c>
      <c r="B251" s="164">
        <v>1</v>
      </c>
      <c r="C251" s="164">
        <v>30</v>
      </c>
      <c r="D251" s="6">
        <v>5000</v>
      </c>
      <c r="E251" s="6">
        <v>5000</v>
      </c>
      <c r="F251" s="6">
        <v>3600</v>
      </c>
      <c r="G251" s="164">
        <v>9</v>
      </c>
      <c r="H251" s="6">
        <v>1952</v>
      </c>
      <c r="I251" s="6">
        <v>1952</v>
      </c>
      <c r="J251" s="164">
        <v>132</v>
      </c>
      <c r="K251" s="164">
        <v>85</v>
      </c>
      <c r="L251" s="164">
        <v>0</v>
      </c>
    </row>
    <row r="252" spans="1:12" x14ac:dyDescent="0.25">
      <c r="A252" s="6">
        <v>34099</v>
      </c>
      <c r="B252" s="164">
        <v>1</v>
      </c>
      <c r="C252" s="164">
        <v>30</v>
      </c>
      <c r="D252" s="6">
        <v>5000</v>
      </c>
      <c r="E252" s="6">
        <v>5000</v>
      </c>
      <c r="F252" s="6">
        <v>3600</v>
      </c>
      <c r="G252" s="164">
        <v>9</v>
      </c>
      <c r="H252" s="6">
        <v>1952</v>
      </c>
      <c r="I252" s="6">
        <v>1952</v>
      </c>
      <c r="J252" s="164">
        <v>132</v>
      </c>
      <c r="K252" s="164">
        <v>85</v>
      </c>
      <c r="L252" s="164">
        <v>0</v>
      </c>
    </row>
    <row r="253" spans="1:12" x14ac:dyDescent="0.25">
      <c r="A253" s="6">
        <v>1065</v>
      </c>
      <c r="B253" s="164">
        <v>1</v>
      </c>
      <c r="C253" s="164">
        <v>31</v>
      </c>
      <c r="D253" s="6">
        <v>8000</v>
      </c>
      <c r="E253" s="6">
        <v>8000</v>
      </c>
      <c r="F253" s="6">
        <v>3350</v>
      </c>
      <c r="G253" s="164">
        <v>10</v>
      </c>
      <c r="H253" s="164">
        <v>727</v>
      </c>
      <c r="I253" s="164">
        <v>727</v>
      </c>
      <c r="J253" s="164">
        <v>139</v>
      </c>
      <c r="K253" s="164">
        <v>82</v>
      </c>
      <c r="L253" s="164">
        <v>0</v>
      </c>
    </row>
    <row r="254" spans="1:12" x14ac:dyDescent="0.25">
      <c r="A254" s="164">
        <v>343</v>
      </c>
      <c r="B254" s="164">
        <v>1</v>
      </c>
      <c r="C254" s="164">
        <v>23</v>
      </c>
      <c r="D254" s="6">
        <v>1500</v>
      </c>
      <c r="E254" s="6">
        <v>1500</v>
      </c>
      <c r="F254" s="6">
        <v>3400</v>
      </c>
      <c r="G254" s="164">
        <v>14</v>
      </c>
      <c r="H254" s="164">
        <v>185</v>
      </c>
      <c r="I254" s="164">
        <v>185</v>
      </c>
      <c r="J254" s="164">
        <v>135</v>
      </c>
      <c r="K254" s="164">
        <v>85</v>
      </c>
      <c r="L254" s="164">
        <v>0</v>
      </c>
    </row>
    <row r="255" spans="1:12" x14ac:dyDescent="0.25">
      <c r="A255" s="6">
        <v>9343</v>
      </c>
      <c r="B255" s="164">
        <v>1</v>
      </c>
      <c r="C255" s="164">
        <v>34</v>
      </c>
      <c r="D255" s="6">
        <v>4000</v>
      </c>
      <c r="E255" s="6">
        <v>4000</v>
      </c>
      <c r="F255" s="6">
        <v>2690</v>
      </c>
      <c r="G255" s="164">
        <v>12</v>
      </c>
      <c r="H255" s="164">
        <v>600</v>
      </c>
      <c r="I255" s="164">
        <v>600</v>
      </c>
      <c r="J255" s="164">
        <v>128</v>
      </c>
      <c r="K255" s="164">
        <v>84</v>
      </c>
      <c r="L255" s="164">
        <v>0</v>
      </c>
    </row>
    <row r="256" spans="1:12" x14ac:dyDescent="0.25">
      <c r="A256" s="6">
        <v>1692</v>
      </c>
      <c r="B256" s="164">
        <v>1</v>
      </c>
      <c r="C256" s="164">
        <v>31</v>
      </c>
      <c r="D256" s="6">
        <v>1250</v>
      </c>
      <c r="E256" s="6">
        <v>1250</v>
      </c>
      <c r="F256" s="6">
        <v>2537</v>
      </c>
      <c r="G256" s="164">
        <v>15</v>
      </c>
      <c r="H256" s="164">
        <v>93</v>
      </c>
      <c r="I256" s="164">
        <v>93</v>
      </c>
      <c r="J256" s="164">
        <v>119</v>
      </c>
      <c r="K256" s="164">
        <v>72</v>
      </c>
      <c r="L256" s="164">
        <v>0</v>
      </c>
    </row>
    <row r="257" spans="1:12" x14ac:dyDescent="0.25">
      <c r="A257" s="164">
        <v>420</v>
      </c>
      <c r="B257" s="164">
        <v>1</v>
      </c>
      <c r="C257" s="164">
        <v>35</v>
      </c>
      <c r="D257" s="163">
        <v>1400</v>
      </c>
      <c r="E257" s="163">
        <v>1400</v>
      </c>
      <c r="F257" s="6">
        <v>2300</v>
      </c>
      <c r="G257" s="164">
        <v>11.4</v>
      </c>
      <c r="H257" s="6">
        <v>3500</v>
      </c>
      <c r="I257" s="6">
        <v>3500</v>
      </c>
      <c r="J257" s="164">
        <v>117</v>
      </c>
      <c r="K257" s="164">
        <v>75</v>
      </c>
      <c r="L257" s="164">
        <v>0</v>
      </c>
    </row>
    <row r="258" spans="1:12" x14ac:dyDescent="0.25">
      <c r="A258" s="164">
        <v>76</v>
      </c>
      <c r="B258" s="164">
        <v>1</v>
      </c>
      <c r="C258" s="164">
        <v>33.700000000000003</v>
      </c>
      <c r="D258" s="163">
        <v>1400</v>
      </c>
      <c r="E258" s="163">
        <v>1400</v>
      </c>
      <c r="F258" s="6">
        <v>2850</v>
      </c>
      <c r="G258" s="164">
        <v>15.2</v>
      </c>
      <c r="H258" s="6">
        <v>2500</v>
      </c>
      <c r="I258" s="6">
        <v>2500</v>
      </c>
      <c r="J258" s="164">
        <v>125</v>
      </c>
      <c r="K258" s="164">
        <v>80</v>
      </c>
      <c r="L258" s="164">
        <v>0</v>
      </c>
    </row>
    <row r="259" spans="1:12" x14ac:dyDescent="0.25">
      <c r="A259" s="164">
        <v>618</v>
      </c>
      <c r="B259" s="164">
        <v>1</v>
      </c>
      <c r="C259" s="164">
        <v>35</v>
      </c>
      <c r="D259" s="163">
        <v>1400</v>
      </c>
      <c r="E259" s="163">
        <v>1400</v>
      </c>
      <c r="F259" s="6">
        <v>2300</v>
      </c>
      <c r="G259" s="164">
        <v>11.4</v>
      </c>
      <c r="H259" s="6">
        <v>3500</v>
      </c>
      <c r="I259" s="6">
        <v>3500</v>
      </c>
      <c r="J259" s="164">
        <v>117</v>
      </c>
      <c r="K259" s="164">
        <v>75</v>
      </c>
      <c r="L259" s="164">
        <v>0</v>
      </c>
    </row>
    <row r="260" spans="1:12" x14ac:dyDescent="0.25">
      <c r="A260" s="6">
        <v>3025</v>
      </c>
      <c r="B260" s="164">
        <v>1</v>
      </c>
      <c r="C260" s="164">
        <v>33.700000000000003</v>
      </c>
      <c r="D260" s="163">
        <v>1400</v>
      </c>
      <c r="E260" s="163">
        <v>1400</v>
      </c>
      <c r="F260" s="6">
        <v>2850</v>
      </c>
      <c r="G260" s="164">
        <v>15.2</v>
      </c>
      <c r="H260" s="6">
        <v>2500</v>
      </c>
      <c r="I260" s="6">
        <v>2500</v>
      </c>
      <c r="J260" s="164">
        <v>122</v>
      </c>
      <c r="K260" s="164">
        <v>87</v>
      </c>
      <c r="L260" s="164">
        <v>0</v>
      </c>
    </row>
    <row r="261" spans="1:12" x14ac:dyDescent="0.25">
      <c r="A261" s="6">
        <v>2565</v>
      </c>
      <c r="B261" s="164">
        <v>1</v>
      </c>
      <c r="C261" s="164">
        <v>35</v>
      </c>
      <c r="D261" s="163">
        <v>1400</v>
      </c>
      <c r="E261" s="163">
        <v>1400</v>
      </c>
      <c r="F261" s="6">
        <v>2300</v>
      </c>
      <c r="G261" s="164">
        <v>11.8</v>
      </c>
      <c r="H261" s="6">
        <v>7000</v>
      </c>
      <c r="I261" s="6">
        <v>7000</v>
      </c>
      <c r="J261" s="164">
        <v>115</v>
      </c>
      <c r="K261" s="164">
        <v>75</v>
      </c>
      <c r="L261" s="164">
        <v>0</v>
      </c>
    </row>
    <row r="262" spans="1:12" x14ac:dyDescent="0.25">
      <c r="A262" s="6">
        <v>2114</v>
      </c>
      <c r="B262" s="164">
        <v>1</v>
      </c>
      <c r="C262" s="164">
        <v>35</v>
      </c>
      <c r="D262" s="163">
        <v>1400</v>
      </c>
      <c r="E262" s="163">
        <v>1400</v>
      </c>
      <c r="F262" s="6">
        <v>2300</v>
      </c>
      <c r="G262" s="164">
        <v>11.4</v>
      </c>
      <c r="H262" s="6">
        <v>3500</v>
      </c>
      <c r="I262" s="6">
        <v>3500</v>
      </c>
      <c r="J262" s="164">
        <v>118</v>
      </c>
      <c r="K262" s="164">
        <v>75</v>
      </c>
      <c r="L262" s="164">
        <v>0</v>
      </c>
    </row>
    <row r="263" spans="1:12" x14ac:dyDescent="0.25">
      <c r="A263" s="6">
        <v>3101</v>
      </c>
      <c r="B263" s="164">
        <v>1</v>
      </c>
      <c r="C263" s="164">
        <v>33.700000000000003</v>
      </c>
      <c r="D263" s="163">
        <v>1400</v>
      </c>
      <c r="E263" s="163">
        <v>1400</v>
      </c>
      <c r="F263" s="6">
        <v>2850</v>
      </c>
      <c r="G263" s="164">
        <v>15</v>
      </c>
      <c r="H263" s="164">
        <v>580</v>
      </c>
      <c r="I263" s="164">
        <v>580</v>
      </c>
      <c r="J263" s="164">
        <v>126</v>
      </c>
      <c r="K263" s="164">
        <v>87</v>
      </c>
      <c r="L263" s="164">
        <v>0</v>
      </c>
    </row>
    <row r="264" spans="1:12" x14ac:dyDescent="0.25">
      <c r="A264" s="6">
        <v>3565</v>
      </c>
      <c r="B264" s="164">
        <v>1</v>
      </c>
      <c r="C264" s="164">
        <v>35</v>
      </c>
      <c r="D264" s="163">
        <v>1400</v>
      </c>
      <c r="E264" s="163">
        <v>1400</v>
      </c>
      <c r="F264" s="6">
        <v>2300</v>
      </c>
      <c r="G264" s="164">
        <v>11</v>
      </c>
      <c r="H264" s="6">
        <v>20000</v>
      </c>
      <c r="I264" s="6">
        <v>20000</v>
      </c>
      <c r="J264" s="164">
        <v>125</v>
      </c>
      <c r="K264" s="164">
        <v>75</v>
      </c>
      <c r="L264" s="164">
        <v>0</v>
      </c>
    </row>
    <row r="265" spans="1:12" x14ac:dyDescent="0.25">
      <c r="A265" s="6">
        <v>7795</v>
      </c>
      <c r="B265" s="164">
        <v>1</v>
      </c>
      <c r="C265" s="164">
        <v>33.5</v>
      </c>
      <c r="D265" s="164">
        <v>575</v>
      </c>
      <c r="E265" s="164">
        <v>575</v>
      </c>
      <c r="F265" s="6">
        <v>2000</v>
      </c>
      <c r="G265" s="164">
        <v>13</v>
      </c>
      <c r="H265" s="164">
        <v>500</v>
      </c>
      <c r="I265" s="164">
        <v>500</v>
      </c>
      <c r="J265" s="164">
        <v>117</v>
      </c>
      <c r="K265" s="164">
        <v>84.5</v>
      </c>
      <c r="L265" s="164">
        <v>0</v>
      </c>
    </row>
    <row r="266" spans="1:12" x14ac:dyDescent="0.25">
      <c r="A266" s="164">
        <v>341</v>
      </c>
      <c r="B266" s="164">
        <v>1</v>
      </c>
      <c r="C266" s="164">
        <v>33.5</v>
      </c>
      <c r="D266" s="6">
        <v>2500</v>
      </c>
      <c r="E266" s="6">
        <v>2500</v>
      </c>
      <c r="F266" s="6">
        <v>1500</v>
      </c>
      <c r="G266" s="164">
        <v>12</v>
      </c>
      <c r="H266" s="6">
        <v>1000</v>
      </c>
      <c r="I266" s="6">
        <v>1000</v>
      </c>
      <c r="J266" s="164">
        <v>108</v>
      </c>
      <c r="K266" s="164">
        <v>85</v>
      </c>
      <c r="L266" s="164">
        <v>0</v>
      </c>
    </row>
    <row r="267" spans="1:12" x14ac:dyDescent="0.25">
      <c r="A267" s="164">
        <v>35</v>
      </c>
      <c r="B267" s="164">
        <v>1</v>
      </c>
      <c r="C267" s="164">
        <v>38.1</v>
      </c>
      <c r="D267" s="6">
        <v>1300</v>
      </c>
      <c r="E267" s="6">
        <v>1300</v>
      </c>
      <c r="F267" s="6">
        <v>1746</v>
      </c>
      <c r="G267" s="164">
        <v>13.6</v>
      </c>
      <c r="H267" s="6">
        <v>13000</v>
      </c>
      <c r="I267" s="6">
        <v>13000</v>
      </c>
      <c r="J267" s="164">
        <v>100</v>
      </c>
      <c r="K267" s="164">
        <v>85</v>
      </c>
      <c r="L267" s="164">
        <v>0</v>
      </c>
    </row>
    <row r="268" spans="1:12" x14ac:dyDescent="0.25">
      <c r="A268" s="164">
        <v>411</v>
      </c>
      <c r="B268" s="164">
        <v>1</v>
      </c>
      <c r="C268" s="164">
        <v>38</v>
      </c>
      <c r="D268" s="6">
        <v>3000</v>
      </c>
      <c r="E268" s="6">
        <v>3000</v>
      </c>
      <c r="F268" s="6">
        <v>1250</v>
      </c>
      <c r="G268" s="164">
        <v>12</v>
      </c>
      <c r="H268" s="6">
        <v>3000</v>
      </c>
      <c r="I268" s="6">
        <v>3000</v>
      </c>
      <c r="J268" s="164">
        <v>104</v>
      </c>
      <c r="K268" s="164">
        <v>85</v>
      </c>
      <c r="L268" s="164">
        <v>0</v>
      </c>
    </row>
    <row r="269" spans="1:12" x14ac:dyDescent="0.25">
      <c r="A269" s="6">
        <v>2755</v>
      </c>
      <c r="B269" s="164">
        <v>1</v>
      </c>
      <c r="C269" s="164">
        <v>38.1</v>
      </c>
      <c r="D269" s="163">
        <v>1400</v>
      </c>
      <c r="E269" s="163">
        <v>1400</v>
      </c>
      <c r="F269" s="6">
        <v>1200</v>
      </c>
      <c r="G269" s="164">
        <v>12</v>
      </c>
      <c r="H269" s="164">
        <v>750</v>
      </c>
      <c r="I269" s="164">
        <v>750</v>
      </c>
      <c r="J269" s="164">
        <v>104</v>
      </c>
      <c r="K269" s="164">
        <v>85</v>
      </c>
      <c r="L269" s="164">
        <v>0</v>
      </c>
    </row>
    <row r="270" spans="1:12" x14ac:dyDescent="0.25">
      <c r="A270" s="6">
        <v>3218</v>
      </c>
      <c r="B270" s="164">
        <v>1</v>
      </c>
      <c r="C270" s="164">
        <v>38.1</v>
      </c>
      <c r="D270" s="6">
        <v>3000</v>
      </c>
      <c r="E270" s="6">
        <v>3000</v>
      </c>
      <c r="F270" s="164">
        <v>872</v>
      </c>
      <c r="G270" s="164">
        <v>12</v>
      </c>
      <c r="H270" s="6">
        <v>5000</v>
      </c>
      <c r="I270" s="6">
        <v>5000</v>
      </c>
      <c r="J270" s="164">
        <v>104</v>
      </c>
      <c r="K270" s="164">
        <v>81</v>
      </c>
      <c r="L270" s="164">
        <v>0</v>
      </c>
    </row>
    <row r="271" spans="1:12" x14ac:dyDescent="0.25">
      <c r="A271" s="6">
        <v>1961</v>
      </c>
      <c r="B271" s="164">
        <v>1</v>
      </c>
      <c r="C271" s="164">
        <v>38</v>
      </c>
      <c r="D271" s="163">
        <v>1400</v>
      </c>
      <c r="E271" s="163">
        <v>1400</v>
      </c>
      <c r="F271" s="6">
        <v>1250</v>
      </c>
      <c r="G271" s="164">
        <v>12</v>
      </c>
      <c r="H271" s="6">
        <v>7500</v>
      </c>
      <c r="I271" s="6">
        <v>7500</v>
      </c>
      <c r="J271" s="164">
        <v>106</v>
      </c>
      <c r="K271" s="164">
        <v>85</v>
      </c>
      <c r="L271" s="164">
        <v>0</v>
      </c>
    </row>
    <row r="272" spans="1:12" x14ac:dyDescent="0.25">
      <c r="A272" s="6">
        <v>1768</v>
      </c>
      <c r="B272" s="164">
        <v>1</v>
      </c>
      <c r="C272" s="164">
        <v>38.1</v>
      </c>
      <c r="D272" s="164">
        <v>780</v>
      </c>
      <c r="E272" s="164">
        <v>780</v>
      </c>
      <c r="F272" s="6">
        <v>1700</v>
      </c>
      <c r="G272" s="164">
        <v>12.1</v>
      </c>
      <c r="H272" s="6">
        <v>2000</v>
      </c>
      <c r="I272" s="6">
        <v>2000</v>
      </c>
      <c r="J272" s="164">
        <v>111</v>
      </c>
      <c r="K272" s="164">
        <v>85</v>
      </c>
      <c r="L272" s="164">
        <v>0</v>
      </c>
    </row>
    <row r="273" spans="1:12" x14ac:dyDescent="0.25">
      <c r="A273" s="6">
        <v>1642</v>
      </c>
      <c r="B273" s="164">
        <v>1</v>
      </c>
      <c r="C273" s="164">
        <v>38.1</v>
      </c>
      <c r="D273" s="6">
        <v>1300</v>
      </c>
      <c r="E273" s="6">
        <v>1300</v>
      </c>
      <c r="F273" s="6">
        <v>1250</v>
      </c>
      <c r="G273" s="164">
        <v>10</v>
      </c>
      <c r="H273" s="6">
        <v>12000</v>
      </c>
      <c r="I273" s="6">
        <v>12000</v>
      </c>
      <c r="J273" s="164">
        <v>102</v>
      </c>
      <c r="K273" s="164">
        <v>85</v>
      </c>
      <c r="L273" s="164">
        <v>0</v>
      </c>
    </row>
    <row r="274" spans="1:12" x14ac:dyDescent="0.25">
      <c r="A274" s="164">
        <v>392</v>
      </c>
      <c r="B274" s="164">
        <v>1</v>
      </c>
      <c r="C274" s="164">
        <v>38.1</v>
      </c>
      <c r="D274" s="163">
        <v>1200</v>
      </c>
      <c r="E274" s="163">
        <v>1200</v>
      </c>
      <c r="F274" s="6">
        <v>1000</v>
      </c>
      <c r="G274" s="164">
        <v>11.1</v>
      </c>
      <c r="H274" s="6">
        <v>10000</v>
      </c>
      <c r="I274" s="6">
        <v>10000</v>
      </c>
      <c r="J274" s="164">
        <v>95</v>
      </c>
      <c r="K274" s="164">
        <v>85</v>
      </c>
      <c r="L274" s="164">
        <v>0</v>
      </c>
    </row>
    <row r="275" spans="1:12" x14ac:dyDescent="0.25">
      <c r="A275" s="6">
        <v>1848</v>
      </c>
      <c r="B275" s="164">
        <v>1</v>
      </c>
      <c r="C275" s="164">
        <v>38.1</v>
      </c>
      <c r="D275" s="164">
        <v>780</v>
      </c>
      <c r="E275" s="164">
        <v>780</v>
      </c>
      <c r="F275" s="6">
        <v>1597</v>
      </c>
      <c r="G275" s="164">
        <v>12</v>
      </c>
      <c r="H275" s="6">
        <v>1000</v>
      </c>
      <c r="I275" s="6">
        <v>1000</v>
      </c>
      <c r="J275" s="164">
        <v>111</v>
      </c>
      <c r="K275" s="164">
        <v>85</v>
      </c>
      <c r="L275" s="164">
        <v>0</v>
      </c>
    </row>
    <row r="276" spans="1:12" x14ac:dyDescent="0.25">
      <c r="A276" s="6">
        <v>1380</v>
      </c>
      <c r="B276" s="164">
        <v>1</v>
      </c>
      <c r="C276" s="164">
        <v>36</v>
      </c>
      <c r="D276" s="6">
        <v>1000</v>
      </c>
      <c r="E276" s="6">
        <v>4000</v>
      </c>
      <c r="F276" s="164">
        <v>760</v>
      </c>
      <c r="G276" s="164">
        <v>10</v>
      </c>
      <c r="H276" s="6">
        <v>5000</v>
      </c>
      <c r="I276" s="6">
        <v>30000</v>
      </c>
      <c r="J276" s="164">
        <v>110</v>
      </c>
      <c r="K276" s="164">
        <v>85</v>
      </c>
      <c r="L276" s="164">
        <v>0</v>
      </c>
    </row>
    <row r="277" spans="1:12" x14ac:dyDescent="0.25">
      <c r="A277" s="164">
        <v>867</v>
      </c>
      <c r="B277" s="164">
        <v>1</v>
      </c>
      <c r="C277" s="164">
        <v>38.1</v>
      </c>
      <c r="D277" s="6">
        <v>1400</v>
      </c>
      <c r="E277" s="6">
        <v>1400</v>
      </c>
      <c r="F277" s="6">
        <v>1750</v>
      </c>
      <c r="G277" s="164">
        <v>13.1</v>
      </c>
      <c r="H277" s="164">
        <v>750</v>
      </c>
      <c r="I277" s="164">
        <v>750</v>
      </c>
      <c r="J277" s="164">
        <v>113</v>
      </c>
      <c r="K277" s="164">
        <v>85</v>
      </c>
      <c r="L277" s="164">
        <v>0</v>
      </c>
    </row>
    <row r="278" spans="1:12" x14ac:dyDescent="0.25">
      <c r="A278" s="164">
        <v>144</v>
      </c>
      <c r="B278" s="164">
        <v>1</v>
      </c>
      <c r="C278" s="164">
        <v>38.1</v>
      </c>
      <c r="D278" s="164">
        <v>675</v>
      </c>
      <c r="E278" s="164">
        <v>675</v>
      </c>
      <c r="F278" s="6">
        <v>1250</v>
      </c>
      <c r="G278" s="164">
        <v>13.1</v>
      </c>
      <c r="H278" s="6">
        <v>1300</v>
      </c>
      <c r="I278" s="6">
        <v>1300</v>
      </c>
      <c r="J278" s="164">
        <v>104</v>
      </c>
      <c r="K278" s="164">
        <v>85</v>
      </c>
      <c r="L278" s="164">
        <v>0</v>
      </c>
    </row>
    <row r="279" spans="1:12" x14ac:dyDescent="0.25">
      <c r="A279" s="6">
        <v>1291</v>
      </c>
      <c r="B279" s="164">
        <v>1</v>
      </c>
      <c r="C279" s="164">
        <v>38.799999999999997</v>
      </c>
      <c r="D279" s="164">
        <v>675</v>
      </c>
      <c r="E279" s="164">
        <v>675</v>
      </c>
      <c r="F279" s="6">
        <v>1209</v>
      </c>
      <c r="G279" s="164">
        <v>13.1</v>
      </c>
      <c r="H279" s="6">
        <v>5000</v>
      </c>
      <c r="I279" s="6">
        <v>5000</v>
      </c>
      <c r="J279" s="164">
        <v>123</v>
      </c>
      <c r="K279" s="164">
        <v>85</v>
      </c>
      <c r="L279" s="164">
        <v>0</v>
      </c>
    </row>
    <row r="280" spans="1:12" x14ac:dyDescent="0.25">
      <c r="A280" s="6">
        <v>1500</v>
      </c>
      <c r="B280" s="164">
        <v>1</v>
      </c>
      <c r="C280" s="164">
        <v>38.1</v>
      </c>
      <c r="D280" s="6">
        <v>1000</v>
      </c>
      <c r="E280" s="6">
        <v>1000</v>
      </c>
      <c r="F280" s="6">
        <v>1400</v>
      </c>
      <c r="G280" s="164">
        <v>13.1</v>
      </c>
      <c r="H280" s="6">
        <v>1000</v>
      </c>
      <c r="I280" s="6">
        <v>1000</v>
      </c>
      <c r="J280" s="164">
        <v>110</v>
      </c>
      <c r="K280" s="164">
        <v>85</v>
      </c>
      <c r="L280" s="164">
        <v>0</v>
      </c>
    </row>
    <row r="281" spans="1:12" x14ac:dyDescent="0.25">
      <c r="A281" s="6">
        <v>2323</v>
      </c>
      <c r="B281" s="164">
        <v>1</v>
      </c>
      <c r="C281" s="164">
        <v>38.1</v>
      </c>
      <c r="D281" s="6">
        <v>1000</v>
      </c>
      <c r="E281" s="6">
        <v>1000</v>
      </c>
      <c r="F281" s="6">
        <v>1746</v>
      </c>
      <c r="G281" s="164">
        <v>13.1</v>
      </c>
      <c r="H281" s="6">
        <v>4100</v>
      </c>
      <c r="I281" s="6">
        <v>4100</v>
      </c>
      <c r="J281" s="164">
        <v>110</v>
      </c>
      <c r="K281" s="164">
        <v>85</v>
      </c>
      <c r="L281" s="164">
        <v>0</v>
      </c>
    </row>
    <row r="282" spans="1:12" x14ac:dyDescent="0.25">
      <c r="A282" s="6">
        <v>1286</v>
      </c>
      <c r="B282" s="164">
        <v>1</v>
      </c>
      <c r="C282" s="164">
        <v>38.1</v>
      </c>
      <c r="D282" s="6">
        <v>1000</v>
      </c>
      <c r="E282" s="6">
        <v>1000</v>
      </c>
      <c r="F282" s="6">
        <v>1746</v>
      </c>
      <c r="G282" s="164">
        <v>13.1</v>
      </c>
      <c r="H282" s="6">
        <v>1200</v>
      </c>
      <c r="I282" s="6">
        <v>1200</v>
      </c>
      <c r="J282" s="164">
        <v>110</v>
      </c>
      <c r="K282" s="164">
        <v>85</v>
      </c>
      <c r="L282" s="164">
        <v>0</v>
      </c>
    </row>
  </sheetData>
  <conditionalFormatting sqref="A3:C55 A56:K109 A173:L178 L3:L55 A179:K203 A170:K172">
    <cfRule type="cellIs" dxfId="1" priority="2" operator="equal">
      <formula>"-"</formula>
    </cfRule>
  </conditionalFormatting>
  <conditionalFormatting sqref="L246:L282 L242:L244 L231:L235 L222:L223 L215:L220 L210:L213 L199:L205">
    <cfRule type="cellIs" dxfId="0" priority="1" operator="equal">
      <formula>"-"</formula>
    </cfRule>
  </conditionalFormatting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9BBAD-D069-45A1-9910-1A37710B50B5}">
  <sheetPr>
    <tabColor rgb="FF9966FF"/>
  </sheetPr>
  <dimension ref="A1:K11"/>
  <sheetViews>
    <sheetView workbookViewId="0">
      <selection activeCell="G31" sqref="G31"/>
    </sheetView>
  </sheetViews>
  <sheetFormatPr defaultRowHeight="15" x14ac:dyDescent="0.25"/>
  <cols>
    <col min="2" max="2" width="10.7109375" customWidth="1"/>
    <col min="11" max="11" width="10.42578125" customWidth="1"/>
  </cols>
  <sheetData>
    <row r="1" spans="1:11" ht="45" x14ac:dyDescent="0.25">
      <c r="A1" s="161" t="s">
        <v>74</v>
      </c>
      <c r="B1" s="161" t="s">
        <v>34</v>
      </c>
      <c r="C1" s="161" t="s">
        <v>342</v>
      </c>
      <c r="D1" s="171" t="s">
        <v>36</v>
      </c>
      <c r="E1" s="171"/>
      <c r="F1" s="161" t="s">
        <v>341</v>
      </c>
      <c r="G1" s="161" t="s">
        <v>346</v>
      </c>
      <c r="H1" s="171" t="s">
        <v>39</v>
      </c>
      <c r="I1" s="171"/>
      <c r="J1" s="161" t="s">
        <v>347</v>
      </c>
      <c r="K1" s="161" t="s">
        <v>364</v>
      </c>
    </row>
    <row r="2" spans="1:11" x14ac:dyDescent="0.25">
      <c r="A2" s="162">
        <f>6*3*247.105</f>
        <v>4447.8899999999994</v>
      </c>
      <c r="B2" s="162">
        <v>7</v>
      </c>
      <c r="C2" s="162">
        <v>10</v>
      </c>
      <c r="D2" s="162">
        <v>10</v>
      </c>
      <c r="E2" s="162">
        <v>10</v>
      </c>
      <c r="F2" s="162">
        <v>10000</v>
      </c>
      <c r="G2" s="162">
        <v>20</v>
      </c>
      <c r="H2" s="162">
        <v>2</v>
      </c>
      <c r="I2" s="162">
        <v>2</v>
      </c>
      <c r="J2" s="162">
        <v>200</v>
      </c>
      <c r="K2" s="162">
        <v>60</v>
      </c>
    </row>
    <row r="3" spans="1:11" x14ac:dyDescent="0.25">
      <c r="A3" s="162">
        <f t="shared" ref="A3:A4" si="0">6*3*247.105</f>
        <v>4447.8899999999994</v>
      </c>
      <c r="B3" s="162">
        <v>7</v>
      </c>
      <c r="C3" s="162">
        <v>10</v>
      </c>
      <c r="D3" s="162">
        <v>10</v>
      </c>
      <c r="E3" s="162">
        <v>10</v>
      </c>
      <c r="F3" s="162">
        <v>2000</v>
      </c>
      <c r="G3" s="162">
        <v>10</v>
      </c>
      <c r="H3" s="162">
        <v>1000</v>
      </c>
      <c r="I3" s="162">
        <v>1000</v>
      </c>
      <c r="J3" s="162">
        <v>100</v>
      </c>
      <c r="K3" s="162">
        <v>60</v>
      </c>
    </row>
    <row r="4" spans="1:11" x14ac:dyDescent="0.25">
      <c r="A4" s="162">
        <f t="shared" si="0"/>
        <v>4447.8899999999994</v>
      </c>
      <c r="B4" s="162">
        <v>7</v>
      </c>
      <c r="C4" s="162">
        <v>10</v>
      </c>
      <c r="D4" s="162">
        <v>10</v>
      </c>
      <c r="E4" s="162">
        <v>10</v>
      </c>
      <c r="F4" s="162">
        <v>10000</v>
      </c>
      <c r="G4" s="162">
        <v>30</v>
      </c>
      <c r="H4" s="162">
        <v>1</v>
      </c>
      <c r="I4" s="162">
        <v>1</v>
      </c>
      <c r="J4" s="162">
        <v>100</v>
      </c>
      <c r="K4" s="162">
        <v>60</v>
      </c>
    </row>
    <row r="5" spans="1:11" x14ac:dyDescent="0.25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</row>
    <row r="6" spans="1:11" x14ac:dyDescent="0.25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</row>
    <row r="7" spans="1:11" x14ac:dyDescent="0.25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x14ac:dyDescent="0.25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</row>
    <row r="9" spans="1:11" x14ac:dyDescent="0.25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</row>
    <row r="10" spans="1:11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</row>
    <row r="11" spans="1:11" x14ac:dyDescent="0.25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</row>
  </sheetData>
  <mergeCells count="2">
    <mergeCell ref="D1:E1"/>
    <mergeCell ref="H1:I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0EDF4-E5C2-4445-984B-1D856D221611}">
  <sheetPr codeName="Sheet23">
    <tabColor rgb="FF00B0F0"/>
  </sheetPr>
  <dimension ref="A1:AD47"/>
  <sheetViews>
    <sheetView zoomScale="130" zoomScaleNormal="130" workbookViewId="0">
      <selection activeCell="D7" sqref="D7"/>
    </sheetView>
  </sheetViews>
  <sheetFormatPr defaultRowHeight="15" x14ac:dyDescent="0.25"/>
  <cols>
    <col min="1" max="1" width="9.140625" style="122"/>
    <col min="2" max="2" width="15.5703125" style="18" customWidth="1"/>
    <col min="3" max="3" width="11.7109375" style="18" customWidth="1"/>
    <col min="4" max="6" width="12.28515625" style="18" customWidth="1"/>
    <col min="7" max="7" width="9.140625" style="18"/>
    <col min="8" max="8" width="20" style="18" customWidth="1"/>
    <col min="9" max="9" width="19.5703125" style="18" customWidth="1"/>
    <col min="10" max="10" width="11.5703125" style="18" customWidth="1"/>
    <col min="11" max="12" width="9.140625" style="18"/>
    <col min="13" max="13" width="19.140625" style="18" customWidth="1"/>
    <col min="14" max="14" width="13.7109375" style="18" customWidth="1"/>
    <col min="15" max="15" width="10" style="18" customWidth="1"/>
    <col min="16" max="17" width="9.140625" style="18"/>
    <col min="18" max="18" width="22.85546875" style="18" customWidth="1"/>
    <col min="19" max="19" width="10.140625" style="18" customWidth="1"/>
    <col min="20" max="22" width="9.140625" style="18"/>
    <col min="23" max="23" width="13.85546875" style="18" customWidth="1"/>
    <col min="24" max="24" width="11.42578125" style="18" customWidth="1"/>
    <col min="25" max="25" width="10.5703125" style="18" customWidth="1"/>
    <col min="26" max="27" width="9.140625" style="18"/>
    <col min="28" max="28" width="14.42578125" style="18" customWidth="1"/>
    <col min="29" max="29" width="11.5703125" style="18" customWidth="1"/>
    <col min="30" max="30" width="9.140625" style="18"/>
  </cols>
  <sheetData>
    <row r="1" spans="1:30" x14ac:dyDescent="0.25">
      <c r="A1" s="1">
        <v>1</v>
      </c>
      <c r="B1" s="208" t="s">
        <v>56</v>
      </c>
      <c r="C1" s="209"/>
      <c r="D1" s="209"/>
      <c r="E1" s="209"/>
      <c r="G1" s="18">
        <v>2</v>
      </c>
      <c r="H1" s="172" t="s">
        <v>34</v>
      </c>
      <c r="I1" s="172"/>
      <c r="J1" s="172"/>
      <c r="L1" s="18">
        <v>3</v>
      </c>
      <c r="M1" s="172" t="s">
        <v>132</v>
      </c>
      <c r="N1" s="172"/>
      <c r="O1" s="172"/>
      <c r="Q1" s="18">
        <v>4</v>
      </c>
      <c r="R1" s="172" t="s">
        <v>133</v>
      </c>
      <c r="S1" s="172"/>
      <c r="T1" s="172"/>
      <c r="V1" s="18">
        <v>5</v>
      </c>
      <c r="W1" s="172" t="s">
        <v>222</v>
      </c>
      <c r="X1" s="172"/>
      <c r="Y1" s="172"/>
      <c r="AA1" s="18">
        <v>6</v>
      </c>
      <c r="AB1" s="172" t="s">
        <v>5</v>
      </c>
      <c r="AC1" s="172"/>
      <c r="AD1" s="172"/>
    </row>
    <row r="2" spans="1:30" ht="18" customHeight="1" x14ac:dyDescent="0.25">
      <c r="B2" s="205" t="s">
        <v>130</v>
      </c>
      <c r="C2" s="206"/>
      <c r="D2" s="118" t="s">
        <v>354</v>
      </c>
      <c r="E2" s="132" t="s">
        <v>353</v>
      </c>
      <c r="H2" s="118" t="s">
        <v>130</v>
      </c>
      <c r="I2" s="118" t="s">
        <v>131</v>
      </c>
      <c r="J2" s="118" t="s">
        <v>129</v>
      </c>
      <c r="M2" s="118" t="s">
        <v>130</v>
      </c>
      <c r="N2" s="118" t="s">
        <v>131</v>
      </c>
      <c r="O2" s="118" t="s">
        <v>129</v>
      </c>
      <c r="R2" s="118" t="s">
        <v>130</v>
      </c>
      <c r="S2" s="118" t="s">
        <v>131</v>
      </c>
      <c r="T2" s="118" t="s">
        <v>129</v>
      </c>
      <c r="W2" s="118" t="s">
        <v>130</v>
      </c>
      <c r="X2" s="118" t="s">
        <v>131</v>
      </c>
      <c r="Y2" s="118" t="s">
        <v>129</v>
      </c>
      <c r="AB2" s="118" t="s">
        <v>130</v>
      </c>
      <c r="AC2" s="118" t="s">
        <v>131</v>
      </c>
      <c r="AD2" s="118" t="s">
        <v>129</v>
      </c>
    </row>
    <row r="3" spans="1:30" x14ac:dyDescent="0.25">
      <c r="B3" s="174" t="s">
        <v>52</v>
      </c>
      <c r="C3" s="174"/>
      <c r="D3" s="133">
        <v>1</v>
      </c>
      <c r="E3" s="133">
        <v>0</v>
      </c>
      <c r="H3" s="119" t="s">
        <v>146</v>
      </c>
      <c r="I3" s="119" t="s">
        <v>1</v>
      </c>
      <c r="J3" s="119">
        <v>1</v>
      </c>
      <c r="M3" s="119" t="s">
        <v>162</v>
      </c>
      <c r="N3" s="119" t="s">
        <v>11</v>
      </c>
      <c r="O3" s="119">
        <v>1</v>
      </c>
      <c r="R3" s="120" t="s">
        <v>175</v>
      </c>
      <c r="S3" s="22" t="s">
        <v>7</v>
      </c>
      <c r="T3" s="120">
        <v>1</v>
      </c>
      <c r="W3" s="120" t="s">
        <v>188</v>
      </c>
      <c r="X3" s="22" t="s">
        <v>22</v>
      </c>
      <c r="Y3" s="120">
        <v>1</v>
      </c>
      <c r="AB3" s="120" t="s">
        <v>9</v>
      </c>
      <c r="AC3" s="24" t="s">
        <v>214</v>
      </c>
      <c r="AD3" s="120">
        <v>1</v>
      </c>
    </row>
    <row r="4" spans="1:30" x14ac:dyDescent="0.25">
      <c r="B4" s="174" t="s">
        <v>135</v>
      </c>
      <c r="C4" s="174"/>
      <c r="D4" s="133">
        <v>2</v>
      </c>
      <c r="E4" s="133">
        <v>1</v>
      </c>
      <c r="H4" s="119" t="s">
        <v>147</v>
      </c>
      <c r="I4" s="119" t="s">
        <v>78</v>
      </c>
      <c r="J4" s="119">
        <v>2</v>
      </c>
      <c r="M4" s="119" t="s">
        <v>163</v>
      </c>
      <c r="N4" s="119" t="s">
        <v>6</v>
      </c>
      <c r="O4" s="119">
        <v>2</v>
      </c>
      <c r="R4" s="120" t="s">
        <v>176</v>
      </c>
      <c r="S4" s="22" t="s">
        <v>215</v>
      </c>
      <c r="T4" s="120">
        <v>2</v>
      </c>
      <c r="W4" s="120" t="s">
        <v>190</v>
      </c>
      <c r="X4" s="25" t="s">
        <v>30</v>
      </c>
      <c r="Y4" s="120">
        <v>2</v>
      </c>
      <c r="AB4" s="120" t="s">
        <v>73</v>
      </c>
      <c r="AC4" s="24" t="s">
        <v>73</v>
      </c>
      <c r="AD4" s="120">
        <v>2</v>
      </c>
    </row>
    <row r="5" spans="1:30" x14ac:dyDescent="0.25">
      <c r="B5" s="174" t="s">
        <v>51</v>
      </c>
      <c r="C5" s="174"/>
      <c r="D5" s="133">
        <v>3</v>
      </c>
      <c r="E5" s="133">
        <v>2</v>
      </c>
      <c r="H5" s="119" t="s">
        <v>148</v>
      </c>
      <c r="I5" s="119" t="s">
        <v>3</v>
      </c>
      <c r="J5" s="119">
        <v>3</v>
      </c>
      <c r="M5" s="119" t="s">
        <v>164</v>
      </c>
      <c r="N5" s="119" t="s">
        <v>161</v>
      </c>
      <c r="O5" s="119">
        <v>3</v>
      </c>
      <c r="R5" s="120" t="s">
        <v>177</v>
      </c>
      <c r="S5" s="22" t="s">
        <v>15</v>
      </c>
      <c r="T5" s="120">
        <v>3</v>
      </c>
      <c r="W5" s="120" t="s">
        <v>193</v>
      </c>
      <c r="X5" s="22" t="s">
        <v>194</v>
      </c>
      <c r="Y5" s="120">
        <v>3</v>
      </c>
      <c r="AB5" s="120" t="s">
        <v>188</v>
      </c>
      <c r="AC5" s="22" t="s">
        <v>22</v>
      </c>
      <c r="AD5" s="120">
        <v>3</v>
      </c>
    </row>
    <row r="6" spans="1:30" ht="16.5" x14ac:dyDescent="0.25">
      <c r="B6" s="174" t="s">
        <v>136</v>
      </c>
      <c r="C6" s="174"/>
      <c r="D6" s="133">
        <v>4</v>
      </c>
      <c r="E6" s="133">
        <v>3</v>
      </c>
      <c r="H6" s="119" t="s">
        <v>150</v>
      </c>
      <c r="I6" s="119" t="s">
        <v>153</v>
      </c>
      <c r="J6" s="119">
        <v>4</v>
      </c>
      <c r="M6" s="119" t="s">
        <v>59</v>
      </c>
      <c r="N6" s="119" t="s">
        <v>217</v>
      </c>
      <c r="O6" s="119">
        <v>4</v>
      </c>
      <c r="R6" s="120" t="s">
        <v>178</v>
      </c>
      <c r="S6" s="22" t="s">
        <v>25</v>
      </c>
      <c r="T6" s="120">
        <v>4</v>
      </c>
      <c r="W6" s="120" t="s">
        <v>195</v>
      </c>
      <c r="X6" s="24" t="s">
        <v>196</v>
      </c>
      <c r="Y6" s="120">
        <v>4</v>
      </c>
      <c r="AB6" s="120" t="s">
        <v>189</v>
      </c>
      <c r="AC6" s="24" t="s">
        <v>189</v>
      </c>
      <c r="AD6" s="120">
        <v>4</v>
      </c>
    </row>
    <row r="7" spans="1:30" ht="16.5" x14ac:dyDescent="0.25">
      <c r="B7" s="174" t="s">
        <v>137</v>
      </c>
      <c r="C7" s="174"/>
      <c r="D7" s="133">
        <v>5</v>
      </c>
      <c r="E7" s="133">
        <v>4</v>
      </c>
      <c r="H7" s="119" t="s">
        <v>151</v>
      </c>
      <c r="I7" s="119" t="s">
        <v>0</v>
      </c>
      <c r="J7" s="119">
        <v>5</v>
      </c>
      <c r="M7" s="119" t="s">
        <v>135</v>
      </c>
      <c r="N7" s="119" t="s">
        <v>68</v>
      </c>
      <c r="O7" s="119">
        <v>5</v>
      </c>
      <c r="R7" s="120" t="s">
        <v>179</v>
      </c>
      <c r="S7" s="22" t="s">
        <v>180</v>
      </c>
      <c r="T7" s="120">
        <v>5</v>
      </c>
      <c r="W7" s="120" t="s">
        <v>197</v>
      </c>
      <c r="X7" s="25" t="s">
        <v>119</v>
      </c>
      <c r="Y7" s="120">
        <v>5</v>
      </c>
      <c r="AB7" s="120" t="s">
        <v>190</v>
      </c>
      <c r="AC7" s="25" t="s">
        <v>30</v>
      </c>
      <c r="AD7" s="120">
        <v>5</v>
      </c>
    </row>
    <row r="8" spans="1:30" x14ac:dyDescent="0.25">
      <c r="B8" s="174" t="s">
        <v>77</v>
      </c>
      <c r="C8" s="174"/>
      <c r="D8" s="133">
        <v>6</v>
      </c>
      <c r="E8" s="133">
        <v>5</v>
      </c>
      <c r="H8" s="119" t="s">
        <v>152</v>
      </c>
      <c r="I8" s="119" t="s">
        <v>2</v>
      </c>
      <c r="J8" s="119">
        <v>6</v>
      </c>
      <c r="M8" s="119" t="s">
        <v>165</v>
      </c>
      <c r="N8" s="119" t="s">
        <v>17</v>
      </c>
      <c r="O8" s="119">
        <v>6</v>
      </c>
      <c r="R8" s="120" t="s">
        <v>181</v>
      </c>
      <c r="S8" s="22" t="s">
        <v>182</v>
      </c>
      <c r="T8" s="120">
        <v>6</v>
      </c>
      <c r="W8" s="120"/>
      <c r="X8" s="26" t="s">
        <v>25</v>
      </c>
      <c r="Y8" s="120">
        <v>6</v>
      </c>
      <c r="AB8" s="120" t="s">
        <v>63</v>
      </c>
      <c r="AC8" s="24" t="s">
        <v>63</v>
      </c>
      <c r="AD8" s="120">
        <v>6</v>
      </c>
    </row>
    <row r="9" spans="1:30" x14ac:dyDescent="0.25">
      <c r="B9" s="174" t="s">
        <v>138</v>
      </c>
      <c r="C9" s="174"/>
      <c r="D9" s="133">
        <v>7</v>
      </c>
      <c r="E9" s="133">
        <v>6</v>
      </c>
      <c r="H9" s="119" t="s">
        <v>116</v>
      </c>
      <c r="I9" s="119" t="s">
        <v>116</v>
      </c>
      <c r="J9" s="119">
        <v>7</v>
      </c>
      <c r="M9" s="119" t="s">
        <v>52</v>
      </c>
      <c r="N9" s="119" t="s">
        <v>1</v>
      </c>
      <c r="O9" s="119">
        <v>7</v>
      </c>
      <c r="R9" s="120" t="s">
        <v>183</v>
      </c>
      <c r="S9" s="22" t="s">
        <v>184</v>
      </c>
      <c r="T9" s="120">
        <v>7</v>
      </c>
      <c r="AB9" s="120" t="s">
        <v>69</v>
      </c>
      <c r="AC9" s="24" t="s">
        <v>69</v>
      </c>
      <c r="AD9" s="120">
        <v>8</v>
      </c>
    </row>
    <row r="10" spans="1:30" x14ac:dyDescent="0.25">
      <c r="B10" s="174" t="s">
        <v>142</v>
      </c>
      <c r="C10" s="174"/>
      <c r="D10" s="133">
        <v>8</v>
      </c>
      <c r="E10" s="134" t="s">
        <v>191</v>
      </c>
      <c r="F10" s="139"/>
      <c r="H10" s="119"/>
      <c r="I10" s="121" t="s">
        <v>17</v>
      </c>
      <c r="J10" s="119">
        <v>8</v>
      </c>
      <c r="M10" s="119" t="s">
        <v>166</v>
      </c>
      <c r="N10" s="119" t="s">
        <v>4</v>
      </c>
      <c r="O10" s="119">
        <v>8</v>
      </c>
      <c r="R10" s="120" t="s">
        <v>185</v>
      </c>
      <c r="S10" s="22" t="s">
        <v>71</v>
      </c>
      <c r="T10" s="120">
        <v>8</v>
      </c>
      <c r="AB10" s="119" t="s">
        <v>192</v>
      </c>
      <c r="AC10" s="119" t="s">
        <v>174</v>
      </c>
      <c r="AD10" s="119" t="s">
        <v>191</v>
      </c>
    </row>
    <row r="11" spans="1:30" x14ac:dyDescent="0.25">
      <c r="B11" s="174" t="s">
        <v>139</v>
      </c>
      <c r="C11" s="174"/>
      <c r="D11" s="133">
        <v>9</v>
      </c>
      <c r="E11" s="133">
        <v>7</v>
      </c>
      <c r="H11" s="119" t="s">
        <v>160</v>
      </c>
      <c r="I11" s="119" t="s">
        <v>58</v>
      </c>
      <c r="J11" s="119">
        <v>14</v>
      </c>
      <c r="M11" s="119" t="s">
        <v>167</v>
      </c>
      <c r="N11" s="119" t="s">
        <v>31</v>
      </c>
      <c r="O11" s="119">
        <v>9</v>
      </c>
      <c r="R11" s="9" t="s">
        <v>216</v>
      </c>
      <c r="S11" s="23" t="s">
        <v>187</v>
      </c>
      <c r="T11" s="120">
        <v>10</v>
      </c>
    </row>
    <row r="12" spans="1:30" x14ac:dyDescent="0.25">
      <c r="B12" s="174" t="s">
        <v>140</v>
      </c>
      <c r="C12" s="174"/>
      <c r="D12" s="133">
        <v>10</v>
      </c>
      <c r="E12" s="134" t="s">
        <v>191</v>
      </c>
      <c r="F12" s="139"/>
      <c r="H12" s="119" t="s">
        <v>156</v>
      </c>
      <c r="I12" s="119" t="s">
        <v>155</v>
      </c>
      <c r="J12" s="119">
        <v>23</v>
      </c>
      <c r="M12" s="119" t="s">
        <v>61</v>
      </c>
      <c r="N12" s="119" t="s">
        <v>102</v>
      </c>
      <c r="O12" s="119">
        <v>10</v>
      </c>
      <c r="R12" s="120"/>
      <c r="S12" s="23" t="s">
        <v>65</v>
      </c>
      <c r="T12" s="120">
        <v>11</v>
      </c>
      <c r="AB12" s="203"/>
      <c r="AC12" s="203"/>
      <c r="AD12" s="203"/>
    </row>
    <row r="13" spans="1:30" x14ac:dyDescent="0.25">
      <c r="B13" s="174" t="s">
        <v>60</v>
      </c>
      <c r="C13" s="174"/>
      <c r="D13" s="133">
        <v>11</v>
      </c>
      <c r="E13" s="133">
        <v>8</v>
      </c>
      <c r="H13" s="119" t="s">
        <v>158</v>
      </c>
      <c r="I13" s="119" t="s">
        <v>118</v>
      </c>
      <c r="J13" s="119">
        <v>32</v>
      </c>
      <c r="M13" s="119" t="s">
        <v>199</v>
      </c>
      <c r="N13" s="119" t="s">
        <v>169</v>
      </c>
      <c r="O13" s="119">
        <v>12</v>
      </c>
    </row>
    <row r="14" spans="1:30" x14ac:dyDescent="0.25">
      <c r="B14" s="174" t="s">
        <v>81</v>
      </c>
      <c r="C14" s="174"/>
      <c r="D14" s="133">
        <v>12</v>
      </c>
      <c r="E14" s="134" t="s">
        <v>191</v>
      </c>
      <c r="F14" s="139"/>
      <c r="H14" s="119" t="s">
        <v>203</v>
      </c>
      <c r="I14" s="119" t="s">
        <v>203</v>
      </c>
      <c r="J14" s="119">
        <v>35</v>
      </c>
      <c r="M14" s="119" t="s">
        <v>200</v>
      </c>
      <c r="N14" s="119" t="s">
        <v>171</v>
      </c>
      <c r="O14" s="119">
        <v>13</v>
      </c>
    </row>
    <row r="15" spans="1:30" x14ac:dyDescent="0.25">
      <c r="B15" s="174" t="s">
        <v>141</v>
      </c>
      <c r="C15" s="174"/>
      <c r="D15" s="133">
        <v>13</v>
      </c>
      <c r="E15" s="133">
        <v>9</v>
      </c>
      <c r="H15" s="204" t="s">
        <v>157</v>
      </c>
      <c r="I15" s="174" t="s">
        <v>117</v>
      </c>
      <c r="J15" s="174">
        <v>123</v>
      </c>
      <c r="M15" s="119" t="s">
        <v>20</v>
      </c>
      <c r="N15" s="119" t="s">
        <v>20</v>
      </c>
      <c r="O15" s="119">
        <v>14</v>
      </c>
    </row>
    <row r="16" spans="1:30" x14ac:dyDescent="0.25">
      <c r="B16" s="174" t="s">
        <v>57</v>
      </c>
      <c r="C16" s="174"/>
      <c r="D16" s="133">
        <v>14</v>
      </c>
      <c r="E16" s="133">
        <v>10</v>
      </c>
      <c r="H16" s="204"/>
      <c r="I16" s="174"/>
      <c r="J16" s="174"/>
      <c r="M16" s="119" t="s">
        <v>201</v>
      </c>
      <c r="N16" s="119" t="s">
        <v>173</v>
      </c>
      <c r="O16" s="119">
        <v>20</v>
      </c>
    </row>
    <row r="17" spans="2:15" x14ac:dyDescent="0.25">
      <c r="B17" s="174" t="s">
        <v>59</v>
      </c>
      <c r="C17" s="174"/>
      <c r="D17" s="133">
        <v>15</v>
      </c>
      <c r="E17" s="133">
        <v>11</v>
      </c>
      <c r="H17" s="204" t="s">
        <v>204</v>
      </c>
      <c r="I17" s="204" t="s">
        <v>159</v>
      </c>
      <c r="J17" s="200">
        <v>321</v>
      </c>
      <c r="M17" s="119" t="s">
        <v>202</v>
      </c>
      <c r="N17" s="119" t="s">
        <v>106</v>
      </c>
      <c r="O17" s="119">
        <v>23</v>
      </c>
    </row>
    <row r="18" spans="2:15" x14ac:dyDescent="0.25">
      <c r="B18" s="174" t="s">
        <v>143</v>
      </c>
      <c r="C18" s="174"/>
      <c r="D18" s="133">
        <v>16</v>
      </c>
      <c r="E18" s="134" t="s">
        <v>191</v>
      </c>
      <c r="F18" s="139"/>
      <c r="H18" s="204"/>
      <c r="I18" s="204"/>
      <c r="J18" s="202"/>
      <c r="M18" s="119"/>
      <c r="N18" s="119" t="s">
        <v>96</v>
      </c>
      <c r="O18" s="119">
        <v>30</v>
      </c>
    </row>
    <row r="19" spans="2:15" x14ac:dyDescent="0.25">
      <c r="B19" s="174" t="s">
        <v>144</v>
      </c>
      <c r="C19" s="174"/>
      <c r="D19" s="133">
        <v>17</v>
      </c>
      <c r="E19" s="133">
        <v>12</v>
      </c>
      <c r="M19" s="119"/>
      <c r="N19" s="119" t="s">
        <v>103</v>
      </c>
      <c r="O19" s="119">
        <v>32</v>
      </c>
    </row>
    <row r="20" spans="2:15" x14ac:dyDescent="0.25">
      <c r="B20" s="174" t="s">
        <v>80</v>
      </c>
      <c r="C20" s="174"/>
      <c r="D20" s="133">
        <v>18</v>
      </c>
      <c r="E20" s="133">
        <v>13</v>
      </c>
      <c r="M20" s="119"/>
      <c r="N20" s="119" t="s">
        <v>170</v>
      </c>
      <c r="O20" s="119">
        <v>132</v>
      </c>
    </row>
    <row r="21" spans="2:15" x14ac:dyDescent="0.25">
      <c r="B21" s="174" t="s">
        <v>145</v>
      </c>
      <c r="C21" s="174"/>
      <c r="D21" s="133">
        <v>19</v>
      </c>
      <c r="E21" s="133">
        <v>14</v>
      </c>
      <c r="M21" s="119"/>
      <c r="N21" s="121" t="s">
        <v>62</v>
      </c>
      <c r="O21" s="121">
        <v>986</v>
      </c>
    </row>
    <row r="22" spans="2:15" x14ac:dyDescent="0.25">
      <c r="B22" s="199" t="s">
        <v>154</v>
      </c>
      <c r="C22" s="199"/>
      <c r="D22" s="133">
        <v>20</v>
      </c>
      <c r="E22" s="134" t="s">
        <v>191</v>
      </c>
      <c r="F22" s="139"/>
      <c r="M22" s="200" t="s">
        <v>168</v>
      </c>
      <c r="N22" s="119" t="s">
        <v>28</v>
      </c>
      <c r="O22" s="119" t="s">
        <v>49</v>
      </c>
    </row>
    <row r="23" spans="2:15" x14ac:dyDescent="0.25">
      <c r="M23" s="201"/>
      <c r="N23" s="119" t="s">
        <v>172</v>
      </c>
      <c r="O23" s="119" t="s">
        <v>49</v>
      </c>
    </row>
    <row r="24" spans="2:15" x14ac:dyDescent="0.25">
      <c r="M24" s="202"/>
      <c r="N24" s="119" t="s">
        <v>119</v>
      </c>
      <c r="O24" s="119" t="s">
        <v>49</v>
      </c>
    </row>
    <row r="26" spans="2:15" x14ac:dyDescent="0.25">
      <c r="B26" s="172" t="s">
        <v>56</v>
      </c>
      <c r="C26" s="172"/>
      <c r="D26" s="172"/>
      <c r="E26" s="172"/>
    </row>
    <row r="27" spans="2:15" x14ac:dyDescent="0.25">
      <c r="B27" s="172" t="s">
        <v>130</v>
      </c>
      <c r="C27" s="172"/>
      <c r="D27" s="132" t="s">
        <v>354</v>
      </c>
      <c r="E27" s="144" t="s">
        <v>355</v>
      </c>
    </row>
    <row r="28" spans="2:15" x14ac:dyDescent="0.25">
      <c r="B28" s="174" t="s">
        <v>52</v>
      </c>
      <c r="C28" s="174"/>
      <c r="D28" s="133">
        <v>0</v>
      </c>
      <c r="E28" s="141">
        <v>103</v>
      </c>
    </row>
    <row r="29" spans="2:15" x14ac:dyDescent="0.25">
      <c r="B29" s="174" t="s">
        <v>135</v>
      </c>
      <c r="C29" s="174"/>
      <c r="D29" s="133">
        <v>1</v>
      </c>
      <c r="E29" s="141">
        <v>2</v>
      </c>
    </row>
    <row r="30" spans="2:15" x14ac:dyDescent="0.25">
      <c r="B30" s="174" t="s">
        <v>51</v>
      </c>
      <c r="C30" s="174"/>
      <c r="D30" s="133">
        <v>2</v>
      </c>
      <c r="E30" s="141">
        <v>12</v>
      </c>
    </row>
    <row r="31" spans="2:15" ht="16.5" x14ac:dyDescent="0.25">
      <c r="B31" s="174" t="s">
        <v>136</v>
      </c>
      <c r="C31" s="174"/>
      <c r="D31" s="133">
        <v>3</v>
      </c>
      <c r="E31" s="141">
        <v>101</v>
      </c>
    </row>
    <row r="32" spans="2:15" ht="16.5" x14ac:dyDescent="0.25">
      <c r="B32" s="174" t="s">
        <v>137</v>
      </c>
      <c r="C32" s="174"/>
      <c r="D32" s="133">
        <v>4</v>
      </c>
      <c r="E32" s="141">
        <v>16</v>
      </c>
    </row>
    <row r="33" spans="2:5" x14ac:dyDescent="0.25">
      <c r="B33" s="174" t="s">
        <v>77</v>
      </c>
      <c r="C33" s="174"/>
      <c r="D33" s="133">
        <v>5</v>
      </c>
      <c r="E33" s="141">
        <v>31</v>
      </c>
    </row>
    <row r="34" spans="2:5" x14ac:dyDescent="0.25">
      <c r="B34" s="174" t="s">
        <v>138</v>
      </c>
      <c r="C34" s="174"/>
      <c r="D34" s="133">
        <v>6</v>
      </c>
      <c r="E34" s="141">
        <v>2</v>
      </c>
    </row>
    <row r="35" spans="2:5" x14ac:dyDescent="0.25">
      <c r="B35" s="174" t="s">
        <v>139</v>
      </c>
      <c r="C35" s="174"/>
      <c r="D35" s="133">
        <v>7</v>
      </c>
      <c r="E35" s="141">
        <v>3</v>
      </c>
    </row>
    <row r="36" spans="2:5" x14ac:dyDescent="0.25">
      <c r="B36" s="174" t="s">
        <v>60</v>
      </c>
      <c r="C36" s="174"/>
      <c r="D36" s="133">
        <v>8</v>
      </c>
      <c r="E36" s="141">
        <v>4</v>
      </c>
    </row>
    <row r="37" spans="2:5" x14ac:dyDescent="0.25">
      <c r="B37" s="174" t="s">
        <v>141</v>
      </c>
      <c r="C37" s="174"/>
      <c r="D37" s="133">
        <v>9</v>
      </c>
      <c r="E37" s="141">
        <v>1</v>
      </c>
    </row>
    <row r="38" spans="2:5" x14ac:dyDescent="0.25">
      <c r="B38" s="174" t="s">
        <v>57</v>
      </c>
      <c r="C38" s="174"/>
      <c r="D38" s="133">
        <v>10</v>
      </c>
      <c r="E38" s="141">
        <v>1</v>
      </c>
    </row>
    <row r="39" spans="2:5" x14ac:dyDescent="0.25">
      <c r="B39" s="174" t="s">
        <v>59</v>
      </c>
      <c r="C39" s="174"/>
      <c r="D39" s="133">
        <v>11</v>
      </c>
      <c r="E39" s="141">
        <v>1</v>
      </c>
    </row>
    <row r="40" spans="2:5" x14ac:dyDescent="0.25">
      <c r="B40" s="174" t="s">
        <v>144</v>
      </c>
      <c r="C40" s="174"/>
      <c r="D40" s="133">
        <v>12</v>
      </c>
      <c r="E40" s="141">
        <v>1</v>
      </c>
    </row>
    <row r="41" spans="2:5" x14ac:dyDescent="0.25">
      <c r="B41" s="174" t="s">
        <v>80</v>
      </c>
      <c r="C41" s="174"/>
      <c r="D41" s="133">
        <v>13</v>
      </c>
      <c r="E41" s="141">
        <v>1</v>
      </c>
    </row>
    <row r="42" spans="2:5" x14ac:dyDescent="0.25">
      <c r="B42" s="174" t="s">
        <v>145</v>
      </c>
      <c r="C42" s="174"/>
      <c r="D42" s="133">
        <v>14</v>
      </c>
      <c r="E42" s="141">
        <v>1</v>
      </c>
    </row>
    <row r="43" spans="2:5" x14ac:dyDescent="0.25">
      <c r="B43" s="203"/>
      <c r="C43" s="203"/>
      <c r="D43" s="135"/>
      <c r="E43" s="140"/>
    </row>
    <row r="44" spans="2:5" x14ac:dyDescent="0.25">
      <c r="B44" s="203"/>
      <c r="C44" s="203"/>
      <c r="D44" s="135"/>
      <c r="E44" s="140"/>
    </row>
    <row r="45" spans="2:5" x14ac:dyDescent="0.25">
      <c r="B45" s="203"/>
      <c r="C45" s="203"/>
      <c r="D45" s="135"/>
      <c r="E45" s="140"/>
    </row>
    <row r="46" spans="2:5" x14ac:dyDescent="0.25">
      <c r="B46" s="203"/>
      <c r="C46" s="203"/>
      <c r="D46" s="135"/>
      <c r="E46" s="140"/>
    </row>
    <row r="47" spans="2:5" x14ac:dyDescent="0.25">
      <c r="B47" s="203"/>
      <c r="C47" s="203"/>
      <c r="D47" s="135"/>
      <c r="E47" s="140"/>
    </row>
  </sheetData>
  <mergeCells count="57">
    <mergeCell ref="B17:C17"/>
    <mergeCell ref="M22:M24"/>
    <mergeCell ref="B14:C14"/>
    <mergeCell ref="H17:H18"/>
    <mergeCell ref="I17:I18"/>
    <mergeCell ref="J17:J18"/>
    <mergeCell ref="B15:C15"/>
    <mergeCell ref="H15:H16"/>
    <mergeCell ref="I15:I16"/>
    <mergeCell ref="J15:J16"/>
    <mergeCell ref="B18:C18"/>
    <mergeCell ref="B19:C19"/>
    <mergeCell ref="B20:C20"/>
    <mergeCell ref="B21:C21"/>
    <mergeCell ref="B22:C22"/>
    <mergeCell ref="B13:C13"/>
    <mergeCell ref="B16:C16"/>
    <mergeCell ref="B8:C8"/>
    <mergeCell ref="B9:C9"/>
    <mergeCell ref="B10:C10"/>
    <mergeCell ref="B1:E1"/>
    <mergeCell ref="AB12:AD12"/>
    <mergeCell ref="B2:C2"/>
    <mergeCell ref="B3:C3"/>
    <mergeCell ref="B4:C4"/>
    <mergeCell ref="B5:C5"/>
    <mergeCell ref="B6:C6"/>
    <mergeCell ref="B7:C7"/>
    <mergeCell ref="B11:C11"/>
    <mergeCell ref="B12:C12"/>
    <mergeCell ref="AB1:AD1"/>
    <mergeCell ref="H1:J1"/>
    <mergeCell ref="M1:O1"/>
    <mergeCell ref="R1:T1"/>
    <mergeCell ref="W1:Y1"/>
    <mergeCell ref="B26:E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6:C46"/>
    <mergeCell ref="B47:C47"/>
    <mergeCell ref="B41:C41"/>
    <mergeCell ref="B42:C42"/>
    <mergeCell ref="B43:C43"/>
    <mergeCell ref="B44:C44"/>
    <mergeCell ref="B45:C4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B52C62-F0A6-4A1E-88C1-3357DC3944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SSA_Code</vt:lpstr>
      <vt:lpstr>AIO_coding</vt:lpstr>
      <vt:lpstr>SSA_Final</vt:lpstr>
      <vt:lpstr>Mosi</vt:lpstr>
      <vt:lpstr>18day_Amirali</vt:lpstr>
      <vt:lpstr>SSA_V5</vt:lpstr>
      <vt:lpstr>P(2-3)</vt:lpstr>
      <vt:lpstr>P(2-3)_coding</vt:lpstr>
      <vt:lpstr>P(4-5)</vt:lpstr>
      <vt:lpstr>P(4-5)_coding</vt:lpstr>
      <vt:lpstr>P(6-7)</vt:lpstr>
      <vt:lpstr>P(6-7)_coding</vt:lpstr>
      <vt:lpstr>P(8-9)</vt:lpstr>
      <vt:lpstr>P(8-9)_coding</vt:lpstr>
      <vt:lpstr>P(10-11)</vt:lpstr>
      <vt:lpstr>P(10-11)_coding</vt:lpstr>
      <vt:lpstr>P(12-13)</vt:lpstr>
      <vt:lpstr>P(12-13)_coding</vt:lpstr>
      <vt:lpstr>Preprocess</vt:lpstr>
      <vt:lpstr>Analysis</vt:lpstr>
      <vt:lpstr>Statistics</vt:lpstr>
      <vt:lpstr>Notes</vt:lpstr>
      <vt:lpstr>README_V5</vt:lpstr>
      <vt:lpstr>AIO</vt:lpstr>
      <vt:lpstr>AIO_avg</vt:lpstr>
      <vt:lpstr>EOR_Classification</vt:lpstr>
      <vt:lpstr>EOR_class_data</vt:lpstr>
      <vt:lpstr>EOR_all_class</vt:lpstr>
      <vt:lpstr>Prediction</vt:lpstr>
      <vt:lpstr>README_Final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Moorche</cp:lastModifiedBy>
  <dcterms:created xsi:type="dcterms:W3CDTF">2015-06-05T18:17:20Z</dcterms:created>
  <dcterms:modified xsi:type="dcterms:W3CDTF">2022-03-29T19:35:31Z</dcterms:modified>
</cp:coreProperties>
</file>