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<sst xmlns="http://schemas.openxmlformats.org/spreadsheetml/2006/main" count="130" uniqueCount="58">
  <si>
    <t>Всего</t>
  </si>
  <si>
    <t>9.2024</t>
  </si>
  <si>
    <t>10.2024</t>
  </si>
  <si>
    <t>11.2024</t>
  </si>
  <si>
    <t>12.2024</t>
  </si>
  <si>
    <t>1.2025</t>
  </si>
  <si>
    <t>2.2025</t>
  </si>
  <si>
    <t>3.2025</t>
  </si>
  <si>
    <t>4.2025</t>
  </si>
  <si>
    <t>5.2025</t>
  </si>
  <si>
    <t>6.2025</t>
  </si>
  <si>
    <t>7.2025</t>
  </si>
  <si>
    <t>8.2025</t>
  </si>
  <si>
    <t>9.2025</t>
  </si>
  <si>
    <t>-</t>
  </si>
  <si>
    <t>Тинькофф</t>
  </si>
  <si>
    <t>Поступления</t>
  </si>
  <si>
    <t>Налоги</t>
  </si>
  <si>
    <t>Наличные</t>
  </si>
  <si>
    <t>Ridero</t>
  </si>
  <si>
    <t>Книги</t>
  </si>
  <si>
    <t>Продукты</t>
  </si>
  <si>
    <t>Дима</t>
  </si>
  <si>
    <t>ЖКХ</t>
  </si>
  <si>
    <t>Связь</t>
  </si>
  <si>
    <t>Подписки</t>
  </si>
  <si>
    <t>Wildberries</t>
  </si>
  <si>
    <t>DNS + прочая электроника</t>
  </si>
  <si>
    <t>Одежда и обувь</t>
  </si>
  <si>
    <t>Мебель</t>
  </si>
  <si>
    <t>Различные товары</t>
  </si>
  <si>
    <t>Кафе</t>
  </si>
  <si>
    <t>Аптеки</t>
  </si>
  <si>
    <t>Такси</t>
  </si>
  <si>
    <t>Сигареты</t>
  </si>
  <si>
    <t>Прочее</t>
  </si>
  <si>
    <t>Себе Сбербанк</t>
  </si>
  <si>
    <t>Квартира</t>
  </si>
  <si>
    <t>Людям</t>
  </si>
  <si>
    <t>Юани</t>
  </si>
  <si>
    <t>Доллары</t>
  </si>
  <si>
    <t>инвестиции</t>
  </si>
  <si>
    <t>Сбербанк</t>
  </si>
  <si>
    <t>Мама (Мир)</t>
  </si>
  <si>
    <t>Себе Тинькофф</t>
  </si>
  <si>
    <t>Себе Криптовалюта</t>
  </si>
  <si>
    <t>Пенсионный план</t>
  </si>
  <si>
    <t>Банкомат</t>
  </si>
  <si>
    <t>Подарили</t>
  </si>
  <si>
    <t>Мама</t>
  </si>
  <si>
    <t>Парикмахер</t>
  </si>
  <si>
    <t>База</t>
  </si>
  <si>
    <t>Криптовалюта</t>
  </si>
  <si>
    <t>uBTC</t>
  </si>
  <si>
    <t>Долги</t>
  </si>
  <si>
    <t>Вася</t>
  </si>
  <si>
    <t>Петя</t>
  </si>
  <si>
    <t>Андрей</t>
  </si>
</sst>
</file>

<file path=xl/styles.xml><?xml version="1.0" encoding="utf-8"?>
<styleSheet xmlns="http://schemas.openxmlformats.org/spreadsheetml/2006/main">
  <numFmts count="0"/>
  <fonts count="93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  <color rgb="000000"/>
    </font>
    <font>
      <name val="Calibri"/>
      <sz val="11.0"/>
      <b val="true"/>
      <i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448BE2"/>
    </font>
    <font>
      <name val="Calibri"/>
      <sz val="11.0"/>
      <b val="true"/>
      <i val="true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color rgb="448BE2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8A30C1"/>
    </font>
    <font>
      <name val="Calibri"/>
      <sz val="11.0"/>
      <b val="true"/>
      <i val="true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color rgb="8A30C1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70BB69"/>
    </font>
    <font>
      <name val="Calibri"/>
      <sz val="11.0"/>
      <b val="true"/>
      <i val="true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color rgb="70BB69"/>
    </font>
    <font>
      <name val="Calibri"/>
      <sz val="11.0"/>
      <b val="true"/>
      <color rgb="000000"/>
    </font>
    <font>
      <name val="Calibri"/>
      <sz val="11.0"/>
      <b val="true"/>
      <i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i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i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i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i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i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i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  <xf numFmtId="0" fontId="137" fillId="0" borderId="0" xfId="0" applyFont="true"/>
    <xf numFmtId="0" fontId="138" fillId="0" borderId="0" xfId="0" applyFont="true"/>
    <xf numFmtId="0" fontId="139" fillId="0" borderId="0" xfId="0" applyFont="true"/>
    <xf numFmtId="0" fontId="140" fillId="0" borderId="0" xfId="0" applyFont="true"/>
    <xf numFmtId="0" fontId="141" fillId="0" borderId="0" xfId="0" applyFont="true"/>
    <xf numFmtId="0" fontId="142" fillId="0" borderId="0" xfId="0" applyFont="true"/>
    <xf numFmtId="0" fontId="143" fillId="0" borderId="0" xfId="0" applyFont="true"/>
    <xf numFmtId="0" fontId="144" fillId="0" borderId="0" xfId="0" applyFont="true"/>
    <xf numFmtId="0" fontId="145" fillId="0" borderId="0" xfId="0" applyFont="true"/>
    <xf numFmtId="0" fontId="146" fillId="0" borderId="0" xfId="0" applyFont="true"/>
    <xf numFmtId="0" fontId="147" fillId="0" borderId="0" xfId="0" applyFont="true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  <xf numFmtId="0" fontId="183" fillId="0" borderId="0" xfId="0" applyFont="true"/>
    <xf numFmtId="0" fontId="184" fillId="0" borderId="0" xfId="0" applyFont="true"/>
    <xf numFmtId="0" fontId="185" fillId="0" borderId="0" xfId="0" applyFont="true"/>
    <xf numFmtId="0" fontId="186" fillId="0" borderId="0" xfId="0" applyFont="true"/>
    <xf numFmtId="0" fontId="187" fillId="0" borderId="0" xfId="0" applyFont="true"/>
    <xf numFmtId="0" fontId="188" fillId="0" borderId="0" xfId="0" applyFont="true"/>
    <xf numFmtId="0" fontId="189" fillId="0" borderId="0" xfId="0" applyFont="true"/>
    <xf numFmtId="0" fontId="190" fillId="0" borderId="0" xfId="0" applyFont="true"/>
    <xf numFmtId="0" fontId="191" fillId="0" borderId="0" xfId="0" applyFont="true"/>
    <xf numFmtId="0" fontId="192" fillId="0" borderId="0" xfId="0" applyFont="true"/>
    <xf numFmtId="0" fontId="193" fillId="0" borderId="0" xfId="0" applyFont="true"/>
    <xf numFmtId="0" fontId="194" fillId="0" borderId="0" xfId="0" applyFont="true"/>
    <xf numFmtId="0" fontId="195" fillId="0" borderId="0" xfId="0" applyFont="true"/>
    <xf numFmtId="0" fontId="196" fillId="0" borderId="0" xfId="0" applyFont="true"/>
    <xf numFmtId="0" fontId="197" fillId="0" borderId="0" xfId="0" applyFont="true"/>
    <xf numFmtId="0" fontId="198" fillId="0" borderId="0" xfId="0" applyFont="true"/>
    <xf numFmtId="0" fontId="199" fillId="0" borderId="0" xfId="0" applyFont="true"/>
    <xf numFmtId="0" fontId="200" fillId="0" borderId="0" xfId="0" applyFont="true"/>
    <xf numFmtId="0" fontId="201" fillId="0" borderId="0" xfId="0" applyFont="true"/>
    <xf numFmtId="0" fontId="202" fillId="0" borderId="0" xfId="0" applyFont="true"/>
    <xf numFmtId="0" fontId="203" fillId="0" borderId="0" xfId="0" applyFont="true"/>
    <xf numFmtId="0" fontId="204" fillId="0" borderId="0" xfId="0" applyFont="true"/>
    <xf numFmtId="0" fontId="205" fillId="0" borderId="0" xfId="0" applyFont="true"/>
    <xf numFmtId="0" fontId="206" fillId="0" borderId="0" xfId="0" applyFont="true"/>
    <xf numFmtId="0" fontId="207" fillId="0" borderId="0" xfId="0" applyFont="true"/>
    <xf numFmtId="0" fontId="208" fillId="0" borderId="0" xfId="0" applyFont="true"/>
    <xf numFmtId="0" fontId="209" fillId="0" borderId="0" xfId="0" applyFont="true"/>
    <xf numFmtId="0" fontId="210" fillId="0" borderId="0" xfId="0" applyFont="true"/>
    <xf numFmtId="0" fontId="211" fillId="0" borderId="0" xfId="0" applyFont="true"/>
    <xf numFmtId="0" fontId="212" fillId="0" borderId="0" xfId="0" applyFont="true"/>
    <xf numFmtId="0" fontId="213" fillId="0" borderId="0" xfId="0" applyFont="true"/>
    <xf numFmtId="0" fontId="214" fillId="0" borderId="0" xfId="0" applyFont="true"/>
    <xf numFmtId="0" fontId="215" fillId="0" borderId="0" xfId="0" applyFont="true"/>
    <xf numFmtId="0" fontId="216" fillId="0" borderId="0" xfId="0" applyFont="true"/>
    <xf numFmtId="0" fontId="217" fillId="0" borderId="0" xfId="0" applyFont="true"/>
    <xf numFmtId="0" fontId="218" fillId="0" borderId="0" xfId="0" applyFont="true"/>
    <xf numFmtId="0" fontId="219" fillId="0" borderId="0" xfId="0" applyFont="true"/>
    <xf numFmtId="0" fontId="220" fillId="0" borderId="0" xfId="0" applyFont="true"/>
    <xf numFmtId="0" fontId="221" fillId="0" borderId="0" xfId="0" applyFont="true"/>
    <xf numFmtId="0" fontId="222" fillId="0" borderId="0" xfId="0" applyFont="true"/>
    <xf numFmtId="0" fontId="223" fillId="0" borderId="0" xfId="0" applyFont="true"/>
    <xf numFmtId="0" fontId="224" fillId="0" borderId="0" xfId="0" applyFont="true"/>
    <xf numFmtId="0" fontId="225" fillId="0" borderId="0" xfId="0" applyFont="true"/>
    <xf numFmtId="0" fontId="226" fillId="0" borderId="0" xfId="0" applyFont="true"/>
    <xf numFmtId="0" fontId="227" fillId="0" borderId="0" xfId="0" applyFont="true"/>
    <xf numFmtId="0" fontId="228" fillId="0" borderId="0" xfId="0" applyFont="true"/>
    <xf numFmtId="0" fontId="229" fillId="0" borderId="0" xfId="0" applyFont="true"/>
    <xf numFmtId="0" fontId="230" fillId="0" borderId="0" xfId="0" applyFont="true"/>
    <xf numFmtId="0" fontId="231" fillId="0" borderId="0" xfId="0" applyFont="true"/>
    <xf numFmtId="0" fontId="232" fillId="0" borderId="0" xfId="0" applyFont="true"/>
    <xf numFmtId="0" fontId="233" fillId="0" borderId="0" xfId="0" applyFont="true"/>
    <xf numFmtId="0" fontId="234" fillId="0" borderId="0" xfId="0" applyFont="true"/>
    <xf numFmtId="0" fontId="235" fillId="0" borderId="0" xfId="0" applyFont="true"/>
    <xf numFmtId="0" fontId="236" fillId="0" borderId="0" xfId="0" applyFont="true"/>
    <xf numFmtId="0" fontId="237" fillId="0" borderId="0" xfId="0" applyFont="true"/>
    <xf numFmtId="0" fontId="238" fillId="0" borderId="0" xfId="0" applyFont="true"/>
    <xf numFmtId="0" fontId="239" fillId="0" borderId="0" xfId="0" applyFont="true"/>
    <xf numFmtId="0" fontId="240" fillId="0" borderId="0" xfId="0" applyFont="true"/>
    <xf numFmtId="0" fontId="241" fillId="0" borderId="0" xfId="0" applyFont="true"/>
    <xf numFmtId="0" fontId="242" fillId="0" borderId="0" xfId="0" applyFont="true"/>
    <xf numFmtId="0" fontId="243" fillId="0" borderId="0" xfId="0" applyFont="true"/>
    <xf numFmtId="0" fontId="244" fillId="0" borderId="0" xfId="0" applyFont="true"/>
    <xf numFmtId="0" fontId="245" fillId="0" borderId="0" xfId="0" applyFont="true"/>
    <xf numFmtId="0" fontId="246" fillId="0" borderId="0" xfId="0" applyFont="true"/>
    <xf numFmtId="0" fontId="247" fillId="0" borderId="0" xfId="0" applyFont="true"/>
    <xf numFmtId="0" fontId="248" fillId="0" borderId="0" xfId="0" applyFont="true"/>
    <xf numFmtId="0" fontId="249" fillId="0" borderId="0" xfId="0" applyFont="true"/>
    <xf numFmtId="0" fontId="250" fillId="0" borderId="0" xfId="0" applyFont="true"/>
    <xf numFmtId="0" fontId="251" fillId="0" borderId="0" xfId="0" applyFont="true"/>
    <xf numFmtId="0" fontId="252" fillId="0" borderId="0" xfId="0" applyFont="true"/>
    <xf numFmtId="0" fontId="253" fillId="0" borderId="0" xfId="0" applyFont="true"/>
    <xf numFmtId="0" fontId="254" fillId="0" borderId="0" xfId="0" applyFont="true"/>
    <xf numFmtId="0" fontId="255" fillId="0" borderId="0" xfId="0" applyFont="true"/>
    <xf numFmtId="0" fontId="256" fillId="0" borderId="0" xfId="0" applyFont="true"/>
    <xf numFmtId="0" fontId="257" fillId="0" borderId="0" xfId="0" applyFont="true"/>
    <xf numFmtId="0" fontId="258" fillId="0" borderId="0" xfId="0" applyFont="true"/>
    <xf numFmtId="0" fontId="259" fillId="0" borderId="0" xfId="0" applyFont="true"/>
    <xf numFmtId="0" fontId="260" fillId="0" borderId="0" xfId="0" applyFont="true"/>
    <xf numFmtId="0" fontId="261" fillId="0" borderId="0" xfId="0" applyFont="true"/>
    <xf numFmtId="0" fontId="262" fillId="0" borderId="0" xfId="0" applyFont="true"/>
    <xf numFmtId="0" fontId="263" fillId="0" borderId="0" xfId="0" applyFont="true"/>
    <xf numFmtId="0" fontId="264" fillId="0" borderId="0" xfId="0" applyFont="true"/>
    <xf numFmtId="0" fontId="265" fillId="0" borderId="0" xfId="0" applyFont="true"/>
    <xf numFmtId="0" fontId="266" fillId="0" borderId="0" xfId="0" applyFont="true"/>
    <xf numFmtId="0" fontId="267" fillId="0" borderId="0" xfId="0" applyFont="true"/>
    <xf numFmtId="0" fontId="268" fillId="0" borderId="0" xfId="0" applyFont="true"/>
    <xf numFmtId="0" fontId="269" fillId="0" borderId="0" xfId="0" applyFont="true"/>
    <xf numFmtId="0" fontId="270" fillId="0" borderId="0" xfId="0" applyFont="true"/>
    <xf numFmtId="0" fontId="271" fillId="0" borderId="0" xfId="0" applyFont="true"/>
    <xf numFmtId="0" fontId="272" fillId="0" borderId="0" xfId="0" applyFont="true"/>
    <xf numFmtId="0" fontId="273" fillId="0" borderId="0" xfId="0" applyFont="true"/>
    <xf numFmtId="0" fontId="274" fillId="0" borderId="0" xfId="0" applyFont="true"/>
    <xf numFmtId="0" fontId="275" fillId="0" borderId="0" xfId="0" applyFont="true"/>
    <xf numFmtId="0" fontId="276" fillId="0" borderId="0" xfId="0" applyFont="true"/>
    <xf numFmtId="0" fontId="277" fillId="0" borderId="0" xfId="0" applyFont="true"/>
    <xf numFmtId="0" fontId="278" fillId="0" borderId="0" xfId="0" applyFont="true"/>
    <xf numFmtId="0" fontId="279" fillId="0" borderId="0" xfId="0" applyFont="true"/>
    <xf numFmtId="0" fontId="280" fillId="0" borderId="0" xfId="0" applyFont="true"/>
    <xf numFmtId="0" fontId="281" fillId="0" borderId="0" xfId="0" applyFont="true"/>
    <xf numFmtId="0" fontId="282" fillId="0" borderId="0" xfId="0" applyFont="true"/>
    <xf numFmtId="0" fontId="283" fillId="0" borderId="0" xfId="0" applyFont="true"/>
    <xf numFmtId="0" fontId="284" fillId="0" borderId="0" xfId="0" applyFont="true"/>
    <xf numFmtId="0" fontId="285" fillId="0" borderId="0" xfId="0" applyFont="true"/>
    <xf numFmtId="0" fontId="286" fillId="0" borderId="0" xfId="0" applyFont="true"/>
    <xf numFmtId="0" fontId="287" fillId="0" borderId="0" xfId="0" applyFont="true"/>
    <xf numFmtId="0" fontId="288" fillId="0" borderId="0" xfId="0" applyFont="true"/>
    <xf numFmtId="0" fontId="289" fillId="0" borderId="0" xfId="0" applyFont="true"/>
    <xf numFmtId="0" fontId="290" fillId="0" borderId="0" xfId="0" applyFont="true"/>
    <xf numFmtId="0" fontId="291" fillId="0" borderId="0" xfId="0" applyFont="true"/>
    <xf numFmtId="0" fontId="292" fillId="0" borderId="0" xfId="0" applyFont="true"/>
    <xf numFmtId="0" fontId="293" fillId="0" borderId="0" xfId="0" applyFont="true"/>
    <xf numFmtId="0" fontId="294" fillId="0" borderId="0" xfId="0" applyFont="true"/>
    <xf numFmtId="0" fontId="295" fillId="0" borderId="0" xfId="0" applyFont="true"/>
    <xf numFmtId="0" fontId="296" fillId="0" borderId="0" xfId="0" applyFont="true"/>
    <xf numFmtId="0" fontId="297" fillId="0" borderId="0" xfId="0" applyFont="true"/>
    <xf numFmtId="0" fontId="298" fillId="0" borderId="0" xfId="0" applyFont="true"/>
    <xf numFmtId="0" fontId="299" fillId="0" borderId="0" xfId="0" applyFont="true"/>
    <xf numFmtId="0" fontId="300" fillId="0" borderId="0" xfId="0" applyFont="true"/>
    <xf numFmtId="0" fontId="301" fillId="0" borderId="0" xfId="0" applyFont="true"/>
    <xf numFmtId="0" fontId="302" fillId="0" borderId="0" xfId="0" applyFont="true"/>
    <xf numFmtId="0" fontId="303" fillId="0" borderId="0" xfId="0" applyFont="true"/>
    <xf numFmtId="0" fontId="304" fillId="0" borderId="0" xfId="0" applyFont="true"/>
    <xf numFmtId="0" fontId="305" fillId="0" borderId="0" xfId="0" applyFont="true"/>
    <xf numFmtId="0" fontId="306" fillId="0" borderId="0" xfId="0" applyFont="true"/>
    <xf numFmtId="0" fontId="307" fillId="0" borderId="0" xfId="0" applyFont="true"/>
    <xf numFmtId="0" fontId="308" fillId="0" borderId="0" xfId="0" applyFont="true"/>
    <xf numFmtId="0" fontId="309" fillId="0" borderId="0" xfId="0" applyFont="true"/>
    <xf numFmtId="0" fontId="310" fillId="0" borderId="0" xfId="0" applyFont="true"/>
    <xf numFmtId="0" fontId="311" fillId="0" borderId="0" xfId="0" applyFont="true"/>
    <xf numFmtId="0" fontId="312" fillId="0" borderId="0" xfId="0" applyFont="true"/>
    <xf numFmtId="0" fontId="313" fillId="0" borderId="0" xfId="0" applyFont="true"/>
    <xf numFmtId="0" fontId="314" fillId="0" borderId="0" xfId="0" applyFont="true"/>
    <xf numFmtId="0" fontId="315" fillId="0" borderId="0" xfId="0" applyFont="true"/>
    <xf numFmtId="0" fontId="316" fillId="0" borderId="0" xfId="0" applyFont="true"/>
    <xf numFmtId="0" fontId="317" fillId="0" borderId="0" xfId="0" applyFont="true"/>
    <xf numFmtId="0" fontId="318" fillId="0" borderId="0" xfId="0" applyFont="true"/>
    <xf numFmtId="0" fontId="319" fillId="0" borderId="0" xfId="0" applyFont="true"/>
    <xf numFmtId="0" fontId="320" fillId="0" borderId="0" xfId="0" applyFont="true"/>
    <xf numFmtId="0" fontId="321" fillId="0" borderId="0" xfId="0" applyFont="true"/>
    <xf numFmtId="0" fontId="322" fillId="0" borderId="0" xfId="0" applyFont="true"/>
    <xf numFmtId="0" fontId="323" fillId="0" borderId="0" xfId="0" applyFont="true"/>
    <xf numFmtId="0" fontId="324" fillId="0" borderId="0" xfId="0" applyFont="true"/>
    <xf numFmtId="0" fontId="325" fillId="0" borderId="0" xfId="0" applyFont="true"/>
    <xf numFmtId="0" fontId="326" fillId="0" borderId="0" xfId="0" applyFont="true"/>
    <xf numFmtId="0" fontId="327" fillId="0" borderId="0" xfId="0" applyFont="true"/>
    <xf numFmtId="0" fontId="328" fillId="0" borderId="0" xfId="0" applyFont="true"/>
    <xf numFmtId="0" fontId="329" fillId="0" borderId="0" xfId="0" applyFont="true"/>
    <xf numFmtId="0" fontId="330" fillId="0" borderId="0" xfId="0" applyFont="true"/>
    <xf numFmtId="0" fontId="331" fillId="0" borderId="0" xfId="0" applyFont="true"/>
    <xf numFmtId="0" fontId="332" fillId="0" borderId="0" xfId="0" applyFont="true"/>
    <xf numFmtId="0" fontId="333" fillId="0" borderId="0" xfId="0" applyFont="true"/>
    <xf numFmtId="0" fontId="334" fillId="0" borderId="0" xfId="0" applyFont="true"/>
    <xf numFmtId="0" fontId="335" fillId="0" borderId="0" xfId="0" applyFont="true"/>
    <xf numFmtId="0" fontId="336" fillId="0" borderId="0" xfId="0" applyFont="true"/>
    <xf numFmtId="0" fontId="337" fillId="0" borderId="0" xfId="0" applyFont="true"/>
    <xf numFmtId="0" fontId="338" fillId="0" borderId="0" xfId="0" applyFont="true"/>
    <xf numFmtId="0" fontId="339" fillId="0" borderId="0" xfId="0" applyFont="true"/>
    <xf numFmtId="0" fontId="340" fillId="0" borderId="0" xfId="0" applyFont="true"/>
    <xf numFmtId="0" fontId="341" fillId="0" borderId="0" xfId="0" applyFont="true"/>
    <xf numFmtId="0" fontId="342" fillId="0" borderId="0" xfId="0" applyFont="true"/>
    <xf numFmtId="0" fontId="343" fillId="0" borderId="0" xfId="0" applyFont="true"/>
    <xf numFmtId="0" fontId="344" fillId="0" borderId="0" xfId="0" applyFont="true"/>
    <xf numFmtId="0" fontId="345" fillId="0" borderId="0" xfId="0" applyFont="true"/>
    <xf numFmtId="0" fontId="346" fillId="0" borderId="0" xfId="0" applyFont="true"/>
    <xf numFmtId="0" fontId="347" fillId="0" borderId="0" xfId="0" applyFont="true"/>
    <xf numFmtId="0" fontId="348" fillId="0" borderId="0" xfId="0" applyFont="true"/>
    <xf numFmtId="0" fontId="349" fillId="0" borderId="0" xfId="0" applyFont="true"/>
    <xf numFmtId="0" fontId="350" fillId="0" borderId="0" xfId="0" applyFont="true"/>
    <xf numFmtId="0" fontId="351" fillId="0" borderId="0" xfId="0" applyFont="true"/>
    <xf numFmtId="0" fontId="352" fillId="0" borderId="0" xfId="0" applyFont="true"/>
    <xf numFmtId="0" fontId="353" fillId="0" borderId="0" xfId="0" applyFont="true"/>
    <xf numFmtId="0" fontId="354" fillId="0" borderId="0" xfId="0" applyFont="true"/>
    <xf numFmtId="0" fontId="355" fillId="0" borderId="0" xfId="0" applyFont="true"/>
    <xf numFmtId="0" fontId="356" fillId="0" borderId="0" xfId="0" applyFont="true"/>
    <xf numFmtId="0" fontId="357" fillId="0" borderId="0" xfId="0" applyFont="true"/>
    <xf numFmtId="0" fontId="358" fillId="0" borderId="0" xfId="0" applyFont="true"/>
    <xf numFmtId="0" fontId="359" fillId="0" borderId="0" xfId="0" applyFont="true"/>
    <xf numFmtId="0" fontId="360" fillId="0" borderId="0" xfId="0" applyFont="true"/>
    <xf numFmtId="0" fontId="361" fillId="0" borderId="0" xfId="0" applyFont="true"/>
    <xf numFmtId="0" fontId="362" fillId="0" borderId="0" xfId="0" applyFont="true"/>
    <xf numFmtId="0" fontId="363" fillId="0" borderId="0" xfId="0" applyFont="true"/>
    <xf numFmtId="0" fontId="364" fillId="0" borderId="0" xfId="0" applyFont="true"/>
    <xf numFmtId="0" fontId="365" fillId="0" borderId="0" xfId="0" applyFont="true"/>
    <xf numFmtId="0" fontId="366" fillId="0" borderId="0" xfId="0" applyFont="true"/>
    <xf numFmtId="0" fontId="367" fillId="0" borderId="0" xfId="0" applyFont="true"/>
    <xf numFmtId="0" fontId="368" fillId="0" borderId="0" xfId="0" applyFont="true"/>
    <xf numFmtId="0" fontId="369" fillId="0" borderId="0" xfId="0" applyFont="true"/>
    <xf numFmtId="0" fontId="370" fillId="0" borderId="0" xfId="0" applyFont="true"/>
    <xf numFmtId="0" fontId="371" fillId="0" borderId="0" xfId="0" applyFont="true"/>
    <xf numFmtId="0" fontId="372" fillId="0" borderId="0" xfId="0" applyFont="true"/>
    <xf numFmtId="0" fontId="373" fillId="0" borderId="0" xfId="0" applyFont="true"/>
    <xf numFmtId="0" fontId="374" fillId="0" borderId="0" xfId="0" applyFont="true"/>
    <xf numFmtId="0" fontId="375" fillId="0" borderId="0" xfId="0" applyFont="true"/>
    <xf numFmtId="0" fontId="376" fillId="0" borderId="0" xfId="0" applyFont="true"/>
    <xf numFmtId="0" fontId="377" fillId="0" borderId="0" xfId="0" applyFont="true"/>
    <xf numFmtId="0" fontId="378" fillId="0" borderId="0" xfId="0" applyFont="true"/>
    <xf numFmtId="0" fontId="379" fillId="0" borderId="0" xfId="0" applyFont="true"/>
    <xf numFmtId="0" fontId="380" fillId="0" borderId="0" xfId="0" applyFont="true"/>
    <xf numFmtId="0" fontId="381" fillId="0" borderId="0" xfId="0" applyFont="true"/>
    <xf numFmtId="0" fontId="382" fillId="0" borderId="0" xfId="0" applyFont="true"/>
    <xf numFmtId="0" fontId="383" fillId="0" borderId="0" xfId="0" applyFont="true"/>
    <xf numFmtId="0" fontId="384" fillId="0" borderId="0" xfId="0" applyFont="true"/>
    <xf numFmtId="0" fontId="385" fillId="0" borderId="0" xfId="0" applyFont="true"/>
    <xf numFmtId="0" fontId="386" fillId="0" borderId="0" xfId="0" applyFont="true"/>
    <xf numFmtId="0" fontId="387" fillId="0" borderId="0" xfId="0" applyFont="true"/>
    <xf numFmtId="0" fontId="388" fillId="0" borderId="0" xfId="0" applyFont="true"/>
    <xf numFmtId="0" fontId="389" fillId="0" borderId="0" xfId="0" applyFont="true"/>
    <xf numFmtId="0" fontId="390" fillId="0" borderId="0" xfId="0" applyFont="true"/>
    <xf numFmtId="0" fontId="391" fillId="0" borderId="0" xfId="0" applyFont="true"/>
    <xf numFmtId="0" fontId="392" fillId="0" borderId="0" xfId="0" applyFont="true"/>
    <xf numFmtId="0" fontId="393" fillId="0" borderId="0" xfId="0" applyFont="true"/>
    <xf numFmtId="0" fontId="394" fillId="0" borderId="0" xfId="0" applyFont="true"/>
    <xf numFmtId="0" fontId="395" fillId="0" borderId="0" xfId="0" applyFont="true"/>
    <xf numFmtId="0" fontId="396" fillId="0" borderId="0" xfId="0" applyFont="true"/>
    <xf numFmtId="0" fontId="397" fillId="0" borderId="0" xfId="0" applyFont="true"/>
    <xf numFmtId="0" fontId="398" fillId="0" borderId="0" xfId="0" applyFont="true"/>
    <xf numFmtId="0" fontId="399" fillId="0" borderId="0" xfId="0" applyFont="true"/>
    <xf numFmtId="0" fontId="400" fillId="0" borderId="0" xfId="0" applyFont="true"/>
    <xf numFmtId="0" fontId="401" fillId="0" borderId="0" xfId="0" applyFont="true"/>
    <xf numFmtId="0" fontId="402" fillId="0" borderId="0" xfId="0" applyFont="true"/>
    <xf numFmtId="0" fontId="403" fillId="0" borderId="0" xfId="0" applyFont="true"/>
    <xf numFmtId="0" fontId="404" fillId="0" borderId="0" xfId="0" applyFont="true"/>
    <xf numFmtId="0" fontId="405" fillId="0" borderId="0" xfId="0" applyFont="true"/>
    <xf numFmtId="0" fontId="406" fillId="0" borderId="0" xfId="0" applyFont="true"/>
    <xf numFmtId="0" fontId="407" fillId="0" borderId="0" xfId="0" applyFont="true"/>
    <xf numFmtId="0" fontId="408" fillId="0" borderId="0" xfId="0" applyFont="true"/>
    <xf numFmtId="0" fontId="409" fillId="0" borderId="0" xfId="0" applyFont="true"/>
    <xf numFmtId="0" fontId="410" fillId="0" borderId="0" xfId="0" applyFont="true"/>
    <xf numFmtId="0" fontId="411" fillId="0" borderId="0" xfId="0" applyFont="true"/>
    <xf numFmtId="0" fontId="412" fillId="0" borderId="0" xfId="0" applyFont="true"/>
    <xf numFmtId="0" fontId="413" fillId="0" borderId="0" xfId="0" applyFont="true"/>
    <xf numFmtId="0" fontId="414" fillId="0" borderId="0" xfId="0" applyFont="true"/>
    <xf numFmtId="0" fontId="415" fillId="0" borderId="0" xfId="0" applyFont="true"/>
    <xf numFmtId="0" fontId="416" fillId="0" borderId="0" xfId="0" applyFont="true"/>
    <xf numFmtId="0" fontId="417" fillId="0" borderId="0" xfId="0" applyFont="true"/>
    <xf numFmtId="0" fontId="418" fillId="0" borderId="0" xfId="0" applyFont="true"/>
    <xf numFmtId="0" fontId="419" fillId="0" borderId="0" xfId="0" applyFont="true"/>
    <xf numFmtId="0" fontId="420" fillId="0" borderId="0" xfId="0" applyFont="true"/>
    <xf numFmtId="0" fontId="421" fillId="0" borderId="0" xfId="0" applyFont="true"/>
    <xf numFmtId="0" fontId="422" fillId="0" borderId="0" xfId="0" applyFont="true"/>
    <xf numFmtId="0" fontId="423" fillId="0" borderId="0" xfId="0" applyFont="true"/>
    <xf numFmtId="0" fontId="424" fillId="0" borderId="0" xfId="0" applyFont="true"/>
    <xf numFmtId="0" fontId="425" fillId="0" borderId="0" xfId="0" applyFont="true"/>
    <xf numFmtId="0" fontId="426" fillId="0" borderId="0" xfId="0" applyFont="true"/>
    <xf numFmtId="0" fontId="427" fillId="0" borderId="0" xfId="0" applyFont="true"/>
    <xf numFmtId="0" fontId="428" fillId="0" borderId="0" xfId="0" applyFont="true"/>
    <xf numFmtId="0" fontId="429" fillId="0" borderId="0" xfId="0" applyFont="true"/>
    <xf numFmtId="0" fontId="430" fillId="0" borderId="0" xfId="0" applyFont="true"/>
    <xf numFmtId="0" fontId="431" fillId="0" borderId="0" xfId="0" applyFont="true"/>
    <xf numFmtId="0" fontId="432" fillId="0" borderId="0" xfId="0" applyFont="true"/>
    <xf numFmtId="0" fontId="433" fillId="0" borderId="0" xfId="0" applyFont="true"/>
    <xf numFmtId="0" fontId="434" fillId="0" borderId="0" xfId="0" applyFont="true"/>
    <xf numFmtId="0" fontId="435" fillId="0" borderId="0" xfId="0" applyFont="true"/>
    <xf numFmtId="0" fontId="436" fillId="0" borderId="0" xfId="0" applyFont="true"/>
    <xf numFmtId="0" fontId="437" fillId="0" borderId="0" xfId="0" applyFont="true"/>
    <xf numFmtId="0" fontId="438" fillId="0" borderId="0" xfId="0" applyFont="true"/>
    <xf numFmtId="0" fontId="439" fillId="0" borderId="0" xfId="0" applyFont="true"/>
    <xf numFmtId="0" fontId="440" fillId="0" borderId="0" xfId="0" applyFont="true"/>
    <xf numFmtId="0" fontId="441" fillId="0" borderId="0" xfId="0" applyFont="true"/>
    <xf numFmtId="0" fontId="442" fillId="0" borderId="0" xfId="0" applyFont="true"/>
    <xf numFmtId="0" fontId="443" fillId="0" borderId="0" xfId="0" applyFont="true"/>
    <xf numFmtId="0" fontId="444" fillId="0" borderId="0" xfId="0" applyFont="true"/>
    <xf numFmtId="0" fontId="445" fillId="0" borderId="0" xfId="0" applyFont="true"/>
    <xf numFmtId="0" fontId="446" fillId="0" borderId="0" xfId="0" applyFont="true"/>
    <xf numFmtId="0" fontId="447" fillId="0" borderId="0" xfId="0" applyFont="true"/>
    <xf numFmtId="0" fontId="448" fillId="0" borderId="0" xfId="0" applyFont="true"/>
    <xf numFmtId="0" fontId="449" fillId="0" borderId="0" xfId="0" applyFont="true"/>
    <xf numFmtId="0" fontId="450" fillId="0" borderId="0" xfId="0" applyFont="true"/>
    <xf numFmtId="0" fontId="451" fillId="0" borderId="0" xfId="0" applyFont="true"/>
    <xf numFmtId="0" fontId="452" fillId="0" borderId="0" xfId="0" applyFont="true"/>
    <xf numFmtId="0" fontId="453" fillId="0" borderId="0" xfId="0" applyFont="true"/>
    <xf numFmtId="0" fontId="454" fillId="0" borderId="0" xfId="0" applyFont="true"/>
    <xf numFmtId="0" fontId="455" fillId="0" borderId="0" xfId="0" applyFont="true"/>
    <xf numFmtId="0" fontId="456" fillId="0" borderId="0" xfId="0" applyFont="true"/>
    <xf numFmtId="0" fontId="457" fillId="0" borderId="0" xfId="0" applyFont="true"/>
    <xf numFmtId="0" fontId="458" fillId="0" borderId="0" xfId="0" applyFont="true"/>
    <xf numFmtId="0" fontId="459" fillId="0" borderId="0" xfId="0" applyFont="true"/>
    <xf numFmtId="0" fontId="460" fillId="0" borderId="0" xfId="0" applyFont="true"/>
    <xf numFmtId="0" fontId="461" fillId="0" borderId="0" xfId="0" applyFont="true"/>
    <xf numFmtId="0" fontId="462" fillId="0" borderId="0" xfId="0" applyFont="true"/>
    <xf numFmtId="0" fontId="463" fillId="0" borderId="0" xfId="0" applyFont="true"/>
    <xf numFmtId="0" fontId="464" fillId="0" borderId="0" xfId="0" applyFont="true"/>
    <xf numFmtId="0" fontId="465" fillId="0" borderId="0" xfId="0" applyFont="true"/>
    <xf numFmtId="0" fontId="466" fillId="0" borderId="0" xfId="0" applyFont="true"/>
    <xf numFmtId="0" fontId="467" fillId="0" borderId="0" xfId="0" applyFont="true"/>
    <xf numFmtId="0" fontId="468" fillId="0" borderId="0" xfId="0" applyFont="true"/>
    <xf numFmtId="0" fontId="469" fillId="0" borderId="0" xfId="0" applyFont="true"/>
    <xf numFmtId="0" fontId="470" fillId="0" borderId="0" xfId="0" applyFont="true"/>
    <xf numFmtId="0" fontId="471" fillId="0" borderId="0" xfId="0" applyFont="true"/>
    <xf numFmtId="0" fontId="472" fillId="0" borderId="0" xfId="0" applyFont="true"/>
    <xf numFmtId="0" fontId="473" fillId="0" borderId="0" xfId="0" applyFont="true"/>
    <xf numFmtId="0" fontId="474" fillId="0" borderId="0" xfId="0" applyFont="true"/>
    <xf numFmtId="0" fontId="475" fillId="0" borderId="0" xfId="0" applyFont="true"/>
    <xf numFmtId="0" fontId="476" fillId="0" borderId="0" xfId="0" applyFont="true"/>
    <xf numFmtId="0" fontId="477" fillId="0" borderId="0" xfId="0" applyFont="true"/>
    <xf numFmtId="0" fontId="478" fillId="0" borderId="0" xfId="0" applyFont="true"/>
    <xf numFmtId="0" fontId="479" fillId="0" borderId="0" xfId="0" applyFont="true"/>
    <xf numFmtId="0" fontId="480" fillId="0" borderId="0" xfId="0" applyFont="true"/>
    <xf numFmtId="0" fontId="481" fillId="0" borderId="0" xfId="0" applyFont="true"/>
    <xf numFmtId="0" fontId="482" fillId="0" borderId="0" xfId="0" applyFont="true"/>
    <xf numFmtId="0" fontId="483" fillId="0" borderId="0" xfId="0" applyFont="true"/>
    <xf numFmtId="0" fontId="484" fillId="0" borderId="0" xfId="0" applyFont="true"/>
    <xf numFmtId="0" fontId="485" fillId="0" borderId="0" xfId="0" applyFont="true"/>
    <xf numFmtId="0" fontId="486" fillId="0" borderId="0" xfId="0" applyFont="true"/>
    <xf numFmtId="0" fontId="487" fillId="0" borderId="0" xfId="0" applyFont="true"/>
    <xf numFmtId="0" fontId="488" fillId="0" borderId="0" xfId="0" applyFont="true"/>
    <xf numFmtId="0" fontId="489" fillId="0" borderId="0" xfId="0" applyFont="true"/>
    <xf numFmtId="0" fontId="490" fillId="0" borderId="0" xfId="0" applyFont="true"/>
    <xf numFmtId="0" fontId="491" fillId="0" borderId="0" xfId="0" applyFont="true"/>
    <xf numFmtId="0" fontId="492" fillId="0" borderId="0" xfId="0" applyFont="true"/>
    <xf numFmtId="0" fontId="493" fillId="0" borderId="0" xfId="0" applyFont="true"/>
    <xf numFmtId="0" fontId="494" fillId="0" borderId="0" xfId="0" applyFont="true"/>
    <xf numFmtId="0" fontId="495" fillId="0" borderId="0" xfId="0" applyFont="true"/>
    <xf numFmtId="0" fontId="496" fillId="0" borderId="0" xfId="0" applyFont="true"/>
    <xf numFmtId="0" fontId="497" fillId="0" borderId="0" xfId="0" applyFont="true"/>
    <xf numFmtId="0" fontId="498" fillId="0" borderId="0" xfId="0" applyFont="true"/>
    <xf numFmtId="0" fontId="499" fillId="0" borderId="0" xfId="0" applyFont="true"/>
    <xf numFmtId="0" fontId="500" fillId="0" borderId="0" xfId="0" applyFont="true"/>
    <xf numFmtId="0" fontId="501" fillId="0" borderId="0" xfId="0" applyFont="true"/>
    <xf numFmtId="0" fontId="502" fillId="0" borderId="0" xfId="0" applyFont="true"/>
    <xf numFmtId="0" fontId="503" fillId="0" borderId="0" xfId="0" applyFont="true"/>
    <xf numFmtId="0" fontId="504" fillId="0" borderId="0" xfId="0" applyFont="true"/>
    <xf numFmtId="0" fontId="505" fillId="0" borderId="0" xfId="0" applyFont="true"/>
    <xf numFmtId="0" fontId="506" fillId="0" borderId="0" xfId="0" applyFont="true"/>
    <xf numFmtId="0" fontId="507" fillId="0" borderId="0" xfId="0" applyFont="true"/>
    <xf numFmtId="0" fontId="508" fillId="0" borderId="0" xfId="0" applyFont="true"/>
    <xf numFmtId="0" fontId="509" fillId="0" borderId="0" xfId="0" applyFont="true"/>
    <xf numFmtId="0" fontId="510" fillId="0" borderId="0" xfId="0" applyFont="true"/>
    <xf numFmtId="0" fontId="511" fillId="0" borderId="0" xfId="0" applyFont="true"/>
    <xf numFmtId="0" fontId="512" fillId="0" borderId="0" xfId="0" applyFont="true"/>
    <xf numFmtId="0" fontId="513" fillId="0" borderId="0" xfId="0" applyFont="true"/>
    <xf numFmtId="0" fontId="514" fillId="0" borderId="0" xfId="0" applyFont="true"/>
    <xf numFmtId="0" fontId="515" fillId="0" borderId="0" xfId="0" applyFont="true"/>
    <xf numFmtId="0" fontId="516" fillId="0" borderId="0" xfId="0" applyFont="true"/>
    <xf numFmtId="0" fontId="517" fillId="0" borderId="0" xfId="0" applyFont="true"/>
    <xf numFmtId="0" fontId="518" fillId="0" borderId="0" xfId="0" applyFont="true"/>
    <xf numFmtId="0" fontId="519" fillId="0" borderId="0" xfId="0" applyFont="true"/>
    <xf numFmtId="0" fontId="520" fillId="0" borderId="0" xfId="0" applyFont="true"/>
    <xf numFmtId="0" fontId="521" fillId="0" borderId="0" xfId="0" applyFont="true"/>
    <xf numFmtId="0" fontId="522" fillId="0" borderId="0" xfId="0" applyFont="true"/>
    <xf numFmtId="0" fontId="523" fillId="0" borderId="0" xfId="0" applyFont="true"/>
    <xf numFmtId="0" fontId="524" fillId="0" borderId="0" xfId="0" applyFont="true"/>
    <xf numFmtId="0" fontId="525" fillId="0" borderId="0" xfId="0" applyFont="true"/>
    <xf numFmtId="0" fontId="526" fillId="0" borderId="0" xfId="0" applyFont="true"/>
    <xf numFmtId="0" fontId="527" fillId="0" borderId="0" xfId="0" applyFont="true"/>
    <xf numFmtId="0" fontId="528" fillId="0" borderId="0" xfId="0" applyFont="true"/>
    <xf numFmtId="0" fontId="529" fillId="0" borderId="0" xfId="0" applyFont="true"/>
    <xf numFmtId="0" fontId="530" fillId="0" borderId="0" xfId="0" applyFont="true"/>
    <xf numFmtId="0" fontId="531" fillId="0" borderId="0" xfId="0" applyFont="true"/>
    <xf numFmtId="0" fontId="532" fillId="0" borderId="0" xfId="0" applyFont="true"/>
    <xf numFmtId="0" fontId="533" fillId="0" borderId="0" xfId="0" applyFont="true"/>
    <xf numFmtId="0" fontId="534" fillId="0" borderId="0" xfId="0" applyFont="true"/>
    <xf numFmtId="0" fontId="535" fillId="0" borderId="0" xfId="0" applyFont="true"/>
    <xf numFmtId="0" fontId="536" fillId="0" borderId="0" xfId="0" applyFont="true"/>
    <xf numFmtId="0" fontId="537" fillId="0" borderId="0" xfId="0" applyFont="true"/>
    <xf numFmtId="0" fontId="538" fillId="0" borderId="0" xfId="0" applyFont="true"/>
    <xf numFmtId="0" fontId="539" fillId="0" borderId="0" xfId="0" applyFont="true"/>
    <xf numFmtId="0" fontId="540" fillId="0" borderId="0" xfId="0" applyFont="true"/>
    <xf numFmtId="0" fontId="541" fillId="0" borderId="0" xfId="0" applyFont="true"/>
    <xf numFmtId="0" fontId="542" fillId="0" borderId="0" xfId="0" applyFont="true"/>
    <xf numFmtId="0" fontId="543" fillId="0" borderId="0" xfId="0" applyFont="true"/>
    <xf numFmtId="0" fontId="544" fillId="0" borderId="0" xfId="0" applyFont="true"/>
    <xf numFmtId="0" fontId="545" fillId="0" borderId="0" xfId="0" applyFont="true"/>
    <xf numFmtId="0" fontId="546" fillId="0" borderId="0" xfId="0" applyFont="true"/>
    <xf numFmtId="0" fontId="547" fillId="0" borderId="0" xfId="0" applyFont="true"/>
    <xf numFmtId="0" fontId="548" fillId="0" borderId="0" xfId="0" applyFont="true"/>
    <xf numFmtId="0" fontId="549" fillId="0" borderId="0" xfId="0" applyFont="true"/>
    <xf numFmtId="0" fontId="550" fillId="0" borderId="0" xfId="0" applyFont="true"/>
    <xf numFmtId="0" fontId="551" fillId="0" borderId="0" xfId="0" applyFont="true"/>
    <xf numFmtId="0" fontId="552" fillId="0" borderId="0" xfId="0" applyFont="true"/>
    <xf numFmtId="0" fontId="553" fillId="0" borderId="0" xfId="0" applyFont="true"/>
    <xf numFmtId="0" fontId="554" fillId="0" borderId="0" xfId="0" applyFont="true"/>
    <xf numFmtId="0" fontId="555" fillId="0" borderId="0" xfId="0" applyFont="true"/>
    <xf numFmtId="0" fontId="556" fillId="0" borderId="0" xfId="0" applyFont="true"/>
    <xf numFmtId="0" fontId="557" fillId="0" borderId="0" xfId="0" applyFont="true"/>
    <xf numFmtId="0" fontId="558" fillId="0" borderId="0" xfId="0" applyFont="true"/>
    <xf numFmtId="0" fontId="559" fillId="0" borderId="0" xfId="0" applyFont="true"/>
    <xf numFmtId="0" fontId="560" fillId="0" borderId="0" xfId="0" applyFont="true"/>
    <xf numFmtId="0" fontId="561" fillId="0" borderId="0" xfId="0" applyFont="true"/>
    <xf numFmtId="0" fontId="562" fillId="0" borderId="0" xfId="0" applyFont="true"/>
    <xf numFmtId="0" fontId="563" fillId="0" borderId="0" xfId="0" applyFont="true"/>
    <xf numFmtId="0" fontId="564" fillId="0" borderId="0" xfId="0" applyFont="true"/>
    <xf numFmtId="0" fontId="565" fillId="0" borderId="0" xfId="0" applyFont="true"/>
    <xf numFmtId="0" fontId="566" fillId="0" borderId="0" xfId="0" applyFont="true"/>
    <xf numFmtId="0" fontId="567" fillId="0" borderId="0" xfId="0" applyFont="true"/>
    <xf numFmtId="0" fontId="568" fillId="0" borderId="0" xfId="0" applyFont="true"/>
    <xf numFmtId="0" fontId="569" fillId="0" borderId="0" xfId="0" applyFont="true"/>
    <xf numFmtId="0" fontId="570" fillId="0" borderId="0" xfId="0" applyFont="true"/>
    <xf numFmtId="0" fontId="571" fillId="0" borderId="0" xfId="0" applyFont="true"/>
    <xf numFmtId="0" fontId="572" fillId="0" borderId="0" xfId="0" applyFont="true"/>
    <xf numFmtId="0" fontId="573" fillId="0" borderId="0" xfId="0" applyFont="true"/>
    <xf numFmtId="0" fontId="574" fillId="0" borderId="0" xfId="0" applyFont="true"/>
    <xf numFmtId="0" fontId="575" fillId="0" borderId="0" xfId="0" applyFont="true"/>
    <xf numFmtId="0" fontId="576" fillId="0" borderId="0" xfId="0" applyFont="true"/>
    <xf numFmtId="0" fontId="577" fillId="0" borderId="0" xfId="0" applyFont="true"/>
    <xf numFmtId="0" fontId="578" fillId="0" borderId="0" xfId="0" applyFont="true"/>
    <xf numFmtId="0" fontId="579" fillId="0" borderId="0" xfId="0" applyFont="true"/>
    <xf numFmtId="0" fontId="580" fillId="0" borderId="0" xfId="0" applyFont="true"/>
    <xf numFmtId="0" fontId="581" fillId="0" borderId="0" xfId="0" applyFont="true"/>
    <xf numFmtId="0" fontId="582" fillId="0" borderId="0" xfId="0" applyFont="true"/>
    <xf numFmtId="0" fontId="583" fillId="0" borderId="0" xfId="0" applyFont="true"/>
    <xf numFmtId="0" fontId="584" fillId="0" borderId="0" xfId="0" applyFont="true"/>
    <xf numFmtId="0" fontId="585" fillId="0" borderId="0" xfId="0" applyFont="true"/>
    <xf numFmtId="0" fontId="586" fillId="0" borderId="0" xfId="0" applyFont="true"/>
    <xf numFmtId="0" fontId="587" fillId="0" borderId="0" xfId="0" applyFont="true"/>
    <xf numFmtId="0" fontId="588" fillId="0" borderId="0" xfId="0" applyFont="true"/>
    <xf numFmtId="0" fontId="589" fillId="0" borderId="0" xfId="0" applyFont="true"/>
    <xf numFmtId="0" fontId="590" fillId="0" borderId="0" xfId="0" applyFont="true"/>
    <xf numFmtId="0" fontId="591" fillId="0" borderId="0" xfId="0" applyFont="true"/>
    <xf numFmtId="0" fontId="592" fillId="0" borderId="0" xfId="0" applyFont="true"/>
    <xf numFmtId="0" fontId="593" fillId="0" borderId="0" xfId="0" applyFont="true"/>
    <xf numFmtId="0" fontId="594" fillId="0" borderId="0" xfId="0" applyFont="true"/>
    <xf numFmtId="0" fontId="595" fillId="0" borderId="0" xfId="0" applyFont="true"/>
    <xf numFmtId="0" fontId="596" fillId="0" borderId="0" xfId="0" applyFont="true"/>
    <xf numFmtId="0" fontId="597" fillId="0" borderId="0" xfId="0" applyFont="true"/>
    <xf numFmtId="0" fontId="598" fillId="0" borderId="0" xfId="0" applyFont="true"/>
    <xf numFmtId="0" fontId="599" fillId="0" borderId="0" xfId="0" applyFont="true"/>
    <xf numFmtId="0" fontId="600" fillId="0" borderId="0" xfId="0" applyFont="true"/>
    <xf numFmtId="0" fontId="601" fillId="0" borderId="0" xfId="0" applyFont="true"/>
    <xf numFmtId="0" fontId="602" fillId="0" borderId="0" xfId="0" applyFont="true"/>
    <xf numFmtId="0" fontId="603" fillId="0" borderId="0" xfId="0" applyFont="true"/>
    <xf numFmtId="0" fontId="604" fillId="0" borderId="0" xfId="0" applyFont="true"/>
    <xf numFmtId="0" fontId="605" fillId="0" borderId="0" xfId="0" applyFont="true"/>
    <xf numFmtId="0" fontId="606" fillId="0" borderId="0" xfId="0" applyFont="true"/>
    <xf numFmtId="0" fontId="607" fillId="0" borderId="0" xfId="0" applyFont="true"/>
    <xf numFmtId="0" fontId="608" fillId="0" borderId="0" xfId="0" applyFont="true"/>
    <xf numFmtId="0" fontId="609" fillId="0" borderId="0" xfId="0" applyFont="true"/>
    <xf numFmtId="0" fontId="610" fillId="0" borderId="0" xfId="0" applyFont="true"/>
    <xf numFmtId="0" fontId="611" fillId="0" borderId="0" xfId="0" applyFont="true"/>
    <xf numFmtId="0" fontId="612" fillId="0" borderId="0" xfId="0" applyFont="true"/>
    <xf numFmtId="0" fontId="613" fillId="0" borderId="0" xfId="0" applyFont="true"/>
    <xf numFmtId="0" fontId="614" fillId="0" borderId="0" xfId="0" applyFont="true"/>
    <xf numFmtId="0" fontId="615" fillId="0" borderId="0" xfId="0" applyFont="true"/>
    <xf numFmtId="0" fontId="616" fillId="0" borderId="0" xfId="0" applyFont="true"/>
    <xf numFmtId="0" fontId="617" fillId="0" borderId="0" xfId="0" applyFont="true"/>
    <xf numFmtId="0" fontId="618" fillId="0" borderId="0" xfId="0" applyFont="true"/>
    <xf numFmtId="0" fontId="619" fillId="0" borderId="0" xfId="0" applyFont="true"/>
    <xf numFmtId="0" fontId="620" fillId="0" borderId="0" xfId="0" applyFont="true"/>
    <xf numFmtId="0" fontId="621" fillId="0" borderId="0" xfId="0" applyFont="true"/>
    <xf numFmtId="0" fontId="622" fillId="0" borderId="0" xfId="0" applyFont="true"/>
    <xf numFmtId="0" fontId="623" fillId="0" borderId="0" xfId="0" applyFont="true"/>
    <xf numFmtId="0" fontId="624" fillId="0" borderId="0" xfId="0" applyFont="true"/>
    <xf numFmtId="0" fontId="625" fillId="0" borderId="0" xfId="0" applyFont="true"/>
    <xf numFmtId="0" fontId="626" fillId="0" borderId="0" xfId="0" applyFont="true"/>
    <xf numFmtId="0" fontId="627" fillId="0" borderId="0" xfId="0" applyFont="true"/>
    <xf numFmtId="0" fontId="628" fillId="0" borderId="0" xfId="0" applyFont="true"/>
    <xf numFmtId="0" fontId="629" fillId="0" borderId="0" xfId="0" applyFont="true"/>
    <xf numFmtId="0" fontId="630" fillId="0" borderId="0" xfId="0" applyFont="true"/>
    <xf numFmtId="0" fontId="631" fillId="0" borderId="0" xfId="0" applyFont="true"/>
    <xf numFmtId="0" fontId="632" fillId="0" borderId="0" xfId="0" applyFont="true"/>
    <xf numFmtId="0" fontId="633" fillId="0" borderId="0" xfId="0" applyFont="true"/>
    <xf numFmtId="0" fontId="634" fillId="0" borderId="0" xfId="0" applyFont="true"/>
    <xf numFmtId="0" fontId="635" fillId="0" borderId="0" xfId="0" applyFont="true"/>
    <xf numFmtId="0" fontId="636" fillId="0" borderId="0" xfId="0" applyFont="true"/>
    <xf numFmtId="0" fontId="637" fillId="0" borderId="0" xfId="0" applyFont="true"/>
    <xf numFmtId="0" fontId="638" fillId="0" borderId="0" xfId="0" applyFont="true"/>
    <xf numFmtId="0" fontId="639" fillId="0" borderId="0" xfId="0" applyFont="true"/>
    <xf numFmtId="0" fontId="640" fillId="0" borderId="0" xfId="0" applyFont="true"/>
    <xf numFmtId="0" fontId="641" fillId="0" borderId="0" xfId="0" applyFont="true"/>
    <xf numFmtId="0" fontId="642" fillId="0" borderId="0" xfId="0" applyFont="true"/>
    <xf numFmtId="0" fontId="643" fillId="0" borderId="0" xfId="0" applyFont="true"/>
    <xf numFmtId="0" fontId="644" fillId="0" borderId="0" xfId="0" applyFont="true"/>
    <xf numFmtId="0" fontId="645" fillId="0" borderId="0" xfId="0" applyFont="true"/>
    <xf numFmtId="0" fontId="646" fillId="0" borderId="0" xfId="0" applyFont="true"/>
    <xf numFmtId="0" fontId="647" fillId="0" borderId="0" xfId="0" applyFont="true"/>
    <xf numFmtId="0" fontId="648" fillId="0" borderId="0" xfId="0" applyFont="true"/>
    <xf numFmtId="0" fontId="649" fillId="0" borderId="0" xfId="0" applyFont="true"/>
    <xf numFmtId="0" fontId="650" fillId="0" borderId="0" xfId="0" applyFont="true"/>
    <xf numFmtId="0" fontId="651" fillId="0" borderId="0" xfId="0" applyFont="true"/>
    <xf numFmtId="0" fontId="652" fillId="0" borderId="0" xfId="0" applyFont="true"/>
    <xf numFmtId="0" fontId="653" fillId="0" borderId="0" xfId="0" applyFont="true"/>
    <xf numFmtId="0" fontId="654" fillId="0" borderId="0" xfId="0" applyFont="true"/>
    <xf numFmtId="0" fontId="655" fillId="0" borderId="0" xfId="0" applyFont="true"/>
    <xf numFmtId="0" fontId="656" fillId="0" borderId="0" xfId="0" applyFont="true"/>
    <xf numFmtId="0" fontId="657" fillId="0" borderId="0" xfId="0" applyFont="true"/>
    <xf numFmtId="0" fontId="658" fillId="0" borderId="0" xfId="0" applyFont="true"/>
    <xf numFmtId="0" fontId="659" fillId="0" borderId="0" xfId="0" applyFont="true"/>
    <xf numFmtId="0" fontId="660" fillId="0" borderId="0" xfId="0" applyFont="true"/>
    <xf numFmtId="0" fontId="661" fillId="0" borderId="0" xfId="0" applyFont="true"/>
    <xf numFmtId="0" fontId="662" fillId="0" borderId="0" xfId="0" applyFont="true"/>
    <xf numFmtId="0" fontId="663" fillId="0" borderId="0" xfId="0" applyFont="true"/>
    <xf numFmtId="0" fontId="664" fillId="0" borderId="0" xfId="0" applyFont="true"/>
    <xf numFmtId="0" fontId="665" fillId="0" borderId="0" xfId="0" applyFont="true"/>
    <xf numFmtId="0" fontId="666" fillId="0" borderId="0" xfId="0" applyFont="true"/>
    <xf numFmtId="0" fontId="667" fillId="0" borderId="0" xfId="0" applyFont="true"/>
    <xf numFmtId="0" fontId="668" fillId="0" borderId="0" xfId="0" applyFont="true"/>
    <xf numFmtId="0" fontId="669" fillId="0" borderId="0" xfId="0" applyFont="true"/>
    <xf numFmtId="0" fontId="670" fillId="0" borderId="0" xfId="0" applyFont="true"/>
    <xf numFmtId="0" fontId="671" fillId="0" borderId="0" xfId="0" applyFont="true"/>
    <xf numFmtId="0" fontId="672" fillId="0" borderId="0" xfId="0" applyFont="true"/>
    <xf numFmtId="0" fontId="673" fillId="0" borderId="0" xfId="0" applyFont="true"/>
    <xf numFmtId="0" fontId="674" fillId="0" borderId="0" xfId="0" applyFont="true"/>
    <xf numFmtId="0" fontId="675" fillId="0" borderId="0" xfId="0" applyFont="true"/>
    <xf numFmtId="0" fontId="676" fillId="0" borderId="0" xfId="0" applyFont="true"/>
    <xf numFmtId="0" fontId="677" fillId="0" borderId="0" xfId="0" applyFont="true"/>
    <xf numFmtId="0" fontId="678" fillId="0" borderId="0" xfId="0" applyFont="true"/>
    <xf numFmtId="0" fontId="679" fillId="0" borderId="0" xfId="0" applyFont="true"/>
    <xf numFmtId="0" fontId="680" fillId="0" borderId="0" xfId="0" applyFont="true"/>
    <xf numFmtId="0" fontId="681" fillId="0" borderId="0" xfId="0" applyFont="true"/>
    <xf numFmtId="0" fontId="682" fillId="0" borderId="0" xfId="0" applyFont="true"/>
    <xf numFmtId="0" fontId="683" fillId="0" borderId="0" xfId="0" applyFont="true"/>
    <xf numFmtId="0" fontId="684" fillId="0" borderId="0" xfId="0" applyFont="true"/>
    <xf numFmtId="0" fontId="685" fillId="0" borderId="0" xfId="0" applyFont="true"/>
    <xf numFmtId="0" fontId="686" fillId="0" borderId="0" xfId="0" applyFont="true"/>
    <xf numFmtId="0" fontId="687" fillId="0" borderId="0" xfId="0" applyFont="true"/>
    <xf numFmtId="0" fontId="688" fillId="0" borderId="0" xfId="0" applyFont="true"/>
    <xf numFmtId="0" fontId="689" fillId="0" borderId="0" xfId="0" applyFont="true"/>
    <xf numFmtId="0" fontId="690" fillId="0" borderId="0" xfId="0" applyFont="true"/>
    <xf numFmtId="0" fontId="691" fillId="0" borderId="0" xfId="0" applyFont="true"/>
    <xf numFmtId="0" fontId="692" fillId="0" borderId="0" xfId="0" applyFont="true"/>
    <xf numFmtId="0" fontId="693" fillId="0" borderId="0" xfId="0" applyFont="true"/>
    <xf numFmtId="0" fontId="694" fillId="0" borderId="0" xfId="0" applyFont="true"/>
    <xf numFmtId="0" fontId="695" fillId="0" borderId="0" xfId="0" applyFont="true"/>
    <xf numFmtId="0" fontId="696" fillId="0" borderId="0" xfId="0" applyFont="true"/>
    <xf numFmtId="0" fontId="697" fillId="0" borderId="0" xfId="0" applyFont="true"/>
    <xf numFmtId="0" fontId="698" fillId="0" borderId="0" xfId="0" applyFont="true"/>
    <xf numFmtId="0" fontId="699" fillId="0" borderId="0" xfId="0" applyFont="true"/>
    <xf numFmtId="0" fontId="700" fillId="0" borderId="0" xfId="0" applyFont="true"/>
    <xf numFmtId="0" fontId="701" fillId="0" borderId="0" xfId="0" applyFont="true"/>
    <xf numFmtId="0" fontId="702" fillId="0" borderId="0" xfId="0" applyFont="true"/>
    <xf numFmtId="0" fontId="703" fillId="0" borderId="0" xfId="0" applyFont="true"/>
    <xf numFmtId="0" fontId="704" fillId="0" borderId="0" xfId="0" applyFont="true"/>
    <xf numFmtId="0" fontId="705" fillId="0" borderId="0" xfId="0" applyFont="true"/>
    <xf numFmtId="0" fontId="706" fillId="0" borderId="0" xfId="0" applyFont="true"/>
    <xf numFmtId="0" fontId="707" fillId="0" borderId="0" xfId="0" applyFont="true"/>
    <xf numFmtId="0" fontId="708" fillId="0" borderId="0" xfId="0" applyFont="true"/>
    <xf numFmtId="0" fontId="709" fillId="0" borderId="0" xfId="0" applyFont="true"/>
    <xf numFmtId="0" fontId="710" fillId="0" borderId="0" xfId="0" applyFont="true"/>
    <xf numFmtId="0" fontId="711" fillId="0" borderId="0" xfId="0" applyFont="true"/>
    <xf numFmtId="0" fontId="712" fillId="0" borderId="0" xfId="0" applyFont="true"/>
    <xf numFmtId="0" fontId="713" fillId="0" borderId="0" xfId="0" applyFont="true"/>
    <xf numFmtId="0" fontId="714" fillId="0" borderId="0" xfId="0" applyFont="true"/>
    <xf numFmtId="0" fontId="715" fillId="0" borderId="0" xfId="0" applyFont="true"/>
    <xf numFmtId="0" fontId="716" fillId="0" borderId="0" xfId="0" applyFont="true"/>
    <xf numFmtId="0" fontId="717" fillId="0" borderId="0" xfId="0" applyFont="true"/>
    <xf numFmtId="0" fontId="718" fillId="0" borderId="0" xfId="0" applyFont="true"/>
    <xf numFmtId="0" fontId="719" fillId="0" borderId="0" xfId="0" applyFont="true"/>
    <xf numFmtId="0" fontId="720" fillId="0" borderId="0" xfId="0" applyFont="true"/>
    <xf numFmtId="0" fontId="721" fillId="0" borderId="0" xfId="0" applyFont="true"/>
    <xf numFmtId="0" fontId="722" fillId="0" borderId="0" xfId="0" applyFont="true"/>
    <xf numFmtId="0" fontId="723" fillId="0" borderId="0" xfId="0" applyFont="true"/>
    <xf numFmtId="0" fontId="724" fillId="0" borderId="0" xfId="0" applyFont="true"/>
    <xf numFmtId="0" fontId="725" fillId="0" borderId="0" xfId="0" applyFont="true"/>
    <xf numFmtId="0" fontId="726" fillId="0" borderId="0" xfId="0" applyFont="true"/>
    <xf numFmtId="0" fontId="727" fillId="0" borderId="0" xfId="0" applyFont="true"/>
    <xf numFmtId="0" fontId="728" fillId="0" borderId="0" xfId="0" applyFont="true"/>
    <xf numFmtId="0" fontId="729" fillId="0" borderId="0" xfId="0" applyFont="true"/>
    <xf numFmtId="0" fontId="730" fillId="0" borderId="0" xfId="0" applyFont="true"/>
    <xf numFmtId="0" fontId="731" fillId="0" borderId="0" xfId="0" applyFont="true"/>
    <xf numFmtId="0" fontId="732" fillId="0" borderId="0" xfId="0" applyFont="true"/>
    <xf numFmtId="0" fontId="733" fillId="0" borderId="0" xfId="0" applyFont="true"/>
    <xf numFmtId="0" fontId="734" fillId="0" borderId="0" xfId="0" applyFont="true"/>
    <xf numFmtId="0" fontId="735" fillId="0" borderId="0" xfId="0" applyFont="true"/>
    <xf numFmtId="0" fontId="736" fillId="0" borderId="0" xfId="0" applyFont="true"/>
    <xf numFmtId="0" fontId="737" fillId="0" borderId="0" xfId="0" applyFont="true"/>
    <xf numFmtId="0" fontId="738" fillId="0" borderId="0" xfId="0" applyFont="true"/>
    <xf numFmtId="0" fontId="739" fillId="0" borderId="0" xfId="0" applyFont="true"/>
    <xf numFmtId="0" fontId="740" fillId="0" borderId="0" xfId="0" applyFont="true"/>
    <xf numFmtId="0" fontId="741" fillId="0" borderId="0" xfId="0" applyFont="true"/>
    <xf numFmtId="0" fontId="742" fillId="0" borderId="0" xfId="0" applyFont="true"/>
    <xf numFmtId="0" fontId="743" fillId="0" borderId="0" xfId="0" applyFont="true"/>
    <xf numFmtId="0" fontId="744" fillId="0" borderId="0" xfId="0" applyFont="true"/>
    <xf numFmtId="0" fontId="745" fillId="0" borderId="0" xfId="0" applyFont="true"/>
    <xf numFmtId="0" fontId="746" fillId="0" borderId="0" xfId="0" applyFont="true"/>
    <xf numFmtId="0" fontId="747" fillId="0" borderId="0" xfId="0" applyFont="true"/>
    <xf numFmtId="0" fontId="748" fillId="0" borderId="0" xfId="0" applyFont="true"/>
    <xf numFmtId="0" fontId="749" fillId="0" borderId="0" xfId="0" applyFont="true"/>
    <xf numFmtId="0" fontId="750" fillId="0" borderId="0" xfId="0" applyFont="true"/>
    <xf numFmtId="0" fontId="751" fillId="0" borderId="0" xfId="0" applyFont="true"/>
    <xf numFmtId="0" fontId="752" fillId="0" borderId="0" xfId="0" applyFont="true"/>
    <xf numFmtId="0" fontId="753" fillId="0" borderId="0" xfId="0" applyFont="true"/>
    <xf numFmtId="0" fontId="754" fillId="0" borderId="0" xfId="0" applyFont="true"/>
    <xf numFmtId="0" fontId="755" fillId="0" borderId="0" xfId="0" applyFont="true"/>
    <xf numFmtId="0" fontId="756" fillId="0" borderId="0" xfId="0" applyFont="true"/>
    <xf numFmtId="0" fontId="757" fillId="0" borderId="0" xfId="0" applyFont="true"/>
    <xf numFmtId="0" fontId="758" fillId="0" borderId="0" xfId="0" applyFont="true"/>
    <xf numFmtId="0" fontId="759" fillId="0" borderId="0" xfId="0" applyFont="true"/>
    <xf numFmtId="0" fontId="760" fillId="0" borderId="0" xfId="0" applyFont="true"/>
    <xf numFmtId="0" fontId="761" fillId="0" borderId="0" xfId="0" applyFont="true"/>
    <xf numFmtId="0" fontId="762" fillId="0" borderId="0" xfId="0" applyFont="true"/>
    <xf numFmtId="0" fontId="763" fillId="0" borderId="0" xfId="0" applyFont="true"/>
    <xf numFmtId="0" fontId="764" fillId="0" borderId="0" xfId="0" applyFont="true"/>
    <xf numFmtId="0" fontId="765" fillId="0" borderId="0" xfId="0" applyFont="true"/>
    <xf numFmtId="0" fontId="766" fillId="0" borderId="0" xfId="0" applyFont="true"/>
    <xf numFmtId="0" fontId="767" fillId="0" borderId="0" xfId="0" applyFont="true"/>
    <xf numFmtId="0" fontId="768" fillId="0" borderId="0" xfId="0" applyFont="true"/>
    <xf numFmtId="0" fontId="769" fillId="0" borderId="0" xfId="0" applyFont="true"/>
    <xf numFmtId="0" fontId="770" fillId="0" borderId="0" xfId="0" applyFont="true"/>
    <xf numFmtId="0" fontId="771" fillId="0" borderId="0" xfId="0" applyFont="true"/>
    <xf numFmtId="0" fontId="772" fillId="0" borderId="0" xfId="0" applyFont="true"/>
    <xf numFmtId="0" fontId="773" fillId="0" borderId="0" xfId="0" applyFont="true"/>
    <xf numFmtId="0" fontId="774" fillId="0" borderId="0" xfId="0" applyFont="true"/>
    <xf numFmtId="0" fontId="775" fillId="0" borderId="0" xfId="0" applyFont="true"/>
    <xf numFmtId="0" fontId="776" fillId="0" borderId="0" xfId="0" applyFont="true"/>
    <xf numFmtId="0" fontId="777" fillId="0" borderId="0" xfId="0" applyFont="true"/>
    <xf numFmtId="0" fontId="778" fillId="0" borderId="0" xfId="0" applyFont="true"/>
    <xf numFmtId="0" fontId="779" fillId="0" borderId="0" xfId="0" applyFont="true"/>
    <xf numFmtId="0" fontId="780" fillId="0" borderId="0" xfId="0" applyFont="true"/>
    <xf numFmtId="0" fontId="781" fillId="0" borderId="0" xfId="0" applyFont="true"/>
    <xf numFmtId="0" fontId="782" fillId="0" borderId="0" xfId="0" applyFont="true"/>
    <xf numFmtId="0" fontId="783" fillId="0" borderId="0" xfId="0" applyFont="true"/>
    <xf numFmtId="0" fontId="784" fillId="0" borderId="0" xfId="0" applyFont="true"/>
    <xf numFmtId="0" fontId="785" fillId="0" borderId="0" xfId="0" applyFont="true"/>
    <xf numFmtId="0" fontId="786" fillId="0" borderId="0" xfId="0" applyFont="true"/>
    <xf numFmtId="0" fontId="787" fillId="0" borderId="0" xfId="0" applyFont="true"/>
    <xf numFmtId="0" fontId="788" fillId="0" borderId="0" xfId="0" applyFont="true"/>
    <xf numFmtId="0" fontId="789" fillId="0" borderId="0" xfId="0" applyFont="true"/>
    <xf numFmtId="0" fontId="790" fillId="0" borderId="0" xfId="0" applyFont="true"/>
    <xf numFmtId="0" fontId="791" fillId="0" borderId="0" xfId="0" applyFont="true"/>
    <xf numFmtId="0" fontId="792" fillId="0" borderId="0" xfId="0" applyFont="true"/>
    <xf numFmtId="0" fontId="793" fillId="0" borderId="0" xfId="0" applyFont="true"/>
    <xf numFmtId="0" fontId="794" fillId="0" borderId="0" xfId="0" applyFont="true"/>
    <xf numFmtId="0" fontId="795" fillId="0" borderId="0" xfId="0" applyFont="true"/>
    <xf numFmtId="0" fontId="796" fillId="0" borderId="0" xfId="0" applyFont="true"/>
    <xf numFmtId="0" fontId="797" fillId="0" borderId="0" xfId="0" applyFont="true"/>
    <xf numFmtId="0" fontId="798" fillId="0" borderId="0" xfId="0" applyFont="true"/>
    <xf numFmtId="0" fontId="799" fillId="0" borderId="0" xfId="0" applyFont="true"/>
    <xf numFmtId="0" fontId="800" fillId="0" borderId="0" xfId="0" applyFont="true"/>
    <xf numFmtId="0" fontId="801" fillId="0" borderId="0" xfId="0" applyFont="true"/>
    <xf numFmtId="0" fontId="802" fillId="0" borderId="0" xfId="0" applyFont="true"/>
    <xf numFmtId="0" fontId="803" fillId="0" borderId="0" xfId="0" applyFont="true"/>
    <xf numFmtId="0" fontId="804" fillId="0" borderId="0" xfId="0" applyFont="true"/>
    <xf numFmtId="0" fontId="805" fillId="0" borderId="0" xfId="0" applyFont="true"/>
    <xf numFmtId="0" fontId="806" fillId="0" borderId="0" xfId="0" applyFont="true"/>
    <xf numFmtId="0" fontId="807" fillId="0" borderId="0" xfId="0" applyFont="true"/>
    <xf numFmtId="0" fontId="808" fillId="0" borderId="0" xfId="0" applyFont="true"/>
    <xf numFmtId="0" fontId="809" fillId="0" borderId="0" xfId="0" applyFont="true"/>
    <xf numFmtId="0" fontId="810" fillId="0" borderId="0" xfId="0" applyFont="true"/>
    <xf numFmtId="0" fontId="811" fillId="0" borderId="0" xfId="0" applyFont="true"/>
    <xf numFmtId="0" fontId="812" fillId="0" borderId="0" xfId="0" applyFont="true"/>
    <xf numFmtId="0" fontId="813" fillId="0" borderId="0" xfId="0" applyFont="true"/>
    <xf numFmtId="0" fontId="814" fillId="0" borderId="0" xfId="0" applyFont="true"/>
    <xf numFmtId="0" fontId="815" fillId="0" borderId="0" xfId="0" applyFont="true"/>
    <xf numFmtId="0" fontId="816" fillId="0" borderId="0" xfId="0" applyFont="true"/>
    <xf numFmtId="0" fontId="817" fillId="0" borderId="0" xfId="0" applyFont="true"/>
    <xf numFmtId="0" fontId="818" fillId="0" borderId="0" xfId="0" applyFont="true"/>
    <xf numFmtId="0" fontId="819" fillId="0" borderId="0" xfId="0" applyFont="true"/>
    <xf numFmtId="0" fontId="820" fillId="0" borderId="0" xfId="0" applyFont="true"/>
    <xf numFmtId="0" fontId="821" fillId="0" borderId="0" xfId="0" applyFont="true"/>
    <xf numFmtId="0" fontId="822" fillId="0" borderId="0" xfId="0" applyFont="true"/>
    <xf numFmtId="0" fontId="823" fillId="0" borderId="0" xfId="0" applyFont="true"/>
    <xf numFmtId="0" fontId="824" fillId="0" borderId="0" xfId="0" applyFont="true"/>
    <xf numFmtId="0" fontId="825" fillId="0" borderId="0" xfId="0" applyFont="true"/>
    <xf numFmtId="0" fontId="826" fillId="0" borderId="0" xfId="0" applyFont="true"/>
    <xf numFmtId="0" fontId="827" fillId="0" borderId="0" xfId="0" applyFont="true"/>
    <xf numFmtId="0" fontId="828" fillId="0" borderId="0" xfId="0" applyFont="true"/>
    <xf numFmtId="0" fontId="829" fillId="0" borderId="0" xfId="0" applyFont="true"/>
    <xf numFmtId="0" fontId="830" fillId="0" borderId="0" xfId="0" applyFont="true"/>
    <xf numFmtId="0" fontId="831" fillId="0" borderId="0" xfId="0" applyFont="true"/>
    <xf numFmtId="0" fontId="832" fillId="0" borderId="0" xfId="0" applyFont="true"/>
    <xf numFmtId="0" fontId="833" fillId="0" borderId="0" xfId="0" applyFont="true"/>
    <xf numFmtId="0" fontId="834" fillId="0" borderId="0" xfId="0" applyFont="true"/>
    <xf numFmtId="0" fontId="835" fillId="0" borderId="0" xfId="0" applyFont="true"/>
    <xf numFmtId="0" fontId="836" fillId="0" borderId="0" xfId="0" applyFont="true"/>
    <xf numFmtId="0" fontId="837" fillId="0" borderId="0" xfId="0" applyFont="true"/>
    <xf numFmtId="0" fontId="838" fillId="0" borderId="0" xfId="0" applyFont="true"/>
    <xf numFmtId="0" fontId="839" fillId="0" borderId="0" xfId="0" applyFont="true"/>
    <xf numFmtId="0" fontId="840" fillId="0" borderId="0" xfId="0" applyFont="true"/>
    <xf numFmtId="0" fontId="841" fillId="0" borderId="0" xfId="0" applyFont="true"/>
    <xf numFmtId="0" fontId="842" fillId="0" borderId="0" xfId="0" applyFont="true"/>
    <xf numFmtId="0" fontId="843" fillId="0" borderId="0" xfId="0" applyFont="true"/>
    <xf numFmtId="0" fontId="844" fillId="0" borderId="0" xfId="0" applyFont="true"/>
    <xf numFmtId="0" fontId="845" fillId="0" borderId="0" xfId="0" applyFont="true"/>
    <xf numFmtId="0" fontId="846" fillId="0" borderId="0" xfId="0" applyFont="true"/>
    <xf numFmtId="0" fontId="847" fillId="0" borderId="0" xfId="0" applyFont="true"/>
    <xf numFmtId="0" fontId="848" fillId="0" borderId="0" xfId="0" applyFont="true"/>
    <xf numFmtId="0" fontId="849" fillId="0" borderId="0" xfId="0" applyFont="true"/>
    <xf numFmtId="0" fontId="850" fillId="0" borderId="0" xfId="0" applyFont="true"/>
    <xf numFmtId="0" fontId="851" fillId="0" borderId="0" xfId="0" applyFont="true"/>
    <xf numFmtId="0" fontId="852" fillId="0" borderId="0" xfId="0" applyFont="true"/>
    <xf numFmtId="0" fontId="853" fillId="0" borderId="0" xfId="0" applyFont="true"/>
    <xf numFmtId="0" fontId="854" fillId="0" borderId="0" xfId="0" applyFont="true"/>
    <xf numFmtId="0" fontId="855" fillId="0" borderId="0" xfId="0" applyFont="true"/>
    <xf numFmtId="0" fontId="856" fillId="0" borderId="0" xfId="0" applyFont="true"/>
    <xf numFmtId="0" fontId="857" fillId="0" borderId="0" xfId="0" applyFont="true"/>
    <xf numFmtId="0" fontId="858" fillId="0" borderId="0" xfId="0" applyFont="true"/>
    <xf numFmtId="0" fontId="859" fillId="0" borderId="0" xfId="0" applyFont="true"/>
    <xf numFmtId="0" fontId="860" fillId="0" borderId="0" xfId="0" applyFont="true"/>
    <xf numFmtId="0" fontId="861" fillId="0" borderId="0" xfId="0" applyFont="true"/>
    <xf numFmtId="0" fontId="862" fillId="0" borderId="0" xfId="0" applyFont="true"/>
    <xf numFmtId="0" fontId="863" fillId="0" borderId="0" xfId="0" applyFont="true"/>
    <xf numFmtId="0" fontId="864" fillId="0" borderId="0" xfId="0" applyFont="true"/>
    <xf numFmtId="0" fontId="865" fillId="0" borderId="0" xfId="0" applyFont="true"/>
    <xf numFmtId="0" fontId="866" fillId="0" borderId="0" xfId="0" applyFont="true"/>
    <xf numFmtId="0" fontId="867" fillId="0" borderId="0" xfId="0" applyFont="true"/>
    <xf numFmtId="0" fontId="868" fillId="0" borderId="0" xfId="0" applyFont="true"/>
    <xf numFmtId="0" fontId="869" fillId="0" borderId="0" xfId="0" applyFont="true"/>
    <xf numFmtId="0" fontId="870" fillId="0" borderId="0" xfId="0" applyFont="true"/>
    <xf numFmtId="0" fontId="871" fillId="0" borderId="0" xfId="0" applyFont="true"/>
    <xf numFmtId="0" fontId="872" fillId="0" borderId="0" xfId="0" applyFont="true"/>
    <xf numFmtId="0" fontId="873" fillId="0" borderId="0" xfId="0" applyFont="true"/>
    <xf numFmtId="0" fontId="874" fillId="0" borderId="0" xfId="0" applyFont="true"/>
    <xf numFmtId="0" fontId="875" fillId="0" borderId="0" xfId="0" applyFont="true"/>
    <xf numFmtId="0" fontId="876" fillId="0" borderId="0" xfId="0" applyFont="true"/>
    <xf numFmtId="0" fontId="877" fillId="0" borderId="0" xfId="0" applyFont="true"/>
    <xf numFmtId="0" fontId="878" fillId="0" borderId="0" xfId="0" applyFont="true"/>
    <xf numFmtId="0" fontId="879" fillId="0" borderId="0" xfId="0" applyFont="true"/>
    <xf numFmtId="0" fontId="880" fillId="0" borderId="0" xfId="0" applyFont="true"/>
    <xf numFmtId="0" fontId="881" fillId="0" borderId="0" xfId="0" applyFont="true"/>
    <xf numFmtId="0" fontId="882" fillId="0" borderId="0" xfId="0" applyFont="true"/>
    <xf numFmtId="0" fontId="883" fillId="0" borderId="0" xfId="0" applyFont="true"/>
    <xf numFmtId="0" fontId="884" fillId="0" borderId="0" xfId="0" applyFont="true"/>
    <xf numFmtId="0" fontId="885" fillId="0" borderId="0" xfId="0" applyFont="true"/>
    <xf numFmtId="0" fontId="886" fillId="0" borderId="0" xfId="0" applyFont="true"/>
    <xf numFmtId="0" fontId="887" fillId="0" borderId="0" xfId="0" applyFont="true"/>
    <xf numFmtId="0" fontId="888" fillId="0" borderId="0" xfId="0" applyFont="true"/>
    <xf numFmtId="0" fontId="889" fillId="0" borderId="0" xfId="0" applyFont="true"/>
    <xf numFmtId="0" fontId="890" fillId="0" borderId="0" xfId="0" applyFont="true"/>
    <xf numFmtId="0" fontId="891" fillId="0" borderId="0" xfId="0" applyFont="true"/>
    <xf numFmtId="0" fontId="892" fillId="0" borderId="0" xfId="0" applyFont="true"/>
    <xf numFmtId="0" fontId="893" fillId="0" borderId="0" xfId="0" applyFont="true"/>
    <xf numFmtId="0" fontId="894" fillId="0" borderId="0" xfId="0" applyFont="true"/>
    <xf numFmtId="0" fontId="895" fillId="0" borderId="0" xfId="0" applyFont="true"/>
    <xf numFmtId="0" fontId="896" fillId="0" borderId="0" xfId="0" applyFont="true"/>
    <xf numFmtId="0" fontId="897" fillId="0" borderId="0" xfId="0" applyFont="true"/>
    <xf numFmtId="0" fontId="898" fillId="0" borderId="0" xfId="0" applyFont="true"/>
    <xf numFmtId="0" fontId="899" fillId="0" borderId="0" xfId="0" applyFont="true"/>
    <xf numFmtId="0" fontId="900" fillId="0" borderId="0" xfId="0" applyFont="true"/>
    <xf numFmtId="0" fontId="901" fillId="0" borderId="0" xfId="0" applyFont="true"/>
    <xf numFmtId="0" fontId="902" fillId="0" borderId="0" xfId="0" applyFont="true"/>
    <xf numFmtId="0" fontId="903" fillId="0" borderId="0" xfId="0" applyFont="true"/>
    <xf numFmtId="0" fontId="904" fillId="0" borderId="0" xfId="0" applyFont="true"/>
    <xf numFmtId="0" fontId="905" fillId="0" borderId="0" xfId="0" applyFont="true"/>
    <xf numFmtId="0" fontId="906" fillId="0" borderId="0" xfId="0" applyFont="true"/>
    <xf numFmtId="0" fontId="907" fillId="0" borderId="0" xfId="0" applyFont="true"/>
    <xf numFmtId="0" fontId="908" fillId="0" borderId="0" xfId="0" applyFont="true"/>
    <xf numFmtId="0" fontId="909" fillId="0" borderId="0" xfId="0" applyFont="true"/>
    <xf numFmtId="0" fontId="910" fillId="0" borderId="0" xfId="0" applyFont="true"/>
    <xf numFmtId="0" fontId="911" fillId="0" borderId="0" xfId="0" applyFont="true"/>
    <xf numFmtId="0" fontId="912" fillId="0" borderId="0" xfId="0" applyFont="true"/>
    <xf numFmtId="0" fontId="913" fillId="0" borderId="0" xfId="0" applyFont="true"/>
    <xf numFmtId="0" fontId="914" fillId="0" borderId="0" xfId="0" applyFont="true"/>
    <xf numFmtId="0" fontId="915" fillId="0" borderId="0" xfId="0" applyFont="true"/>
    <xf numFmtId="0" fontId="916" fillId="0" borderId="0" xfId="0" applyFont="true"/>
    <xf numFmtId="0" fontId="917" fillId="0" borderId="0" xfId="0" applyFont="true"/>
    <xf numFmtId="0" fontId="918" fillId="0" borderId="0" xfId="0" applyFont="true"/>
    <xf numFmtId="0" fontId="919" fillId="0" borderId="0" xfId="0" applyFont="true"/>
    <xf numFmtId="0" fontId="920" fillId="0" borderId="0" xfId="0" applyFont="true"/>
    <xf numFmtId="0" fontId="921" fillId="0" borderId="0" xfId="0" applyFont="true"/>
    <xf numFmtId="0" fontId="922" fillId="0" borderId="0" xfId="0" applyFont="true"/>
    <xf numFmtId="0" fontId="923" fillId="0" borderId="0" xfId="0" applyFont="true"/>
    <xf numFmtId="0" fontId="924" fillId="0" borderId="0" xfId="0" applyFont="true"/>
    <xf numFmtId="0" fontId="925" fillId="0" borderId="0" xfId="0" applyFont="true"/>
    <xf numFmtId="0" fontId="926" fillId="0" borderId="0" xfId="0" applyFont="true"/>
    <xf numFmtId="0" fontId="927" fillId="0" borderId="0" xfId="0" applyFont="true"/>
    <xf numFmtId="0" fontId="928" fillId="0" borderId="0" xfId="0" applyFont="true"/>
    <xf numFmtId="0" fontId="929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4"/>
  <sheetViews>
    <sheetView workbookViewId="0" tabSelected="true">
      <pane xSplit="3.0" ySplit="2.0" state="frozen" topLeftCell="D3" activePane="bottomRight"/>
      <selection pane="bottomRight"/>
    </sheetView>
  </sheetViews>
  <sheetFormatPr defaultRowHeight="15.0"/>
  <sheetData>
    <row r="1">
      <c r="C1" t="s" s="1">
        <v>0</v>
      </c>
      <c r="D1" t="s" s="1">
        <v>1</v>
      </c>
      <c r="E1" t="s" s="1">
        <v>2</v>
      </c>
      <c r="F1" t="s" s="1">
        <v>3</v>
      </c>
      <c r="G1" t="s" s="1">
        <v>4</v>
      </c>
      <c r="H1" t="s" s="1">
        <v>5</v>
      </c>
      <c r="I1" t="s" s="1">
        <v>6</v>
      </c>
      <c r="J1" t="s" s="1">
        <v>7</v>
      </c>
      <c r="K1" t="s" s="1">
        <v>8</v>
      </c>
      <c r="L1" t="s" s="1">
        <v>9</v>
      </c>
      <c r="M1" t="s" s="1">
        <v>10</v>
      </c>
      <c r="N1" t="s" s="1">
        <v>11</v>
      </c>
      <c r="O1" t="s" s="1">
        <v>12</v>
      </c>
      <c r="P1" t="s" s="1">
        <v>13</v>
      </c>
    </row>
    <row r="2">
      <c r="A2" t="s" s="2">
        <v>14</v>
      </c>
      <c r="B2" t="s" s="3">
        <v>0</v>
      </c>
      <c r="C2" s="4" t="n">
        <f>C4+C32+C45+C57+C61</f>
        <v>0.0</v>
      </c>
      <c r="D2" s="5" t="n">
        <f>D4+D32+D45+D57+D61</f>
        <v>0.0</v>
      </c>
      <c r="E2" s="6" t="n">
        <f>E4+E32+E45+E57+E61</f>
        <v>0.0</v>
      </c>
      <c r="F2" s="7" t="n">
        <f>F4+F32+F45+F57+F61</f>
        <v>0.0</v>
      </c>
      <c r="G2" s="8" t="n">
        <f>G4+G32+G45+G57+G61</f>
        <v>0.0</v>
      </c>
      <c r="H2" s="9" t="n">
        <f>H4+H32+H45+H57+H61</f>
        <v>0.0</v>
      </c>
      <c r="I2" s="10" t="n">
        <f>I4+I32+I45+I57+I61</f>
        <v>0.0</v>
      </c>
      <c r="J2" s="11" t="n">
        <f>J4+J32+J45+J57+J61</f>
        <v>0.0</v>
      </c>
      <c r="K2" s="12" t="n">
        <f>K4+K32+K45+K57+K61</f>
        <v>0.0</v>
      </c>
      <c r="L2" s="13" t="n">
        <f>L4+L32+L45+L57+L61</f>
        <v>0.0</v>
      </c>
      <c r="M2" s="14" t="n">
        <f>M4+M32+M45+M57+M61</f>
        <v>0.0</v>
      </c>
      <c r="N2" s="15" t="n">
        <f>N4+N32+N45+N57+N61</f>
        <v>0.0</v>
      </c>
      <c r="O2" s="16" t="n">
        <f>O4+O32+O45+O57+O61</f>
        <v>0.0</v>
      </c>
      <c r="P2" s="17" t="n">
        <f>P4+P32+P45+P57+P61</f>
        <v>0.0</v>
      </c>
    </row>
    <row r="4">
      <c r="A4" t="s" s="18">
        <v>15</v>
      </c>
      <c r="B4" t="s" s="19">
        <v>0</v>
      </c>
      <c r="C4" s="20" t="n">
        <f>SUM(D4:P4)</f>
        <v>0.0</v>
      </c>
      <c r="D4" s="21" t="n">
        <f>SUM(D5:D30)</f>
        <v>0.0</v>
      </c>
      <c r="E4" s="22" t="n">
        <f>SUM(E5:E30)</f>
        <v>0.0</v>
      </c>
      <c r="F4" s="23" t="n">
        <f>SUM(F5:F30)</f>
        <v>0.0</v>
      </c>
      <c r="G4" s="24" t="n">
        <f>SUM(G5:G30)</f>
        <v>0.0</v>
      </c>
      <c r="H4" s="25" t="n">
        <f>SUM(H5:H30)</f>
        <v>0.0</v>
      </c>
      <c r="I4" s="26" t="n">
        <f>SUM(I5:I30)</f>
        <v>0.0</v>
      </c>
      <c r="J4" s="27" t="n">
        <f>SUM(J5:J30)</f>
        <v>0.0</v>
      </c>
      <c r="K4" s="28" t="n">
        <f>SUM(K5:K30)</f>
        <v>0.0</v>
      </c>
      <c r="L4" s="29" t="n">
        <f>SUM(L5:L30)</f>
        <v>0.0</v>
      </c>
      <c r="M4" s="30" t="n">
        <f>SUM(M5:M30)</f>
        <v>0.0</v>
      </c>
      <c r="N4" s="31" t="n">
        <f>SUM(N5:N30)</f>
        <v>0.0</v>
      </c>
      <c r="O4" s="32" t="n">
        <f>SUM(O5:O30)</f>
        <v>0.0</v>
      </c>
      <c r="P4" s="33" t="n">
        <f>SUM(P5:P30)</f>
        <v>0.0</v>
      </c>
    </row>
    <row r="5">
      <c r="A5" t="s" s="34">
        <v>15</v>
      </c>
      <c r="B5" t="s" s="35">
        <v>16</v>
      </c>
      <c r="C5" s="36" t="n">
        <f>SUM(D5:P5)</f>
        <v>0.0</v>
      </c>
      <c r="D5" s="37" t="n">
        <v>0.0</v>
      </c>
      <c r="E5" s="38" t="n">
        <v>0.0</v>
      </c>
      <c r="F5" s="39" t="n">
        <v>0.0</v>
      </c>
      <c r="G5" s="40" t="n">
        <v>0.0</v>
      </c>
      <c r="H5" s="41" t="n">
        <v>0.0</v>
      </c>
      <c r="I5" s="42" t="n">
        <v>0.0</v>
      </c>
      <c r="J5" s="43" t="n">
        <f>-40000</f>
        <v>-40000.0</v>
      </c>
      <c r="K5" s="44" t="n">
        <v>0.0</v>
      </c>
      <c r="L5" s="45" t="n">
        <v>0.0</v>
      </c>
      <c r="M5" s="46" t="n">
        <f>-30000</f>
        <v>-30000.0</v>
      </c>
      <c r="N5" s="47" t="n">
        <v>0.0</v>
      </c>
      <c r="O5" s="48" t="n">
        <v>0.0</v>
      </c>
      <c r="P5" s="49" t="n">
        <v>0.0</v>
      </c>
    </row>
    <row r="6">
      <c r="A6" t="s" s="50">
        <v>15</v>
      </c>
      <c r="B6" t="s" s="51">
        <v>17</v>
      </c>
      <c r="C6" s="52" t="n">
        <f>SUM(D6:P6)</f>
        <v>0.0</v>
      </c>
      <c r="D6" s="53" t="n">
        <v>0.0</v>
      </c>
      <c r="E6" s="54" t="n">
        <v>0.0</v>
      </c>
      <c r="F6" s="55" t="n">
        <v>0.0</v>
      </c>
      <c r="G6" s="56" t="n">
        <v>0.0</v>
      </c>
      <c r="H6" s="57" t="n">
        <v>0.0</v>
      </c>
      <c r="I6" s="58" t="n">
        <v>0.0</v>
      </c>
      <c r="J6" s="59" t="n">
        <v>0.0</v>
      </c>
      <c r="K6" s="60" t="n">
        <f>1000</f>
        <v>1000.0</v>
      </c>
      <c r="L6" s="61" t="n">
        <v>0.0</v>
      </c>
      <c r="M6" s="62" t="n">
        <v>0.0</v>
      </c>
      <c r="N6" s="63" t="n">
        <f>750</f>
        <v>750.0</v>
      </c>
      <c r="O6" s="64" t="n">
        <v>0.0</v>
      </c>
      <c r="P6" s="65" t="n">
        <v>0.0</v>
      </c>
    </row>
    <row r="7">
      <c r="A7" t="s" s="66">
        <v>15</v>
      </c>
      <c r="B7" t="s" s="67">
        <v>18</v>
      </c>
      <c r="C7" s="68" t="n">
        <f>SUM(D7:P7)</f>
        <v>0.0</v>
      </c>
      <c r="D7" s="69" t="n">
        <v>0.0</v>
      </c>
      <c r="E7" s="70" t="n">
        <v>0.0</v>
      </c>
      <c r="F7" s="71" t="n">
        <v>0.0</v>
      </c>
      <c r="G7" s="72" t="n">
        <v>0.0</v>
      </c>
      <c r="H7" s="73" t="n">
        <v>0.0</v>
      </c>
      <c r="I7" s="74" t="n">
        <f>5000</f>
        <v>5000.0</v>
      </c>
      <c r="J7" s="75" t="n">
        <v>0.0</v>
      </c>
      <c r="K7" s="76" t="n">
        <v>0.0</v>
      </c>
      <c r="L7" s="77" t="n">
        <v>0.0</v>
      </c>
      <c r="M7" s="78" t="n">
        <v>0.0</v>
      </c>
      <c r="N7" s="79" t="n">
        <v>0.0</v>
      </c>
      <c r="O7" s="80" t="n">
        <v>0.0</v>
      </c>
      <c r="P7" s="81" t="n">
        <v>0.0</v>
      </c>
    </row>
    <row r="8">
      <c r="A8" t="s" s="82">
        <v>15</v>
      </c>
      <c r="B8" t="s" s="83">
        <v>19</v>
      </c>
      <c r="C8" s="84" t="n">
        <f>SUM(D8:P8)</f>
        <v>0.0</v>
      </c>
      <c r="D8" s="85" t="n">
        <v>0.0</v>
      </c>
      <c r="E8" s="86" t="n">
        <v>0.0</v>
      </c>
      <c r="F8" s="87" t="n">
        <v>0.0</v>
      </c>
      <c r="G8" s="88" t="n">
        <v>0.0</v>
      </c>
      <c r="H8" s="89" t="n">
        <v>0.0</v>
      </c>
      <c r="I8" s="90" t="n">
        <v>0.0</v>
      </c>
      <c r="J8" s="91" t="n">
        <f>4000</f>
        <v>4000.0</v>
      </c>
      <c r="K8" s="92" t="n">
        <v>0.0</v>
      </c>
      <c r="L8" s="93" t="n">
        <v>0.0</v>
      </c>
      <c r="M8" s="94" t="n">
        <v>0.0</v>
      </c>
      <c r="N8" s="95" t="n">
        <v>0.0</v>
      </c>
      <c r="O8" s="96" t="n">
        <v>0.0</v>
      </c>
      <c r="P8" s="97" t="n">
        <v>0.0</v>
      </c>
    </row>
    <row r="9">
      <c r="A9" t="s" s="98">
        <v>15</v>
      </c>
      <c r="B9" t="s" s="99">
        <v>20</v>
      </c>
      <c r="C9" s="100" t="n">
        <f>SUM(D9:P9)</f>
        <v>0.0</v>
      </c>
      <c r="D9" s="101" t="n">
        <v>0.0</v>
      </c>
      <c r="E9" s="102" t="n">
        <v>0.0</v>
      </c>
      <c r="F9" s="103" t="n">
        <v>0.0</v>
      </c>
      <c r="G9" s="104" t="n">
        <v>0.0</v>
      </c>
      <c r="H9" s="105" t="n">
        <v>0.0</v>
      </c>
      <c r="I9" s="106" t="n">
        <f>1250</f>
        <v>1250.0</v>
      </c>
      <c r="J9" s="107" t="n">
        <v>0.0</v>
      </c>
      <c r="K9" s="108" t="n">
        <v>0.0</v>
      </c>
      <c r="L9" s="109" t="n">
        <v>0.0</v>
      </c>
      <c r="M9" s="110" t="n">
        <v>0.0</v>
      </c>
      <c r="N9" s="111" t="n">
        <v>0.0</v>
      </c>
      <c r="O9" s="112" t="n">
        <v>0.0</v>
      </c>
      <c r="P9" s="113" t="n">
        <v>0.0</v>
      </c>
    </row>
    <row r="10">
      <c r="A10" t="s" s="114">
        <v>15</v>
      </c>
      <c r="B10" t="s" s="115">
        <v>21</v>
      </c>
      <c r="C10" s="116" t="n">
        <f>SUM(D10:P10)</f>
        <v>0.0</v>
      </c>
      <c r="D10" s="117" t="n">
        <v>0.0</v>
      </c>
      <c r="E10" s="118" t="n">
        <v>0.0</v>
      </c>
      <c r="F10" s="119" t="n">
        <v>0.0</v>
      </c>
      <c r="G10" s="120" t="n">
        <v>0.0</v>
      </c>
      <c r="H10" s="121" t="n">
        <v>0.0</v>
      </c>
      <c r="I10" s="122" t="n">
        <v>0.0</v>
      </c>
      <c r="J10" s="123" t="n">
        <v>0.0</v>
      </c>
      <c r="K10" s="124" t="n">
        <v>0.0</v>
      </c>
      <c r="L10" s="125" t="n">
        <v>0.0</v>
      </c>
      <c r="M10" s="126" t="n">
        <v>0.0</v>
      </c>
      <c r="N10" s="127" t="n">
        <v>0.0</v>
      </c>
      <c r="O10" s="128" t="n">
        <v>0.0</v>
      </c>
      <c r="P10" s="129" t="n">
        <f>78+70+500+685+98+461+330+120+330+105+137+314+900</f>
        <v>4128.0</v>
      </c>
    </row>
    <row r="11">
      <c r="A11" t="s" s="130">
        <v>15</v>
      </c>
      <c r="B11" t="s" s="131">
        <v>22</v>
      </c>
      <c r="C11" s="132" t="n">
        <f>SUM(D11:P11)</f>
        <v>0.0</v>
      </c>
      <c r="D11" s="133" t="n">
        <v>0.0</v>
      </c>
      <c r="E11" s="134" t="n">
        <v>0.0</v>
      </c>
      <c r="F11" s="135" t="n">
        <v>0.0</v>
      </c>
      <c r="G11" s="136" t="n">
        <v>0.0</v>
      </c>
      <c r="H11" s="137" t="n">
        <v>0.0</v>
      </c>
      <c r="I11" s="138" t="n">
        <f>-3000</f>
        <v>-3000.0</v>
      </c>
      <c r="J11" s="139" t="n">
        <v>0.0</v>
      </c>
      <c r="K11" s="140" t="n">
        <v>0.0</v>
      </c>
      <c r="L11" s="141" t="n">
        <v>0.0</v>
      </c>
      <c r="M11" s="142" t="n">
        <v>0.0</v>
      </c>
      <c r="N11" s="143" t="n">
        <v>0.0</v>
      </c>
      <c r="O11" s="144" t="n">
        <v>0.0</v>
      </c>
      <c r="P11" s="145" t="n">
        <v>0.0</v>
      </c>
    </row>
    <row r="12">
      <c r="A12" t="s" s="146">
        <v>15</v>
      </c>
      <c r="B12" t="s" s="147">
        <v>23</v>
      </c>
      <c r="C12" s="148" t="n">
        <f>SUM(D12:P12)</f>
        <v>0.0</v>
      </c>
      <c r="D12" s="149" t="n">
        <v>0.0</v>
      </c>
      <c r="E12" s="150" t="n">
        <v>0.0</v>
      </c>
      <c r="F12" s="151" t="n">
        <v>0.0</v>
      </c>
      <c r="G12" s="152" t="n">
        <v>0.0</v>
      </c>
      <c r="H12" s="153" t="n">
        <v>0.0</v>
      </c>
      <c r="I12" s="154" t="n">
        <v>0.0</v>
      </c>
      <c r="J12" s="155" t="n">
        <v>0.0</v>
      </c>
      <c r="K12" s="156" t="n">
        <v>0.0</v>
      </c>
      <c r="L12" s="157" t="n">
        <v>0.0</v>
      </c>
      <c r="M12" s="158" t="n">
        <v>0.0</v>
      </c>
      <c r="N12" s="159" t="n">
        <v>0.0</v>
      </c>
      <c r="O12" s="160" t="n">
        <v>0.0</v>
      </c>
      <c r="P12" s="161" t="n">
        <f>3031+2202+184+299</f>
        <v>5716.0</v>
      </c>
    </row>
    <row r="13">
      <c r="A13" t="s" s="162">
        <v>15</v>
      </c>
      <c r="B13" t="s" s="163">
        <v>24</v>
      </c>
      <c r="C13" s="164" t="n">
        <f>SUM(D13:P13)</f>
        <v>0.0</v>
      </c>
      <c r="D13" s="165" t="n">
        <v>0.0</v>
      </c>
      <c r="E13" s="166" t="n">
        <v>0.0</v>
      </c>
      <c r="F13" s="167" t="n">
        <v>0.0</v>
      </c>
      <c r="G13" s="168" t="n">
        <f>500</f>
        <v>500.0</v>
      </c>
      <c r="H13" s="169" t="n">
        <v>0.0</v>
      </c>
      <c r="I13" s="170" t="n">
        <v>0.0</v>
      </c>
      <c r="J13" s="171" t="n">
        <v>0.0</v>
      </c>
      <c r="K13" s="172" t="n">
        <v>0.0</v>
      </c>
      <c r="L13" s="173" t="n">
        <v>0.0</v>
      </c>
      <c r="M13" s="174" t="n">
        <f>500</f>
        <v>500.0</v>
      </c>
      <c r="N13" s="175" t="n">
        <v>0.0</v>
      </c>
      <c r="O13" s="176" t="n">
        <f>500</f>
        <v>500.0</v>
      </c>
      <c r="P13" s="177" t="n">
        <v>0.0</v>
      </c>
    </row>
    <row r="14">
      <c r="A14" t="s" s="178">
        <v>15</v>
      </c>
      <c r="B14" t="s" s="179">
        <v>25</v>
      </c>
      <c r="C14" s="180" t="n">
        <f>SUM(D14:P14)</f>
        <v>0.0</v>
      </c>
      <c r="D14" s="181" t="n">
        <v>0.0</v>
      </c>
      <c r="E14" s="182" t="n">
        <v>0.0</v>
      </c>
      <c r="F14" s="183" t="n">
        <v>0.0</v>
      </c>
      <c r="G14" s="184" t="n">
        <f>1999</f>
        <v>1999.0</v>
      </c>
      <c r="H14" s="185" t="n">
        <v>0.0</v>
      </c>
      <c r="I14" s="186" t="n">
        <v>0.0</v>
      </c>
      <c r="J14" s="187" t="n">
        <v>0.0</v>
      </c>
      <c r="K14" s="188" t="n">
        <v>0.0</v>
      </c>
      <c r="L14" s="189" t="n">
        <v>0.0</v>
      </c>
      <c r="M14" s="190" t="n">
        <v>0.0</v>
      </c>
      <c r="N14" s="191" t="n">
        <v>0.0</v>
      </c>
      <c r="O14" s="192" t="n">
        <v>0.0</v>
      </c>
      <c r="P14" s="193" t="n">
        <v>0.0</v>
      </c>
    </row>
    <row r="15">
      <c r="A15" t="s" s="194">
        <v>15</v>
      </c>
      <c r="B15" t="s" s="195">
        <v>26</v>
      </c>
      <c r="C15" s="196" t="n">
        <f>SUM(D15:P15)</f>
        <v>0.0</v>
      </c>
      <c r="D15" s="197" t="n">
        <v>0.0</v>
      </c>
      <c r="E15" s="198" t="n">
        <v>0.0</v>
      </c>
      <c r="F15" s="199" t="n">
        <v>0.0</v>
      </c>
      <c r="G15" s="200" t="n">
        <v>0.0</v>
      </c>
      <c r="H15" s="201" t="n">
        <v>0.0</v>
      </c>
      <c r="I15" s="202" t="n">
        <v>0.0</v>
      </c>
      <c r="J15" s="203" t="n">
        <v>0.0</v>
      </c>
      <c r="K15" s="204" t="n">
        <v>0.0</v>
      </c>
      <c r="L15" s="205" t="n">
        <v>0.0</v>
      </c>
      <c r="M15" s="206" t="n">
        <v>0.0</v>
      </c>
      <c r="N15" s="207" t="n">
        <v>0.0</v>
      </c>
      <c r="O15" s="208" t="n">
        <v>0.0</v>
      </c>
      <c r="P15" s="209" t="n">
        <f>2527+404+2020</f>
        <v>4951.0</v>
      </c>
    </row>
    <row r="16">
      <c r="A16" t="s" s="210">
        <v>15</v>
      </c>
      <c r="B16" t="s" s="211">
        <v>27</v>
      </c>
      <c r="C16" s="212" t="n">
        <f>SUM(D16:P16)</f>
        <v>0.0</v>
      </c>
      <c r="D16" s="213" t="n">
        <v>0.0</v>
      </c>
      <c r="E16" s="214" t="n">
        <v>0.0</v>
      </c>
      <c r="F16" s="215" t="n">
        <v>0.0</v>
      </c>
      <c r="G16" s="216" t="n">
        <v>0.0</v>
      </c>
      <c r="H16" s="217" t="n">
        <v>0.0</v>
      </c>
      <c r="I16" s="218" t="n">
        <v>0.0</v>
      </c>
      <c r="J16" s="219" t="n">
        <v>0.0</v>
      </c>
      <c r="K16" s="220" t="n">
        <v>0.0</v>
      </c>
      <c r="L16" s="221" t="n">
        <v>0.0</v>
      </c>
      <c r="M16" s="222" t="n">
        <v>0.0</v>
      </c>
      <c r="N16" s="223" t="n">
        <v>0.0</v>
      </c>
      <c r="O16" s="224" t="n">
        <v>0.0</v>
      </c>
      <c r="P16" s="225" t="n">
        <f>450</f>
        <v>450.0</v>
      </c>
    </row>
    <row r="17">
      <c r="A17" t="s" s="226">
        <v>15</v>
      </c>
      <c r="B17" t="s" s="227">
        <v>28</v>
      </c>
      <c r="C17" s="228" t="n">
        <f>SUM(D17:P17)</f>
        <v>0.0</v>
      </c>
      <c r="D17" s="229" t="n">
        <v>0.0</v>
      </c>
      <c r="E17" s="230" t="n">
        <v>0.0</v>
      </c>
      <c r="F17" s="231" t="n">
        <v>0.0</v>
      </c>
      <c r="G17" s="232" t="n">
        <v>0.0</v>
      </c>
      <c r="H17" s="233" t="n">
        <v>0.0</v>
      </c>
      <c r="I17" s="234" t="n">
        <v>0.0</v>
      </c>
      <c r="J17" s="235" t="n">
        <f>4000</f>
        <v>4000.0</v>
      </c>
      <c r="K17" s="236" t="n">
        <v>0.0</v>
      </c>
      <c r="L17" s="237" t="n">
        <v>0.0</v>
      </c>
      <c r="M17" s="238" t="n">
        <v>0.0</v>
      </c>
      <c r="N17" s="239" t="n">
        <v>0.0</v>
      </c>
      <c r="O17" s="240" t="n">
        <v>0.0</v>
      </c>
      <c r="P17" s="241" t="n">
        <v>0.0</v>
      </c>
    </row>
    <row r="18">
      <c r="A18" t="s" s="242">
        <v>15</v>
      </c>
      <c r="B18" t="s" s="243">
        <v>29</v>
      </c>
      <c r="C18" s="244" t="n">
        <f>SUM(D18:P18)</f>
        <v>0.0</v>
      </c>
      <c r="D18" s="245" t="n">
        <v>0.0</v>
      </c>
      <c r="E18" s="246" t="n">
        <v>0.0</v>
      </c>
      <c r="F18" s="247" t="n">
        <v>0.0</v>
      </c>
      <c r="G18" s="248" t="n">
        <v>0.0</v>
      </c>
      <c r="H18" s="249" t="n">
        <v>0.0</v>
      </c>
      <c r="I18" s="250" t="n">
        <v>0.0</v>
      </c>
      <c r="J18" s="251" t="n">
        <v>0.0</v>
      </c>
      <c r="K18" s="252" t="n">
        <v>0.0</v>
      </c>
      <c r="L18" s="253" t="n">
        <f>20000</f>
        <v>20000.0</v>
      </c>
      <c r="M18" s="254" t="n">
        <v>0.0</v>
      </c>
      <c r="N18" s="255" t="n">
        <v>0.0</v>
      </c>
      <c r="O18" s="256" t="n">
        <v>0.0</v>
      </c>
      <c r="P18" s="257" t="n">
        <v>0.0</v>
      </c>
    </row>
    <row r="19">
      <c r="A19" t="s" s="258">
        <v>15</v>
      </c>
      <c r="B19" t="s" s="259">
        <v>30</v>
      </c>
      <c r="C19" s="260" t="n">
        <f>SUM(D19:P19)</f>
        <v>0.0</v>
      </c>
      <c r="D19" s="261" t="n">
        <v>0.0</v>
      </c>
      <c r="E19" s="262" t="n">
        <v>0.0</v>
      </c>
      <c r="F19" s="263" t="n">
        <v>0.0</v>
      </c>
      <c r="G19" s="264" t="n">
        <v>0.0</v>
      </c>
      <c r="H19" s="265" t="n">
        <v>0.0</v>
      </c>
      <c r="I19" s="266" t="n">
        <v>0.0</v>
      </c>
      <c r="J19" s="267" t="n">
        <v>0.0</v>
      </c>
      <c r="K19" s="268" t="n">
        <v>0.0</v>
      </c>
      <c r="L19" s="269" t="n">
        <v>0.0</v>
      </c>
      <c r="M19" s="270" t="n">
        <v>0.0</v>
      </c>
      <c r="N19" s="271" t="n">
        <v>0.0</v>
      </c>
      <c r="O19" s="272" t="n">
        <v>0.0</v>
      </c>
      <c r="P19" s="273" t="n">
        <f>-130+1130+1135+9026+309+134+978+540+2000</f>
        <v>15122.0</v>
      </c>
    </row>
    <row r="20">
      <c r="A20" t="s" s="274">
        <v>15</v>
      </c>
      <c r="B20" t="s" s="275">
        <v>31</v>
      </c>
      <c r="C20" s="276" t="n">
        <f>SUM(D20:P20)</f>
        <v>0.0</v>
      </c>
      <c r="D20" s="277" t="n">
        <v>0.0</v>
      </c>
      <c r="E20" s="278" t="n">
        <v>0.0</v>
      </c>
      <c r="F20" s="279" t="n">
        <v>0.0</v>
      </c>
      <c r="G20" s="280" t="n">
        <v>0.0</v>
      </c>
      <c r="H20" s="281" t="n">
        <v>0.0</v>
      </c>
      <c r="I20" s="282" t="n">
        <v>0.0</v>
      </c>
      <c r="J20" s="283" t="n">
        <v>0.0</v>
      </c>
      <c r="K20" s="284" t="n">
        <f>300</f>
        <v>300.0</v>
      </c>
      <c r="L20" s="285" t="n">
        <v>0.0</v>
      </c>
      <c r="M20" s="286" t="n">
        <v>0.0</v>
      </c>
      <c r="N20" s="287" t="n">
        <v>0.0</v>
      </c>
      <c r="O20" s="288" t="n">
        <v>0.0</v>
      </c>
      <c r="P20" s="289" t="n">
        <v>0.0</v>
      </c>
    </row>
    <row r="21">
      <c r="A21" t="s" s="290">
        <v>15</v>
      </c>
      <c r="B21" t="s" s="291">
        <v>32</v>
      </c>
      <c r="C21" s="292" t="n">
        <f>SUM(D21:P21)</f>
        <v>0.0</v>
      </c>
      <c r="D21" s="293" t="n">
        <v>0.0</v>
      </c>
      <c r="E21" s="294" t="n">
        <v>0.0</v>
      </c>
      <c r="F21" s="295" t="n">
        <v>0.0</v>
      </c>
      <c r="G21" s="296" t="n">
        <v>0.0</v>
      </c>
      <c r="H21" s="297" t="n">
        <v>0.0</v>
      </c>
      <c r="I21" s="298" t="n">
        <v>0.0</v>
      </c>
      <c r="J21" s="299" t="n">
        <v>0.0</v>
      </c>
      <c r="K21" s="300" t="n">
        <v>0.0</v>
      </c>
      <c r="L21" s="301" t="n">
        <v>0.0</v>
      </c>
      <c r="M21" s="302" t="n">
        <v>0.0</v>
      </c>
      <c r="N21" s="303" t="n">
        <v>0.0</v>
      </c>
      <c r="O21" s="304" t="n">
        <v>0.0</v>
      </c>
      <c r="P21" s="305" t="n">
        <f>798+27</f>
        <v>825.0</v>
      </c>
    </row>
    <row r="22">
      <c r="A22" t="s" s="306">
        <v>15</v>
      </c>
      <c r="B22" t="s" s="307">
        <v>33</v>
      </c>
      <c r="C22" s="308" t="n">
        <f>SUM(D22:P22)</f>
        <v>0.0</v>
      </c>
      <c r="D22" s="309" t="n">
        <v>0.0</v>
      </c>
      <c r="E22" s="310" t="n">
        <v>0.0</v>
      </c>
      <c r="F22" s="311" t="n">
        <v>0.0</v>
      </c>
      <c r="G22" s="312" t="n">
        <v>0.0</v>
      </c>
      <c r="H22" s="313" t="n">
        <v>0.0</v>
      </c>
      <c r="I22" s="314" t="n">
        <v>0.0</v>
      </c>
      <c r="J22" s="315" t="n">
        <v>0.0</v>
      </c>
      <c r="K22" s="316" t="n">
        <v>0.0</v>
      </c>
      <c r="L22" s="317" t="n">
        <v>0.0</v>
      </c>
      <c r="M22" s="318" t="n">
        <v>0.0</v>
      </c>
      <c r="N22" s="319" t="n">
        <v>0.0</v>
      </c>
      <c r="O22" s="320" t="n">
        <v>0.0</v>
      </c>
      <c r="P22" s="321" t="n">
        <f>110+198+163+87+200+157</f>
        <v>915.0</v>
      </c>
    </row>
    <row r="23">
      <c r="A23" t="s" s="322">
        <v>15</v>
      </c>
      <c r="B23" t="s" s="323">
        <v>34</v>
      </c>
      <c r="C23" s="324" t="n">
        <f>SUM(D23:P23)</f>
        <v>0.0</v>
      </c>
      <c r="D23" s="325" t="n">
        <v>0.0</v>
      </c>
      <c r="E23" s="326" t="n">
        <v>0.0</v>
      </c>
      <c r="F23" s="327" t="n">
        <v>0.0</v>
      </c>
      <c r="G23" s="328" t="n">
        <v>0.0</v>
      </c>
      <c r="H23" s="329" t="n">
        <v>0.0</v>
      </c>
      <c r="I23" s="330" t="n">
        <v>0.0</v>
      </c>
      <c r="J23" s="331" t="n">
        <v>0.0</v>
      </c>
      <c r="K23" s="332" t="n">
        <v>0.0</v>
      </c>
      <c r="L23" s="333" t="n">
        <v>0.0</v>
      </c>
      <c r="M23" s="334" t="n">
        <v>0.0</v>
      </c>
      <c r="N23" s="335" t="n">
        <v>0.0</v>
      </c>
      <c r="O23" s="336" t="n">
        <v>0.0</v>
      </c>
      <c r="P23" s="337" t="n">
        <f>5070</f>
        <v>5070.0</v>
      </c>
    </row>
    <row r="24">
      <c r="A24" t="s" s="338">
        <v>15</v>
      </c>
      <c r="B24" t="s" s="339">
        <v>35</v>
      </c>
      <c r="C24" s="340" t="n">
        <f>SUM(D24:P24)</f>
        <v>0.0</v>
      </c>
      <c r="D24" s="341" t="n">
        <v>0.0</v>
      </c>
      <c r="E24" s="342" t="n">
        <v>0.0</v>
      </c>
      <c r="F24" s="343" t="n">
        <v>0.0</v>
      </c>
      <c r="G24" s="344" t="n">
        <v>0.0</v>
      </c>
      <c r="H24" s="345" t="n">
        <f>355</f>
        <v>355.0</v>
      </c>
      <c r="I24" s="346" t="n">
        <v>0.0</v>
      </c>
      <c r="J24" s="347" t="n">
        <v>0.0</v>
      </c>
      <c r="K24" s="348" t="n">
        <v>0.0</v>
      </c>
      <c r="L24" s="349" t="n">
        <v>0.0</v>
      </c>
      <c r="M24" s="350" t="n">
        <v>0.0</v>
      </c>
      <c r="N24" s="351" t="n">
        <f>519</f>
        <v>519.0</v>
      </c>
      <c r="O24" s="352" t="n">
        <v>0.0</v>
      </c>
      <c r="P24" s="353" t="n">
        <v>0.0</v>
      </c>
    </row>
    <row r="25">
      <c r="A25" t="s" s="354">
        <v>15</v>
      </c>
      <c r="B25" t="s" s="355">
        <v>36</v>
      </c>
      <c r="C25" s="356" t="n">
        <f>SUM(D25:P25)</f>
        <v>0.0</v>
      </c>
      <c r="D25" s="357" t="n">
        <v>0.0</v>
      </c>
      <c r="E25" s="358" t="n">
        <v>0.0</v>
      </c>
      <c r="F25" s="359" t="n">
        <v>0.0</v>
      </c>
      <c r="G25" s="360" t="n">
        <v>0.0</v>
      </c>
      <c r="H25" s="361" t="n">
        <v>0.0</v>
      </c>
      <c r="I25" s="362" t="n">
        <v>0.0</v>
      </c>
      <c r="J25" s="363" t="n">
        <v>0.0</v>
      </c>
      <c r="K25" s="364" t="n">
        <v>0.0</v>
      </c>
      <c r="L25" s="365" t="n">
        <v>0.0</v>
      </c>
      <c r="M25" s="366" t="n">
        <v>0.0</v>
      </c>
      <c r="N25" s="367" t="n">
        <v>0.0</v>
      </c>
      <c r="O25" s="368" t="n">
        <v>0.0</v>
      </c>
      <c r="P25" s="369" t="n">
        <f>-3000</f>
        <v>-3000.0</v>
      </c>
    </row>
    <row r="26">
      <c r="A26" t="s" s="370">
        <v>15</v>
      </c>
      <c r="B26" t="s" s="371">
        <v>37</v>
      </c>
      <c r="C26" s="372" t="n">
        <f>SUM(D26:P26)</f>
        <v>0.0</v>
      </c>
      <c r="D26" s="373" t="n">
        <v>0.0</v>
      </c>
      <c r="E26" s="374" t="n">
        <v>0.0</v>
      </c>
      <c r="F26" s="375" t="n">
        <v>0.0</v>
      </c>
      <c r="G26" s="376" t="n">
        <v>0.0</v>
      </c>
      <c r="H26" s="377" t="n">
        <v>0.0</v>
      </c>
      <c r="I26" s="378" t="n">
        <v>0.0</v>
      </c>
      <c r="J26" s="379" t="n">
        <v>0.0</v>
      </c>
      <c r="K26" s="380" t="n">
        <v>0.0</v>
      </c>
      <c r="L26" s="381" t="n">
        <v>0.0</v>
      </c>
      <c r="M26" s="382" t="n">
        <v>0.0</v>
      </c>
      <c r="N26" s="383" t="n">
        <v>0.0</v>
      </c>
      <c r="O26" s="384" t="n">
        <v>0.0</v>
      </c>
      <c r="P26" s="385" t="n">
        <f>320+3000+150</f>
        <v>3470.0</v>
      </c>
    </row>
    <row r="27">
      <c r="A27" t="s" s="386">
        <v>15</v>
      </c>
      <c r="B27" t="s" s="387">
        <v>38</v>
      </c>
      <c r="C27" s="388" t="n">
        <f>SUM(D27:P27)</f>
        <v>0.0</v>
      </c>
      <c r="D27" s="389" t="n">
        <v>0.0</v>
      </c>
      <c r="E27" s="390" t="n">
        <v>0.0</v>
      </c>
      <c r="F27" s="391" t="n">
        <v>0.0</v>
      </c>
      <c r="G27" s="392" t="n">
        <v>0.0</v>
      </c>
      <c r="H27" s="393" t="n">
        <v>0.0</v>
      </c>
      <c r="I27" s="394" t="n">
        <v>0.0</v>
      </c>
      <c r="J27" s="395" t="n">
        <v>0.0</v>
      </c>
      <c r="K27" s="396" t="n">
        <v>0.0</v>
      </c>
      <c r="L27" s="397" t="n">
        <f>500</f>
        <v>500.0</v>
      </c>
      <c r="M27" s="398" t="n">
        <v>0.0</v>
      </c>
      <c r="N27" s="399" t="n">
        <v>0.0</v>
      </c>
      <c r="O27" s="400" t="n">
        <v>0.0</v>
      </c>
      <c r="P27" s="401" t="n">
        <v>0.0</v>
      </c>
    </row>
    <row r="28">
      <c r="A28" t="s" s="402">
        <v>15</v>
      </c>
      <c r="B28" t="s" s="403">
        <v>39</v>
      </c>
      <c r="C28" s="404" t="n">
        <f>SUM(D28:P28)</f>
        <v>0.0</v>
      </c>
      <c r="D28" s="405" t="n">
        <v>0.0</v>
      </c>
      <c r="E28" s="406" t="n">
        <v>0.0</v>
      </c>
      <c r="F28" s="407" t="n">
        <v>0.0</v>
      </c>
      <c r="G28" s="408" t="n">
        <v>0.0</v>
      </c>
      <c r="H28" s="409" t="n">
        <v>0.0</v>
      </c>
      <c r="I28" s="410" t="n">
        <v>0.0</v>
      </c>
      <c r="J28" s="411" t="n">
        <v>0.0</v>
      </c>
      <c r="K28" s="412" t="n">
        <v>0.0</v>
      </c>
      <c r="L28" s="413" t="n">
        <v>0.0</v>
      </c>
      <c r="M28" s="414" t="n">
        <f>-2000</f>
        <v>-2000.0</v>
      </c>
      <c r="N28" s="415" t="n">
        <v>0.0</v>
      </c>
      <c r="O28" s="416" t="n">
        <v>0.0</v>
      </c>
      <c r="P28" s="417" t="n">
        <v>0.0</v>
      </c>
    </row>
    <row r="29">
      <c r="A29" t="s" s="418">
        <v>15</v>
      </c>
      <c r="B29" t="s" s="419">
        <v>40</v>
      </c>
      <c r="C29" s="420" t="n">
        <f>SUM(D29:P29)</f>
        <v>0.0</v>
      </c>
      <c r="D29" s="421" t="n">
        <v>0.0</v>
      </c>
      <c r="E29" s="422" t="n">
        <v>0.0</v>
      </c>
      <c r="F29" s="423" t="n">
        <v>0.0</v>
      </c>
      <c r="G29" s="424" t="n">
        <v>0.0</v>
      </c>
      <c r="H29" s="425" t="n">
        <v>0.0</v>
      </c>
      <c r="I29" s="426" t="n">
        <v>0.0</v>
      </c>
      <c r="J29" s="427" t="n">
        <v>0.0</v>
      </c>
      <c r="K29" s="428" t="n">
        <v>0.0</v>
      </c>
      <c r="L29" s="429" t="n">
        <v>0.0</v>
      </c>
      <c r="M29" s="430" t="n">
        <v>0.0</v>
      </c>
      <c r="N29" s="431" t="n">
        <v>0.0</v>
      </c>
      <c r="O29" s="432" t="n">
        <f>-1000</f>
        <v>-1000.0</v>
      </c>
      <c r="P29" s="433" t="n">
        <v>0.0</v>
      </c>
    </row>
    <row r="30">
      <c r="A30" t="s" s="434">
        <v>15</v>
      </c>
      <c r="B30" t="s" s="435">
        <v>41</v>
      </c>
      <c r="C30" s="436" t="n">
        <f>SUM(D30:P30)</f>
        <v>0.0</v>
      </c>
      <c r="D30" s="437" t="n">
        <v>0.0</v>
      </c>
      <c r="E30" s="438" t="n">
        <v>0.0</v>
      </c>
      <c r="F30" s="439" t="n">
        <v>0.0</v>
      </c>
      <c r="G30" s="440" t="n">
        <v>0.0</v>
      </c>
      <c r="H30" s="441" t="n">
        <v>0.0</v>
      </c>
      <c r="I30" s="442" t="n">
        <v>0.0</v>
      </c>
      <c r="J30" s="443" t="n">
        <v>0.0</v>
      </c>
      <c r="K30" s="444" t="n">
        <f>-3000</f>
        <v>-3000.0</v>
      </c>
      <c r="L30" s="445" t="n">
        <v>0.0</v>
      </c>
      <c r="M30" s="446" t="n">
        <v>0.0</v>
      </c>
      <c r="N30" s="447" t="n">
        <v>0.0</v>
      </c>
      <c r="O30" s="448" t="n">
        <v>0.0</v>
      </c>
      <c r="P30" s="449" t="n">
        <v>0.0</v>
      </c>
    </row>
    <row r="32">
      <c r="A32" t="s" s="450">
        <v>42</v>
      </c>
      <c r="B32" t="s" s="451">
        <v>0</v>
      </c>
      <c r="C32" s="452" t="n">
        <f>SUM(D32:P32)</f>
        <v>0.0</v>
      </c>
      <c r="D32" s="453" t="n">
        <f>SUM(D33:D43)</f>
        <v>0.0</v>
      </c>
      <c r="E32" s="454" t="n">
        <f>SUM(E33:E43)</f>
        <v>0.0</v>
      </c>
      <c r="F32" s="455" t="n">
        <f>SUM(F33:F43)</f>
        <v>0.0</v>
      </c>
      <c r="G32" s="456" t="n">
        <f>SUM(G33:G43)</f>
        <v>0.0</v>
      </c>
      <c r="H32" s="457" t="n">
        <f>SUM(H33:H43)</f>
        <v>0.0</v>
      </c>
      <c r="I32" s="458" t="n">
        <f>SUM(I33:I43)</f>
        <v>0.0</v>
      </c>
      <c r="J32" s="459" t="n">
        <f>SUM(J33:J43)</f>
        <v>0.0</v>
      </c>
      <c r="K32" s="460" t="n">
        <f>SUM(K33:K43)</f>
        <v>0.0</v>
      </c>
      <c r="L32" s="461" t="n">
        <f>SUM(L33:L43)</f>
        <v>0.0</v>
      </c>
      <c r="M32" s="462" t="n">
        <f>SUM(M33:M43)</f>
        <v>0.0</v>
      </c>
      <c r="N32" s="463" t="n">
        <f>SUM(N33:N43)</f>
        <v>0.0</v>
      </c>
      <c r="O32" s="464" t="n">
        <f>SUM(O33:O43)</f>
        <v>0.0</v>
      </c>
      <c r="P32" s="465" t="n">
        <f>SUM(P33:P43)</f>
        <v>0.0</v>
      </c>
    </row>
    <row r="33">
      <c r="A33" t="s" s="466">
        <v>42</v>
      </c>
      <c r="B33" t="s" s="467">
        <v>16</v>
      </c>
      <c r="C33" s="468" t="n">
        <f>SUM(D33:P33)</f>
        <v>0.0</v>
      </c>
      <c r="D33" s="469" t="n">
        <v>0.0</v>
      </c>
      <c r="E33" s="470" t="n">
        <v>0.0</v>
      </c>
      <c r="F33" s="471" t="n">
        <v>0.0</v>
      </c>
      <c r="G33" s="472" t="n">
        <v>0.0</v>
      </c>
      <c r="H33" s="473" t="n">
        <v>0.0</v>
      </c>
      <c r="I33" s="474" t="n">
        <v>0.0</v>
      </c>
      <c r="J33" s="475" t="n">
        <v>0.0</v>
      </c>
      <c r="K33" s="476" t="n">
        <v>0.0</v>
      </c>
      <c r="L33" s="477" t="n">
        <f>-15000</f>
        <v>-15000.0</v>
      </c>
      <c r="M33" s="478" t="n">
        <v>0.0</v>
      </c>
      <c r="N33" s="479" t="n">
        <v>0.0</v>
      </c>
      <c r="O33" s="480" t="n">
        <v>0.0</v>
      </c>
      <c r="P33" s="481" t="n">
        <v>0.0</v>
      </c>
    </row>
    <row r="34">
      <c r="A34" t="s" s="482">
        <v>42</v>
      </c>
      <c r="B34" t="s" s="483">
        <v>18</v>
      </c>
      <c r="C34" s="484" t="n">
        <f>SUM(D34:P34)</f>
        <v>0.0</v>
      </c>
      <c r="D34" s="485" t="n">
        <v>0.0</v>
      </c>
      <c r="E34" s="486" t="n">
        <v>0.0</v>
      </c>
      <c r="F34" s="487" t="n">
        <v>0.0</v>
      </c>
      <c r="G34" s="488" t="n">
        <v>0.0</v>
      </c>
      <c r="H34" s="489" t="n">
        <v>0.0</v>
      </c>
      <c r="I34" s="490" t="n">
        <v>0.0</v>
      </c>
      <c r="J34" s="491" t="n">
        <v>0.0</v>
      </c>
      <c r="K34" s="492" t="n">
        <v>0.0</v>
      </c>
      <c r="L34" s="493" t="n">
        <f>5000</f>
        <v>5000.0</v>
      </c>
      <c r="M34" s="494" t="n">
        <v>0.0</v>
      </c>
      <c r="N34" s="495" t="n">
        <v>0.0</v>
      </c>
      <c r="O34" s="496" t="n">
        <v>0.0</v>
      </c>
      <c r="P34" s="497" t="n">
        <v>0.0</v>
      </c>
    </row>
    <row r="35">
      <c r="A35" t="s" s="498">
        <v>42</v>
      </c>
      <c r="B35" t="s" s="499">
        <v>22</v>
      </c>
      <c r="C35" s="500" t="n">
        <f>SUM(D35:P35)</f>
        <v>0.0</v>
      </c>
      <c r="D35" s="501" t="n">
        <v>0.0</v>
      </c>
      <c r="E35" s="502" t="n">
        <v>0.0</v>
      </c>
      <c r="F35" s="503" t="n">
        <v>0.0</v>
      </c>
      <c r="G35" s="504" t="n">
        <v>0.0</v>
      </c>
      <c r="H35" s="505" t="n">
        <v>0.0</v>
      </c>
      <c r="I35" s="506" t="n">
        <v>0.0</v>
      </c>
      <c r="J35" s="507" t="n">
        <v>0.0</v>
      </c>
      <c r="K35" s="508" t="n">
        <v>0.0</v>
      </c>
      <c r="L35" s="509" t="n">
        <v>0.0</v>
      </c>
      <c r="M35" s="510" t="n">
        <f>300</f>
        <v>300.0</v>
      </c>
      <c r="N35" s="511" t="n">
        <v>0.0</v>
      </c>
      <c r="O35" s="512" t="n">
        <v>0.0</v>
      </c>
      <c r="P35" s="513" t="n">
        <v>0.0</v>
      </c>
    </row>
    <row r="36">
      <c r="A36" t="s" s="514">
        <v>42</v>
      </c>
      <c r="B36" t="s" s="515">
        <v>43</v>
      </c>
      <c r="C36" s="516" t="n">
        <f>SUM(D36:P36)</f>
        <v>0.0</v>
      </c>
      <c r="D36" s="517" t="n">
        <v>0.0</v>
      </c>
      <c r="E36" s="518" t="n">
        <v>0.0</v>
      </c>
      <c r="F36" s="519" t="n">
        <v>0.0</v>
      </c>
      <c r="G36" s="520" t="n">
        <v>0.0</v>
      </c>
      <c r="H36" s="521" t="n">
        <v>0.0</v>
      </c>
      <c r="I36" s="522" t="n">
        <v>0.0</v>
      </c>
      <c r="J36" s="523" t="n">
        <v>0.0</v>
      </c>
      <c r="K36" s="524" t="n">
        <v>0.0</v>
      </c>
      <c r="L36" s="525" t="n">
        <v>0.0</v>
      </c>
      <c r="M36" s="526" t="n">
        <v>0.0</v>
      </c>
      <c r="N36" s="527" t="n">
        <f>700</f>
        <v>700.0</v>
      </c>
      <c r="O36" s="528" t="n">
        <v>0.0</v>
      </c>
      <c r="P36" s="529" t="n">
        <v>0.0</v>
      </c>
    </row>
    <row r="37">
      <c r="A37" t="s" s="530">
        <v>42</v>
      </c>
      <c r="B37" t="s" s="531">
        <v>24</v>
      </c>
      <c r="C37" s="532" t="n">
        <f>SUM(D37:P37)</f>
        <v>0.0</v>
      </c>
      <c r="D37" s="533" t="n">
        <v>0.0</v>
      </c>
      <c r="E37" s="534" t="n">
        <v>0.0</v>
      </c>
      <c r="F37" s="535" t="n">
        <v>0.0</v>
      </c>
      <c r="G37" s="536" t="n">
        <v>0.0</v>
      </c>
      <c r="H37" s="537" t="n">
        <v>0.0</v>
      </c>
      <c r="I37" s="538" t="n">
        <v>0.0</v>
      </c>
      <c r="J37" s="539" t="n">
        <f>200</f>
        <v>200.0</v>
      </c>
      <c r="K37" s="540" t="n">
        <v>0.0</v>
      </c>
      <c r="L37" s="541" t="n">
        <v>0.0</v>
      </c>
      <c r="M37" s="542" t="n">
        <f>200</f>
        <v>200.0</v>
      </c>
      <c r="N37" s="543" t="n">
        <v>0.0</v>
      </c>
      <c r="O37" s="544" t="n">
        <v>0.0</v>
      </c>
      <c r="P37" s="545" t="n">
        <v>0.0</v>
      </c>
    </row>
    <row r="38">
      <c r="A38" t="s" s="546">
        <v>42</v>
      </c>
      <c r="B38" t="s" s="547">
        <v>25</v>
      </c>
      <c r="C38" s="548" t="n">
        <f>SUM(D38:P38)</f>
        <v>0.0</v>
      </c>
      <c r="D38" s="549" t="n">
        <v>0.0</v>
      </c>
      <c r="E38" s="550" t="n">
        <v>0.0</v>
      </c>
      <c r="F38" s="551" t="n">
        <v>0.0</v>
      </c>
      <c r="G38" s="552" t="n">
        <v>0.0</v>
      </c>
      <c r="H38" s="553" t="n">
        <v>0.0</v>
      </c>
      <c r="I38" s="554" t="n">
        <f>350</f>
        <v>350.0</v>
      </c>
      <c r="J38" s="555" t="n">
        <v>0.0</v>
      </c>
      <c r="K38" s="556" t="n">
        <v>0.0</v>
      </c>
      <c r="L38" s="557" t="n">
        <v>0.0</v>
      </c>
      <c r="M38" s="558" t="n">
        <v>0.0</v>
      </c>
      <c r="N38" s="559" t="n">
        <v>0.0</v>
      </c>
      <c r="O38" s="560" t="n">
        <v>0.0</v>
      </c>
      <c r="P38" s="561" t="n">
        <v>0.0</v>
      </c>
    </row>
    <row r="39">
      <c r="A39" t="s" s="562">
        <v>42</v>
      </c>
      <c r="B39" t="s" s="563">
        <v>44</v>
      </c>
      <c r="C39" s="564" t="n">
        <f>SUM(D39:P39)</f>
        <v>0.0</v>
      </c>
      <c r="D39" s="565" t="n">
        <v>0.0</v>
      </c>
      <c r="E39" s="566" t="n">
        <v>0.0</v>
      </c>
      <c r="F39" s="567" t="n">
        <v>0.0</v>
      </c>
      <c r="G39" s="568" t="n">
        <f>400</f>
        <v>400.0</v>
      </c>
      <c r="H39" s="569" t="n">
        <v>0.0</v>
      </c>
      <c r="I39" s="570" t="n">
        <v>0.0</v>
      </c>
      <c r="J39" s="571" t="n">
        <v>0.0</v>
      </c>
      <c r="K39" s="572" t="n">
        <v>0.0</v>
      </c>
      <c r="L39" s="573" t="n">
        <v>0.0</v>
      </c>
      <c r="M39" s="574" t="n">
        <v>0.0</v>
      </c>
      <c r="N39" s="575" t="n">
        <v>0.0</v>
      </c>
      <c r="O39" s="576" t="n">
        <v>0.0</v>
      </c>
      <c r="P39" s="577" t="n">
        <f>3000</f>
        <v>3000.0</v>
      </c>
    </row>
    <row r="40">
      <c r="A40" t="s" s="578">
        <v>42</v>
      </c>
      <c r="B40" t="s" s="579">
        <v>45</v>
      </c>
      <c r="C40" s="580" t="n">
        <f>SUM(D40:P40)</f>
        <v>0.0</v>
      </c>
      <c r="D40" s="581" t="n">
        <v>0.0</v>
      </c>
      <c r="E40" s="582" t="n">
        <v>0.0</v>
      </c>
      <c r="F40" s="583" t="n">
        <v>0.0</v>
      </c>
      <c r="G40" s="584" t="n">
        <v>0.0</v>
      </c>
      <c r="H40" s="585" t="n">
        <v>0.0</v>
      </c>
      <c r="I40" s="586" t="n">
        <v>0.0</v>
      </c>
      <c r="J40" s="587" t="n">
        <v>0.0</v>
      </c>
      <c r="K40" s="588" t="n">
        <v>0.0</v>
      </c>
      <c r="L40" s="589" t="n">
        <v>0.0</v>
      </c>
      <c r="M40" s="590" t="n">
        <v>0.0</v>
      </c>
      <c r="N40" s="591" t="n">
        <v>0.0</v>
      </c>
      <c r="O40" s="592" t="n">
        <f>6000</f>
        <v>6000.0</v>
      </c>
      <c r="P40" s="593" t="n">
        <v>0.0</v>
      </c>
    </row>
    <row r="41">
      <c r="A41" t="s" s="594">
        <v>42</v>
      </c>
      <c r="B41" t="s" s="595">
        <v>38</v>
      </c>
      <c r="C41" s="596" t="n">
        <f>SUM(D41:P41)</f>
        <v>0.0</v>
      </c>
      <c r="D41" s="597" t="n">
        <v>0.0</v>
      </c>
      <c r="E41" s="598" t="n">
        <v>0.0</v>
      </c>
      <c r="F41" s="599" t="n">
        <v>0.0</v>
      </c>
      <c r="G41" s="600" t="n">
        <v>0.0</v>
      </c>
      <c r="H41" s="601" t="n">
        <v>0.0</v>
      </c>
      <c r="I41" s="602" t="n">
        <v>0.0</v>
      </c>
      <c r="J41" s="603" t="n">
        <v>0.0</v>
      </c>
      <c r="K41" s="604" t="n">
        <v>0.0</v>
      </c>
      <c r="L41" s="605" t="n">
        <v>0.0</v>
      </c>
      <c r="M41" s="606" t="n">
        <f>200</f>
        <v>200.0</v>
      </c>
      <c r="N41" s="607" t="n">
        <v>0.0</v>
      </c>
      <c r="O41" s="608" t="n">
        <v>0.0</v>
      </c>
      <c r="P41" s="609" t="n">
        <v>0.0</v>
      </c>
    </row>
    <row r="42">
      <c r="A42" t="s" s="610">
        <v>42</v>
      </c>
      <c r="B42" t="s" s="611">
        <v>35</v>
      </c>
      <c r="C42" s="612" t="n">
        <f>SUM(D42:P42)</f>
        <v>0.0</v>
      </c>
      <c r="D42" s="613" t="n">
        <v>0.0</v>
      </c>
      <c r="E42" s="614" t="n">
        <v>0.0</v>
      </c>
      <c r="F42" s="615" t="n">
        <v>0.0</v>
      </c>
      <c r="G42" s="616" t="n">
        <v>0.0</v>
      </c>
      <c r="H42" s="617" t="n">
        <v>0.0</v>
      </c>
      <c r="I42" s="618" t="n">
        <v>0.0</v>
      </c>
      <c r="J42" s="619" t="n">
        <v>0.0</v>
      </c>
      <c r="K42" s="620" t="n">
        <v>0.0</v>
      </c>
      <c r="L42" s="621" t="n">
        <v>0.0</v>
      </c>
      <c r="M42" s="622" t="n">
        <v>0.0</v>
      </c>
      <c r="N42" s="623" t="n">
        <v>0.0</v>
      </c>
      <c r="O42" s="624" t="n">
        <v>0.0</v>
      </c>
      <c r="P42" s="625" t="n">
        <f>99</f>
        <v>99.0</v>
      </c>
    </row>
    <row r="43">
      <c r="A43" t="s" s="626">
        <v>42</v>
      </c>
      <c r="B43" t="s" s="627">
        <v>46</v>
      </c>
      <c r="C43" s="628" t="n">
        <f>SUM(D43:P43)</f>
        <v>0.0</v>
      </c>
      <c r="D43" s="629" t="n">
        <v>0.0</v>
      </c>
      <c r="E43" s="630" t="n">
        <v>0.0</v>
      </c>
      <c r="F43" s="631" t="n">
        <f>1000</f>
        <v>1000.0</v>
      </c>
      <c r="G43" s="632" t="n">
        <f>1000</f>
        <v>1000.0</v>
      </c>
      <c r="H43" s="633" t="n">
        <f>1000</f>
        <v>1000.0</v>
      </c>
      <c r="I43" s="634" t="n">
        <f>1000</f>
        <v>1000.0</v>
      </c>
      <c r="J43" s="635" t="n">
        <f>1000</f>
        <v>1000.0</v>
      </c>
      <c r="K43" s="636" t="n">
        <f>1000</f>
        <v>1000.0</v>
      </c>
      <c r="L43" s="637" t="n">
        <f>1000</f>
        <v>1000.0</v>
      </c>
      <c r="M43" s="638" t="n">
        <f>1000</f>
        <v>1000.0</v>
      </c>
      <c r="N43" s="639" t="n">
        <f>1000</f>
        <v>1000.0</v>
      </c>
      <c r="O43" s="640" t="n">
        <f>1000</f>
        <v>1000.0</v>
      </c>
      <c r="P43" s="641" t="n">
        <f>1000</f>
        <v>1000.0</v>
      </c>
    </row>
    <row r="45">
      <c r="A45" t="s" s="642">
        <v>18</v>
      </c>
      <c r="B45" t="s" s="643">
        <v>0</v>
      </c>
      <c r="C45" s="644" t="n">
        <f>SUM(D45:P45)</f>
        <v>0.0</v>
      </c>
      <c r="D45" s="645" t="n">
        <f>SUM(D46:D55)</f>
        <v>0.0</v>
      </c>
      <c r="E45" s="646" t="n">
        <f>SUM(E46:E55)</f>
        <v>0.0</v>
      </c>
      <c r="F45" s="647" t="n">
        <f>SUM(F46:F55)</f>
        <v>0.0</v>
      </c>
      <c r="G45" s="648" t="n">
        <f>SUM(G46:G55)</f>
        <v>0.0</v>
      </c>
      <c r="H45" s="649" t="n">
        <f>SUM(H46:H55)</f>
        <v>0.0</v>
      </c>
      <c r="I45" s="650" t="n">
        <f>SUM(I46:I55)</f>
        <v>0.0</v>
      </c>
      <c r="J45" s="651" t="n">
        <f>SUM(J46:J55)</f>
        <v>0.0</v>
      </c>
      <c r="K45" s="652" t="n">
        <f>SUM(K46:K55)</f>
        <v>0.0</v>
      </c>
      <c r="L45" s="653" t="n">
        <f>SUM(L46:L55)</f>
        <v>0.0</v>
      </c>
      <c r="M45" s="654" t="n">
        <f>SUM(M46:M55)</f>
        <v>0.0</v>
      </c>
      <c r="N45" s="655" t="n">
        <f>SUM(N46:N55)</f>
        <v>0.0</v>
      </c>
      <c r="O45" s="656" t="n">
        <f>SUM(O46:O55)</f>
        <v>0.0</v>
      </c>
      <c r="P45" s="657" t="n">
        <f>SUM(P46:P55)</f>
        <v>0.0</v>
      </c>
    </row>
    <row r="46">
      <c r="A46" t="s" s="658">
        <v>18</v>
      </c>
      <c r="B46" t="s" s="659">
        <v>47</v>
      </c>
      <c r="C46" s="660" t="n">
        <f>SUM(D46:P46)</f>
        <v>0.0</v>
      </c>
      <c r="D46" s="661" t="n">
        <v>0.0</v>
      </c>
      <c r="E46" s="662" t="n">
        <v>0.0</v>
      </c>
      <c r="F46" s="663" t="n">
        <v>0.0</v>
      </c>
      <c r="G46" s="664" t="n">
        <f>1855+321</f>
        <v>2176.0</v>
      </c>
      <c r="H46" s="665" t="n">
        <v>0.0</v>
      </c>
      <c r="I46" s="666" t="n">
        <v>0.0</v>
      </c>
      <c r="J46" s="667" t="n">
        <v>0.0</v>
      </c>
      <c r="K46" s="668" t="n">
        <v>0.0</v>
      </c>
      <c r="L46" s="669" t="n">
        <v>0.0</v>
      </c>
      <c r="M46" s="670" t="n">
        <v>0.0</v>
      </c>
      <c r="N46" s="671" t="n">
        <v>0.0</v>
      </c>
      <c r="O46" s="672" t="n">
        <v>0.0</v>
      </c>
      <c r="P46" s="673" t="n">
        <v>0.0</v>
      </c>
    </row>
    <row r="47">
      <c r="A47" t="s" s="674">
        <v>18</v>
      </c>
      <c r="B47" t="s" s="675">
        <v>48</v>
      </c>
      <c r="C47" s="676" t="n">
        <f>SUM(D47:P47)</f>
        <v>0.0</v>
      </c>
      <c r="D47" s="677" t="n">
        <f>119</f>
        <v>119.0</v>
      </c>
      <c r="E47" s="678" t="n">
        <v>0.0</v>
      </c>
      <c r="F47" s="679" t="n">
        <v>0.0</v>
      </c>
      <c r="G47" s="680" t="n">
        <v>0.0</v>
      </c>
      <c r="H47" s="681" t="n">
        <v>0.0</v>
      </c>
      <c r="I47" s="682" t="n">
        <v>0.0</v>
      </c>
      <c r="J47" s="683" t="n">
        <v>0.0</v>
      </c>
      <c r="K47" s="684" t="n">
        <v>0.0</v>
      </c>
      <c r="L47" s="685" t="n">
        <v>0.0</v>
      </c>
      <c r="M47" s="686" t="n">
        <v>0.0</v>
      </c>
      <c r="N47" s="687" t="n">
        <v>0.0</v>
      </c>
      <c r="O47" s="688" t="n">
        <v>0.0</v>
      </c>
      <c r="P47" s="689" t="n">
        <v>0.0</v>
      </c>
    </row>
    <row r="48">
      <c r="A48" t="s" s="690">
        <v>18</v>
      </c>
      <c r="B48" t="s" s="691">
        <v>49</v>
      </c>
      <c r="C48" s="692" t="n">
        <f>SUM(D48:P48)</f>
        <v>0.0</v>
      </c>
      <c r="D48" s="693" t="n">
        <v>0.0</v>
      </c>
      <c r="E48" s="694" t="n">
        <v>0.0</v>
      </c>
      <c r="F48" s="695" t="n">
        <v>0.0</v>
      </c>
      <c r="G48" s="696" t="n">
        <v>0.0</v>
      </c>
      <c r="H48" s="697" t="n">
        <v>0.0</v>
      </c>
      <c r="I48" s="698" t="n">
        <v>0.0</v>
      </c>
      <c r="J48" s="699" t="n">
        <v>0.0</v>
      </c>
      <c r="K48" s="700" t="n">
        <v>0.0</v>
      </c>
      <c r="L48" s="701" t="n">
        <v>0.0</v>
      </c>
      <c r="M48" s="702" t="n">
        <f>3000</f>
        <v>3000.0</v>
      </c>
      <c r="N48" s="703" t="n">
        <v>0.0</v>
      </c>
      <c r="O48" s="704" t="n">
        <f>-4000</f>
        <v>-4000.0</v>
      </c>
      <c r="P48" s="705" t="n">
        <v>0.0</v>
      </c>
    </row>
    <row r="49">
      <c r="A49" t="s" s="706">
        <v>18</v>
      </c>
      <c r="B49" t="s" s="707">
        <v>22</v>
      </c>
      <c r="C49" s="708" t="n">
        <f>SUM(D49:P49)</f>
        <v>0.0</v>
      </c>
      <c r="D49" s="709" t="n">
        <v>0.0</v>
      </c>
      <c r="E49" s="710" t="n">
        <v>0.0</v>
      </c>
      <c r="F49" s="711" t="n">
        <v>0.0</v>
      </c>
      <c r="G49" s="712" t="n">
        <v>0.0</v>
      </c>
      <c r="H49" s="713" t="n">
        <v>0.0</v>
      </c>
      <c r="I49" s="714" t="n">
        <f>5000</f>
        <v>5000.0</v>
      </c>
      <c r="J49" s="715" t="n">
        <v>0.0</v>
      </c>
      <c r="K49" s="716" t="n">
        <v>0.0</v>
      </c>
      <c r="L49" s="717" t="n">
        <v>0.0</v>
      </c>
      <c r="M49" s="718" t="n">
        <v>0.0</v>
      </c>
      <c r="N49" s="719" t="n">
        <v>0.0</v>
      </c>
      <c r="O49" s="720" t="n">
        <v>0.0</v>
      </c>
      <c r="P49" s="721" t="n">
        <v>0.0</v>
      </c>
    </row>
    <row r="50">
      <c r="A50" t="s" s="722">
        <v>18</v>
      </c>
      <c r="B50" t="s" s="723">
        <v>28</v>
      </c>
      <c r="C50" s="724" t="n">
        <f>SUM(D50:P50)</f>
        <v>0.0</v>
      </c>
      <c r="D50" s="725" t="n">
        <v>0.0</v>
      </c>
      <c r="E50" s="726" t="n">
        <v>0.0</v>
      </c>
      <c r="F50" s="727" t="n">
        <v>0.0</v>
      </c>
      <c r="G50" s="728" t="n">
        <v>0.0</v>
      </c>
      <c r="H50" s="729" t="n">
        <v>0.0</v>
      </c>
      <c r="I50" s="730" t="n">
        <v>0.0</v>
      </c>
      <c r="J50" s="731" t="n">
        <f>357</f>
        <v>357.0</v>
      </c>
      <c r="K50" s="732" t="n">
        <v>0.0</v>
      </c>
      <c r="L50" s="733" t="n">
        <v>0.0</v>
      </c>
      <c r="M50" s="734" t="n">
        <v>0.0</v>
      </c>
      <c r="N50" s="735" t="n">
        <v>0.0</v>
      </c>
      <c r="O50" s="736" t="n">
        <v>0.0</v>
      </c>
      <c r="P50" s="737" t="n">
        <v>0.0</v>
      </c>
    </row>
    <row r="51">
      <c r="A51" t="s" s="738">
        <v>18</v>
      </c>
      <c r="B51" t="s" s="739">
        <v>50</v>
      </c>
      <c r="C51" s="740" t="n">
        <f>SUM(D51:P51)</f>
        <v>0.0</v>
      </c>
      <c r="D51" s="741" t="n">
        <v>0.0</v>
      </c>
      <c r="E51" s="742" t="n">
        <v>0.0</v>
      </c>
      <c r="F51" s="743" t="n">
        <v>0.0</v>
      </c>
      <c r="G51" s="744" t="n">
        <v>0.0</v>
      </c>
      <c r="H51" s="745" t="n">
        <v>0.0</v>
      </c>
      <c r="I51" s="746" t="n">
        <v>0.0</v>
      </c>
      <c r="J51" s="747" t="n">
        <v>0.0</v>
      </c>
      <c r="K51" s="748" t="n">
        <v>0.0</v>
      </c>
      <c r="L51" s="749" t="n">
        <f>128</f>
        <v>128.0</v>
      </c>
      <c r="M51" s="750" t="n">
        <v>0.0</v>
      </c>
      <c r="N51" s="751" t="n">
        <v>0.0</v>
      </c>
      <c r="O51" s="752" t="n">
        <v>0.0</v>
      </c>
      <c r="P51" s="753" t="n">
        <v>0.0</v>
      </c>
    </row>
    <row r="52">
      <c r="A52" t="s" s="754">
        <v>18</v>
      </c>
      <c r="B52" t="s" s="755">
        <v>51</v>
      </c>
      <c r="C52" s="756" t="n">
        <f>SUM(D52:P52)</f>
        <v>0.0</v>
      </c>
      <c r="D52" s="757" t="n">
        <v>0.0</v>
      </c>
      <c r="E52" s="758" t="n">
        <v>0.0</v>
      </c>
      <c r="F52" s="759" t="n">
        <v>0.0</v>
      </c>
      <c r="G52" s="760" t="n">
        <v>0.0</v>
      </c>
      <c r="H52" s="761" t="n">
        <v>0.0</v>
      </c>
      <c r="I52" s="762" t="n">
        <f>137</f>
        <v>137.0</v>
      </c>
      <c r="J52" s="763" t="n">
        <v>0.0</v>
      </c>
      <c r="K52" s="764" t="n">
        <v>0.0</v>
      </c>
      <c r="L52" s="765" t="n">
        <v>0.0</v>
      </c>
      <c r="M52" s="766" t="n">
        <v>0.0</v>
      </c>
      <c r="N52" s="767" t="n">
        <v>0.0</v>
      </c>
      <c r="O52" s="768" t="n">
        <v>0.0</v>
      </c>
      <c r="P52" s="769" t="n">
        <v>0.0</v>
      </c>
    </row>
    <row r="53">
      <c r="A53" t="s" s="770">
        <v>18</v>
      </c>
      <c r="B53" t="s" s="771">
        <v>37</v>
      </c>
      <c r="C53" s="772" t="n">
        <f>SUM(D53:P53)</f>
        <v>0.0</v>
      </c>
      <c r="D53" s="773" t="n">
        <v>0.0</v>
      </c>
      <c r="E53" s="774" t="n">
        <v>0.0</v>
      </c>
      <c r="F53" s="775" t="n">
        <v>0.0</v>
      </c>
      <c r="G53" s="776" t="n">
        <v>0.0</v>
      </c>
      <c r="H53" s="777" t="n">
        <v>0.0</v>
      </c>
      <c r="I53" s="778" t="n">
        <v>0.0</v>
      </c>
      <c r="J53" s="779" t="n">
        <v>0.0</v>
      </c>
      <c r="K53" s="780" t="n">
        <v>0.0</v>
      </c>
      <c r="L53" s="781" t="n">
        <v>0.0</v>
      </c>
      <c r="M53" s="782" t="n">
        <v>0.0</v>
      </c>
      <c r="N53" s="783" t="n">
        <v>0.0</v>
      </c>
      <c r="O53" s="784" t="n">
        <v>0.0</v>
      </c>
      <c r="P53" s="785" t="n">
        <f>300+500+1000+3000+300</f>
        <v>5100.0</v>
      </c>
    </row>
    <row r="54">
      <c r="A54" t="s" s="786">
        <v>18</v>
      </c>
      <c r="B54" t="s" s="787">
        <v>38</v>
      </c>
      <c r="C54" s="788" t="n">
        <f>SUM(D54:P54)</f>
        <v>0.0</v>
      </c>
      <c r="D54" s="789" t="n">
        <v>0.0</v>
      </c>
      <c r="E54" s="790" t="n">
        <v>0.0</v>
      </c>
      <c r="F54" s="791" t="n">
        <v>0.0</v>
      </c>
      <c r="G54" s="792" t="n">
        <v>0.0</v>
      </c>
      <c r="H54" s="793" t="n">
        <v>0.0</v>
      </c>
      <c r="I54" s="794" t="n">
        <v>0.0</v>
      </c>
      <c r="J54" s="795" t="n">
        <v>0.0</v>
      </c>
      <c r="K54" s="796" t="n">
        <v>0.0</v>
      </c>
      <c r="L54" s="797" t="n">
        <v>0.0</v>
      </c>
      <c r="M54" s="798" t="n">
        <v>0.0</v>
      </c>
      <c r="N54" s="799" t="n">
        <f>300</f>
        <v>300.0</v>
      </c>
      <c r="O54" s="800" t="n">
        <v>0.0</v>
      </c>
      <c r="P54" s="801" t="n">
        <v>0.0</v>
      </c>
    </row>
    <row r="55">
      <c r="A55" t="s" s="802">
        <v>18</v>
      </c>
      <c r="B55" t="s" s="803">
        <v>35</v>
      </c>
      <c r="C55" s="804" t="n">
        <f>SUM(D55:P55)</f>
        <v>0.0</v>
      </c>
      <c r="D55" s="805" t="n">
        <v>0.0</v>
      </c>
      <c r="E55" s="806" t="n">
        <v>0.0</v>
      </c>
      <c r="F55" s="807" t="n">
        <v>0.0</v>
      </c>
      <c r="G55" s="808" t="n">
        <v>0.0</v>
      </c>
      <c r="H55" s="809" t="n">
        <v>0.0</v>
      </c>
      <c r="I55" s="810" t="n">
        <v>0.0</v>
      </c>
      <c r="J55" s="811" t="n">
        <v>0.0</v>
      </c>
      <c r="K55" s="812" t="n">
        <v>0.0</v>
      </c>
      <c r="L55" s="813" t="n">
        <v>0.0</v>
      </c>
      <c r="M55" s="814" t="n">
        <v>0.0</v>
      </c>
      <c r="N55" s="815" t="n">
        <v>0.0</v>
      </c>
      <c r="O55" s="816" t="n">
        <v>0.0</v>
      </c>
      <c r="P55" s="817" t="n">
        <f>-50</f>
        <v>-50.0</v>
      </c>
    </row>
    <row r="57">
      <c r="A57" t="s" s="818">
        <v>52</v>
      </c>
      <c r="B57" t="s" s="819">
        <v>0</v>
      </c>
      <c r="C57" s="820" t="n">
        <f>SUM(D57:P57)</f>
        <v>0.0</v>
      </c>
      <c r="D57" s="821" t="n">
        <f>SUM(D58:D59)</f>
        <v>0.0</v>
      </c>
      <c r="E57" s="822" t="n">
        <f>SUM(E58:E59)</f>
        <v>0.0</v>
      </c>
      <c r="F57" s="823" t="n">
        <f>SUM(F58:F59)</f>
        <v>0.0</v>
      </c>
      <c r="G57" s="824" t="n">
        <f>SUM(G58:G59)</f>
        <v>0.0</v>
      </c>
      <c r="H57" s="825" t="n">
        <f>SUM(H58:H59)</f>
        <v>0.0</v>
      </c>
      <c r="I57" s="826" t="n">
        <f>SUM(I58:I59)</f>
        <v>0.0</v>
      </c>
      <c r="J57" s="827" t="n">
        <f>SUM(J58:J59)</f>
        <v>0.0</v>
      </c>
      <c r="K57" s="828" t="n">
        <f>SUM(K58:K59)</f>
        <v>0.0</v>
      </c>
      <c r="L57" s="829" t="n">
        <f>SUM(L58:L59)</f>
        <v>0.0</v>
      </c>
      <c r="M57" s="830" t="n">
        <f>SUM(M58:M59)</f>
        <v>0.0</v>
      </c>
      <c r="N57" s="831" t="n">
        <f>SUM(N58:N59)</f>
        <v>0.0</v>
      </c>
      <c r="O57" s="832" t="n">
        <f>SUM(O58:O59)</f>
        <v>0.0</v>
      </c>
      <c r="P57" s="833" t="n">
        <f>SUM(P58:P59)</f>
        <v>0.0</v>
      </c>
    </row>
    <row r="58">
      <c r="A58" t="s" s="834">
        <v>52</v>
      </c>
      <c r="B58" t="s" s="835">
        <v>40</v>
      </c>
      <c r="C58" s="836" t="n">
        <f>SUM(D58:P58)</f>
        <v>0.0</v>
      </c>
      <c r="D58" s="837" t="n">
        <v>0.0</v>
      </c>
      <c r="E58" s="838" t="n">
        <v>0.0</v>
      </c>
      <c r="F58" s="839" t="n">
        <v>0.0</v>
      </c>
      <c r="G58" s="840" t="n">
        <v>0.0</v>
      </c>
      <c r="H58" s="841" t="n">
        <f>-2010</f>
        <v>-2010.0</v>
      </c>
      <c r="I58" s="842" t="n">
        <f>2010</f>
        <v>2010.0</v>
      </c>
      <c r="J58" s="843" t="n">
        <v>0.0</v>
      </c>
      <c r="K58" s="844" t="n">
        <v>0.0</v>
      </c>
      <c r="L58" s="845" t="n">
        <v>0.0</v>
      </c>
      <c r="M58" s="846" t="n">
        <v>0.0</v>
      </c>
      <c r="N58" s="847" t="n">
        <v>0.0</v>
      </c>
      <c r="O58" s="848" t="n">
        <v>0.0</v>
      </c>
      <c r="P58" s="849" t="n">
        <v>0.0</v>
      </c>
    </row>
    <row r="59">
      <c r="A59" t="s" s="850">
        <v>52</v>
      </c>
      <c r="B59" t="s" s="851">
        <v>53</v>
      </c>
      <c r="C59" s="852" t="n">
        <f>SUM(D59:P59)</f>
        <v>0.0</v>
      </c>
      <c r="D59" s="853" t="n">
        <v>0.0</v>
      </c>
      <c r="E59" s="854" t="n">
        <v>0.0</v>
      </c>
      <c r="F59" s="855" t="n">
        <v>0.0</v>
      </c>
      <c r="G59" s="856" t="n">
        <v>0.0</v>
      </c>
      <c r="H59" s="857" t="n">
        <v>0.0</v>
      </c>
      <c r="I59" s="858" t="n">
        <v>0.0</v>
      </c>
      <c r="J59" s="859" t="n">
        <v>0.0</v>
      </c>
      <c r="K59" s="860" t="n">
        <v>0.0</v>
      </c>
      <c r="L59" s="861" t="n">
        <v>0.0</v>
      </c>
      <c r="M59" s="862" t="n">
        <v>0.0</v>
      </c>
      <c r="N59" s="863" t="n">
        <v>0.0</v>
      </c>
      <c r="O59" s="864" t="n">
        <f>-600</f>
        <v>-600.0</v>
      </c>
      <c r="P59" s="865" t="n">
        <v>0.0</v>
      </c>
    </row>
    <row r="61">
      <c r="A61" t="s" s="866">
        <v>54</v>
      </c>
      <c r="B61" t="s" s="867">
        <v>0</v>
      </c>
      <c r="C61" s="868" t="n">
        <f>SUM(D61:P61)</f>
        <v>0.0</v>
      </c>
      <c r="D61" s="869" t="n">
        <f>SUM(D62:D64)</f>
        <v>0.0</v>
      </c>
      <c r="E61" s="870" t="n">
        <f>SUM(E62:E64)</f>
        <v>0.0</v>
      </c>
      <c r="F61" s="871" t="n">
        <f>SUM(F62:F64)</f>
        <v>0.0</v>
      </c>
      <c r="G61" s="872" t="n">
        <f>SUM(G62:G64)</f>
        <v>0.0</v>
      </c>
      <c r="H61" s="873" t="n">
        <f>SUM(H62:H64)</f>
        <v>0.0</v>
      </c>
      <c r="I61" s="874" t="n">
        <f>SUM(I62:I64)</f>
        <v>0.0</v>
      </c>
      <c r="J61" s="875" t="n">
        <f>SUM(J62:J64)</f>
        <v>0.0</v>
      </c>
      <c r="K61" s="876" t="n">
        <f>SUM(K62:K64)</f>
        <v>0.0</v>
      </c>
      <c r="L61" s="877" t="n">
        <f>SUM(L62:L64)</f>
        <v>0.0</v>
      </c>
      <c r="M61" s="878" t="n">
        <f>SUM(M62:M64)</f>
        <v>0.0</v>
      </c>
      <c r="N61" s="879" t="n">
        <f>SUM(N62:N64)</f>
        <v>0.0</v>
      </c>
      <c r="O61" s="880" t="n">
        <f>SUM(O62:O64)</f>
        <v>0.0</v>
      </c>
      <c r="P61" s="881" t="n">
        <f>SUM(P62:P64)</f>
        <v>0.0</v>
      </c>
    </row>
    <row r="62">
      <c r="A62" t="s" s="882">
        <v>54</v>
      </c>
      <c r="B62" t="s" s="883">
        <v>55</v>
      </c>
      <c r="C62" s="884" t="n">
        <f>SUM(D62:P62)</f>
        <v>0.0</v>
      </c>
      <c r="D62" s="885" t="n">
        <v>0.0</v>
      </c>
      <c r="E62" s="886" t="n">
        <v>0.0</v>
      </c>
      <c r="F62" s="887" t="n">
        <v>0.0</v>
      </c>
      <c r="G62" s="888" t="n">
        <v>0.0</v>
      </c>
      <c r="H62" s="889" t="n">
        <v>0.0</v>
      </c>
      <c r="I62" s="890" t="n">
        <v>0.0</v>
      </c>
      <c r="J62" s="891" t="n">
        <v>0.0</v>
      </c>
      <c r="K62" s="892" t="n">
        <v>0.0</v>
      </c>
      <c r="L62" s="893" t="n">
        <v>0.0</v>
      </c>
      <c r="M62" s="894" t="n">
        <v>0.0</v>
      </c>
      <c r="N62" s="895" t="n">
        <v>0.0</v>
      </c>
      <c r="O62" s="896" t="n">
        <f>-5000-1000</f>
        <v>-6000.0</v>
      </c>
      <c r="P62" s="897" t="n">
        <v>0.0</v>
      </c>
    </row>
    <row r="63">
      <c r="A63" t="s" s="898">
        <v>54</v>
      </c>
      <c r="B63" t="s" s="899">
        <v>56</v>
      </c>
      <c r="C63" s="900" t="n">
        <f>SUM(D63:P63)</f>
        <v>0.0</v>
      </c>
      <c r="D63" s="901" t="n">
        <v>0.0</v>
      </c>
      <c r="E63" s="902" t="n">
        <v>0.0</v>
      </c>
      <c r="F63" s="903" t="n">
        <v>0.0</v>
      </c>
      <c r="G63" s="904" t="n">
        <f>-5000</f>
        <v>-5000.0</v>
      </c>
      <c r="H63" s="905" t="n">
        <v>0.0</v>
      </c>
      <c r="I63" s="906" t="n">
        <f>-10000</f>
        <v>-10000.0</v>
      </c>
      <c r="J63" s="907" t="n">
        <v>0.0</v>
      </c>
      <c r="K63" s="908" t="n">
        <v>0.0</v>
      </c>
      <c r="L63" s="909" t="n">
        <v>0.0</v>
      </c>
      <c r="M63" s="910" t="n">
        <v>0.0</v>
      </c>
      <c r="N63" s="911" t="n">
        <v>0.0</v>
      </c>
      <c r="O63" s="912" t="n">
        <v>0.0</v>
      </c>
      <c r="P63" s="913" t="n">
        <v>0.0</v>
      </c>
    </row>
    <row r="64">
      <c r="A64" t="s" s="914">
        <v>54</v>
      </c>
      <c r="B64" t="s" s="915">
        <v>57</v>
      </c>
      <c r="C64" s="916" t="n">
        <f>SUM(D64:P64)</f>
        <v>0.0</v>
      </c>
      <c r="D64" s="917" t="n">
        <v>0.0</v>
      </c>
      <c r="E64" s="918" t="n">
        <v>0.0</v>
      </c>
      <c r="F64" s="919" t="n">
        <v>0.0</v>
      </c>
      <c r="G64" s="920" t="n">
        <v>0.0</v>
      </c>
      <c r="H64" s="921" t="n">
        <v>0.0</v>
      </c>
      <c r="I64" s="922" t="n">
        <v>0.0</v>
      </c>
      <c r="J64" s="923" t="n">
        <v>0.0</v>
      </c>
      <c r="K64" s="924" t="n">
        <v>0.0</v>
      </c>
      <c r="L64" s="925" t="n">
        <v>0.0</v>
      </c>
      <c r="M64" s="926" t="n">
        <v>0.0</v>
      </c>
      <c r="N64" s="927" t="n">
        <f>850</f>
        <v>850.0</v>
      </c>
      <c r="O64" s="928" t="n">
        <v>0.0</v>
      </c>
      <c r="P64" s="929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2025-09-05T20:54:41Z</dcterms:created>
  <dc:creator>Apache POI</dc:creator>
</cp:coreProperties>
</file>