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 firstSheet="1" activeTab="5"/>
  </bookViews>
  <sheets>
    <sheet name="Calculations" sheetId="1" r:id="rId1"/>
    <sheet name="Low Speed System" sheetId="3" r:id="rId2"/>
    <sheet name="High Speed System" sheetId="4" r:id="rId3"/>
    <sheet name="Low Speed vs High Speed" sheetId="5" r:id="rId4"/>
    <sheet name="Mass Data" sheetId="2" r:id="rId5"/>
    <sheet name="Low Speed System (Untuned)" sheetId="7" r:id="rId6"/>
    <sheet name="Low Speed System (Tuned)" sheetId="9" r:id="rId7"/>
  </sheets>
  <definedNames>
    <definedName name="_xlnm.Print_Area" localSheetId="0">Calculations!$A$1:$S$54</definedName>
    <definedName name="_xlnm.Print_Area" localSheetId="2">'High Speed System'!$A$1:$S$54</definedName>
    <definedName name="_xlnm.Print_Area" localSheetId="1">'Low Speed System'!$A$1:$S$54</definedName>
    <definedName name="_xlnm.Print_Area" localSheetId="6">'Low Speed System (Tuned)'!$A$1:$S$54</definedName>
    <definedName name="_xlnm.Print_Area" localSheetId="5">'Low Speed System (Untuned)'!$A$1:$S$54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9" l="1"/>
  <c r="B24" i="9"/>
  <c r="B22" i="9"/>
  <c r="B21" i="9"/>
  <c r="B14" i="9"/>
  <c r="J8" i="9"/>
  <c r="B8" i="9"/>
  <c r="B7" i="9"/>
  <c r="K7" i="9" s="1"/>
  <c r="K8" i="9" s="1"/>
  <c r="B23" i="9" s="1"/>
  <c r="K6" i="9"/>
  <c r="J8" i="7"/>
  <c r="B25" i="7"/>
  <c r="B21" i="7"/>
  <c r="B14" i="7"/>
  <c r="B22" i="7" s="1"/>
  <c r="B8" i="7"/>
  <c r="B7" i="7"/>
  <c r="K6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3" i="5"/>
  <c r="B25" i="4"/>
  <c r="B24" i="4"/>
  <c r="B14" i="4"/>
  <c r="B22" i="4" s="1"/>
  <c r="J8" i="4"/>
  <c r="B7" i="4"/>
  <c r="B21" i="4" s="1"/>
  <c r="B25" i="3"/>
  <c r="B24" i="3"/>
  <c r="B14" i="3"/>
  <c r="B22" i="3" s="1"/>
  <c r="J8" i="3"/>
  <c r="B7" i="3"/>
  <c r="K7" i="3" s="1"/>
  <c r="C46" i="9" l="1"/>
  <c r="D53" i="9"/>
  <c r="C30" i="9"/>
  <c r="D35" i="9"/>
  <c r="C38" i="9"/>
  <c r="D43" i="9"/>
  <c r="C31" i="9"/>
  <c r="D32" i="9"/>
  <c r="C35" i="9"/>
  <c r="D36" i="9"/>
  <c r="C39" i="9"/>
  <c r="D40" i="9"/>
  <c r="C43" i="9"/>
  <c r="D44" i="9"/>
  <c r="C47" i="9"/>
  <c r="D48" i="9"/>
  <c r="C51" i="9"/>
  <c r="D52" i="9"/>
  <c r="C29" i="9"/>
  <c r="D30" i="9"/>
  <c r="C33" i="9"/>
  <c r="D34" i="9"/>
  <c r="C37" i="9"/>
  <c r="D38" i="9"/>
  <c r="D42" i="9"/>
  <c r="C45" i="9"/>
  <c r="D46" i="9"/>
  <c r="C49" i="9"/>
  <c r="D50" i="9"/>
  <c r="C53" i="9"/>
  <c r="D54" i="9"/>
  <c r="D31" i="9"/>
  <c r="C34" i="9"/>
  <c r="D39" i="9"/>
  <c r="C42" i="9"/>
  <c r="D47" i="9"/>
  <c r="C50" i="9"/>
  <c r="D51" i="9"/>
  <c r="C54" i="9"/>
  <c r="C41" i="9"/>
  <c r="D29" i="9"/>
  <c r="E29" i="9" s="1"/>
  <c r="C32" i="9"/>
  <c r="D33" i="9"/>
  <c r="C36" i="9"/>
  <c r="D37" i="9"/>
  <c r="C40" i="9"/>
  <c r="D41" i="9"/>
  <c r="C44" i="9"/>
  <c r="D45" i="9"/>
  <c r="E45" i="9" s="1"/>
  <c r="C48" i="9"/>
  <c r="D49" i="9"/>
  <c r="C52" i="9"/>
  <c r="B24" i="7"/>
  <c r="K7" i="7"/>
  <c r="K8" i="7" s="1"/>
  <c r="B23" i="7" s="1"/>
  <c r="D47" i="7"/>
  <c r="D39" i="7"/>
  <c r="D31" i="7"/>
  <c r="B21" i="3"/>
  <c r="B8" i="3"/>
  <c r="K6" i="3"/>
  <c r="K7" i="4"/>
  <c r="K6" i="4"/>
  <c r="B8" i="4"/>
  <c r="K8" i="3"/>
  <c r="B23" i="3" s="1"/>
  <c r="S17" i="2"/>
  <c r="S16" i="2"/>
  <c r="S13" i="2"/>
  <c r="S10" i="2"/>
  <c r="S9" i="2"/>
  <c r="S7" i="2"/>
  <c r="P9" i="2"/>
  <c r="E37" i="9" l="1"/>
  <c r="E49" i="9"/>
  <c r="E41" i="9"/>
  <c r="E33" i="9"/>
  <c r="E54" i="9"/>
  <c r="E46" i="9"/>
  <c r="E51" i="9"/>
  <c r="E39" i="9"/>
  <c r="E47" i="9"/>
  <c r="E31" i="9"/>
  <c r="E38" i="9"/>
  <c r="E30" i="9"/>
  <c r="E48" i="9"/>
  <c r="E40" i="9"/>
  <c r="E32" i="9"/>
  <c r="E35" i="9"/>
  <c r="E50" i="9"/>
  <c r="E42" i="9"/>
  <c r="E34" i="9"/>
  <c r="E52" i="9"/>
  <c r="E44" i="9"/>
  <c r="E36" i="9"/>
  <c r="E43" i="9"/>
  <c r="E53" i="9"/>
  <c r="D53" i="7"/>
  <c r="D41" i="7"/>
  <c r="D33" i="7"/>
  <c r="D49" i="7"/>
  <c r="D45" i="7"/>
  <c r="D37" i="7"/>
  <c r="C35" i="7"/>
  <c r="C43" i="7"/>
  <c r="D40" i="7"/>
  <c r="C39" i="7"/>
  <c r="D35" i="7"/>
  <c r="D43" i="7"/>
  <c r="D51" i="7"/>
  <c r="D32" i="7"/>
  <c r="D48" i="7"/>
  <c r="D36" i="7"/>
  <c r="D44" i="7"/>
  <c r="D52" i="7"/>
  <c r="D29" i="7"/>
  <c r="C44" i="7"/>
  <c r="C32" i="7"/>
  <c r="C48" i="7"/>
  <c r="C29" i="7"/>
  <c r="D54" i="7"/>
  <c r="D50" i="7"/>
  <c r="D46" i="7"/>
  <c r="E46" i="7" s="1"/>
  <c r="D42" i="7"/>
  <c r="D38" i="7"/>
  <c r="D34" i="7"/>
  <c r="D30" i="7"/>
  <c r="E30" i="7" s="1"/>
  <c r="C52" i="7"/>
  <c r="C36" i="7"/>
  <c r="C50" i="7"/>
  <c r="C40" i="7"/>
  <c r="C34" i="7"/>
  <c r="C31" i="7"/>
  <c r="C42" i="7"/>
  <c r="C51" i="7"/>
  <c r="C47" i="7"/>
  <c r="C49" i="7"/>
  <c r="C45" i="7"/>
  <c r="C41" i="7"/>
  <c r="C37" i="7"/>
  <c r="C33" i="7"/>
  <c r="C53" i="7"/>
  <c r="C54" i="7"/>
  <c r="C46" i="7"/>
  <c r="C38" i="7"/>
  <c r="C30" i="7"/>
  <c r="D40" i="3"/>
  <c r="D150" i="3"/>
  <c r="E150" i="3" s="1"/>
  <c r="C100" i="3"/>
  <c r="B74" i="5" s="1"/>
  <c r="C84" i="3"/>
  <c r="B58" i="5" s="1"/>
  <c r="C68" i="3"/>
  <c r="B42" i="5" s="1"/>
  <c r="D60" i="3"/>
  <c r="E60" i="3" s="1"/>
  <c r="D52" i="3"/>
  <c r="D44" i="3"/>
  <c r="C108" i="3"/>
  <c r="B82" i="5" s="1"/>
  <c r="C92" i="3"/>
  <c r="B66" i="5" s="1"/>
  <c r="C76" i="3"/>
  <c r="B50" i="5" s="1"/>
  <c r="D64" i="3"/>
  <c r="D56" i="3"/>
  <c r="D48" i="3"/>
  <c r="K8" i="4"/>
  <c r="B23" i="4" s="1"/>
  <c r="D36" i="3"/>
  <c r="C60" i="3"/>
  <c r="B34" i="5" s="1"/>
  <c r="C52" i="3"/>
  <c r="B26" i="5" s="1"/>
  <c r="C44" i="3"/>
  <c r="B18" i="5" s="1"/>
  <c r="C36" i="3"/>
  <c r="B10" i="5" s="1"/>
  <c r="D58" i="3"/>
  <c r="D50" i="3"/>
  <c r="D42" i="3"/>
  <c r="C98" i="3"/>
  <c r="B72" i="5" s="1"/>
  <c r="C82" i="3"/>
  <c r="B56" i="5" s="1"/>
  <c r="C66" i="3"/>
  <c r="B40" i="5" s="1"/>
  <c r="C58" i="3"/>
  <c r="B32" i="5" s="1"/>
  <c r="C50" i="3"/>
  <c r="B24" i="5" s="1"/>
  <c r="C42" i="3"/>
  <c r="B16" i="5" s="1"/>
  <c r="C34" i="3"/>
  <c r="B8" i="5" s="1"/>
  <c r="D32" i="3"/>
  <c r="D80" i="3"/>
  <c r="D84" i="3"/>
  <c r="D92" i="3"/>
  <c r="D96" i="3"/>
  <c r="D109" i="3"/>
  <c r="D130" i="3"/>
  <c r="D162" i="3"/>
  <c r="D29" i="3"/>
  <c r="E29" i="3" s="1"/>
  <c r="D110" i="3"/>
  <c r="E110" i="3" s="1"/>
  <c r="D113" i="3"/>
  <c r="E113" i="3" s="1"/>
  <c r="D117" i="3"/>
  <c r="D114" i="3"/>
  <c r="E114" i="3" s="1"/>
  <c r="D164" i="3"/>
  <c r="E164" i="3" s="1"/>
  <c r="E52" i="3"/>
  <c r="D166" i="3"/>
  <c r="E166" i="3" s="1"/>
  <c r="C102" i="3"/>
  <c r="B76" i="5" s="1"/>
  <c r="C86" i="3"/>
  <c r="B60" i="5" s="1"/>
  <c r="C70" i="3"/>
  <c r="B44" i="5" s="1"/>
  <c r="D118" i="3"/>
  <c r="E118" i="3" s="1"/>
  <c r="C96" i="3"/>
  <c r="B70" i="5" s="1"/>
  <c r="C80" i="3"/>
  <c r="B54" i="5" s="1"/>
  <c r="D134" i="3"/>
  <c r="E134" i="3" s="1"/>
  <c r="C29" i="3"/>
  <c r="B3" i="5" s="1"/>
  <c r="D72" i="3"/>
  <c r="E72" i="3" s="1"/>
  <c r="D90" i="3"/>
  <c r="E90" i="3" s="1"/>
  <c r="D31" i="3"/>
  <c r="E31" i="3" s="1"/>
  <c r="D35" i="3"/>
  <c r="E35" i="3" s="1"/>
  <c r="D39" i="3"/>
  <c r="E39" i="3" s="1"/>
  <c r="D43" i="3"/>
  <c r="E43" i="3" s="1"/>
  <c r="D47" i="3"/>
  <c r="E47" i="3" s="1"/>
  <c r="D51" i="3"/>
  <c r="E51" i="3" s="1"/>
  <c r="D55" i="3"/>
  <c r="E55" i="3" s="1"/>
  <c r="D59" i="3"/>
  <c r="E59" i="3" s="1"/>
  <c r="D63" i="3"/>
  <c r="E63" i="3" s="1"/>
  <c r="D67" i="3"/>
  <c r="E67" i="3" s="1"/>
  <c r="D71" i="3"/>
  <c r="E71" i="3" s="1"/>
  <c r="D75" i="3"/>
  <c r="E75" i="3" s="1"/>
  <c r="D79" i="3"/>
  <c r="E79" i="3" s="1"/>
  <c r="D83" i="3"/>
  <c r="E83" i="3" s="1"/>
  <c r="D87" i="3"/>
  <c r="E87" i="3" s="1"/>
  <c r="D91" i="3"/>
  <c r="E91" i="3" s="1"/>
  <c r="D95" i="3"/>
  <c r="E95" i="3" s="1"/>
  <c r="D99" i="3"/>
  <c r="E99" i="3" s="1"/>
  <c r="D103" i="3"/>
  <c r="E103" i="3" s="1"/>
  <c r="D107" i="3"/>
  <c r="E107" i="3" s="1"/>
  <c r="C112" i="3"/>
  <c r="B86" i="5" s="1"/>
  <c r="D138" i="3"/>
  <c r="E138" i="3" s="1"/>
  <c r="D170" i="3"/>
  <c r="E170" i="3" s="1"/>
  <c r="D70" i="3"/>
  <c r="E70" i="3" s="1"/>
  <c r="D102" i="3"/>
  <c r="E102" i="3" s="1"/>
  <c r="D106" i="3"/>
  <c r="E106" i="3" s="1"/>
  <c r="C110" i="3"/>
  <c r="B84" i="5" s="1"/>
  <c r="C31" i="3"/>
  <c r="B5" i="5" s="1"/>
  <c r="C35" i="3"/>
  <c r="B9" i="5" s="1"/>
  <c r="C39" i="3"/>
  <c r="B13" i="5" s="1"/>
  <c r="C43" i="3"/>
  <c r="B17" i="5" s="1"/>
  <c r="C47" i="3"/>
  <c r="B21" i="5" s="1"/>
  <c r="C51" i="3"/>
  <c r="B25" i="5" s="1"/>
  <c r="C55" i="3"/>
  <c r="B29" i="5" s="1"/>
  <c r="C59" i="3"/>
  <c r="B33" i="5" s="1"/>
  <c r="C63" i="3"/>
  <c r="B37" i="5" s="1"/>
  <c r="C67" i="3"/>
  <c r="B41" i="5" s="1"/>
  <c r="C71" i="3"/>
  <c r="B45" i="5" s="1"/>
  <c r="C75" i="3"/>
  <c r="B49" i="5" s="1"/>
  <c r="C79" i="3"/>
  <c r="B53" i="5" s="1"/>
  <c r="C83" i="3"/>
  <c r="B57" i="5" s="1"/>
  <c r="C87" i="3"/>
  <c r="B61" i="5" s="1"/>
  <c r="C91" i="3"/>
  <c r="B65" i="5" s="1"/>
  <c r="C95" i="3"/>
  <c r="B69" i="5" s="1"/>
  <c r="C99" i="3"/>
  <c r="B73" i="5" s="1"/>
  <c r="C103" i="3"/>
  <c r="B77" i="5" s="1"/>
  <c r="C107" i="3"/>
  <c r="B81" i="5" s="1"/>
  <c r="C114" i="3"/>
  <c r="B88" i="5" s="1"/>
  <c r="D142" i="3"/>
  <c r="E142" i="3" s="1"/>
  <c r="D174" i="3"/>
  <c r="E174" i="3" s="1"/>
  <c r="C118" i="3"/>
  <c r="B92" i="5" s="1"/>
  <c r="C126" i="3"/>
  <c r="B100" i="5" s="1"/>
  <c r="C134" i="3"/>
  <c r="B108" i="5" s="1"/>
  <c r="C142" i="3"/>
  <c r="B116" i="5" s="1"/>
  <c r="C150" i="3"/>
  <c r="B124" i="5" s="1"/>
  <c r="C158" i="3"/>
  <c r="B132" i="5" s="1"/>
  <c r="C166" i="3"/>
  <c r="B140" i="5" s="1"/>
  <c r="C174" i="3"/>
  <c r="B148" i="5" s="1"/>
  <c r="C120" i="3"/>
  <c r="B94" i="5" s="1"/>
  <c r="C128" i="3"/>
  <c r="B102" i="5" s="1"/>
  <c r="C136" i="3"/>
  <c r="B110" i="5" s="1"/>
  <c r="C144" i="3"/>
  <c r="B118" i="5" s="1"/>
  <c r="C152" i="3"/>
  <c r="B126" i="5" s="1"/>
  <c r="C160" i="3"/>
  <c r="B134" i="5" s="1"/>
  <c r="C168" i="3"/>
  <c r="B142" i="5" s="1"/>
  <c r="C176" i="3"/>
  <c r="B150" i="5" s="1"/>
  <c r="C109" i="3"/>
  <c r="B83" i="5" s="1"/>
  <c r="C113" i="3"/>
  <c r="B87" i="5" s="1"/>
  <c r="C117" i="3"/>
  <c r="B91" i="5" s="1"/>
  <c r="D124" i="3"/>
  <c r="E124" i="3" s="1"/>
  <c r="D132" i="3"/>
  <c r="E132" i="3" s="1"/>
  <c r="D140" i="3"/>
  <c r="E140" i="3" s="1"/>
  <c r="D148" i="3"/>
  <c r="E148" i="3" s="1"/>
  <c r="D156" i="3"/>
  <c r="E156" i="3" s="1"/>
  <c r="D172" i="3"/>
  <c r="E172" i="3" s="1"/>
  <c r="D34" i="3"/>
  <c r="E34" i="3" s="1"/>
  <c r="D30" i="3"/>
  <c r="E30" i="3" s="1"/>
  <c r="C32" i="3"/>
  <c r="B6" i="5" s="1"/>
  <c r="D179" i="3"/>
  <c r="E179" i="3" s="1"/>
  <c r="D175" i="3"/>
  <c r="E175" i="3" s="1"/>
  <c r="D171" i="3"/>
  <c r="E171" i="3" s="1"/>
  <c r="D167" i="3"/>
  <c r="E167" i="3" s="1"/>
  <c r="D163" i="3"/>
  <c r="E163" i="3" s="1"/>
  <c r="D159" i="3"/>
  <c r="E159" i="3" s="1"/>
  <c r="D155" i="3"/>
  <c r="E155" i="3" s="1"/>
  <c r="D151" i="3"/>
  <c r="E151" i="3" s="1"/>
  <c r="D147" i="3"/>
  <c r="E147" i="3" s="1"/>
  <c r="D143" i="3"/>
  <c r="E143" i="3" s="1"/>
  <c r="D139" i="3"/>
  <c r="E139" i="3" s="1"/>
  <c r="D135" i="3"/>
  <c r="E135" i="3" s="1"/>
  <c r="D131" i="3"/>
  <c r="E131" i="3" s="1"/>
  <c r="D127" i="3"/>
  <c r="E127" i="3" s="1"/>
  <c r="D123" i="3"/>
  <c r="E123" i="3" s="1"/>
  <c r="D119" i="3"/>
  <c r="E119" i="3" s="1"/>
  <c r="C179" i="3"/>
  <c r="B153" i="5" s="1"/>
  <c r="C175" i="3"/>
  <c r="B149" i="5" s="1"/>
  <c r="C171" i="3"/>
  <c r="B145" i="5" s="1"/>
  <c r="C167" i="3"/>
  <c r="B141" i="5" s="1"/>
  <c r="C163" i="3"/>
  <c r="B137" i="5" s="1"/>
  <c r="C159" i="3"/>
  <c r="B133" i="5" s="1"/>
  <c r="C155" i="3"/>
  <c r="B129" i="5" s="1"/>
  <c r="C151" i="3"/>
  <c r="B125" i="5" s="1"/>
  <c r="C147" i="3"/>
  <c r="B121" i="5" s="1"/>
  <c r="C143" i="3"/>
  <c r="B117" i="5" s="1"/>
  <c r="C139" i="3"/>
  <c r="B113" i="5" s="1"/>
  <c r="C135" i="3"/>
  <c r="B109" i="5" s="1"/>
  <c r="C131" i="3"/>
  <c r="B105" i="5" s="1"/>
  <c r="C127" i="3"/>
  <c r="B101" i="5" s="1"/>
  <c r="C123" i="3"/>
  <c r="B97" i="5" s="1"/>
  <c r="C119" i="3"/>
  <c r="B93" i="5" s="1"/>
  <c r="D177" i="3"/>
  <c r="E177" i="3" s="1"/>
  <c r="D173" i="3"/>
  <c r="E173" i="3" s="1"/>
  <c r="D169" i="3"/>
  <c r="E169" i="3" s="1"/>
  <c r="D165" i="3"/>
  <c r="E165" i="3" s="1"/>
  <c r="D161" i="3"/>
  <c r="E161" i="3" s="1"/>
  <c r="D157" i="3"/>
  <c r="E157" i="3" s="1"/>
  <c r="D153" i="3"/>
  <c r="E153" i="3" s="1"/>
  <c r="D149" i="3"/>
  <c r="E149" i="3" s="1"/>
  <c r="D145" i="3"/>
  <c r="E145" i="3" s="1"/>
  <c r="D141" i="3"/>
  <c r="E141" i="3" s="1"/>
  <c r="D137" i="3"/>
  <c r="E137" i="3" s="1"/>
  <c r="D133" i="3"/>
  <c r="E133" i="3" s="1"/>
  <c r="D129" i="3"/>
  <c r="E129" i="3" s="1"/>
  <c r="D125" i="3"/>
  <c r="E125" i="3" s="1"/>
  <c r="D121" i="3"/>
  <c r="E121" i="3" s="1"/>
  <c r="C177" i="3"/>
  <c r="B151" i="5" s="1"/>
  <c r="C173" i="3"/>
  <c r="B147" i="5" s="1"/>
  <c r="C169" i="3"/>
  <c r="B143" i="5" s="1"/>
  <c r="C165" i="3"/>
  <c r="B139" i="5" s="1"/>
  <c r="C161" i="3"/>
  <c r="B135" i="5" s="1"/>
  <c r="C157" i="3"/>
  <c r="B131" i="5" s="1"/>
  <c r="C153" i="3"/>
  <c r="B127" i="5" s="1"/>
  <c r="C149" i="3"/>
  <c r="B123" i="5" s="1"/>
  <c r="C145" i="3"/>
  <c r="B119" i="5" s="1"/>
  <c r="C141" i="3"/>
  <c r="B115" i="5" s="1"/>
  <c r="C137" i="3"/>
  <c r="B111" i="5" s="1"/>
  <c r="C133" i="3"/>
  <c r="B107" i="5" s="1"/>
  <c r="C129" i="3"/>
  <c r="B103" i="5" s="1"/>
  <c r="C125" i="3"/>
  <c r="B99" i="5" s="1"/>
  <c r="C121" i="3"/>
  <c r="B95" i="5" s="1"/>
  <c r="D176" i="3"/>
  <c r="E176" i="3" s="1"/>
  <c r="D168" i="3"/>
  <c r="E168" i="3" s="1"/>
  <c r="C64" i="3"/>
  <c r="B38" i="5" s="1"/>
  <c r="C56" i="3"/>
  <c r="B30" i="5" s="1"/>
  <c r="C48" i="3"/>
  <c r="B22" i="5" s="1"/>
  <c r="C40" i="3"/>
  <c r="B14" i="5" s="1"/>
  <c r="D62" i="3"/>
  <c r="E62" i="3" s="1"/>
  <c r="D54" i="3"/>
  <c r="E54" i="3" s="1"/>
  <c r="D46" i="3"/>
  <c r="E46" i="3" s="1"/>
  <c r="D38" i="3"/>
  <c r="E38" i="3" s="1"/>
  <c r="C106" i="3"/>
  <c r="B80" i="5" s="1"/>
  <c r="C90" i="3"/>
  <c r="B64" i="5" s="1"/>
  <c r="C74" i="3"/>
  <c r="B48" i="5" s="1"/>
  <c r="C62" i="3"/>
  <c r="B36" i="5" s="1"/>
  <c r="C54" i="3"/>
  <c r="B28" i="5" s="1"/>
  <c r="C46" i="3"/>
  <c r="B20" i="5" s="1"/>
  <c r="C38" i="3"/>
  <c r="B12" i="5" s="1"/>
  <c r="C30" i="3"/>
  <c r="B4" i="5" s="1"/>
  <c r="D66" i="3"/>
  <c r="E66" i="3" s="1"/>
  <c r="D78" i="3"/>
  <c r="E78" i="3" s="1"/>
  <c r="D82" i="3"/>
  <c r="E82" i="3" s="1"/>
  <c r="D76" i="3"/>
  <c r="E76" i="3" s="1"/>
  <c r="D94" i="3"/>
  <c r="E94" i="3" s="1"/>
  <c r="D98" i="3"/>
  <c r="E98" i="3" s="1"/>
  <c r="C116" i="3"/>
  <c r="B90" i="5" s="1"/>
  <c r="D146" i="3"/>
  <c r="E146" i="3" s="1"/>
  <c r="D178" i="3"/>
  <c r="E178" i="3" s="1"/>
  <c r="D111" i="3"/>
  <c r="E111" i="3" s="1"/>
  <c r="D115" i="3"/>
  <c r="E115" i="3" s="1"/>
  <c r="D112" i="3"/>
  <c r="E112" i="3" s="1"/>
  <c r="D116" i="3"/>
  <c r="E116" i="3" s="1"/>
  <c r="E64" i="3"/>
  <c r="E40" i="3"/>
  <c r="C94" i="3"/>
  <c r="B68" i="5" s="1"/>
  <c r="C78" i="3"/>
  <c r="B52" i="5" s="1"/>
  <c r="C104" i="3"/>
  <c r="B78" i="5" s="1"/>
  <c r="C88" i="3"/>
  <c r="B62" i="5" s="1"/>
  <c r="C72" i="3"/>
  <c r="B46" i="5" s="1"/>
  <c r="D74" i="3"/>
  <c r="E74" i="3" s="1"/>
  <c r="D88" i="3"/>
  <c r="E88" i="3" s="1"/>
  <c r="D100" i="3"/>
  <c r="E100" i="3" s="1"/>
  <c r="D33" i="3"/>
  <c r="E33" i="3" s="1"/>
  <c r="D37" i="3"/>
  <c r="E37" i="3" s="1"/>
  <c r="D41" i="3"/>
  <c r="E41" i="3" s="1"/>
  <c r="D45" i="3"/>
  <c r="E45" i="3" s="1"/>
  <c r="D49" i="3"/>
  <c r="E49" i="3" s="1"/>
  <c r="D53" i="3"/>
  <c r="E53" i="3" s="1"/>
  <c r="D57" i="3"/>
  <c r="E57" i="3" s="1"/>
  <c r="D61" i="3"/>
  <c r="E61" i="3" s="1"/>
  <c r="D65" i="3"/>
  <c r="E65" i="3" s="1"/>
  <c r="D69" i="3"/>
  <c r="E69" i="3" s="1"/>
  <c r="D73" i="3"/>
  <c r="E73" i="3" s="1"/>
  <c r="D77" i="3"/>
  <c r="E77" i="3" s="1"/>
  <c r="D81" i="3"/>
  <c r="E81" i="3" s="1"/>
  <c r="D85" i="3"/>
  <c r="E85" i="3" s="1"/>
  <c r="D89" i="3"/>
  <c r="E89" i="3" s="1"/>
  <c r="D93" i="3"/>
  <c r="E93" i="3" s="1"/>
  <c r="D97" i="3"/>
  <c r="E97" i="3" s="1"/>
  <c r="D101" i="3"/>
  <c r="E101" i="3" s="1"/>
  <c r="D105" i="3"/>
  <c r="E105" i="3" s="1"/>
  <c r="D122" i="3"/>
  <c r="E122" i="3" s="1"/>
  <c r="D154" i="3"/>
  <c r="E154" i="3" s="1"/>
  <c r="D68" i="3"/>
  <c r="E68" i="3" s="1"/>
  <c r="D86" i="3"/>
  <c r="E86" i="3" s="1"/>
  <c r="D104" i="3"/>
  <c r="E104" i="3" s="1"/>
  <c r="D108" i="3"/>
  <c r="E108" i="3" s="1"/>
  <c r="C33" i="3"/>
  <c r="B7" i="5" s="1"/>
  <c r="C37" i="3"/>
  <c r="B11" i="5" s="1"/>
  <c r="C41" i="3"/>
  <c r="B15" i="5" s="1"/>
  <c r="C45" i="3"/>
  <c r="B19" i="5" s="1"/>
  <c r="C49" i="3"/>
  <c r="B23" i="5" s="1"/>
  <c r="C53" i="3"/>
  <c r="B27" i="5" s="1"/>
  <c r="C57" i="3"/>
  <c r="B31" i="5" s="1"/>
  <c r="C61" i="3"/>
  <c r="B35" i="5" s="1"/>
  <c r="C65" i="3"/>
  <c r="B39" i="5" s="1"/>
  <c r="C69" i="3"/>
  <c r="B43" i="5" s="1"/>
  <c r="C73" i="3"/>
  <c r="B47" i="5" s="1"/>
  <c r="C77" i="3"/>
  <c r="B51" i="5" s="1"/>
  <c r="C81" i="3"/>
  <c r="B55" i="5" s="1"/>
  <c r="C85" i="3"/>
  <c r="B59" i="5" s="1"/>
  <c r="C89" i="3"/>
  <c r="B63" i="5" s="1"/>
  <c r="C93" i="3"/>
  <c r="B67" i="5" s="1"/>
  <c r="C97" i="3"/>
  <c r="B71" i="5" s="1"/>
  <c r="C101" i="3"/>
  <c r="B75" i="5" s="1"/>
  <c r="C105" i="3"/>
  <c r="B79" i="5" s="1"/>
  <c r="D126" i="3"/>
  <c r="E126" i="3" s="1"/>
  <c r="D158" i="3"/>
  <c r="E158" i="3" s="1"/>
  <c r="C122" i="3"/>
  <c r="B96" i="5" s="1"/>
  <c r="C130" i="3"/>
  <c r="B104" i="5" s="1"/>
  <c r="C138" i="3"/>
  <c r="B112" i="5" s="1"/>
  <c r="C146" i="3"/>
  <c r="B120" i="5" s="1"/>
  <c r="C154" i="3"/>
  <c r="B128" i="5" s="1"/>
  <c r="C162" i="3"/>
  <c r="B136" i="5" s="1"/>
  <c r="C170" i="3"/>
  <c r="B144" i="5" s="1"/>
  <c r="C178" i="3"/>
  <c r="B152" i="5" s="1"/>
  <c r="C124" i="3"/>
  <c r="B98" i="5" s="1"/>
  <c r="C132" i="3"/>
  <c r="B106" i="5" s="1"/>
  <c r="C140" i="3"/>
  <c r="B114" i="5" s="1"/>
  <c r="C148" i="3"/>
  <c r="B122" i="5" s="1"/>
  <c r="C156" i="3"/>
  <c r="B130" i="5" s="1"/>
  <c r="C164" i="3"/>
  <c r="B138" i="5" s="1"/>
  <c r="C172" i="3"/>
  <c r="B146" i="5" s="1"/>
  <c r="C111" i="3"/>
  <c r="B85" i="5" s="1"/>
  <c r="C115" i="3"/>
  <c r="B89" i="5" s="1"/>
  <c r="D120" i="3"/>
  <c r="E120" i="3" s="1"/>
  <c r="D128" i="3"/>
  <c r="E128" i="3" s="1"/>
  <c r="D136" i="3"/>
  <c r="E136" i="3" s="1"/>
  <c r="D144" i="3"/>
  <c r="E144" i="3" s="1"/>
  <c r="D152" i="3"/>
  <c r="E152" i="3" s="1"/>
  <c r="D160" i="3"/>
  <c r="E160" i="3" s="1"/>
  <c r="B11" i="2"/>
  <c r="E32" i="7" l="1"/>
  <c r="E37" i="7"/>
  <c r="E29" i="7"/>
  <c r="E36" i="7"/>
  <c r="E42" i="7"/>
  <c r="E43" i="7"/>
  <c r="E45" i="7"/>
  <c r="E52" i="7"/>
  <c r="E31" i="7"/>
  <c r="E47" i="7"/>
  <c r="E33" i="7"/>
  <c r="E49" i="7"/>
  <c r="E34" i="7"/>
  <c r="E39" i="7"/>
  <c r="E48" i="7"/>
  <c r="E44" i="7"/>
  <c r="E41" i="7"/>
  <c r="E40" i="7"/>
  <c r="E53" i="7"/>
  <c r="E35" i="7"/>
  <c r="E51" i="7"/>
  <c r="E50" i="7"/>
  <c r="E38" i="7"/>
  <c r="E54" i="7"/>
  <c r="E48" i="3"/>
  <c r="E56" i="3"/>
  <c r="E44" i="3"/>
  <c r="E117" i="3"/>
  <c r="C179" i="4"/>
  <c r="E153" i="5" s="1"/>
  <c r="C175" i="4"/>
  <c r="E149" i="5" s="1"/>
  <c r="C171" i="4"/>
  <c r="E145" i="5" s="1"/>
  <c r="C167" i="4"/>
  <c r="E141" i="5" s="1"/>
  <c r="C163" i="4"/>
  <c r="E137" i="5" s="1"/>
  <c r="C159" i="4"/>
  <c r="E133" i="5" s="1"/>
  <c r="C155" i="4"/>
  <c r="E129" i="5" s="1"/>
  <c r="C176" i="4"/>
  <c r="E150" i="5" s="1"/>
  <c r="C172" i="4"/>
  <c r="E146" i="5" s="1"/>
  <c r="C168" i="4"/>
  <c r="E142" i="5" s="1"/>
  <c r="C164" i="4"/>
  <c r="E138" i="5" s="1"/>
  <c r="C160" i="4"/>
  <c r="E134" i="5" s="1"/>
  <c r="C156" i="4"/>
  <c r="E130" i="5" s="1"/>
  <c r="C152" i="4"/>
  <c r="E126" i="5" s="1"/>
  <c r="C148" i="4"/>
  <c r="E122" i="5" s="1"/>
  <c r="C144" i="4"/>
  <c r="E118" i="5" s="1"/>
  <c r="C140" i="4"/>
  <c r="E114" i="5" s="1"/>
  <c r="C136" i="4"/>
  <c r="E110" i="5" s="1"/>
  <c r="C132" i="4"/>
  <c r="E106" i="5" s="1"/>
  <c r="D178" i="4"/>
  <c r="D162" i="4"/>
  <c r="C149" i="4"/>
  <c r="E123" i="5" s="1"/>
  <c r="C141" i="4"/>
  <c r="E115" i="5" s="1"/>
  <c r="C133" i="4"/>
  <c r="E107" i="5" s="1"/>
  <c r="D146" i="4"/>
  <c r="D138" i="4"/>
  <c r="C131" i="4"/>
  <c r="E105" i="5" s="1"/>
  <c r="C127" i="4"/>
  <c r="E101" i="5" s="1"/>
  <c r="C123" i="4"/>
  <c r="E97" i="5" s="1"/>
  <c r="C119" i="4"/>
  <c r="E93" i="5" s="1"/>
  <c r="C115" i="4"/>
  <c r="E89" i="5" s="1"/>
  <c r="C111" i="4"/>
  <c r="E85" i="5" s="1"/>
  <c r="C107" i="4"/>
  <c r="E81" i="5" s="1"/>
  <c r="C103" i="4"/>
  <c r="E77" i="5" s="1"/>
  <c r="C99" i="4"/>
  <c r="E73" i="5" s="1"/>
  <c r="C95" i="4"/>
  <c r="E69" i="5" s="1"/>
  <c r="C91" i="4"/>
  <c r="E65" i="5" s="1"/>
  <c r="C87" i="4"/>
  <c r="E61" i="5" s="1"/>
  <c r="C83" i="4"/>
  <c r="E57" i="5" s="1"/>
  <c r="C79" i="4"/>
  <c r="E53" i="5" s="1"/>
  <c r="C75" i="4"/>
  <c r="E49" i="5" s="1"/>
  <c r="C71" i="4"/>
  <c r="E45" i="5" s="1"/>
  <c r="C67" i="4"/>
  <c r="E41" i="5" s="1"/>
  <c r="C63" i="4"/>
  <c r="E37" i="5" s="1"/>
  <c r="C59" i="4"/>
  <c r="E33" i="5" s="1"/>
  <c r="C55" i="4"/>
  <c r="E29" i="5" s="1"/>
  <c r="C139" i="4"/>
  <c r="E113" i="5" s="1"/>
  <c r="D122" i="4"/>
  <c r="D106" i="4"/>
  <c r="D90" i="4"/>
  <c r="D74" i="4"/>
  <c r="D58" i="4"/>
  <c r="D45" i="4"/>
  <c r="D126" i="4"/>
  <c r="D54" i="4"/>
  <c r="C143" i="4"/>
  <c r="E117" i="5" s="1"/>
  <c r="D49" i="4"/>
  <c r="D102" i="4"/>
  <c r="C39" i="4"/>
  <c r="E13" i="5" s="1"/>
  <c r="C151" i="4"/>
  <c r="E125" i="5" s="1"/>
  <c r="D50" i="4"/>
  <c r="D46" i="4"/>
  <c r="D42" i="4"/>
  <c r="D38" i="4"/>
  <c r="D34" i="4"/>
  <c r="D30" i="4"/>
  <c r="D39" i="4"/>
  <c r="D118" i="4"/>
  <c r="D62" i="4"/>
  <c r="C37" i="4"/>
  <c r="E11" i="5" s="1"/>
  <c r="D177" i="4"/>
  <c r="D173" i="4"/>
  <c r="D169" i="4"/>
  <c r="D165" i="4"/>
  <c r="D161" i="4"/>
  <c r="D157" i="4"/>
  <c r="D153" i="4"/>
  <c r="D149" i="4"/>
  <c r="D145" i="4"/>
  <c r="D141" i="4"/>
  <c r="D137" i="4"/>
  <c r="D133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164" i="4"/>
  <c r="D168" i="4"/>
  <c r="D152" i="4"/>
  <c r="D144" i="4"/>
  <c r="D136" i="4"/>
  <c r="C130" i="4"/>
  <c r="E104" i="5" s="1"/>
  <c r="C126" i="4"/>
  <c r="E100" i="5" s="1"/>
  <c r="C122" i="4"/>
  <c r="E96" i="5" s="1"/>
  <c r="C118" i="4"/>
  <c r="E92" i="5" s="1"/>
  <c r="C114" i="4"/>
  <c r="E88" i="5" s="1"/>
  <c r="C110" i="4"/>
  <c r="E84" i="5" s="1"/>
  <c r="C106" i="4"/>
  <c r="E80" i="5" s="1"/>
  <c r="C102" i="4"/>
  <c r="E76" i="5" s="1"/>
  <c r="C98" i="4"/>
  <c r="E72" i="5" s="1"/>
  <c r="C94" i="4"/>
  <c r="E68" i="5" s="1"/>
  <c r="C90" i="4"/>
  <c r="E64" i="5" s="1"/>
  <c r="C86" i="4"/>
  <c r="E60" i="5" s="1"/>
  <c r="C82" i="4"/>
  <c r="E56" i="5" s="1"/>
  <c r="C78" i="4"/>
  <c r="E52" i="5" s="1"/>
  <c r="C74" i="4"/>
  <c r="E48" i="5" s="1"/>
  <c r="C70" i="4"/>
  <c r="E44" i="5" s="1"/>
  <c r="C66" i="4"/>
  <c r="E40" i="5" s="1"/>
  <c r="C62" i="4"/>
  <c r="E36" i="5" s="1"/>
  <c r="C58" i="4"/>
  <c r="E32" i="5" s="1"/>
  <c r="C54" i="4"/>
  <c r="E28" i="5" s="1"/>
  <c r="C48" i="4"/>
  <c r="E22" i="5" s="1"/>
  <c r="C44" i="4"/>
  <c r="E18" i="5" s="1"/>
  <c r="C40" i="4"/>
  <c r="E14" i="5" s="1"/>
  <c r="C36" i="4"/>
  <c r="E10" i="5" s="1"/>
  <c r="C32" i="4"/>
  <c r="E6" i="5" s="1"/>
  <c r="D43" i="4"/>
  <c r="C51" i="4"/>
  <c r="E25" i="5" s="1"/>
  <c r="D116" i="4"/>
  <c r="D100" i="4"/>
  <c r="D84" i="4"/>
  <c r="D68" i="4"/>
  <c r="D52" i="4"/>
  <c r="D41" i="4"/>
  <c r="D33" i="4"/>
  <c r="D120" i="4"/>
  <c r="D104" i="4"/>
  <c r="D88" i="4"/>
  <c r="D72" i="4"/>
  <c r="D56" i="4"/>
  <c r="C29" i="4"/>
  <c r="E3" i="5" s="1"/>
  <c r="D31" i="4"/>
  <c r="C47" i="4"/>
  <c r="E21" i="5" s="1"/>
  <c r="D179" i="4"/>
  <c r="D175" i="4"/>
  <c r="D171" i="4"/>
  <c r="D167" i="4"/>
  <c r="D163" i="4"/>
  <c r="D159" i="4"/>
  <c r="D155" i="4"/>
  <c r="D151" i="4"/>
  <c r="D147" i="4"/>
  <c r="D143" i="4"/>
  <c r="D139" i="4"/>
  <c r="D135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172" i="4"/>
  <c r="D156" i="4"/>
  <c r="D176" i="4"/>
  <c r="D160" i="4"/>
  <c r="D148" i="4"/>
  <c r="D140" i="4"/>
  <c r="D132" i="4"/>
  <c r="C128" i="4"/>
  <c r="E102" i="5" s="1"/>
  <c r="C124" i="4"/>
  <c r="E98" i="5" s="1"/>
  <c r="C120" i="4"/>
  <c r="E94" i="5" s="1"/>
  <c r="C116" i="4"/>
  <c r="E90" i="5" s="1"/>
  <c r="C112" i="4"/>
  <c r="E86" i="5" s="1"/>
  <c r="C108" i="4"/>
  <c r="E82" i="5" s="1"/>
  <c r="C104" i="4"/>
  <c r="E78" i="5" s="1"/>
  <c r="C100" i="4"/>
  <c r="E74" i="5" s="1"/>
  <c r="C96" i="4"/>
  <c r="E70" i="5" s="1"/>
  <c r="C92" i="4"/>
  <c r="E66" i="5" s="1"/>
  <c r="C88" i="4"/>
  <c r="E62" i="5" s="1"/>
  <c r="C84" i="4"/>
  <c r="E58" i="5" s="1"/>
  <c r="C80" i="4"/>
  <c r="E54" i="5" s="1"/>
  <c r="C76" i="4"/>
  <c r="E50" i="5" s="1"/>
  <c r="C72" i="4"/>
  <c r="E46" i="5" s="1"/>
  <c r="C68" i="4"/>
  <c r="E42" i="5" s="1"/>
  <c r="C64" i="4"/>
  <c r="E38" i="5" s="1"/>
  <c r="C60" i="4"/>
  <c r="E34" i="5" s="1"/>
  <c r="C56" i="4"/>
  <c r="E30" i="5" s="1"/>
  <c r="C52" i="4"/>
  <c r="E26" i="5" s="1"/>
  <c r="C50" i="4"/>
  <c r="E24" i="5" s="1"/>
  <c r="C46" i="4"/>
  <c r="E20" i="5" s="1"/>
  <c r="C42" i="4"/>
  <c r="E16" i="5" s="1"/>
  <c r="C38" i="4"/>
  <c r="E12" i="5" s="1"/>
  <c r="C34" i="4"/>
  <c r="E8" i="5" s="1"/>
  <c r="C30" i="4"/>
  <c r="E4" i="5" s="1"/>
  <c r="D35" i="4"/>
  <c r="D174" i="4"/>
  <c r="C33" i="4"/>
  <c r="E7" i="5" s="1"/>
  <c r="D124" i="4"/>
  <c r="E124" i="4" s="1"/>
  <c r="D108" i="4"/>
  <c r="D92" i="4"/>
  <c r="D76" i="4"/>
  <c r="D60" i="4"/>
  <c r="E60" i="4" s="1"/>
  <c r="C147" i="4"/>
  <c r="E121" i="5" s="1"/>
  <c r="D70" i="4"/>
  <c r="C41" i="4"/>
  <c r="E15" i="5" s="1"/>
  <c r="C31" i="4"/>
  <c r="E5" i="5" s="1"/>
  <c r="D128" i="4"/>
  <c r="D112" i="4"/>
  <c r="D96" i="4"/>
  <c r="D80" i="4"/>
  <c r="E80" i="4" s="1"/>
  <c r="D64" i="4"/>
  <c r="C43" i="4"/>
  <c r="E17" i="5" s="1"/>
  <c r="D29" i="4"/>
  <c r="E29" i="4" s="1"/>
  <c r="D94" i="4"/>
  <c r="C177" i="4"/>
  <c r="E151" i="5" s="1"/>
  <c r="C161" i="4"/>
  <c r="E135" i="5" s="1"/>
  <c r="C174" i="4"/>
  <c r="E148" i="5" s="1"/>
  <c r="C158" i="4"/>
  <c r="E132" i="5" s="1"/>
  <c r="C142" i="4"/>
  <c r="E116" i="5" s="1"/>
  <c r="D154" i="4"/>
  <c r="E154" i="4" s="1"/>
  <c r="C129" i="4"/>
  <c r="E103" i="5" s="1"/>
  <c r="C113" i="4"/>
  <c r="E87" i="5" s="1"/>
  <c r="C97" i="4"/>
  <c r="E71" i="5" s="1"/>
  <c r="C81" i="4"/>
  <c r="E55" i="5" s="1"/>
  <c r="C65" i="4"/>
  <c r="E39" i="5" s="1"/>
  <c r="D98" i="4"/>
  <c r="E98" i="4" s="1"/>
  <c r="C49" i="4"/>
  <c r="E23" i="5" s="1"/>
  <c r="D86" i="4"/>
  <c r="E86" i="4" s="1"/>
  <c r="D40" i="4"/>
  <c r="E40" i="4" s="1"/>
  <c r="C169" i="4"/>
  <c r="E143" i="5" s="1"/>
  <c r="C166" i="4"/>
  <c r="E140" i="5" s="1"/>
  <c r="D142" i="4"/>
  <c r="E142" i="4" s="1"/>
  <c r="C89" i="4"/>
  <c r="E63" i="5" s="1"/>
  <c r="D130" i="4"/>
  <c r="E130" i="4" s="1"/>
  <c r="C173" i="4"/>
  <c r="E147" i="5" s="1"/>
  <c r="C157" i="4"/>
  <c r="E131" i="5" s="1"/>
  <c r="C170" i="4"/>
  <c r="E144" i="5" s="1"/>
  <c r="C154" i="4"/>
  <c r="E128" i="5" s="1"/>
  <c r="C138" i="4"/>
  <c r="E112" i="5" s="1"/>
  <c r="C145" i="4"/>
  <c r="E119" i="5" s="1"/>
  <c r="D150" i="4"/>
  <c r="E150" i="4" s="1"/>
  <c r="C125" i="4"/>
  <c r="E99" i="5" s="1"/>
  <c r="C109" i="4"/>
  <c r="E83" i="5" s="1"/>
  <c r="C93" i="4"/>
  <c r="E67" i="5" s="1"/>
  <c r="C77" i="4"/>
  <c r="E51" i="5" s="1"/>
  <c r="D82" i="4"/>
  <c r="E82" i="4" s="1"/>
  <c r="C35" i="4"/>
  <c r="E9" i="5" s="1"/>
  <c r="C135" i="4"/>
  <c r="E109" i="5" s="1"/>
  <c r="C150" i="4"/>
  <c r="E124" i="5" s="1"/>
  <c r="C105" i="4"/>
  <c r="E79" i="5" s="1"/>
  <c r="C57" i="4"/>
  <c r="E31" i="5" s="1"/>
  <c r="D66" i="4"/>
  <c r="E66" i="4" s="1"/>
  <c r="D36" i="4"/>
  <c r="E36" i="4" s="1"/>
  <c r="C165" i="4"/>
  <c r="E139" i="5" s="1"/>
  <c r="C178" i="4"/>
  <c r="E152" i="5" s="1"/>
  <c r="C162" i="4"/>
  <c r="E136" i="5" s="1"/>
  <c r="C146" i="4"/>
  <c r="E120" i="5" s="1"/>
  <c r="D170" i="4"/>
  <c r="E170" i="4" s="1"/>
  <c r="D134" i="4"/>
  <c r="E134" i="4" s="1"/>
  <c r="C117" i="4"/>
  <c r="E91" i="5" s="1"/>
  <c r="C101" i="4"/>
  <c r="E75" i="5" s="1"/>
  <c r="C85" i="4"/>
  <c r="E59" i="5" s="1"/>
  <c r="C69" i="4"/>
  <c r="E43" i="5" s="1"/>
  <c r="C53" i="4"/>
  <c r="E27" i="5" s="1"/>
  <c r="D114" i="4"/>
  <c r="E114" i="4" s="1"/>
  <c r="D166" i="4"/>
  <c r="E166" i="4" s="1"/>
  <c r="D48" i="4"/>
  <c r="E48" i="4" s="1"/>
  <c r="D32" i="4"/>
  <c r="E32" i="4" s="1"/>
  <c r="D110" i="4"/>
  <c r="E110" i="4" s="1"/>
  <c r="D44" i="4"/>
  <c r="E44" i="4" s="1"/>
  <c r="D78" i="4"/>
  <c r="E78" i="4" s="1"/>
  <c r="C61" i="4"/>
  <c r="E35" i="5" s="1"/>
  <c r="D158" i="4"/>
  <c r="E158" i="4" s="1"/>
  <c r="D37" i="4"/>
  <c r="E37" i="4" s="1"/>
  <c r="D51" i="4"/>
  <c r="E51" i="4" s="1"/>
  <c r="C45" i="4"/>
  <c r="E19" i="5" s="1"/>
  <c r="C153" i="4"/>
  <c r="E127" i="5" s="1"/>
  <c r="C134" i="4"/>
  <c r="E108" i="5" s="1"/>
  <c r="C137" i="4"/>
  <c r="E111" i="5" s="1"/>
  <c r="C121" i="4"/>
  <c r="E95" i="5" s="1"/>
  <c r="C73" i="4"/>
  <c r="E47" i="5" s="1"/>
  <c r="D47" i="4"/>
  <c r="E47" i="4" s="1"/>
  <c r="E109" i="3"/>
  <c r="E92" i="3"/>
  <c r="E80" i="3"/>
  <c r="E42" i="3"/>
  <c r="E50" i="3"/>
  <c r="E162" i="3"/>
  <c r="E58" i="3"/>
  <c r="E130" i="3"/>
  <c r="E96" i="3"/>
  <c r="E84" i="3"/>
  <c r="E32" i="3"/>
  <c r="E36" i="3"/>
  <c r="B25" i="1"/>
  <c r="B24" i="1"/>
  <c r="J8" i="1"/>
  <c r="E94" i="4" l="1"/>
  <c r="E96" i="4"/>
  <c r="E64" i="4"/>
  <c r="E128" i="4"/>
  <c r="E70" i="4"/>
  <c r="E108" i="4"/>
  <c r="E35" i="4"/>
  <c r="E148" i="4"/>
  <c r="E57" i="4"/>
  <c r="E73" i="4"/>
  <c r="E89" i="4"/>
  <c r="E105" i="4"/>
  <c r="E121" i="4"/>
  <c r="E139" i="4"/>
  <c r="E155" i="4"/>
  <c r="E171" i="4"/>
  <c r="E160" i="4"/>
  <c r="E156" i="4"/>
  <c r="E61" i="4"/>
  <c r="E77" i="4"/>
  <c r="E93" i="4"/>
  <c r="E109" i="4"/>
  <c r="E125" i="4"/>
  <c r="E143" i="4"/>
  <c r="E159" i="4"/>
  <c r="E175" i="4"/>
  <c r="E76" i="4"/>
  <c r="E132" i="4"/>
  <c r="E176" i="4"/>
  <c r="E172" i="4"/>
  <c r="E65" i="4"/>
  <c r="E81" i="4"/>
  <c r="E97" i="4"/>
  <c r="E113" i="4"/>
  <c r="E129" i="4"/>
  <c r="E147" i="4"/>
  <c r="E163" i="4"/>
  <c r="E179" i="4"/>
  <c r="E112" i="4"/>
  <c r="E92" i="4"/>
  <c r="E174" i="4"/>
  <c r="E140" i="4"/>
  <c r="E53" i="4"/>
  <c r="E69" i="4"/>
  <c r="E85" i="4"/>
  <c r="E101" i="4"/>
  <c r="E117" i="4"/>
  <c r="E135" i="4"/>
  <c r="E151" i="4"/>
  <c r="E167" i="4"/>
  <c r="E31" i="4"/>
  <c r="E72" i="4"/>
  <c r="E52" i="4"/>
  <c r="E116" i="4"/>
  <c r="E43" i="4"/>
  <c r="E152" i="4"/>
  <c r="E59" i="4"/>
  <c r="E75" i="4"/>
  <c r="E91" i="4"/>
  <c r="E107" i="4"/>
  <c r="E123" i="4"/>
  <c r="E141" i="4"/>
  <c r="E157" i="4"/>
  <c r="E173" i="4"/>
  <c r="E62" i="4"/>
  <c r="E39" i="4"/>
  <c r="E42" i="4"/>
  <c r="E102" i="4"/>
  <c r="E45" i="4"/>
  <c r="E90" i="4"/>
  <c r="E88" i="4"/>
  <c r="E33" i="4"/>
  <c r="E68" i="4"/>
  <c r="E168" i="4"/>
  <c r="E164" i="4"/>
  <c r="E63" i="4"/>
  <c r="E79" i="4"/>
  <c r="E95" i="4"/>
  <c r="E111" i="4"/>
  <c r="E127" i="4"/>
  <c r="E145" i="4"/>
  <c r="E161" i="4"/>
  <c r="E177" i="4"/>
  <c r="E30" i="4"/>
  <c r="E46" i="4"/>
  <c r="E54" i="4"/>
  <c r="E106" i="4"/>
  <c r="E162" i="4"/>
  <c r="E104" i="4"/>
  <c r="E41" i="4"/>
  <c r="E84" i="4"/>
  <c r="E136" i="4"/>
  <c r="E67" i="4"/>
  <c r="E83" i="4"/>
  <c r="E99" i="4"/>
  <c r="E115" i="4"/>
  <c r="E131" i="4"/>
  <c r="E133" i="4"/>
  <c r="E149" i="4"/>
  <c r="E165" i="4"/>
  <c r="E118" i="4"/>
  <c r="E34" i="4"/>
  <c r="E50" i="4"/>
  <c r="E126" i="4"/>
  <c r="E58" i="4"/>
  <c r="E122" i="4"/>
  <c r="E138" i="4"/>
  <c r="E178" i="4"/>
  <c r="E56" i="4"/>
  <c r="E120" i="4"/>
  <c r="E100" i="4"/>
  <c r="E144" i="4"/>
  <c r="E55" i="4"/>
  <c r="E71" i="4"/>
  <c r="E87" i="4"/>
  <c r="E103" i="4"/>
  <c r="E119" i="4"/>
  <c r="E137" i="4"/>
  <c r="E153" i="4"/>
  <c r="E169" i="4"/>
  <c r="E38" i="4"/>
  <c r="E49" i="4"/>
  <c r="E74" i="4"/>
  <c r="E146" i="4"/>
  <c r="B14" i="1"/>
  <c r="B22" i="1" s="1"/>
  <c r="B7" i="1"/>
  <c r="K7" i="1" s="1"/>
  <c r="W6" i="1" l="1"/>
  <c r="B21" i="1"/>
  <c r="B8" i="1"/>
  <c r="K6" i="1"/>
  <c r="K8" i="1" s="1"/>
  <c r="B23" i="1" l="1"/>
  <c r="C29" i="1" l="1"/>
  <c r="D29" i="1"/>
  <c r="E29" i="1" s="1"/>
  <c r="U56" i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35" i="1"/>
  <c r="D33" i="1"/>
  <c r="D40" i="1"/>
  <c r="D49" i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E49" i="1" l="1"/>
  <c r="W33" i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<sst xmlns="http://schemas.openxmlformats.org/spreadsheetml/2006/main" count="206" uniqueCount="70">
  <si>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</si>
  <si>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</si>
  <si>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</si>
  <si>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</si>
  <si>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</si>
  <si>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</si>
  <si>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</si>
  <si>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</si>
  <si>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</si>
  <si>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</si>
  <si>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</si>
  <si>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</si>
  <si>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</si>
  <si>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</si>
  <si>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</si>
  <si>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</si>
  <si>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</si>
  <si>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</si>
  <si>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</si>
  <si>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</si>
  <si>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</si>
  <si>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</si>
  <si>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</si>
  <si>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</si>
  <si>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</si>
  <si>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</si>
  <si>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</si>
  <si>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</si>
  <si>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</si>
  <si>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</si>
  <si>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</si>
  <si>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</si>
  <si>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</si>
  <si>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</si>
  <si>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</si>
  <si>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</si>
  <si>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</si>
  <si>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</si>
  <si>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</si>
  <si>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</si>
  <si>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</si>
  <si>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</si>
  <si>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</si>
  <si>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</si>
  <si>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</si>
  <si>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</si>
  <si>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</si>
  <si>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</si>
  <si>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</si>
  <si>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</si>
  <si>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</si>
  <si>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</si>
  <si>
    <t>Load independet resistance (Nm)</t>
  </si>
  <si>
    <t>Rod Volume</t>
  </si>
  <si>
    <t>ID</t>
  </si>
  <si>
    <t>OD</t>
  </si>
  <si>
    <t>Thickness</t>
  </si>
  <si>
    <t>OA</t>
  </si>
  <si>
    <t>IA</t>
  </si>
  <si>
    <t>Net Area</t>
  </si>
  <si>
    <t>Length</t>
  </si>
  <si>
    <t>Volume</t>
  </si>
  <si>
    <t>in^3</t>
  </si>
  <si>
    <t>Density</t>
  </si>
  <si>
    <t>lb/in^3</t>
  </si>
  <si>
    <t>lb</t>
  </si>
  <si>
    <t>grams</t>
  </si>
  <si>
    <t>Speed</t>
  </si>
  <si>
    <t>Low Speed</t>
  </si>
  <si>
    <t>High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</si>
</sst>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 (Tuned)'!$K$6:$K$7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 (Tuned)'!$I$6:$I$7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0-4659-94C4-054594A6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 (Tuned)'!$B$29:$B$54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(Tuned)'!$C$29:$C$54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0.31445081762675231</c:v>
                </c:pt>
                <c:pt idx="2">
                  <c:v>0.45824595020763143</c:v>
                </c:pt>
                <c:pt idx="3">
                  <c:v>0.5240019889739097</c:v>
                </c:pt>
                <c:pt idx="4">
                  <c:v>0.55407155083338555</c:v>
                </c:pt>
                <c:pt idx="5">
                  <c:v>0.56782205295281285</c:v>
                </c:pt>
                <c:pt idx="6">
                  <c:v>0.57411001648949433</c:v>
                </c:pt>
                <c:pt idx="7">
                  <c:v>0.57698543769922417</c:v>
                </c:pt>
                <c:pt idx="8">
                  <c:v>0.57830033831611405</c:v>
                </c:pt>
                <c:pt idx="9">
                  <c:v>0.57890162887710983</c:v>
                </c:pt>
                <c:pt idx="10">
                  <c:v>0.57917659288130796</c:v>
                </c:pt>
                <c:pt idx="11">
                  <c:v>0.57930233109924956</c:v>
                </c:pt>
                <c:pt idx="12">
                  <c:v>0.57935982989621826</c:v>
                </c:pt>
                <c:pt idx="13">
                  <c:v>0.57938612350612451</c:v>
                </c:pt>
                <c:pt idx="14">
                  <c:v>0.57939814730415762</c:v>
                </c:pt>
                <c:pt idx="15">
                  <c:v>0.57940364566363189</c:v>
                </c:pt>
                <c:pt idx="16">
                  <c:v>0.57940616000700529</c:v>
                </c:pt>
                <c:pt idx="17">
                  <c:v>0.57940730979043242</c:v>
                </c:pt>
                <c:pt idx="18">
                  <c:v>0.57940783557459663</c:v>
                </c:pt>
                <c:pt idx="19">
                  <c:v>0.57940807601030031</c:v>
                </c:pt>
                <c:pt idx="20">
                  <c:v>0.57940818595908072</c:v>
                </c:pt>
                <c:pt idx="21">
                  <c:v>0.57940823623752991</c:v>
                </c:pt>
                <c:pt idx="22">
                  <c:v>0.5794082592293488</c:v>
                </c:pt>
                <c:pt idx="23">
                  <c:v>0.57940826974327175</c:v>
                </c:pt>
                <c:pt idx="24">
                  <c:v>0.57940827455118082</c:v>
                </c:pt>
                <c:pt idx="25">
                  <c:v>0.57940827674978834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3-4DE8-AE38-48CF6C0A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 (Tuned)'!$B$29:$B$54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(Tuned)'!$E$29:$E$54</c:f>
              <c:numCache>
                <c:formatCode>General</c:formatCode>
                <c:ptCount val="26"/>
                <c:pt idx="0">
                  <c:v>0</c:v>
                </c:pt>
                <c:pt idx="1">
                  <c:v>1.7752239950131251E-4</c:v>
                </c:pt>
                <c:pt idx="2">
                  <c:v>5.7315238900945871E-4</c:v>
                </c:pt>
                <c:pt idx="3">
                  <c:v>1.0685207416060926E-3</c:v>
                </c:pt>
                <c:pt idx="4">
                  <c:v>1.6094984243102165E-3</c:v>
                </c:pt>
                <c:pt idx="5">
                  <c:v>2.171332785712873E-3</c:v>
                </c:pt>
                <c:pt idx="6">
                  <c:v>2.7427046922912325E-3</c:v>
                </c:pt>
                <c:pt idx="7">
                  <c:v>3.3184380204215758E-3</c:v>
                </c:pt>
                <c:pt idx="8">
                  <c:v>3.8961657818787025E-3</c:v>
                </c:pt>
                <c:pt idx="9">
                  <c:v>4.4748055772329343E-3</c:v>
                </c:pt>
                <c:pt idx="10">
                  <c:v>5.0538624363306887E-3</c:v>
                </c:pt>
                <c:pt idx="11">
                  <c:v>5.633110014399206E-3</c:v>
                </c:pt>
                <c:pt idx="12">
                  <c:v>6.2124448062962469E-3</c:v>
                </c:pt>
                <c:pt idx="13">
                  <c:v>6.7918194801822439E-3</c:v>
                </c:pt>
                <c:pt idx="14">
                  <c:v>7.3712123916925901E-3</c:v>
                </c:pt>
                <c:pt idx="15">
                  <c:v>7.9506136430814323E-3</c:v>
                </c:pt>
                <c:pt idx="16">
                  <c:v>8.5300187082111428E-3</c:v>
                </c:pt>
                <c:pt idx="17">
                  <c:v>9.1094255173254229E-3</c:v>
                </c:pt>
                <c:pt idx="18">
                  <c:v>9.6888331239459516E-3</c:v>
                </c:pt>
                <c:pt idx="19">
                  <c:v>1.0268241095257905E-2</c:v>
                </c:pt>
                <c:pt idx="20">
                  <c:v>1.0847649233339507E-2</c:v>
                </c:pt>
                <c:pt idx="21">
                  <c:v>1.1427057447683155E-2</c:v>
                </c:pt>
                <c:pt idx="22">
                  <c:v>1.2006465696900656E-2</c:v>
                </c:pt>
                <c:pt idx="23">
                  <c:v>1.2585873962065614E-2</c:v>
                </c:pt>
                <c:pt idx="24">
                  <c:v>1.3165282234523179E-2</c:v>
                </c:pt>
                <c:pt idx="25">
                  <c:v>1.3744690510315578E-2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3-4DE8-AE38-48CF6C0A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BEE-B2B6-E37F881D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'Low Speed System'!$C$29:$C$54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0.56665664849168429</c:v>
                </c:pt>
                <c:pt idx="2">
                  <c:v>0.56688323526828677</c:v>
                </c:pt>
                <c:pt idx="3">
                  <c:v>0.56688332587265444</c:v>
                </c:pt>
                <c:pt idx="4">
                  <c:v>0.56688332590888413</c:v>
                </c:pt>
                <c:pt idx="5">
                  <c:v>0.56688332590889856</c:v>
                </c:pt>
                <c:pt idx="6">
                  <c:v>0.56688332590889856</c:v>
                </c:pt>
                <c:pt idx="7">
                  <c:v>0.56688332590889856</c:v>
                </c:pt>
                <c:pt idx="8">
                  <c:v>0.56688332590889856</c:v>
                </c:pt>
                <c:pt idx="9">
                  <c:v>0.56688332590889856</c:v>
                </c:pt>
                <c:pt idx="10">
                  <c:v>0.56688332590889856</c:v>
                </c:pt>
                <c:pt idx="11">
                  <c:v>0.56688332590889856</c:v>
                </c:pt>
                <c:pt idx="12">
                  <c:v>0.56688332590889856</c:v>
                </c:pt>
                <c:pt idx="13">
                  <c:v>0.56688332590889856</c:v>
                </c:pt>
                <c:pt idx="14">
                  <c:v>0.56688332590889856</c:v>
                </c:pt>
                <c:pt idx="15">
                  <c:v>0.56688332590889856</c:v>
                </c:pt>
                <c:pt idx="16">
                  <c:v>0.56688332590889856</c:v>
                </c:pt>
                <c:pt idx="17">
                  <c:v>0.56688332590889856</c:v>
                </c:pt>
                <c:pt idx="18">
                  <c:v>0.56688332590889856</c:v>
                </c:pt>
                <c:pt idx="19">
                  <c:v>0.56688332590889856</c:v>
                </c:pt>
                <c:pt idx="20">
                  <c:v>0.56688332590889856</c:v>
                </c:pt>
                <c:pt idx="21">
                  <c:v>0.56688332590889856</c:v>
                </c:pt>
                <c:pt idx="22">
                  <c:v>0.56688332590889856</c:v>
                </c:pt>
                <c:pt idx="23">
                  <c:v>0.56688332590889856</c:v>
                </c:pt>
                <c:pt idx="24">
                  <c:v>0.56688332590889856</c:v>
                </c:pt>
                <c:pt idx="25">
                  <c:v>0.56688332590889856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3BD-B7E3-4F7098F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'Low Speed System'!$E$29:$E$54</c:f>
              <c:numCache>
                <c:formatCode>General</c:formatCode>
                <c:ptCount val="26"/>
                <c:pt idx="0">
                  <c:v>0</c:v>
                </c:pt>
                <c:pt idx="1">
                  <c:v>4.944614104417119E-3</c:v>
                </c:pt>
                <c:pt idx="2">
                  <c:v>1.0613157772826726E-2</c:v>
                </c:pt>
                <c:pt idx="3">
                  <c:v>1.6281990916118216E-2</c:v>
                </c:pt>
                <c:pt idx="4">
                  <c:v>2.19508241751609E-2</c:v>
                </c:pt>
                <c:pt idx="5">
                  <c:v>2.7619657434249871E-2</c:v>
                </c:pt>
                <c:pt idx="6">
                  <c:v>3.3288490693338856E-2</c:v>
                </c:pt>
                <c:pt idx="7">
                  <c:v>3.8957323952427847E-2</c:v>
                </c:pt>
                <c:pt idx="8">
                  <c:v>4.4626157211516838E-2</c:v>
                </c:pt>
                <c:pt idx="9">
                  <c:v>5.0294990470605809E-2</c:v>
                </c:pt>
                <c:pt idx="10">
                  <c:v>5.5963823729694807E-2</c:v>
                </c:pt>
                <c:pt idx="11">
                  <c:v>6.1632656988783799E-2</c:v>
                </c:pt>
                <c:pt idx="12">
                  <c:v>6.7301490247872769E-2</c:v>
                </c:pt>
                <c:pt idx="13">
                  <c:v>7.2970323506961768E-2</c:v>
                </c:pt>
                <c:pt idx="14">
                  <c:v>7.8639156766050752E-2</c:v>
                </c:pt>
                <c:pt idx="15">
                  <c:v>8.4307990025139737E-2</c:v>
                </c:pt>
                <c:pt idx="16">
                  <c:v>8.9976823284228735E-2</c:v>
                </c:pt>
                <c:pt idx="17">
                  <c:v>9.564565654331772E-2</c:v>
                </c:pt>
                <c:pt idx="18">
                  <c:v>0.10131448980240668</c:v>
                </c:pt>
                <c:pt idx="19">
                  <c:v>0.10698332306149569</c:v>
                </c:pt>
                <c:pt idx="20">
                  <c:v>0.11265215632058467</c:v>
                </c:pt>
                <c:pt idx="21">
                  <c:v>0.11832098957967364</c:v>
                </c:pt>
                <c:pt idx="22">
                  <c:v>0.12398982283876266</c:v>
                </c:pt>
                <c:pt idx="23">
                  <c:v>0.1296586560978516</c:v>
                </c:pt>
                <c:pt idx="24">
                  <c:v>0.13532748935694058</c:v>
                </c:pt>
                <c:pt idx="25">
                  <c:v>0.1409963226160296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3BD-B7E3-4F7098F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Speed System'!$K$6:$K$7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'High Speed System'!$I$6:$I$7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6-469A-AF62-0B56C49D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'High Speed System'!$C$29:$C$54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0.89388138718947907</c:v>
                </c:pt>
                <c:pt idx="2">
                  <c:v>1.7050908647248431</c:v>
                </c:pt>
                <c:pt idx="3">
                  <c:v>2.4412744634372601</c:v>
                </c:pt>
                <c:pt idx="4">
                  <c:v>3.1093710599659161</c:v>
                </c:pt>
                <c:pt idx="5">
                  <c:v>3.7156777789336353</c:v>
                </c:pt>
                <c:pt idx="6">
                  <c:v>4.2659093463079376</c:v>
                </c:pt>
                <c:pt idx="7">
                  <c:v>4.7652519533808828</c:v>
                </c:pt>
                <c:pt idx="8">
                  <c:v>5.2184121390610017</c:v>
                </c:pt>
                <c:pt idx="9">
                  <c:v>5.629661151215986</c:v>
                </c:pt>
                <c:pt idx="10">
                  <c:v>6.0028752051925496</c:v>
                </c:pt>
                <c:pt idx="11">
                  <c:v>6.3415720189690363</c:v>
                </c:pt>
                <c:pt idx="12">
                  <c:v>6.6489439693017216</c:v>
                </c:pt>
                <c:pt idx="13">
                  <c:v>6.927888181377087</c:v>
                </c:pt>
                <c:pt idx="14">
                  <c:v>7.1810338355791981</c:v>
                </c:pt>
                <c:pt idx="15">
                  <c:v>7.4107669487513057</c:v>
                </c:pt>
                <c:pt idx="16">
                  <c:v>7.6192528635267252</c:v>
                </c:pt>
                <c:pt idx="17">
                  <c:v>7.8084566577014884</c:v>
                </c:pt>
                <c:pt idx="18">
                  <c:v>7.9801616660167403</c:v>
                </c:pt>
                <c:pt idx="19">
                  <c:v>8.1359862889273593</c:v>
                </c:pt>
                <c:pt idx="20">
                  <c:v>8.2773992467873629</c:v>
                </c:pt>
                <c:pt idx="21">
                  <c:v>8.4057334232299787</c:v>
                </c:pt>
                <c:pt idx="22">
                  <c:v>8.5221984282227243</c:v>
                </c:pt>
                <c:pt idx="23">
                  <c:v>8.6278919992102274</c:v>
                </c:pt>
                <c:pt idx="24">
                  <c:v>8.7238103478058946</c:v>
                </c:pt>
                <c:pt idx="25">
                  <c:v>8.8108575495548802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4-41A4-A6B1-2714780E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'High Speed System'!$E$29:$E$54</c:f>
              <c:numCache>
                <c:formatCode>General</c:formatCode>
                <c:ptCount val="26"/>
                <c:pt idx="0">
                  <c:v>0</c:v>
                </c:pt>
                <c:pt idx="1">
                  <c:v>4.541685845174559E-3</c:v>
                </c:pt>
                <c:pt idx="2">
                  <c:v>1.760214119478043E-2</c:v>
                </c:pt>
                <c:pt idx="3">
                  <c:v>3.8393495361578767E-2</c:v>
                </c:pt>
                <c:pt idx="4">
                  <c:v>6.6200745015463802E-2</c:v>
                </c:pt>
                <c:pt idx="5">
                  <c:v>0.10037501494081624</c:v>
                </c:pt>
                <c:pt idx="6">
                  <c:v>0.14032744208243342</c:v>
                </c:pt>
                <c:pt idx="7">
                  <c:v>0.18552362523429844</c:v>
                </c:pt>
                <c:pt idx="8">
                  <c:v>0.23547858805688793</c:v>
                </c:pt>
                <c:pt idx="9">
                  <c:v>0.28975220794709045</c:v>
                </c:pt>
                <c:pt idx="10">
                  <c:v>0.347945067675689</c:v>
                </c:pt>
                <c:pt idx="11">
                  <c:v>0.40969469069212905</c:v>
                </c:pt>
                <c:pt idx="12">
                  <c:v>0.47467212461256292</c:v>
                </c:pt>
                <c:pt idx="13">
                  <c:v>0.54257884068892581</c:v>
                </c:pt>
                <c:pt idx="14">
                  <c:v>0.6131439200350921</c:v>
                </c:pt>
                <c:pt idx="15">
                  <c:v>0.68612150008896</c:v>
                </c:pt>
                <c:pt idx="16">
                  <c:v>0.7612884572421792</c:v>
                </c:pt>
                <c:pt idx="17">
                  <c:v>0.83844230379520579</c:v>
                </c:pt>
                <c:pt idx="18">
                  <c:v>0.91739927941550858</c:v>
                </c:pt>
                <c:pt idx="19">
                  <c:v>0.9979926191100128</c:v>
                </c:pt>
                <c:pt idx="20">
                  <c:v>1.0800709813866116</c:v>
                </c:pt>
                <c:pt idx="21">
                  <c:v>1.1634970217894294</c:v>
                </c:pt>
                <c:pt idx="22">
                  <c:v>1.248146098362731</c:v>
                </c:pt>
                <c:pt idx="23">
                  <c:v>1.3339050968418742</c:v>
                </c:pt>
                <c:pt idx="24">
                  <c:v>1.4206713644981663</c:v>
                </c:pt>
                <c:pt idx="25">
                  <c:v>1.5083517425886188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4-41A4-A6B1-2714780E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 (Untuned)'!$K$6:$K$7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 (Untuned)'!$I$6:$I$7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5F7-99C1-DE988B5C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 (Untuned)'!$B$29:$B$54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(Untuned)'!$C$29:$C$54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0.37545496774359943</c:v>
                </c:pt>
                <c:pt idx="2">
                  <c:v>0.54714667225976998</c:v>
                </c:pt>
                <c:pt idx="3">
                  <c:v>0.62565952714839868</c:v>
                </c:pt>
                <c:pt idx="4">
                  <c:v>0.66156265013348325</c:v>
                </c:pt>
                <c:pt idx="5">
                  <c:v>0.67798077990230421</c:v>
                </c:pt>
                <c:pt idx="6">
                  <c:v>0.68548862219273177</c:v>
                </c:pt>
                <c:pt idx="7">
                  <c:v>0.68892188144038247</c:v>
                </c:pt>
                <c:pt idx="8">
                  <c:v>0.6904918756684989</c:v>
                </c:pt>
                <c:pt idx="9">
                  <c:v>0.69120981792060388</c:v>
                </c:pt>
                <c:pt idx="10">
                  <c:v>0.69153812554627958</c:v>
                </c:pt>
                <c:pt idx="11">
                  <c:v>0.69168825725500804</c:v>
                </c:pt>
                <c:pt idx="12">
                  <c:v>0.69175691094503222</c:v>
                </c:pt>
                <c:pt idx="13">
                  <c:v>0.69178830557308157</c:v>
                </c:pt>
                <c:pt idx="14">
                  <c:v>0.69180266201437424</c:v>
                </c:pt>
                <c:pt idx="15">
                  <c:v>0.69180922706767778</c:v>
                </c:pt>
                <c:pt idx="16">
                  <c:v>0.69181222919919494</c:v>
                </c:pt>
                <c:pt idx="17">
                  <c:v>0.69181360204313525</c:v>
                </c:pt>
                <c:pt idx="18">
                  <c:v>0.6918142298305836</c:v>
                </c:pt>
                <c:pt idx="19">
                  <c:v>0.69181451691134255</c:v>
                </c:pt>
                <c:pt idx="20">
                  <c:v>0.69181464819042804</c:v>
                </c:pt>
                <c:pt idx="21">
                  <c:v>0.69181470822300695</c:v>
                </c:pt>
                <c:pt idx="22">
                  <c:v>0.69181473567528928</c:v>
                </c:pt>
                <c:pt idx="23">
                  <c:v>0.6918147482289364</c:v>
                </c:pt>
                <c:pt idx="24">
                  <c:v>0.69181475396959036</c:v>
                </c:pt>
                <c:pt idx="25">
                  <c:v>0.69181475659473257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3-4F4A-9A7B-8890DB06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 (Untuned)'!$B$29:$B$54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(Untuned)'!$E$29:$E$54</c:f>
              <c:numCache>
                <c:formatCode>General</c:formatCode>
                <c:ptCount val="26"/>
                <c:pt idx="0">
                  <c:v>0</c:v>
                </c:pt>
                <c:pt idx="1">
                  <c:v>2.1196213538756325E-4</c:v>
                </c:pt>
                <c:pt idx="2">
                  <c:v>6.8434521287568577E-4</c:v>
                </c:pt>
                <c:pt idx="3">
                  <c:v>1.2758161152224379E-3</c:v>
                </c:pt>
                <c:pt idx="4">
                  <c:v>1.9217446580153384E-3</c:v>
                </c:pt>
                <c:pt idx="5">
                  <c:v>2.592576121039442E-3</c:v>
                </c:pt>
                <c:pt idx="6">
                  <c:v>3.2747954339770024E-3</c:v>
                </c:pt>
                <c:pt idx="7">
                  <c:v>3.9622222938386735E-3</c:v>
                </c:pt>
                <c:pt idx="8">
                  <c:v>4.6520305114784079E-3</c:v>
                </c:pt>
                <c:pt idx="9">
                  <c:v>5.3429276995969072E-3</c:v>
                </c:pt>
                <c:pt idx="10">
                  <c:v>6.034322862742322E-3</c:v>
                </c:pt>
                <c:pt idx="11">
                  <c:v>6.7259457447582313E-3</c:v>
                </c:pt>
                <c:pt idx="12">
                  <c:v>7.4176727602771851E-3</c:v>
                </c:pt>
                <c:pt idx="13">
                  <c:v>8.1094473949786545E-3</c:v>
                </c:pt>
                <c:pt idx="14">
                  <c:v>8.8012438054437068E-3</c:v>
                </c:pt>
                <c:pt idx="15">
                  <c:v>9.4930501737420184E-3</c:v>
                </c:pt>
                <c:pt idx="16">
                  <c:v>1.0184861095655315E-2</c:v>
                </c:pt>
                <c:pt idx="17">
                  <c:v>1.0876674099890026E-2</c:v>
                </c:pt>
                <c:pt idx="18">
                  <c:v>1.1568488056348945E-2</c:v>
                </c:pt>
                <c:pt idx="19">
                  <c:v>1.2260302448250233E-2</c:v>
                </c:pt>
                <c:pt idx="20">
                  <c:v>1.2952117039274845E-2</c:v>
                </c:pt>
                <c:pt idx="21">
                  <c:v>1.3643931721356511E-2</c:v>
                </c:pt>
                <c:pt idx="22">
                  <c:v>1.4335746445077633E-2</c:v>
                </c:pt>
                <c:pt idx="23">
                  <c:v>1.5027561187840051E-2</c:v>
                </c:pt>
                <c:pt idx="24">
                  <c:v>1.571937593930986E-2</c:v>
                </c:pt>
                <c:pt idx="25">
                  <c:v>1.641119069476147E-2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3-4F4A-9A7B-8890DB06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6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8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0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zoomScaleNormal="100" workbookViewId="0">
      <selection activeCell="I14" sqref="I14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31</v>
      </c>
    </row>
    <row r="4" spans="1:24" x14ac:dyDescent="0.25">
      <c r="A4" s="2" t="s">
        <v>13</v>
      </c>
      <c r="I4" s="2" t="s">
        <v>12</v>
      </c>
      <c r="V4" t="s">
        <v>32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  <c r="V5" t="s">
        <v>33</v>
      </c>
      <c r="W5">
        <v>3000</v>
      </c>
      <c r="X5" t="s">
        <v>34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36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24</v>
      </c>
      <c r="W7">
        <v>1.6</v>
      </c>
      <c r="X7" t="s">
        <v>35</v>
      </c>
    </row>
    <row r="8" spans="1:24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  <c r="V8" t="s">
        <v>37</v>
      </c>
      <c r="W8">
        <v>0.48631578813043097</v>
      </c>
      <c r="X8" t="s">
        <v>36</v>
      </c>
    </row>
    <row r="9" spans="1:24" x14ac:dyDescent="0.25">
      <c r="V9" t="s">
        <v>39</v>
      </c>
      <c r="W9">
        <v>8</v>
      </c>
      <c r="X9" t="s">
        <v>38</v>
      </c>
    </row>
    <row r="10" spans="1:24" x14ac:dyDescent="0.25">
      <c r="A10" s="18" t="s">
        <v>52</v>
      </c>
      <c r="B10" s="19">
        <v>8</v>
      </c>
      <c r="C10" s="4"/>
      <c r="D10" s="4"/>
      <c r="E10" s="4"/>
      <c r="F10" s="5"/>
      <c r="I10" s="22"/>
      <c r="V10" t="s">
        <v>40</v>
      </c>
      <c r="W10">
        <v>0.1</v>
      </c>
    </row>
    <row r="11" spans="1:24" x14ac:dyDescent="0.25">
      <c r="A11" s="16" t="s">
        <v>5</v>
      </c>
      <c r="B11" s="17">
        <v>0.1</v>
      </c>
      <c r="C11" s="8"/>
      <c r="D11" s="8"/>
      <c r="E11" s="8"/>
      <c r="F11" s="9"/>
      <c r="V11" t="s">
        <v>41</v>
      </c>
      <c r="W11">
        <v>7.4999999999999997E-2</v>
      </c>
    </row>
    <row r="12" spans="1:24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7</v>
      </c>
      <c r="B13" s="17">
        <v>1</v>
      </c>
      <c r="C13" s="8"/>
      <c r="D13" s="8"/>
      <c r="E13" s="8"/>
      <c r="F13" s="9"/>
    </row>
    <row r="14" spans="1:24" x14ac:dyDescent="0.25">
      <c r="A14" s="14" t="s">
        <v>8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8.98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  <c r="T28" t="s">
        <v>30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24</v>
      </c>
      <c r="U29" s="2" t="s">
        <v>25</v>
      </c>
      <c r="V29" s="2" t="s">
        <v>26</v>
      </c>
      <c r="W29" s="2" t="s">
        <v>27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10" zoomScaleNormal="100" workbookViewId="0">
      <selection activeCell="J16" sqref="J16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3.5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23.435000000000002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23.435000000000002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-7.2450886119506048E-4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1">
        <v>0.01</v>
      </c>
      <c r="C30" s="3">
        <f t="shared" ref="C30:C93" si="0">(($B$21*$B$22/2/$B$23)-($B$24/$B$23))*EXP(-4*$B$23*B30/$B$21/$B$25) - ($B$21*$B$22/2/$B$23) + ($B$24/$B$23)</f>
        <v>0.56665664849168429</v>
      </c>
      <c r="D30" s="3">
        <f t="shared" ref="D30:D93" si="1">($B$21*$B$22 - 2*$B$24) * ($B$21*$B$25*EXP(-4*$B$23*B30/$B$21/$B$25) + (4*$B$23*B30)) / (8*$B$23*$B$23)</f>
        <v>-5.6691229656121792E-3</v>
      </c>
      <c r="E30" s="3">
        <f t="shared" ref="E30:E93" si="2">-(D30-$D$29)</f>
        <v>4.944614104417119E-3</v>
      </c>
      <c r="T30" s="20"/>
      <c r="U30" s="3"/>
      <c r="V30" s="3"/>
      <c r="W30" s="3"/>
    </row>
    <row r="31" spans="1:24" x14ac:dyDescent="0.25">
      <c r="A31" s="3"/>
      <c r="B31" s="21">
        <v>0.02</v>
      </c>
      <c r="C31" s="3">
        <f t="shared" si="0"/>
        <v>0.56688323526828677</v>
      </c>
      <c r="D31" s="3">
        <f t="shared" si="1"/>
        <v>-1.1337666634021786E-2</v>
      </c>
      <c r="E31" s="3">
        <f t="shared" si="2"/>
        <v>1.0613157772826726E-2</v>
      </c>
      <c r="T31" s="21"/>
      <c r="U31" s="3"/>
      <c r="V31" s="3"/>
      <c r="W31" s="3"/>
    </row>
    <row r="32" spans="1:24" x14ac:dyDescent="0.25">
      <c r="A32" s="3"/>
      <c r="B32" s="20">
        <v>0.03</v>
      </c>
      <c r="C32" s="3">
        <f t="shared" si="0"/>
        <v>0.56688332587265444</v>
      </c>
      <c r="D32" s="3">
        <f t="shared" si="1"/>
        <v>-1.7006499777313278E-2</v>
      </c>
      <c r="E32" s="3">
        <f t="shared" si="2"/>
        <v>1.6281990916118216E-2</v>
      </c>
      <c r="T32" s="21"/>
      <c r="U32" s="3"/>
      <c r="V32" s="3"/>
      <c r="W32" s="3"/>
    </row>
    <row r="33" spans="1:23" x14ac:dyDescent="0.25">
      <c r="A33" s="3"/>
      <c r="B33" s="21">
        <v>0.04</v>
      </c>
      <c r="C33" s="3">
        <f t="shared" si="0"/>
        <v>0.56688332590888413</v>
      </c>
      <c r="D33" s="3">
        <f t="shared" si="1"/>
        <v>-2.2675333036355962E-2</v>
      </c>
      <c r="E33" s="3">
        <f t="shared" si="2"/>
        <v>2.19508241751609E-2</v>
      </c>
      <c r="T33" s="20"/>
      <c r="U33" s="3"/>
      <c r="V33" s="3"/>
      <c r="W33" s="3"/>
    </row>
    <row r="34" spans="1:23" x14ac:dyDescent="0.25">
      <c r="B34" s="21">
        <v>0.05</v>
      </c>
      <c r="C34" s="3">
        <f t="shared" si="0"/>
        <v>0.56688332590889856</v>
      </c>
      <c r="D34" s="3">
        <f t="shared" si="1"/>
        <v>-2.8344166295444933E-2</v>
      </c>
      <c r="E34" s="3">
        <f t="shared" si="2"/>
        <v>2.7619657434249871E-2</v>
      </c>
      <c r="T34" s="21"/>
      <c r="U34" s="3"/>
      <c r="V34" s="3"/>
      <c r="W34" s="3"/>
    </row>
    <row r="35" spans="1:23" x14ac:dyDescent="0.25">
      <c r="B35" s="20">
        <v>0.06</v>
      </c>
      <c r="C35" s="3">
        <f t="shared" si="0"/>
        <v>0.56688332590889856</v>
      </c>
      <c r="D35" s="3">
        <f t="shared" si="1"/>
        <v>-3.4012999554533914E-2</v>
      </c>
      <c r="E35" s="3">
        <f t="shared" si="2"/>
        <v>3.3288490693338856E-2</v>
      </c>
      <c r="T35" s="21"/>
      <c r="U35" s="3"/>
      <c r="V35" s="3"/>
      <c r="W35" s="3"/>
    </row>
    <row r="36" spans="1:23" x14ac:dyDescent="0.25">
      <c r="B36" s="21">
        <v>7.0000000000000007E-2</v>
      </c>
      <c r="C36" s="3">
        <f t="shared" si="0"/>
        <v>0.56688332590889856</v>
      </c>
      <c r="D36" s="3">
        <f t="shared" si="1"/>
        <v>-3.9681832813622905E-2</v>
      </c>
      <c r="E36" s="3">
        <f t="shared" si="2"/>
        <v>3.8957323952427847E-2</v>
      </c>
      <c r="T36" s="20"/>
      <c r="U36" s="3"/>
      <c r="V36" s="3"/>
      <c r="W36" s="3"/>
    </row>
    <row r="37" spans="1:23" x14ac:dyDescent="0.25">
      <c r="B37" s="21">
        <v>0.08</v>
      </c>
      <c r="C37" s="3">
        <f t="shared" si="0"/>
        <v>0.56688332590889856</v>
      </c>
      <c r="D37" s="3">
        <f t="shared" si="1"/>
        <v>-4.5350666072711897E-2</v>
      </c>
      <c r="E37" s="3">
        <f t="shared" si="2"/>
        <v>4.4626157211516838E-2</v>
      </c>
      <c r="T37" s="21"/>
      <c r="U37" s="3"/>
      <c r="V37" s="3"/>
      <c r="W37" s="3"/>
    </row>
    <row r="38" spans="1:23" x14ac:dyDescent="0.25">
      <c r="B38" s="20">
        <v>0.09</v>
      </c>
      <c r="C38" s="3">
        <f t="shared" si="0"/>
        <v>0.56688332590889856</v>
      </c>
      <c r="D38" s="3">
        <f t="shared" si="1"/>
        <v>-5.1019499331800867E-2</v>
      </c>
      <c r="E38" s="3">
        <f t="shared" si="2"/>
        <v>5.0294990470605809E-2</v>
      </c>
      <c r="T38" s="21"/>
      <c r="U38" s="3"/>
      <c r="V38" s="3"/>
      <c r="W38" s="3"/>
    </row>
    <row r="39" spans="1:23" x14ac:dyDescent="0.25">
      <c r="B39" s="21">
        <v>0.1</v>
      </c>
      <c r="C39" s="3">
        <f t="shared" si="0"/>
        <v>0.56688332590889856</v>
      </c>
      <c r="D39" s="3">
        <f t="shared" si="1"/>
        <v>-5.6688332590889866E-2</v>
      </c>
      <c r="E39" s="3">
        <f t="shared" si="2"/>
        <v>5.5963823729694807E-2</v>
      </c>
      <c r="T39" s="20"/>
      <c r="U39" s="3"/>
      <c r="V39" s="3"/>
      <c r="W39" s="3"/>
    </row>
    <row r="40" spans="1:23" x14ac:dyDescent="0.25">
      <c r="B40" s="21">
        <v>0.11</v>
      </c>
      <c r="C40" s="3">
        <f t="shared" si="0"/>
        <v>0.56688332590889856</v>
      </c>
      <c r="D40" s="3">
        <f t="shared" si="1"/>
        <v>-6.2357165849978857E-2</v>
      </c>
      <c r="E40" s="3">
        <f t="shared" si="2"/>
        <v>6.1632656988783799E-2</v>
      </c>
      <c r="T40" s="21"/>
      <c r="U40" s="3"/>
      <c r="V40" s="3"/>
      <c r="W40" s="3"/>
    </row>
    <row r="41" spans="1:23" x14ac:dyDescent="0.25">
      <c r="B41" s="20">
        <v>0.12</v>
      </c>
      <c r="C41" s="3">
        <f t="shared" si="0"/>
        <v>0.56688332590889856</v>
      </c>
      <c r="D41" s="3">
        <f t="shared" si="1"/>
        <v>-6.8025999109067828E-2</v>
      </c>
      <c r="E41" s="3">
        <f t="shared" si="2"/>
        <v>6.7301490247872769E-2</v>
      </c>
      <c r="T41" s="21"/>
      <c r="U41" s="3"/>
      <c r="V41" s="3"/>
      <c r="W41" s="3"/>
    </row>
    <row r="42" spans="1:23" x14ac:dyDescent="0.25">
      <c r="B42" s="21">
        <v>0.13</v>
      </c>
      <c r="C42" s="3">
        <f t="shared" si="0"/>
        <v>0.56688332590889856</v>
      </c>
      <c r="D42" s="3">
        <f t="shared" si="1"/>
        <v>-7.3694832368156826E-2</v>
      </c>
      <c r="E42" s="3">
        <f t="shared" si="2"/>
        <v>7.2970323506961768E-2</v>
      </c>
      <c r="T42" s="20"/>
      <c r="U42" s="3"/>
      <c r="V42" s="3"/>
      <c r="W42" s="3"/>
    </row>
    <row r="43" spans="1:23" x14ac:dyDescent="0.25">
      <c r="B43" s="21">
        <v>0.14000000000000001</v>
      </c>
      <c r="C43" s="3">
        <f t="shared" si="0"/>
        <v>0.56688332590889856</v>
      </c>
      <c r="D43" s="3">
        <f t="shared" si="1"/>
        <v>-7.9363665627245811E-2</v>
      </c>
      <c r="E43" s="3">
        <f t="shared" si="2"/>
        <v>7.8639156766050752E-2</v>
      </c>
      <c r="T43" s="21"/>
      <c r="U43" s="3"/>
      <c r="V43" s="3"/>
      <c r="W43" s="3"/>
    </row>
    <row r="44" spans="1:23" x14ac:dyDescent="0.25">
      <c r="B44" s="20">
        <v>0.15</v>
      </c>
      <c r="C44" s="3">
        <f t="shared" si="0"/>
        <v>0.56688332590889856</v>
      </c>
      <c r="D44" s="3">
        <f t="shared" si="1"/>
        <v>-8.5032498886334795E-2</v>
      </c>
      <c r="E44" s="3">
        <f t="shared" si="2"/>
        <v>8.4307990025139737E-2</v>
      </c>
      <c r="T44" s="21"/>
      <c r="U44" s="3"/>
      <c r="V44" s="3"/>
      <c r="W44" s="3"/>
    </row>
    <row r="45" spans="1:23" x14ac:dyDescent="0.25">
      <c r="B45" s="21">
        <v>0.16</v>
      </c>
      <c r="C45" s="3">
        <f t="shared" si="0"/>
        <v>0.56688332590889856</v>
      </c>
      <c r="D45" s="3">
        <f t="shared" si="1"/>
        <v>-9.0701332145423794E-2</v>
      </c>
      <c r="E45" s="3">
        <f t="shared" si="2"/>
        <v>8.9976823284228735E-2</v>
      </c>
      <c r="T45" s="20"/>
      <c r="U45" s="3"/>
      <c r="V45" s="3"/>
      <c r="W45" s="3"/>
    </row>
    <row r="46" spans="1:23" x14ac:dyDescent="0.25">
      <c r="B46" s="21">
        <v>0.17</v>
      </c>
      <c r="C46" s="3">
        <f t="shared" si="0"/>
        <v>0.56688332590889856</v>
      </c>
      <c r="D46" s="3">
        <f t="shared" si="1"/>
        <v>-9.6370165404512778E-2</v>
      </c>
      <c r="E46" s="3">
        <f t="shared" si="2"/>
        <v>9.564565654331772E-2</v>
      </c>
      <c r="T46" s="21"/>
      <c r="U46" s="3"/>
      <c r="V46" s="3"/>
      <c r="W46" s="3"/>
    </row>
    <row r="47" spans="1:23" x14ac:dyDescent="0.25">
      <c r="B47" s="20">
        <v>0.18</v>
      </c>
      <c r="C47" s="3">
        <f t="shared" si="0"/>
        <v>0.56688332590889856</v>
      </c>
      <c r="D47" s="3">
        <f t="shared" si="1"/>
        <v>-0.10203899866360173</v>
      </c>
      <c r="E47" s="3">
        <f t="shared" si="2"/>
        <v>0.10131448980240668</v>
      </c>
      <c r="T47" s="21"/>
      <c r="U47" s="3"/>
      <c r="V47" s="3"/>
      <c r="W47" s="3"/>
    </row>
    <row r="48" spans="1:23" x14ac:dyDescent="0.25">
      <c r="B48" s="21">
        <v>0.19</v>
      </c>
      <c r="C48" s="3">
        <f t="shared" si="0"/>
        <v>0.56688332590889856</v>
      </c>
      <c r="D48" s="3">
        <f t="shared" si="1"/>
        <v>-0.10770783192269075</v>
      </c>
      <c r="E48" s="3">
        <f t="shared" si="2"/>
        <v>0.10698332306149569</v>
      </c>
      <c r="T48" s="20"/>
      <c r="U48" s="3"/>
      <c r="V48" s="3"/>
      <c r="W48" s="3"/>
    </row>
    <row r="49" spans="2:23" x14ac:dyDescent="0.25">
      <c r="B49" s="21">
        <v>0.2</v>
      </c>
      <c r="C49" s="3">
        <f t="shared" si="0"/>
        <v>0.56688332590889856</v>
      </c>
      <c r="D49" s="3">
        <f t="shared" si="1"/>
        <v>-0.11337666518177973</v>
      </c>
      <c r="E49" s="3">
        <f t="shared" si="2"/>
        <v>0.11265215632058467</v>
      </c>
      <c r="T49" s="21"/>
      <c r="U49" s="3"/>
      <c r="V49" s="3"/>
      <c r="W49" s="3"/>
    </row>
    <row r="50" spans="2:23" x14ac:dyDescent="0.25">
      <c r="B50" s="20">
        <v>0.21</v>
      </c>
      <c r="C50" s="3">
        <f t="shared" si="0"/>
        <v>0.56688332590889856</v>
      </c>
      <c r="D50" s="3">
        <f t="shared" si="1"/>
        <v>-0.1190454984408687</v>
      </c>
      <c r="E50" s="3">
        <f t="shared" si="2"/>
        <v>0.11832098957967364</v>
      </c>
      <c r="T50" s="21"/>
      <c r="U50" s="3"/>
      <c r="V50" s="3"/>
      <c r="W50" s="3"/>
    </row>
    <row r="51" spans="2:23" x14ac:dyDescent="0.25">
      <c r="B51" s="21">
        <v>0.22</v>
      </c>
      <c r="C51" s="3">
        <f t="shared" si="0"/>
        <v>0.56688332590889856</v>
      </c>
      <c r="D51" s="3">
        <f t="shared" si="1"/>
        <v>-0.12471433169995771</v>
      </c>
      <c r="E51" s="3">
        <f t="shared" si="2"/>
        <v>0.12398982283876266</v>
      </c>
      <c r="T51" s="20"/>
      <c r="U51" s="3"/>
      <c r="V51" s="3"/>
      <c r="W51" s="3"/>
    </row>
    <row r="52" spans="2:23" x14ac:dyDescent="0.25">
      <c r="B52" s="21">
        <v>0.23</v>
      </c>
      <c r="C52" s="3">
        <f t="shared" si="0"/>
        <v>0.56688332590889856</v>
      </c>
      <c r="D52" s="3">
        <f t="shared" si="1"/>
        <v>-0.13038316495904667</v>
      </c>
      <c r="E52" s="3">
        <f t="shared" si="2"/>
        <v>0.1296586560978516</v>
      </c>
      <c r="T52" s="21"/>
      <c r="U52" s="3"/>
      <c r="V52" s="3"/>
      <c r="W52" s="3"/>
    </row>
    <row r="53" spans="2:23" x14ac:dyDescent="0.25">
      <c r="B53" s="20">
        <v>0.24</v>
      </c>
      <c r="C53" s="3">
        <f t="shared" si="0"/>
        <v>0.56688332590889856</v>
      </c>
      <c r="D53" s="3">
        <f t="shared" si="1"/>
        <v>-0.13605199821813566</v>
      </c>
      <c r="E53" s="3">
        <f t="shared" si="2"/>
        <v>0.13532748935694058</v>
      </c>
      <c r="T53" s="21"/>
      <c r="U53" s="3"/>
      <c r="V53" s="3"/>
      <c r="W53" s="3"/>
    </row>
    <row r="54" spans="2:23" x14ac:dyDescent="0.25">
      <c r="B54" s="21">
        <v>0.25</v>
      </c>
      <c r="C54" s="3">
        <f t="shared" si="0"/>
        <v>0.56688332590889856</v>
      </c>
      <c r="D54" s="3">
        <f t="shared" si="1"/>
        <v>-0.14172083147722467</v>
      </c>
      <c r="E54" s="3">
        <f t="shared" si="2"/>
        <v>0.1409963226160296</v>
      </c>
      <c r="T54" s="20"/>
      <c r="U54" s="3"/>
      <c r="V54" s="3"/>
      <c r="W54" s="3"/>
    </row>
    <row r="55" spans="2:23" x14ac:dyDescent="0.25">
      <c r="B55" s="20">
        <v>0.26</v>
      </c>
      <c r="C55" s="3">
        <f t="shared" si="0"/>
        <v>0.56688332590889856</v>
      </c>
      <c r="D55" s="3">
        <f t="shared" si="1"/>
        <v>-0.14738966473631365</v>
      </c>
      <c r="E55" s="3">
        <f t="shared" si="2"/>
        <v>0.14666515587511858</v>
      </c>
      <c r="T55" s="21"/>
      <c r="U55" s="3"/>
      <c r="V55" s="3"/>
      <c r="W55" s="3"/>
    </row>
    <row r="56" spans="2:23" x14ac:dyDescent="0.25">
      <c r="B56" s="21">
        <v>0.27</v>
      </c>
      <c r="C56" s="3">
        <f t="shared" si="0"/>
        <v>0.56688332590889856</v>
      </c>
      <c r="D56" s="3">
        <f t="shared" si="1"/>
        <v>-0.15305849799540264</v>
      </c>
      <c r="E56" s="3">
        <f t="shared" si="2"/>
        <v>0.15233398913420756</v>
      </c>
      <c r="T56" s="20"/>
      <c r="U56" s="3"/>
      <c r="V56" s="3"/>
      <c r="W56" s="3"/>
    </row>
    <row r="57" spans="2:23" x14ac:dyDescent="0.25">
      <c r="B57" s="21">
        <v>0.28000000000000003</v>
      </c>
      <c r="C57" s="3">
        <f t="shared" si="0"/>
        <v>0.56688332590889856</v>
      </c>
      <c r="D57" s="3">
        <f t="shared" si="1"/>
        <v>-0.15872733125449162</v>
      </c>
      <c r="E57" s="3">
        <f t="shared" si="2"/>
        <v>0.15800282239329655</v>
      </c>
      <c r="T57" s="21"/>
      <c r="U57" s="3"/>
      <c r="V57" s="3"/>
      <c r="W57" s="3"/>
    </row>
    <row r="58" spans="2:23" x14ac:dyDescent="0.25">
      <c r="B58" s="20">
        <v>0.28999999999999998</v>
      </c>
      <c r="C58" s="3">
        <f t="shared" si="0"/>
        <v>0.56688332590889856</v>
      </c>
      <c r="D58" s="3">
        <f t="shared" si="1"/>
        <v>-0.16439616451358058</v>
      </c>
      <c r="E58" s="3">
        <f t="shared" si="2"/>
        <v>0.16367165565238551</v>
      </c>
      <c r="T58" s="21"/>
      <c r="U58" s="3"/>
      <c r="V58" s="3"/>
      <c r="W58" s="3"/>
    </row>
    <row r="59" spans="2:23" x14ac:dyDescent="0.25">
      <c r="B59" s="21">
        <v>0.3</v>
      </c>
      <c r="C59" s="3">
        <f t="shared" si="0"/>
        <v>0.56688332590889856</v>
      </c>
      <c r="D59" s="3">
        <f t="shared" si="1"/>
        <v>-0.17006499777266959</v>
      </c>
      <c r="E59" s="3">
        <f t="shared" si="2"/>
        <v>0.16934048891147452</v>
      </c>
      <c r="T59" s="20"/>
      <c r="U59" s="3"/>
      <c r="V59" s="3"/>
      <c r="W59" s="3"/>
    </row>
    <row r="60" spans="2:23" x14ac:dyDescent="0.25">
      <c r="B60" s="21">
        <v>0.31</v>
      </c>
      <c r="C60" s="3">
        <f t="shared" si="0"/>
        <v>0.56688332590889856</v>
      </c>
      <c r="D60" s="3">
        <f t="shared" si="1"/>
        <v>-0.17573383103175858</v>
      </c>
      <c r="E60" s="3">
        <f t="shared" si="2"/>
        <v>0.1750093221705635</v>
      </c>
      <c r="T60" s="21"/>
      <c r="U60" s="3"/>
      <c r="V60" s="3"/>
      <c r="W60" s="3"/>
    </row>
    <row r="61" spans="2:23" x14ac:dyDescent="0.25">
      <c r="B61" s="20">
        <v>0.32</v>
      </c>
      <c r="C61" s="3">
        <f t="shared" si="0"/>
        <v>0.56688332590889856</v>
      </c>
      <c r="D61" s="3">
        <f t="shared" si="1"/>
        <v>-0.18140266429084759</v>
      </c>
      <c r="E61" s="3">
        <f t="shared" si="2"/>
        <v>0.18067815542965251</v>
      </c>
      <c r="T61" s="21"/>
      <c r="U61" s="3"/>
      <c r="V61" s="3"/>
      <c r="W61" s="3"/>
    </row>
    <row r="62" spans="2:23" x14ac:dyDescent="0.25">
      <c r="B62" s="21">
        <v>0.33</v>
      </c>
      <c r="C62" s="3">
        <f t="shared" si="0"/>
        <v>0.56688332590889856</v>
      </c>
      <c r="D62" s="3">
        <f t="shared" si="1"/>
        <v>-0.18707149754993654</v>
      </c>
      <c r="E62" s="3">
        <f t="shared" si="2"/>
        <v>0.18634698868874147</v>
      </c>
      <c r="T62" s="20"/>
      <c r="U62" s="3"/>
      <c r="V62" s="3"/>
      <c r="W62" s="3"/>
    </row>
    <row r="63" spans="2:23" x14ac:dyDescent="0.25">
      <c r="B63" s="21">
        <v>0.34</v>
      </c>
      <c r="C63" s="3">
        <f t="shared" si="0"/>
        <v>0.56688332590889856</v>
      </c>
      <c r="D63" s="3">
        <f t="shared" si="1"/>
        <v>-0.19274033080902556</v>
      </c>
      <c r="E63" s="3">
        <f t="shared" si="2"/>
        <v>0.19201582194783048</v>
      </c>
      <c r="T63" s="21"/>
      <c r="U63" s="3"/>
      <c r="V63" s="3"/>
      <c r="W63" s="3"/>
    </row>
    <row r="64" spans="2:23" x14ac:dyDescent="0.25">
      <c r="B64" s="20">
        <v>0.35</v>
      </c>
      <c r="C64" s="3">
        <f t="shared" si="0"/>
        <v>0.56688332590889856</v>
      </c>
      <c r="D64" s="3">
        <f t="shared" si="1"/>
        <v>-0.19840916406811454</v>
      </c>
      <c r="E64" s="3">
        <f t="shared" si="2"/>
        <v>0.19768465520691947</v>
      </c>
      <c r="T64" s="21"/>
      <c r="U64" s="3"/>
      <c r="V64" s="3"/>
      <c r="W64" s="3"/>
    </row>
    <row r="65" spans="2:23" x14ac:dyDescent="0.25">
      <c r="B65" s="21">
        <v>0.36</v>
      </c>
      <c r="C65" s="3">
        <f t="shared" si="0"/>
        <v>0.56688332590889856</v>
      </c>
      <c r="D65" s="3">
        <f t="shared" si="1"/>
        <v>-0.20407799732720347</v>
      </c>
      <c r="E65" s="3">
        <f t="shared" si="2"/>
        <v>0.2033534884660084</v>
      </c>
      <c r="T65" s="20"/>
      <c r="U65" s="3"/>
      <c r="V65" s="3"/>
      <c r="W65" s="3"/>
    </row>
    <row r="66" spans="2:23" x14ac:dyDescent="0.25">
      <c r="B66" s="21">
        <v>0.37</v>
      </c>
      <c r="C66" s="3">
        <f t="shared" si="0"/>
        <v>0.56688332590889856</v>
      </c>
      <c r="D66" s="3">
        <f t="shared" si="1"/>
        <v>-0.20974683058629248</v>
      </c>
      <c r="E66" s="3">
        <f t="shared" si="2"/>
        <v>0.20902232172509741</v>
      </c>
      <c r="T66" s="21"/>
      <c r="U66" s="3"/>
      <c r="V66" s="3"/>
      <c r="W66" s="3"/>
    </row>
    <row r="67" spans="2:23" x14ac:dyDescent="0.25">
      <c r="B67" s="20">
        <v>0.38</v>
      </c>
      <c r="C67" s="3">
        <f t="shared" si="0"/>
        <v>0.56688332590889856</v>
      </c>
      <c r="D67" s="3">
        <f t="shared" si="1"/>
        <v>-0.21541566384538149</v>
      </c>
      <c r="E67" s="3">
        <f t="shared" si="2"/>
        <v>0.21469115498418642</v>
      </c>
      <c r="T67" s="21"/>
      <c r="U67" s="3"/>
      <c r="V67" s="3"/>
      <c r="W67" s="3"/>
    </row>
    <row r="68" spans="2:23" x14ac:dyDescent="0.25">
      <c r="B68" s="21">
        <v>0.39</v>
      </c>
      <c r="C68" s="3">
        <f t="shared" si="0"/>
        <v>0.56688332590889856</v>
      </c>
      <c r="D68" s="3">
        <f t="shared" si="1"/>
        <v>-0.22108449710447045</v>
      </c>
      <c r="E68" s="3">
        <f t="shared" si="2"/>
        <v>0.22035998824327538</v>
      </c>
      <c r="T68" s="20"/>
      <c r="U68" s="3"/>
      <c r="V68" s="3"/>
      <c r="W68" s="3"/>
    </row>
    <row r="69" spans="2:23" x14ac:dyDescent="0.25">
      <c r="B69" s="21">
        <v>0.4</v>
      </c>
      <c r="C69" s="3">
        <f t="shared" si="0"/>
        <v>0.56688332590889856</v>
      </c>
      <c r="D69" s="3">
        <f t="shared" si="1"/>
        <v>-0.22675333036355946</v>
      </c>
      <c r="E69" s="3">
        <f t="shared" si="2"/>
        <v>0.22602882150236439</v>
      </c>
      <c r="T69" s="21"/>
      <c r="U69" s="3"/>
      <c r="V69" s="3"/>
      <c r="W69" s="3"/>
    </row>
    <row r="70" spans="2:23" x14ac:dyDescent="0.25">
      <c r="B70" s="20">
        <v>0.41</v>
      </c>
      <c r="C70" s="3">
        <f t="shared" si="0"/>
        <v>0.56688332590889856</v>
      </c>
      <c r="D70" s="3">
        <f t="shared" si="1"/>
        <v>-0.23242216362264842</v>
      </c>
      <c r="E70" s="3">
        <f t="shared" si="2"/>
        <v>0.23169765476145335</v>
      </c>
      <c r="T70" s="21"/>
      <c r="U70" s="3"/>
      <c r="V70" s="3"/>
      <c r="W70" s="3"/>
    </row>
    <row r="71" spans="2:23" x14ac:dyDescent="0.25">
      <c r="B71" s="21">
        <v>0.42</v>
      </c>
      <c r="C71" s="3">
        <f t="shared" si="0"/>
        <v>0.56688332590889856</v>
      </c>
      <c r="D71" s="3">
        <f t="shared" si="1"/>
        <v>-0.2380909968817374</v>
      </c>
      <c r="E71" s="3">
        <f t="shared" si="2"/>
        <v>0.23736648802054233</v>
      </c>
      <c r="T71" s="20"/>
      <c r="U71" s="3"/>
      <c r="V71" s="3"/>
      <c r="W71" s="3"/>
    </row>
    <row r="72" spans="2:23" x14ac:dyDescent="0.25">
      <c r="B72" s="21">
        <v>0.43</v>
      </c>
      <c r="C72" s="3">
        <f t="shared" si="0"/>
        <v>0.56688332590889856</v>
      </c>
      <c r="D72" s="3">
        <f t="shared" si="1"/>
        <v>-0.24375983014082642</v>
      </c>
      <c r="E72" s="3">
        <f t="shared" si="2"/>
        <v>0.24303532127963134</v>
      </c>
      <c r="T72" s="21"/>
      <c r="U72" s="3"/>
      <c r="V72" s="3"/>
      <c r="W72" s="3"/>
    </row>
    <row r="73" spans="2:23" x14ac:dyDescent="0.25">
      <c r="B73" s="20">
        <v>0.44</v>
      </c>
      <c r="C73" s="3">
        <f t="shared" si="0"/>
        <v>0.56688332590889856</v>
      </c>
      <c r="D73" s="3">
        <f t="shared" si="1"/>
        <v>-0.24942866339991543</v>
      </c>
      <c r="E73" s="3">
        <f t="shared" si="2"/>
        <v>0.24870415453872036</v>
      </c>
      <c r="T73" s="21"/>
      <c r="U73" s="3"/>
      <c r="V73" s="3"/>
      <c r="W73" s="3"/>
    </row>
    <row r="74" spans="2:23" x14ac:dyDescent="0.25">
      <c r="B74" s="21">
        <v>0.45</v>
      </c>
      <c r="C74" s="3">
        <f t="shared" si="0"/>
        <v>0.56688332590889856</v>
      </c>
      <c r="D74" s="3">
        <f t="shared" si="1"/>
        <v>-0.25509749665900439</v>
      </c>
      <c r="E74" s="3">
        <f t="shared" si="2"/>
        <v>0.25437298779780931</v>
      </c>
      <c r="T74" s="20"/>
      <c r="U74" s="3"/>
      <c r="V74" s="3"/>
      <c r="W74" s="3"/>
    </row>
    <row r="75" spans="2:23" x14ac:dyDescent="0.25">
      <c r="B75" s="21">
        <v>0.46</v>
      </c>
      <c r="C75" s="3">
        <f t="shared" si="0"/>
        <v>0.56688332590889856</v>
      </c>
      <c r="D75" s="3">
        <f t="shared" si="1"/>
        <v>-0.26076632991809334</v>
      </c>
      <c r="E75" s="3">
        <f t="shared" si="2"/>
        <v>0.26004182105689827</v>
      </c>
      <c r="T75" s="21"/>
      <c r="U75" s="3"/>
      <c r="V75" s="3"/>
      <c r="W75" s="3"/>
    </row>
    <row r="76" spans="2:23" x14ac:dyDescent="0.25">
      <c r="B76" s="20">
        <v>0.47</v>
      </c>
      <c r="C76" s="3">
        <f t="shared" si="0"/>
        <v>0.56688332590889856</v>
      </c>
      <c r="D76" s="3">
        <f t="shared" si="1"/>
        <v>-0.2664351631771823</v>
      </c>
      <c r="E76" s="3">
        <f t="shared" si="2"/>
        <v>0.26571065431598723</v>
      </c>
      <c r="T76" s="21"/>
      <c r="U76" s="3"/>
      <c r="V76" s="3"/>
      <c r="W76" s="3"/>
    </row>
    <row r="77" spans="2:23" x14ac:dyDescent="0.25">
      <c r="B77" s="21">
        <v>0.48</v>
      </c>
      <c r="C77" s="3">
        <f t="shared" si="0"/>
        <v>0.56688332590889856</v>
      </c>
      <c r="D77" s="3">
        <f t="shared" si="1"/>
        <v>-0.27210399643627131</v>
      </c>
      <c r="E77" s="3">
        <f t="shared" si="2"/>
        <v>0.27137948757507624</v>
      </c>
      <c r="T77" s="20"/>
      <c r="U77" s="3"/>
      <c r="V77" s="3"/>
      <c r="W77" s="3"/>
    </row>
    <row r="78" spans="2:23" x14ac:dyDescent="0.25">
      <c r="B78" s="21">
        <v>0.49</v>
      </c>
      <c r="C78" s="3">
        <f t="shared" si="0"/>
        <v>0.56688332590889856</v>
      </c>
      <c r="D78" s="3">
        <f t="shared" si="1"/>
        <v>-0.27777282969536032</v>
      </c>
      <c r="E78" s="3">
        <f t="shared" si="2"/>
        <v>0.27704832083416525</v>
      </c>
      <c r="T78" s="21"/>
      <c r="U78" s="3"/>
      <c r="V78" s="3"/>
      <c r="W78" s="3"/>
    </row>
    <row r="79" spans="2:23" x14ac:dyDescent="0.25">
      <c r="B79" s="20">
        <v>0.5</v>
      </c>
      <c r="C79" s="3">
        <f t="shared" si="0"/>
        <v>0.56688332590889856</v>
      </c>
      <c r="D79" s="3">
        <f t="shared" si="1"/>
        <v>-0.28344166295444934</v>
      </c>
      <c r="E79" s="3">
        <f t="shared" si="2"/>
        <v>0.28271715409325426</v>
      </c>
      <c r="T79" s="21"/>
      <c r="U79" s="3"/>
      <c r="V79" s="3"/>
      <c r="W79" s="3"/>
    </row>
    <row r="80" spans="2:23" x14ac:dyDescent="0.25">
      <c r="B80" s="21">
        <v>0.51</v>
      </c>
      <c r="C80" s="3">
        <f t="shared" si="0"/>
        <v>0.56688332590889856</v>
      </c>
      <c r="D80" s="3">
        <f t="shared" si="1"/>
        <v>-0.28911049621353835</v>
      </c>
      <c r="E80" s="3">
        <f t="shared" si="2"/>
        <v>0.28838598735234328</v>
      </c>
      <c r="T80" s="20"/>
      <c r="U80" s="3"/>
      <c r="V80" s="3"/>
      <c r="W80" s="3"/>
    </row>
    <row r="81" spans="2:23" x14ac:dyDescent="0.25">
      <c r="B81" s="20">
        <v>0.52</v>
      </c>
      <c r="C81" s="3">
        <f t="shared" si="0"/>
        <v>0.56688332590889856</v>
      </c>
      <c r="D81" s="3">
        <f t="shared" si="1"/>
        <v>-0.29477932947262731</v>
      </c>
      <c r="E81" s="3">
        <f t="shared" si="2"/>
        <v>0.29405482061143223</v>
      </c>
      <c r="T81" s="21"/>
      <c r="U81" s="3"/>
      <c r="V81" s="3"/>
      <c r="W81" s="3"/>
    </row>
    <row r="82" spans="2:23" x14ac:dyDescent="0.25">
      <c r="B82" s="21">
        <v>0.53</v>
      </c>
      <c r="C82" s="3">
        <f t="shared" si="0"/>
        <v>0.56688332590889856</v>
      </c>
      <c r="D82" s="3">
        <f t="shared" si="1"/>
        <v>-0.30044816273171632</v>
      </c>
      <c r="E82" s="3">
        <f t="shared" si="2"/>
        <v>0.29972365387052124</v>
      </c>
      <c r="T82" s="20"/>
      <c r="U82" s="3"/>
      <c r="V82" s="3"/>
      <c r="W82" s="3"/>
    </row>
    <row r="83" spans="2:23" x14ac:dyDescent="0.25">
      <c r="B83" s="21">
        <v>0.54</v>
      </c>
      <c r="C83" s="3">
        <f t="shared" si="0"/>
        <v>0.56688332590889856</v>
      </c>
      <c r="D83" s="3">
        <f t="shared" si="1"/>
        <v>-0.30611699599080527</v>
      </c>
      <c r="E83" s="3">
        <f t="shared" si="2"/>
        <v>0.3053924871296102</v>
      </c>
      <c r="T83" s="21"/>
      <c r="U83" s="3"/>
      <c r="V83" s="3"/>
      <c r="W83" s="3"/>
    </row>
    <row r="84" spans="2:23" x14ac:dyDescent="0.25">
      <c r="B84" s="20">
        <v>0.55000000000000004</v>
      </c>
      <c r="C84" s="3">
        <f t="shared" si="0"/>
        <v>0.56688332590889856</v>
      </c>
      <c r="D84" s="3">
        <f t="shared" si="1"/>
        <v>-0.31178582924989423</v>
      </c>
      <c r="E84" s="3">
        <f t="shared" si="2"/>
        <v>0.31106132038869916</v>
      </c>
      <c r="T84" s="21"/>
      <c r="U84" s="3"/>
      <c r="V84" s="3"/>
      <c r="W84" s="3"/>
    </row>
    <row r="85" spans="2:23" x14ac:dyDescent="0.25">
      <c r="B85" s="21">
        <v>0.56000000000000005</v>
      </c>
      <c r="C85" s="3">
        <f t="shared" si="0"/>
        <v>0.56688332590889856</v>
      </c>
      <c r="D85" s="3">
        <f t="shared" si="1"/>
        <v>-0.31745466250898324</v>
      </c>
      <c r="E85" s="3">
        <f t="shared" si="2"/>
        <v>0.31673015364778817</v>
      </c>
      <c r="T85" s="20"/>
      <c r="U85" s="3"/>
      <c r="V85" s="3"/>
      <c r="W85" s="3"/>
    </row>
    <row r="86" spans="2:23" x14ac:dyDescent="0.25">
      <c r="B86" s="21">
        <v>0.56999999999999995</v>
      </c>
      <c r="C86" s="3">
        <f t="shared" si="0"/>
        <v>0.56688332590889856</v>
      </c>
      <c r="D86" s="3">
        <f t="shared" si="1"/>
        <v>-0.3231234957680722</v>
      </c>
      <c r="E86" s="3">
        <f t="shared" si="2"/>
        <v>0.32239898690687713</v>
      </c>
      <c r="T86" s="21"/>
      <c r="U86" s="3"/>
      <c r="V86" s="3"/>
      <c r="W86" s="3"/>
    </row>
    <row r="87" spans="2:23" x14ac:dyDescent="0.25">
      <c r="B87" s="20">
        <v>0.57999999999999996</v>
      </c>
      <c r="C87" s="3">
        <f t="shared" si="0"/>
        <v>0.56688332590889856</v>
      </c>
      <c r="D87" s="3">
        <f t="shared" si="1"/>
        <v>-0.32879232902716116</v>
      </c>
      <c r="E87" s="3">
        <f t="shared" si="2"/>
        <v>0.32806782016596608</v>
      </c>
      <c r="T87" s="21"/>
      <c r="U87" s="3"/>
      <c r="V87" s="3"/>
      <c r="W87" s="3"/>
    </row>
    <row r="88" spans="2:23" x14ac:dyDescent="0.25">
      <c r="B88" s="21">
        <v>0.59</v>
      </c>
      <c r="C88" s="3">
        <f t="shared" si="0"/>
        <v>0.56688332590889856</v>
      </c>
      <c r="D88" s="3">
        <f t="shared" si="1"/>
        <v>-0.33446116228625017</v>
      </c>
      <c r="E88" s="3">
        <f t="shared" si="2"/>
        <v>0.3337366534250551</v>
      </c>
      <c r="T88" s="20"/>
      <c r="U88" s="3"/>
      <c r="V88" s="3"/>
      <c r="W88" s="3"/>
    </row>
    <row r="89" spans="2:23" x14ac:dyDescent="0.25">
      <c r="B89" s="21">
        <v>0.6</v>
      </c>
      <c r="C89" s="3">
        <f t="shared" si="0"/>
        <v>0.56688332590889856</v>
      </c>
      <c r="D89" s="3">
        <f t="shared" si="1"/>
        <v>-0.34012999554533918</v>
      </c>
      <c r="E89" s="3">
        <f t="shared" si="2"/>
        <v>0.33940548668414411</v>
      </c>
      <c r="T89" s="21"/>
      <c r="U89" s="3"/>
      <c r="V89" s="3"/>
      <c r="W89" s="3"/>
    </row>
    <row r="90" spans="2:23" x14ac:dyDescent="0.25">
      <c r="B90" s="20">
        <v>0.61</v>
      </c>
      <c r="C90" s="3">
        <f t="shared" si="0"/>
        <v>0.56688332590889856</v>
      </c>
      <c r="D90" s="3">
        <f t="shared" si="1"/>
        <v>-0.34579882880442808</v>
      </c>
      <c r="E90" s="3">
        <f t="shared" si="2"/>
        <v>0.34507431994323301</v>
      </c>
      <c r="T90" s="21"/>
      <c r="U90" s="3"/>
      <c r="V90" s="3"/>
      <c r="W90" s="3"/>
    </row>
    <row r="91" spans="2:23" x14ac:dyDescent="0.25">
      <c r="B91" s="21">
        <v>0.62</v>
      </c>
      <c r="C91" s="3">
        <f t="shared" si="0"/>
        <v>0.56688332590889856</v>
      </c>
      <c r="D91" s="3">
        <f t="shared" si="1"/>
        <v>-0.35146766206351715</v>
      </c>
      <c r="E91" s="3">
        <f t="shared" si="2"/>
        <v>0.35074315320232208</v>
      </c>
      <c r="T91" s="20"/>
      <c r="U91" s="3"/>
      <c r="V91" s="3"/>
      <c r="W91" s="3"/>
    </row>
    <row r="92" spans="2:23" x14ac:dyDescent="0.25">
      <c r="B92" s="21">
        <v>0.63</v>
      </c>
      <c r="C92" s="3">
        <f t="shared" si="0"/>
        <v>0.56688332590889856</v>
      </c>
      <c r="D92" s="3">
        <f t="shared" si="1"/>
        <v>-0.35713649532260611</v>
      </c>
      <c r="E92" s="3">
        <f t="shared" si="2"/>
        <v>0.35641198646141103</v>
      </c>
      <c r="T92" s="21"/>
      <c r="U92" s="3"/>
      <c r="V92" s="3"/>
      <c r="W92" s="3"/>
    </row>
    <row r="93" spans="2:23" x14ac:dyDescent="0.25">
      <c r="B93" s="20">
        <v>0.64</v>
      </c>
      <c r="C93" s="3">
        <f t="shared" si="0"/>
        <v>0.56688332590889856</v>
      </c>
      <c r="D93" s="3">
        <f t="shared" si="1"/>
        <v>-0.36280532858169517</v>
      </c>
      <c r="E93" s="3">
        <f t="shared" si="2"/>
        <v>0.3620808197205001</v>
      </c>
      <c r="T93" s="21"/>
      <c r="U93" s="3"/>
      <c r="V93" s="3"/>
      <c r="W93" s="3"/>
    </row>
    <row r="94" spans="2:23" x14ac:dyDescent="0.25">
      <c r="B94" s="21">
        <v>0.65</v>
      </c>
      <c r="C94" s="3">
        <f t="shared" ref="C94:C157" si="3">(($B$21*$B$22/2/$B$23)-($B$24/$B$23))*EXP(-4*$B$23*B94/$B$21/$B$25) - ($B$21*$B$22/2/$B$23) + ($B$24/$B$23)</f>
        <v>0.56688332590889856</v>
      </c>
      <c r="D94" s="3">
        <f t="shared" ref="D94:D157" si="4">($B$21*$B$22 - 2*$B$24) * ($B$21*$B$25*EXP(-4*$B$23*B94/$B$21/$B$25) + (4*$B$23*B94)) / (8*$B$23*$B$23)</f>
        <v>-0.36847416184078413</v>
      </c>
      <c r="E94" s="3">
        <f t="shared" ref="E94:E157" si="5">-(D94-$D$29)</f>
        <v>0.36774965297958906</v>
      </c>
      <c r="T94" s="20"/>
      <c r="U94" s="3"/>
      <c r="V94" s="3"/>
      <c r="W94" s="3"/>
    </row>
    <row r="95" spans="2:23" x14ac:dyDescent="0.25">
      <c r="B95" s="21">
        <v>0.66</v>
      </c>
      <c r="C95" s="3">
        <f t="shared" si="3"/>
        <v>0.56688332590889856</v>
      </c>
      <c r="D95" s="3">
        <f t="shared" si="4"/>
        <v>-0.37414299509987309</v>
      </c>
      <c r="E95" s="3">
        <f t="shared" si="5"/>
        <v>0.37341848623867802</v>
      </c>
      <c r="T95" s="21"/>
      <c r="U95" s="3"/>
      <c r="V95" s="3"/>
      <c r="W95" s="3"/>
    </row>
    <row r="96" spans="2:23" x14ac:dyDescent="0.25">
      <c r="B96" s="20">
        <v>0.67</v>
      </c>
      <c r="C96" s="3">
        <f t="shared" si="3"/>
        <v>0.56688332590889856</v>
      </c>
      <c r="D96" s="3">
        <f t="shared" si="4"/>
        <v>-0.3798118283589621</v>
      </c>
      <c r="E96" s="3">
        <f t="shared" si="5"/>
        <v>0.37908731949776703</v>
      </c>
      <c r="T96" s="21"/>
      <c r="U96" s="3"/>
      <c r="V96" s="3"/>
      <c r="W96" s="3"/>
    </row>
    <row r="97" spans="2:23" x14ac:dyDescent="0.25">
      <c r="B97" s="21">
        <v>0.68</v>
      </c>
      <c r="C97" s="3">
        <f t="shared" si="3"/>
        <v>0.56688332590889856</v>
      </c>
      <c r="D97" s="3">
        <f t="shared" si="4"/>
        <v>-0.38548066161805111</v>
      </c>
      <c r="E97" s="3">
        <f t="shared" si="5"/>
        <v>0.38475615275685604</v>
      </c>
      <c r="T97" s="20"/>
      <c r="U97" s="3"/>
      <c r="V97" s="3"/>
      <c r="W97" s="3"/>
    </row>
    <row r="98" spans="2:23" x14ac:dyDescent="0.25">
      <c r="B98" s="21">
        <v>0.69</v>
      </c>
      <c r="C98" s="3">
        <f t="shared" si="3"/>
        <v>0.56688332590889856</v>
      </c>
      <c r="D98" s="3">
        <f t="shared" si="4"/>
        <v>-0.39114949487714001</v>
      </c>
      <c r="E98" s="3">
        <f t="shared" si="5"/>
        <v>0.39042498601594494</v>
      </c>
      <c r="T98" s="21"/>
      <c r="U98" s="3"/>
      <c r="V98" s="3"/>
      <c r="W98" s="3"/>
    </row>
    <row r="99" spans="2:23" x14ac:dyDescent="0.25">
      <c r="B99" s="20">
        <v>0.7</v>
      </c>
      <c r="C99" s="3">
        <f t="shared" si="3"/>
        <v>0.56688332590889856</v>
      </c>
      <c r="D99" s="3">
        <f t="shared" si="4"/>
        <v>-0.39681832813622908</v>
      </c>
      <c r="E99" s="3">
        <f t="shared" si="5"/>
        <v>0.39609381927503401</v>
      </c>
      <c r="T99" s="21"/>
      <c r="U99" s="3"/>
      <c r="V99" s="3"/>
      <c r="W99" s="3"/>
    </row>
    <row r="100" spans="2:23" x14ac:dyDescent="0.25">
      <c r="B100" s="21">
        <v>0.71</v>
      </c>
      <c r="C100" s="3">
        <f t="shared" si="3"/>
        <v>0.56688332590889856</v>
      </c>
      <c r="D100" s="3">
        <f t="shared" si="4"/>
        <v>-0.40248716139531804</v>
      </c>
      <c r="E100" s="3">
        <f t="shared" si="5"/>
        <v>0.40176265253412297</v>
      </c>
      <c r="T100" s="20"/>
      <c r="U100" s="3"/>
      <c r="V100" s="3"/>
      <c r="W100" s="3"/>
    </row>
    <row r="101" spans="2:23" x14ac:dyDescent="0.25">
      <c r="B101" s="21">
        <v>0.72</v>
      </c>
      <c r="C101" s="3">
        <f t="shared" si="3"/>
        <v>0.56688332590889856</v>
      </c>
      <c r="D101" s="3">
        <f t="shared" si="4"/>
        <v>-0.40815599465440694</v>
      </c>
      <c r="E101" s="3">
        <f t="shared" si="5"/>
        <v>0.40743148579321187</v>
      </c>
      <c r="T101" s="21"/>
      <c r="U101" s="3"/>
      <c r="V101" s="3"/>
      <c r="W101" s="3"/>
    </row>
    <row r="102" spans="2:23" x14ac:dyDescent="0.25">
      <c r="B102" s="20">
        <v>0.73</v>
      </c>
      <c r="C102" s="3">
        <f t="shared" si="3"/>
        <v>0.56688332590889856</v>
      </c>
      <c r="D102" s="3">
        <f t="shared" si="4"/>
        <v>-0.41382482791349595</v>
      </c>
      <c r="E102" s="3">
        <f t="shared" si="5"/>
        <v>0.41310031905230088</v>
      </c>
      <c r="T102" s="21"/>
      <c r="U102" s="3"/>
      <c r="V102" s="3"/>
      <c r="W102" s="3"/>
    </row>
    <row r="103" spans="2:23" x14ac:dyDescent="0.25">
      <c r="B103" s="21">
        <v>0.74</v>
      </c>
      <c r="C103" s="3">
        <f t="shared" si="3"/>
        <v>0.56688332590889856</v>
      </c>
      <c r="D103" s="3">
        <f t="shared" si="4"/>
        <v>-0.41949366117258496</v>
      </c>
      <c r="E103" s="3">
        <f t="shared" si="5"/>
        <v>0.41876915231138989</v>
      </c>
      <c r="T103" s="20"/>
      <c r="U103" s="3"/>
      <c r="V103" s="3"/>
      <c r="W103" s="3"/>
    </row>
    <row r="104" spans="2:23" x14ac:dyDescent="0.25">
      <c r="B104" s="21">
        <v>0.75</v>
      </c>
      <c r="C104" s="3">
        <f t="shared" si="3"/>
        <v>0.56688332590889856</v>
      </c>
      <c r="D104" s="3">
        <f t="shared" si="4"/>
        <v>-0.42516249443167398</v>
      </c>
      <c r="E104" s="3">
        <f t="shared" si="5"/>
        <v>0.4244379855704789</v>
      </c>
      <c r="T104" s="21"/>
      <c r="U104" s="3"/>
      <c r="V104" s="3"/>
      <c r="W104" s="3"/>
    </row>
    <row r="105" spans="2:23" x14ac:dyDescent="0.25">
      <c r="B105" s="20">
        <v>0.76</v>
      </c>
      <c r="C105" s="3">
        <f t="shared" si="3"/>
        <v>0.56688332590889856</v>
      </c>
      <c r="D105" s="3">
        <f t="shared" si="4"/>
        <v>-0.43083132769076299</v>
      </c>
      <c r="E105" s="3">
        <f t="shared" si="5"/>
        <v>0.43010681882956792</v>
      </c>
      <c r="T105" s="21"/>
      <c r="U105" s="3"/>
      <c r="V105" s="3"/>
      <c r="W105" s="3"/>
    </row>
    <row r="106" spans="2:23" x14ac:dyDescent="0.25">
      <c r="B106" s="21">
        <v>0.77</v>
      </c>
      <c r="C106" s="3">
        <f t="shared" si="3"/>
        <v>0.56688332590889856</v>
      </c>
      <c r="D106" s="3">
        <f t="shared" si="4"/>
        <v>-0.436500160949852</v>
      </c>
      <c r="E106" s="3">
        <f t="shared" si="5"/>
        <v>0.43577565208865693</v>
      </c>
      <c r="T106" s="20"/>
      <c r="U106" s="3"/>
      <c r="V106" s="3"/>
      <c r="W106" s="3"/>
    </row>
    <row r="107" spans="2:23" x14ac:dyDescent="0.25">
      <c r="B107" s="20">
        <v>0.78</v>
      </c>
      <c r="C107" s="3">
        <f t="shared" si="3"/>
        <v>0.56688332590889856</v>
      </c>
      <c r="D107" s="3">
        <f t="shared" si="4"/>
        <v>-0.4421689942089409</v>
      </c>
      <c r="E107" s="3">
        <f t="shared" si="5"/>
        <v>0.44144448534774583</v>
      </c>
      <c r="T107" s="21"/>
      <c r="U107" s="3"/>
      <c r="V107" s="3"/>
      <c r="W107" s="3"/>
    </row>
    <row r="108" spans="2:23" x14ac:dyDescent="0.25">
      <c r="B108" s="21">
        <v>0.79</v>
      </c>
      <c r="C108" s="3">
        <f t="shared" si="3"/>
        <v>0.56688332590889856</v>
      </c>
      <c r="D108" s="3">
        <f t="shared" si="4"/>
        <v>-0.44783782746802986</v>
      </c>
      <c r="E108" s="3">
        <f t="shared" si="5"/>
        <v>0.44711331860683479</v>
      </c>
      <c r="T108" s="20"/>
      <c r="U108" s="3"/>
      <c r="V108" s="3"/>
      <c r="W108" s="3"/>
    </row>
    <row r="109" spans="2:23" x14ac:dyDescent="0.25">
      <c r="B109" s="21">
        <v>0.8</v>
      </c>
      <c r="C109" s="3">
        <f t="shared" si="3"/>
        <v>0.56688332590889856</v>
      </c>
      <c r="D109" s="3">
        <f t="shared" si="4"/>
        <v>-0.45350666072711893</v>
      </c>
      <c r="E109" s="3">
        <f t="shared" si="5"/>
        <v>0.45278215186592385</v>
      </c>
      <c r="T109" s="21"/>
      <c r="U109" s="3"/>
      <c r="V109" s="3"/>
      <c r="W109" s="3"/>
    </row>
    <row r="110" spans="2:23" x14ac:dyDescent="0.25">
      <c r="B110" s="20">
        <v>0.81</v>
      </c>
      <c r="C110" s="3">
        <f t="shared" si="3"/>
        <v>0.56688332590889856</v>
      </c>
      <c r="D110" s="3">
        <f t="shared" si="4"/>
        <v>-0.45917549398620788</v>
      </c>
      <c r="E110" s="3">
        <f t="shared" si="5"/>
        <v>0.45845098512501281</v>
      </c>
      <c r="T110" s="21"/>
      <c r="U110" s="3"/>
      <c r="V110" s="3"/>
      <c r="W110" s="3"/>
    </row>
    <row r="111" spans="2:23" x14ac:dyDescent="0.25">
      <c r="B111" s="21">
        <v>0.82</v>
      </c>
      <c r="C111" s="3">
        <f t="shared" si="3"/>
        <v>0.56688332590889856</v>
      </c>
      <c r="D111" s="3">
        <f t="shared" si="4"/>
        <v>-0.46484432724529684</v>
      </c>
      <c r="E111" s="3">
        <f t="shared" si="5"/>
        <v>0.46411981838410177</v>
      </c>
      <c r="T111" s="20"/>
      <c r="U111" s="3"/>
      <c r="V111" s="3"/>
      <c r="W111" s="3"/>
    </row>
    <row r="112" spans="2:23" x14ac:dyDescent="0.25">
      <c r="B112" s="21">
        <v>0.83</v>
      </c>
      <c r="C112" s="3">
        <f t="shared" si="3"/>
        <v>0.56688332590889856</v>
      </c>
      <c r="D112" s="3">
        <f t="shared" si="4"/>
        <v>-0.47051316050438585</v>
      </c>
      <c r="E112" s="3">
        <f t="shared" si="5"/>
        <v>0.46978865164319078</v>
      </c>
      <c r="T112" s="21"/>
      <c r="U112" s="3"/>
      <c r="V112" s="3"/>
      <c r="W112" s="3"/>
    </row>
    <row r="113" spans="2:23" x14ac:dyDescent="0.25">
      <c r="B113" s="20">
        <v>0.84</v>
      </c>
      <c r="C113" s="3">
        <f t="shared" si="3"/>
        <v>0.56688332590889856</v>
      </c>
      <c r="D113" s="3">
        <f t="shared" si="4"/>
        <v>-0.47618199376347481</v>
      </c>
      <c r="E113" s="3">
        <f t="shared" si="5"/>
        <v>0.47545748490227974</v>
      </c>
      <c r="T113" s="21"/>
      <c r="U113" s="3"/>
      <c r="V113" s="3"/>
      <c r="W113" s="3"/>
    </row>
    <row r="114" spans="2:23" x14ac:dyDescent="0.25">
      <c r="B114" s="21">
        <v>0.85</v>
      </c>
      <c r="C114" s="3">
        <f t="shared" si="3"/>
        <v>0.56688332590889856</v>
      </c>
      <c r="D114" s="3">
        <f t="shared" si="4"/>
        <v>-0.48185082702256377</v>
      </c>
      <c r="E114" s="3">
        <f t="shared" si="5"/>
        <v>0.48112631816136869</v>
      </c>
      <c r="T114" s="20"/>
      <c r="U114" s="3"/>
      <c r="V114" s="3"/>
      <c r="W114" s="3"/>
    </row>
    <row r="115" spans="2:23" x14ac:dyDescent="0.25">
      <c r="B115" s="21">
        <v>0.86</v>
      </c>
      <c r="C115" s="3">
        <f t="shared" si="3"/>
        <v>0.56688332590889856</v>
      </c>
      <c r="D115" s="3">
        <f t="shared" si="4"/>
        <v>-0.48751966028165283</v>
      </c>
      <c r="E115" s="3">
        <f t="shared" si="5"/>
        <v>0.48679515142045776</v>
      </c>
      <c r="T115" s="21"/>
      <c r="U115" s="3"/>
      <c r="V115" s="3"/>
      <c r="W115" s="3"/>
    </row>
    <row r="116" spans="2:23" x14ac:dyDescent="0.25">
      <c r="B116" s="20">
        <v>0.87</v>
      </c>
      <c r="C116" s="3">
        <f t="shared" si="3"/>
        <v>0.56688332590889856</v>
      </c>
      <c r="D116" s="3">
        <f t="shared" si="4"/>
        <v>-0.49318849354074179</v>
      </c>
      <c r="E116" s="3">
        <f t="shared" si="5"/>
        <v>0.49246398467954672</v>
      </c>
      <c r="T116" s="21"/>
      <c r="U116" s="3"/>
      <c r="V116" s="3"/>
      <c r="W116" s="3"/>
    </row>
    <row r="117" spans="2:23" x14ac:dyDescent="0.25">
      <c r="B117" s="21">
        <v>0.88</v>
      </c>
      <c r="C117" s="3">
        <f t="shared" si="3"/>
        <v>0.56688332590889856</v>
      </c>
      <c r="D117" s="3">
        <f t="shared" si="4"/>
        <v>-0.49885732679983086</v>
      </c>
      <c r="E117" s="3">
        <f t="shared" si="5"/>
        <v>0.49813281793863579</v>
      </c>
      <c r="T117" s="20"/>
      <c r="U117" s="3"/>
      <c r="V117" s="3"/>
      <c r="W117" s="3"/>
    </row>
    <row r="118" spans="2:23" x14ac:dyDescent="0.25">
      <c r="B118" s="21">
        <v>0.89</v>
      </c>
      <c r="C118" s="3">
        <f t="shared" si="3"/>
        <v>0.56688332590889856</v>
      </c>
      <c r="D118" s="3">
        <f t="shared" si="4"/>
        <v>-0.50452616005891981</v>
      </c>
      <c r="E118" s="3">
        <f t="shared" si="5"/>
        <v>0.5038016511977248</v>
      </c>
      <c r="T118" s="21"/>
      <c r="U118" s="3"/>
      <c r="V118" s="3"/>
      <c r="W118" s="3"/>
    </row>
    <row r="119" spans="2:23" x14ac:dyDescent="0.25">
      <c r="B119" s="20">
        <v>0.9</v>
      </c>
      <c r="C119" s="3">
        <f t="shared" si="3"/>
        <v>0.56688332590889856</v>
      </c>
      <c r="D119" s="3">
        <f t="shared" si="4"/>
        <v>-0.51019499331800877</v>
      </c>
      <c r="E119" s="3">
        <f t="shared" si="5"/>
        <v>0.50947048445681375</v>
      </c>
      <c r="T119" s="21"/>
      <c r="U119" s="3"/>
      <c r="V119" s="3"/>
      <c r="W119" s="3"/>
    </row>
    <row r="120" spans="2:23" x14ac:dyDescent="0.25">
      <c r="B120" s="21">
        <v>0.91</v>
      </c>
      <c r="C120" s="3">
        <f t="shared" si="3"/>
        <v>0.56688332590889856</v>
      </c>
      <c r="D120" s="3">
        <f t="shared" si="4"/>
        <v>-0.51586382657709773</v>
      </c>
      <c r="E120" s="3">
        <f t="shared" si="5"/>
        <v>0.51513931771590271</v>
      </c>
      <c r="T120" s="20"/>
      <c r="U120" s="3"/>
      <c r="V120" s="3"/>
      <c r="W120" s="3"/>
    </row>
    <row r="121" spans="2:23" x14ac:dyDescent="0.25">
      <c r="B121" s="21">
        <v>0.92</v>
      </c>
      <c r="C121" s="3">
        <f t="shared" si="3"/>
        <v>0.56688332590889856</v>
      </c>
      <c r="D121" s="3">
        <f t="shared" si="4"/>
        <v>-0.52153265983618668</v>
      </c>
      <c r="E121" s="3">
        <f t="shared" si="5"/>
        <v>0.52080815097499167</v>
      </c>
      <c r="T121" s="21"/>
      <c r="U121" s="3"/>
      <c r="V121" s="3"/>
      <c r="W121" s="3"/>
    </row>
    <row r="122" spans="2:23" x14ac:dyDescent="0.25">
      <c r="B122" s="20">
        <v>0.93</v>
      </c>
      <c r="C122" s="3">
        <f t="shared" si="3"/>
        <v>0.56688332590889856</v>
      </c>
      <c r="D122" s="3">
        <f t="shared" si="4"/>
        <v>-0.52720149309527575</v>
      </c>
      <c r="E122" s="3">
        <f t="shared" si="5"/>
        <v>0.52647698423408074</v>
      </c>
      <c r="T122" s="21"/>
      <c r="U122" s="3"/>
      <c r="V122" s="3"/>
      <c r="W122" s="3"/>
    </row>
    <row r="123" spans="2:23" x14ac:dyDescent="0.25">
      <c r="B123" s="21">
        <v>0.94</v>
      </c>
      <c r="C123" s="3">
        <f t="shared" si="3"/>
        <v>0.56688332590889856</v>
      </c>
      <c r="D123" s="3">
        <f t="shared" si="4"/>
        <v>-0.5328703263543646</v>
      </c>
      <c r="E123" s="3">
        <f t="shared" si="5"/>
        <v>0.53214581749316958</v>
      </c>
      <c r="T123" s="20"/>
      <c r="U123" s="3"/>
      <c r="V123" s="3"/>
      <c r="W123" s="3"/>
    </row>
    <row r="124" spans="2:23" x14ac:dyDescent="0.25">
      <c r="B124" s="21">
        <v>0.95</v>
      </c>
      <c r="C124" s="3">
        <f t="shared" si="3"/>
        <v>0.56688332590889856</v>
      </c>
      <c r="D124" s="3">
        <f t="shared" si="4"/>
        <v>-0.53853915961345367</v>
      </c>
      <c r="E124" s="3">
        <f t="shared" si="5"/>
        <v>0.53781465075225865</v>
      </c>
      <c r="T124" s="21"/>
      <c r="U124" s="3"/>
      <c r="V124" s="3"/>
      <c r="W124" s="3"/>
    </row>
    <row r="125" spans="2:23" x14ac:dyDescent="0.25">
      <c r="B125" s="20">
        <v>0.96</v>
      </c>
      <c r="C125" s="3">
        <f t="shared" si="3"/>
        <v>0.56688332590889856</v>
      </c>
      <c r="D125" s="3">
        <f t="shared" si="4"/>
        <v>-0.54420799287254262</v>
      </c>
      <c r="E125" s="3">
        <f t="shared" si="5"/>
        <v>0.54348348401134761</v>
      </c>
      <c r="T125" s="21"/>
      <c r="U125" s="3"/>
      <c r="V125" s="3"/>
      <c r="W125" s="3"/>
    </row>
    <row r="126" spans="2:23" x14ac:dyDescent="0.25">
      <c r="B126" s="21">
        <v>0.97</v>
      </c>
      <c r="C126" s="3">
        <f t="shared" si="3"/>
        <v>0.56688332590889856</v>
      </c>
      <c r="D126" s="3">
        <f t="shared" si="4"/>
        <v>-0.54987682613163169</v>
      </c>
      <c r="E126" s="3">
        <f t="shared" si="5"/>
        <v>0.54915231727043667</v>
      </c>
      <c r="T126" s="20"/>
      <c r="U126" s="3"/>
      <c r="V126" s="3"/>
      <c r="W126" s="3"/>
    </row>
    <row r="127" spans="2:23" x14ac:dyDescent="0.25">
      <c r="B127" s="21">
        <v>0.98</v>
      </c>
      <c r="C127" s="3">
        <f t="shared" si="3"/>
        <v>0.56688332590889856</v>
      </c>
      <c r="D127" s="3">
        <f t="shared" si="4"/>
        <v>-0.55554565939072065</v>
      </c>
      <c r="E127" s="3">
        <f t="shared" si="5"/>
        <v>0.55482115052952563</v>
      </c>
      <c r="T127" s="21"/>
      <c r="U127" s="3"/>
      <c r="V127" s="3"/>
      <c r="W127" s="3"/>
    </row>
    <row r="128" spans="2:23" x14ac:dyDescent="0.25">
      <c r="B128" s="20">
        <v>0.99</v>
      </c>
      <c r="C128" s="3">
        <f t="shared" si="3"/>
        <v>0.56688332590889856</v>
      </c>
      <c r="D128" s="3">
        <f t="shared" si="4"/>
        <v>-0.56121449264980972</v>
      </c>
      <c r="E128" s="3">
        <f t="shared" si="5"/>
        <v>0.5604899837886147</v>
      </c>
      <c r="T128" s="21"/>
      <c r="U128" s="3"/>
      <c r="V128" s="3"/>
      <c r="W128" s="3"/>
    </row>
    <row r="129" spans="2:23" x14ac:dyDescent="0.25">
      <c r="B129" s="21">
        <v>1</v>
      </c>
      <c r="C129" s="3">
        <f t="shared" si="3"/>
        <v>0.56688332590889856</v>
      </c>
      <c r="D129" s="3">
        <f t="shared" si="4"/>
        <v>-0.56688332590889867</v>
      </c>
      <c r="E129" s="3">
        <f t="shared" si="5"/>
        <v>0.56615881704770366</v>
      </c>
      <c r="T129" s="20"/>
      <c r="U129" s="3"/>
      <c r="V129" s="3"/>
      <c r="W129" s="3"/>
    </row>
    <row r="130" spans="2:23" x14ac:dyDescent="0.25">
      <c r="B130" s="21">
        <v>1.01</v>
      </c>
      <c r="C130" s="3">
        <f t="shared" si="3"/>
        <v>0.56688332590889856</v>
      </c>
      <c r="D130" s="3">
        <f t="shared" si="4"/>
        <v>-0.57255215916798763</v>
      </c>
      <c r="E130" s="3">
        <f t="shared" si="5"/>
        <v>0.57182765030679261</v>
      </c>
      <c r="T130" s="21"/>
      <c r="U130" s="3"/>
      <c r="V130" s="3"/>
      <c r="W130" s="3"/>
    </row>
    <row r="131" spans="2:23" x14ac:dyDescent="0.25">
      <c r="B131" s="20">
        <v>1.02</v>
      </c>
      <c r="C131" s="3">
        <f t="shared" si="3"/>
        <v>0.56688332590889856</v>
      </c>
      <c r="D131" s="3">
        <f t="shared" si="4"/>
        <v>-0.5782209924270767</v>
      </c>
      <c r="E131" s="3">
        <f t="shared" si="5"/>
        <v>0.57749648356588168</v>
      </c>
      <c r="T131" s="21"/>
      <c r="U131" s="3"/>
      <c r="V131" s="3"/>
      <c r="W131" s="3"/>
    </row>
    <row r="132" spans="2:23" x14ac:dyDescent="0.25">
      <c r="B132" s="21">
        <v>1.03</v>
      </c>
      <c r="C132" s="3">
        <f t="shared" si="3"/>
        <v>0.56688332590889856</v>
      </c>
      <c r="D132" s="3">
        <f t="shared" si="4"/>
        <v>-0.58388982568616554</v>
      </c>
      <c r="E132" s="3">
        <f t="shared" si="5"/>
        <v>0.58316531682497053</v>
      </c>
      <c r="T132" s="20"/>
      <c r="U132" s="3"/>
      <c r="V132" s="3"/>
      <c r="W132" s="3"/>
    </row>
    <row r="133" spans="2:23" x14ac:dyDescent="0.25">
      <c r="B133" s="20">
        <v>1.04</v>
      </c>
      <c r="C133" s="3">
        <f t="shared" si="3"/>
        <v>0.56688332590889856</v>
      </c>
      <c r="D133" s="3">
        <f t="shared" si="4"/>
        <v>-0.58955865894525461</v>
      </c>
      <c r="E133" s="3">
        <f t="shared" si="5"/>
        <v>0.58883415008405959</v>
      </c>
      <c r="T133" s="21"/>
      <c r="U133" s="3"/>
      <c r="V133" s="3"/>
      <c r="W133" s="3"/>
    </row>
    <row r="134" spans="2:23" x14ac:dyDescent="0.25">
      <c r="B134" s="21">
        <v>1.05</v>
      </c>
      <c r="C134" s="3">
        <f t="shared" si="3"/>
        <v>0.56688332590889856</v>
      </c>
      <c r="D134" s="3">
        <f t="shared" si="4"/>
        <v>-0.59522749220434357</v>
      </c>
      <c r="E134" s="3">
        <f t="shared" si="5"/>
        <v>0.59450298334314855</v>
      </c>
      <c r="T134" s="20"/>
      <c r="U134" s="3"/>
      <c r="V134" s="3"/>
      <c r="W134" s="3"/>
    </row>
    <row r="135" spans="2:23" x14ac:dyDescent="0.25">
      <c r="B135" s="21">
        <v>1.06</v>
      </c>
      <c r="C135" s="3">
        <f t="shared" si="3"/>
        <v>0.56688332590889856</v>
      </c>
      <c r="D135" s="3">
        <f t="shared" si="4"/>
        <v>-0.60089632546343263</v>
      </c>
      <c r="E135" s="3">
        <f t="shared" si="5"/>
        <v>0.60017181660223762</v>
      </c>
      <c r="T135" s="21"/>
      <c r="U135" s="3"/>
      <c r="V135" s="3"/>
      <c r="W135" s="3"/>
    </row>
    <row r="136" spans="2:23" x14ac:dyDescent="0.25">
      <c r="B136" s="20">
        <v>1.07</v>
      </c>
      <c r="C136" s="3">
        <f t="shared" si="3"/>
        <v>0.56688332590889856</v>
      </c>
      <c r="D136" s="3">
        <f t="shared" si="4"/>
        <v>-0.60656515872252159</v>
      </c>
      <c r="E136" s="3">
        <f t="shared" si="5"/>
        <v>0.60584064986132657</v>
      </c>
      <c r="T136" s="21"/>
      <c r="U136" s="3"/>
      <c r="V136" s="3"/>
      <c r="W136" s="3"/>
    </row>
    <row r="137" spans="2:23" x14ac:dyDescent="0.25">
      <c r="B137" s="21">
        <v>1.08</v>
      </c>
      <c r="C137" s="3">
        <f t="shared" si="3"/>
        <v>0.56688332590889856</v>
      </c>
      <c r="D137" s="3">
        <f t="shared" si="4"/>
        <v>-0.61223399198161055</v>
      </c>
      <c r="E137" s="3">
        <f t="shared" si="5"/>
        <v>0.61150948312041553</v>
      </c>
      <c r="T137" s="20"/>
      <c r="U137" s="3"/>
      <c r="V137" s="3"/>
      <c r="W137" s="3"/>
    </row>
    <row r="138" spans="2:23" x14ac:dyDescent="0.25">
      <c r="B138" s="21">
        <v>1.0900000000000001</v>
      </c>
      <c r="C138" s="3">
        <f t="shared" si="3"/>
        <v>0.56688332590889856</v>
      </c>
      <c r="D138" s="3">
        <f t="shared" si="4"/>
        <v>-0.6179028252406995</v>
      </c>
      <c r="E138" s="3">
        <f t="shared" si="5"/>
        <v>0.61717831637950449</v>
      </c>
      <c r="T138" s="21"/>
      <c r="U138" s="3"/>
      <c r="V138" s="3"/>
      <c r="W138" s="3"/>
    </row>
    <row r="139" spans="2:23" x14ac:dyDescent="0.25">
      <c r="B139" s="20">
        <v>1.1000000000000001</v>
      </c>
      <c r="C139" s="3">
        <f t="shared" si="3"/>
        <v>0.56688332590889856</v>
      </c>
      <c r="D139" s="3">
        <f t="shared" si="4"/>
        <v>-0.62357165849978846</v>
      </c>
      <c r="E139" s="3">
        <f t="shared" si="5"/>
        <v>0.62284714963859344</v>
      </c>
      <c r="T139" s="21"/>
      <c r="U139" s="3"/>
      <c r="V139" s="3"/>
      <c r="W139" s="3"/>
    </row>
    <row r="140" spans="2:23" x14ac:dyDescent="0.25">
      <c r="B140" s="21">
        <v>1.1100000000000001</v>
      </c>
      <c r="C140" s="3">
        <f t="shared" si="3"/>
        <v>0.56688332590889856</v>
      </c>
      <c r="D140" s="3">
        <f t="shared" si="4"/>
        <v>-0.62924049175887753</v>
      </c>
      <c r="E140" s="3">
        <f t="shared" si="5"/>
        <v>0.62851598289768251</v>
      </c>
      <c r="T140" s="20"/>
      <c r="U140" s="3"/>
      <c r="V140" s="3"/>
      <c r="W140" s="3"/>
    </row>
    <row r="141" spans="2:23" x14ac:dyDescent="0.25">
      <c r="B141" s="21">
        <v>1.1200000000000001</v>
      </c>
      <c r="C141" s="3">
        <f t="shared" si="3"/>
        <v>0.56688332590889856</v>
      </c>
      <c r="D141" s="3">
        <f t="shared" si="4"/>
        <v>-0.63490932501796649</v>
      </c>
      <c r="E141" s="3">
        <f t="shared" si="5"/>
        <v>0.63418481615677147</v>
      </c>
      <c r="T141" s="21"/>
      <c r="U141" s="3"/>
      <c r="V141" s="3"/>
      <c r="W141" s="3"/>
    </row>
    <row r="142" spans="2:23" x14ac:dyDescent="0.25">
      <c r="B142" s="20">
        <v>1.1299999999999999</v>
      </c>
      <c r="C142" s="3">
        <f t="shared" si="3"/>
        <v>0.56688332590889856</v>
      </c>
      <c r="D142" s="3">
        <f t="shared" si="4"/>
        <v>-0.64057815827705544</v>
      </c>
      <c r="E142" s="3">
        <f t="shared" si="5"/>
        <v>0.63985364941586043</v>
      </c>
      <c r="T142" s="21"/>
      <c r="U142" s="3"/>
      <c r="V142" s="3"/>
      <c r="W142" s="3"/>
    </row>
    <row r="143" spans="2:23" x14ac:dyDescent="0.25">
      <c r="B143" s="21">
        <v>1.1399999999999999</v>
      </c>
      <c r="C143" s="3">
        <f t="shared" si="3"/>
        <v>0.56688332590889856</v>
      </c>
      <c r="D143" s="3">
        <f t="shared" si="4"/>
        <v>-0.6462469915361444</v>
      </c>
      <c r="E143" s="3">
        <f t="shared" si="5"/>
        <v>0.64552248267494938</v>
      </c>
      <c r="T143" s="20"/>
      <c r="U143" s="3"/>
      <c r="V143" s="3"/>
      <c r="W143" s="3"/>
    </row>
    <row r="144" spans="2:23" x14ac:dyDescent="0.25">
      <c r="B144" s="21">
        <v>1.1499999999999999</v>
      </c>
      <c r="C144" s="3">
        <f t="shared" si="3"/>
        <v>0.56688332590889856</v>
      </c>
      <c r="D144" s="3">
        <f t="shared" si="4"/>
        <v>-0.65191582479523347</v>
      </c>
      <c r="E144" s="3">
        <f t="shared" si="5"/>
        <v>0.65119131593403845</v>
      </c>
      <c r="T144" s="21"/>
      <c r="U144" s="3"/>
      <c r="V144" s="3"/>
      <c r="W144" s="3"/>
    </row>
    <row r="145" spans="2:23" x14ac:dyDescent="0.25">
      <c r="B145" s="20">
        <v>1.1599999999999999</v>
      </c>
      <c r="C145" s="3">
        <f t="shared" si="3"/>
        <v>0.56688332590889856</v>
      </c>
      <c r="D145" s="3">
        <f t="shared" si="4"/>
        <v>-0.65758465805432231</v>
      </c>
      <c r="E145" s="3">
        <f t="shared" si="5"/>
        <v>0.6568601491931273</v>
      </c>
      <c r="T145" s="21"/>
      <c r="U145" s="3"/>
      <c r="V145" s="3"/>
      <c r="W145" s="3"/>
    </row>
    <row r="146" spans="2:23" x14ac:dyDescent="0.25">
      <c r="B146" s="21">
        <v>1.17</v>
      </c>
      <c r="C146" s="3">
        <f t="shared" si="3"/>
        <v>0.56688332590889856</v>
      </c>
      <c r="D146" s="3">
        <f t="shared" si="4"/>
        <v>-0.66325349131341138</v>
      </c>
      <c r="E146" s="3">
        <f t="shared" si="5"/>
        <v>0.66252898245221636</v>
      </c>
      <c r="T146" s="20"/>
      <c r="U146" s="3"/>
      <c r="V146" s="3"/>
      <c r="W146" s="3"/>
    </row>
    <row r="147" spans="2:23" x14ac:dyDescent="0.25">
      <c r="B147" s="21">
        <v>1.18</v>
      </c>
      <c r="C147" s="3">
        <f t="shared" si="3"/>
        <v>0.56688332590889856</v>
      </c>
      <c r="D147" s="3">
        <f t="shared" si="4"/>
        <v>-0.66892232457250034</v>
      </c>
      <c r="E147" s="3">
        <f t="shared" si="5"/>
        <v>0.66819781571130532</v>
      </c>
      <c r="T147" s="21"/>
      <c r="U147" s="3"/>
      <c r="V147" s="3"/>
      <c r="W147" s="3"/>
    </row>
    <row r="148" spans="2:23" x14ac:dyDescent="0.25">
      <c r="B148" s="20">
        <v>1.19</v>
      </c>
      <c r="C148" s="3">
        <f t="shared" si="3"/>
        <v>0.56688332590889856</v>
      </c>
      <c r="D148" s="3">
        <f t="shared" si="4"/>
        <v>-0.67459115783158941</v>
      </c>
      <c r="E148" s="3">
        <f t="shared" si="5"/>
        <v>0.67386664897039439</v>
      </c>
      <c r="T148" s="21"/>
      <c r="U148" s="3"/>
      <c r="V148" s="3"/>
      <c r="W148" s="3"/>
    </row>
    <row r="149" spans="2:23" x14ac:dyDescent="0.25">
      <c r="B149" s="21">
        <v>1.2</v>
      </c>
      <c r="C149" s="3">
        <f t="shared" si="3"/>
        <v>0.56688332590889856</v>
      </c>
      <c r="D149" s="3">
        <f t="shared" si="4"/>
        <v>-0.68025999109067836</v>
      </c>
      <c r="E149" s="3">
        <f t="shared" si="5"/>
        <v>0.67953548222948335</v>
      </c>
      <c r="T149" s="20"/>
      <c r="U149" s="3"/>
      <c r="V149" s="3"/>
      <c r="W149" s="3"/>
    </row>
    <row r="150" spans="2:23" x14ac:dyDescent="0.25">
      <c r="B150" s="21">
        <v>1.21</v>
      </c>
      <c r="C150" s="3">
        <f t="shared" si="3"/>
        <v>0.56688332590889856</v>
      </c>
      <c r="D150" s="3">
        <f t="shared" si="4"/>
        <v>-0.68592882434976732</v>
      </c>
      <c r="E150" s="3">
        <f t="shared" si="5"/>
        <v>0.6852043154885723</v>
      </c>
      <c r="T150" s="21"/>
      <c r="U150" s="3"/>
      <c r="V150" s="3"/>
      <c r="W150" s="3"/>
    </row>
    <row r="151" spans="2:23" x14ac:dyDescent="0.25">
      <c r="B151" s="20">
        <v>1.22</v>
      </c>
      <c r="C151" s="3">
        <f t="shared" si="3"/>
        <v>0.56688332590889856</v>
      </c>
      <c r="D151" s="3">
        <f t="shared" si="4"/>
        <v>-0.69159765760885616</v>
      </c>
      <c r="E151" s="3">
        <f t="shared" si="5"/>
        <v>0.69087314874766115</v>
      </c>
      <c r="T151" s="21"/>
      <c r="U151" s="3"/>
      <c r="V151" s="3"/>
      <c r="W151" s="3"/>
    </row>
    <row r="152" spans="2:23" x14ac:dyDescent="0.25">
      <c r="B152" s="21">
        <v>1.23</v>
      </c>
      <c r="C152" s="3">
        <f t="shared" si="3"/>
        <v>0.56688332590889856</v>
      </c>
      <c r="D152" s="3">
        <f t="shared" si="4"/>
        <v>-0.69726649086794534</v>
      </c>
      <c r="E152" s="3">
        <f t="shared" si="5"/>
        <v>0.69654198200675033</v>
      </c>
      <c r="T152" s="20"/>
      <c r="U152" s="3"/>
      <c r="V152" s="3"/>
      <c r="W152" s="3"/>
    </row>
    <row r="153" spans="2:23" x14ac:dyDescent="0.25">
      <c r="B153" s="21">
        <v>1.24</v>
      </c>
      <c r="C153" s="3">
        <f t="shared" si="3"/>
        <v>0.56688332590889856</v>
      </c>
      <c r="D153" s="3">
        <f t="shared" si="4"/>
        <v>-0.7029353241270343</v>
      </c>
      <c r="E153" s="3">
        <f t="shared" si="5"/>
        <v>0.70221081526583928</v>
      </c>
      <c r="T153" s="21"/>
      <c r="U153" s="3"/>
      <c r="V153" s="3"/>
      <c r="W153" s="3"/>
    </row>
    <row r="154" spans="2:23" x14ac:dyDescent="0.25">
      <c r="B154" s="20">
        <v>1.25</v>
      </c>
      <c r="C154" s="3">
        <f t="shared" si="3"/>
        <v>0.56688332590889856</v>
      </c>
      <c r="D154" s="3">
        <f t="shared" si="4"/>
        <v>-0.70860415738612326</v>
      </c>
      <c r="E154" s="3">
        <f t="shared" si="5"/>
        <v>0.70787964852492824</v>
      </c>
      <c r="T154" s="21"/>
      <c r="U154" s="3"/>
      <c r="V154" s="3"/>
      <c r="W154" s="3"/>
    </row>
    <row r="155" spans="2:23" x14ac:dyDescent="0.25">
      <c r="B155" s="21">
        <v>1.26</v>
      </c>
      <c r="C155" s="3">
        <f t="shared" si="3"/>
        <v>0.56688332590889856</v>
      </c>
      <c r="D155" s="3">
        <f t="shared" si="4"/>
        <v>-0.71427299064521221</v>
      </c>
      <c r="E155" s="3">
        <f t="shared" si="5"/>
        <v>0.7135484817840172</v>
      </c>
      <c r="T155" s="20"/>
      <c r="U155" s="3"/>
      <c r="V155" s="3"/>
      <c r="W155" s="3"/>
    </row>
    <row r="156" spans="2:23" x14ac:dyDescent="0.25">
      <c r="B156" s="21">
        <v>1.27</v>
      </c>
      <c r="C156" s="3">
        <f t="shared" si="3"/>
        <v>0.56688332590889856</v>
      </c>
      <c r="D156" s="3">
        <f t="shared" si="4"/>
        <v>-0.71994182390430139</v>
      </c>
      <c r="E156" s="3">
        <f t="shared" si="5"/>
        <v>0.71921731504310638</v>
      </c>
      <c r="T156" s="21"/>
      <c r="U156" s="3"/>
      <c r="V156" s="3"/>
      <c r="W156" s="3"/>
    </row>
    <row r="157" spans="2:23" x14ac:dyDescent="0.25">
      <c r="B157" s="20">
        <v>1.28</v>
      </c>
      <c r="C157" s="3">
        <f t="shared" si="3"/>
        <v>0.56688332590889856</v>
      </c>
      <c r="D157" s="3">
        <f t="shared" si="4"/>
        <v>-0.72561065716339035</v>
      </c>
      <c r="E157" s="3">
        <f t="shared" si="5"/>
        <v>0.72488614830219533</v>
      </c>
      <c r="T157" s="21"/>
      <c r="U157" s="3"/>
      <c r="V157" s="3"/>
      <c r="W157" s="3"/>
    </row>
    <row r="158" spans="2:23" x14ac:dyDescent="0.25">
      <c r="B158" s="21">
        <v>1.29</v>
      </c>
      <c r="C158" s="3">
        <f t="shared" ref="C158:C221" si="6">(($B$21*$B$22/2/$B$23)-($B$24/$B$23))*EXP(-4*$B$23*B158/$B$21/$B$25) - ($B$21*$B$22/2/$B$23) + ($B$24/$B$23)</f>
        <v>0.56688332590889856</v>
      </c>
      <c r="D158" s="3">
        <f t="shared" ref="D158:D221" si="7">($B$21*$B$22 - 2*$B$24) * ($B$21*$B$25*EXP(-4*$B$23*B158/$B$21/$B$25) + (4*$B$23*B158)) / (8*$B$23*$B$23)</f>
        <v>-0.73127949042247931</v>
      </c>
      <c r="E158" s="3">
        <f t="shared" ref="E158:E221" si="8">-(D158-$D$29)</f>
        <v>0.73055498156128429</v>
      </c>
      <c r="T158" s="20"/>
      <c r="U158" s="3"/>
      <c r="V158" s="3"/>
      <c r="W158" s="3"/>
    </row>
    <row r="159" spans="2:23" x14ac:dyDescent="0.25">
      <c r="B159" s="20">
        <v>1.3</v>
      </c>
      <c r="C159" s="3">
        <f t="shared" si="6"/>
        <v>0.56688332590889856</v>
      </c>
      <c r="D159" s="3">
        <f t="shared" si="7"/>
        <v>-0.73694832368156826</v>
      </c>
      <c r="E159" s="3">
        <f t="shared" si="8"/>
        <v>0.73622381482037325</v>
      </c>
      <c r="T159" s="21"/>
      <c r="U159" s="3"/>
      <c r="V159" s="3"/>
      <c r="W159" s="3"/>
    </row>
    <row r="160" spans="2:23" x14ac:dyDescent="0.25">
      <c r="B160" s="21">
        <v>1.31</v>
      </c>
      <c r="C160" s="3">
        <f t="shared" si="6"/>
        <v>0.56688332590889856</v>
      </c>
      <c r="D160" s="3">
        <f t="shared" si="7"/>
        <v>-0.74261715694065711</v>
      </c>
      <c r="E160" s="3">
        <f t="shared" si="8"/>
        <v>0.74189264807946209</v>
      </c>
      <c r="T160" s="20"/>
      <c r="U160" s="3"/>
      <c r="V160" s="3"/>
      <c r="W160" s="3"/>
    </row>
    <row r="161" spans="2:23" x14ac:dyDescent="0.25">
      <c r="B161" s="21">
        <v>1.32</v>
      </c>
      <c r="C161" s="3">
        <f t="shared" si="6"/>
        <v>0.56688332590889856</v>
      </c>
      <c r="D161" s="3">
        <f t="shared" si="7"/>
        <v>-0.74828599019974618</v>
      </c>
      <c r="E161" s="3">
        <f t="shared" si="8"/>
        <v>0.74756148133855116</v>
      </c>
      <c r="T161" s="21"/>
      <c r="U161" s="3"/>
      <c r="V161" s="3"/>
      <c r="W161" s="3"/>
    </row>
    <row r="162" spans="2:23" x14ac:dyDescent="0.25">
      <c r="B162" s="20">
        <v>1.33</v>
      </c>
      <c r="C162" s="3">
        <f t="shared" si="6"/>
        <v>0.56688332590889856</v>
      </c>
      <c r="D162" s="3">
        <f t="shared" si="7"/>
        <v>-0.75395482345883513</v>
      </c>
      <c r="E162" s="3">
        <f t="shared" si="8"/>
        <v>0.75323031459764012</v>
      </c>
      <c r="T162" s="21"/>
      <c r="U162" s="3"/>
      <c r="V162" s="3"/>
      <c r="W162" s="3"/>
    </row>
    <row r="163" spans="2:23" x14ac:dyDescent="0.25">
      <c r="B163" s="21">
        <v>1.34</v>
      </c>
      <c r="C163" s="3">
        <f t="shared" si="6"/>
        <v>0.56688332590889856</v>
      </c>
      <c r="D163" s="3">
        <f t="shared" si="7"/>
        <v>-0.7596236567179242</v>
      </c>
      <c r="E163" s="3">
        <f t="shared" si="8"/>
        <v>0.75889914785672918</v>
      </c>
      <c r="T163" s="20"/>
      <c r="U163" s="3"/>
      <c r="V163" s="3"/>
      <c r="W163" s="3"/>
    </row>
    <row r="164" spans="2:23" x14ac:dyDescent="0.25">
      <c r="B164" s="21">
        <v>1.35</v>
      </c>
      <c r="C164" s="3">
        <f t="shared" si="6"/>
        <v>0.56688332590889856</v>
      </c>
      <c r="D164" s="3">
        <f t="shared" si="7"/>
        <v>-0.76529248997701316</v>
      </c>
      <c r="E164" s="3">
        <f t="shared" si="8"/>
        <v>0.76456798111581814</v>
      </c>
      <c r="T164" s="21"/>
      <c r="U164" s="3"/>
      <c r="V164" s="3"/>
      <c r="W164" s="3"/>
    </row>
    <row r="165" spans="2:23" x14ac:dyDescent="0.25">
      <c r="B165" s="20">
        <v>1.36</v>
      </c>
      <c r="C165" s="3">
        <f t="shared" si="6"/>
        <v>0.56688332590889856</v>
      </c>
      <c r="D165" s="3">
        <f t="shared" si="7"/>
        <v>-0.77096132323610223</v>
      </c>
      <c r="E165" s="3">
        <f t="shared" si="8"/>
        <v>0.77023681437490721</v>
      </c>
      <c r="T165" s="21"/>
      <c r="U165" s="3"/>
      <c r="V165" s="3"/>
      <c r="W165" s="3"/>
    </row>
    <row r="166" spans="2:23" x14ac:dyDescent="0.25">
      <c r="B166" s="21">
        <v>1.37</v>
      </c>
      <c r="C166" s="3">
        <f t="shared" si="6"/>
        <v>0.56688332590889856</v>
      </c>
      <c r="D166" s="3">
        <f t="shared" si="7"/>
        <v>-0.77663015649519118</v>
      </c>
      <c r="E166" s="3">
        <f t="shared" si="8"/>
        <v>0.77590564763399616</v>
      </c>
      <c r="T166" s="20"/>
      <c r="U166" s="3"/>
      <c r="V166" s="3"/>
      <c r="W166" s="3"/>
    </row>
    <row r="167" spans="2:23" x14ac:dyDescent="0.25">
      <c r="B167" s="21">
        <v>1.38</v>
      </c>
      <c r="C167" s="3">
        <f t="shared" si="6"/>
        <v>0.56688332590889856</v>
      </c>
      <c r="D167" s="3">
        <f t="shared" si="7"/>
        <v>-0.78229898975428003</v>
      </c>
      <c r="E167" s="3">
        <f t="shared" si="8"/>
        <v>0.78157448089308501</v>
      </c>
      <c r="T167" s="21"/>
      <c r="U167" s="3"/>
      <c r="V167" s="3"/>
      <c r="W167" s="3"/>
    </row>
    <row r="168" spans="2:23" x14ac:dyDescent="0.25">
      <c r="B168" s="20">
        <v>1.39</v>
      </c>
      <c r="C168" s="3">
        <f t="shared" si="6"/>
        <v>0.56688332590889856</v>
      </c>
      <c r="D168" s="3">
        <f t="shared" si="7"/>
        <v>-0.78796782301336898</v>
      </c>
      <c r="E168" s="3">
        <f t="shared" si="8"/>
        <v>0.78724331415217397</v>
      </c>
      <c r="T168" s="21"/>
      <c r="U168" s="3"/>
      <c r="V168" s="3"/>
      <c r="W168" s="3"/>
    </row>
    <row r="169" spans="2:23" x14ac:dyDescent="0.25">
      <c r="B169" s="21">
        <v>1.4</v>
      </c>
      <c r="C169" s="3">
        <f t="shared" si="6"/>
        <v>0.56688332590889856</v>
      </c>
      <c r="D169" s="3">
        <f t="shared" si="7"/>
        <v>-0.79363665627245816</v>
      </c>
      <c r="E169" s="3">
        <f t="shared" si="8"/>
        <v>0.79291214741126315</v>
      </c>
      <c r="T169" s="20"/>
      <c r="U169" s="3"/>
      <c r="V169" s="3"/>
      <c r="W169" s="3"/>
    </row>
    <row r="170" spans="2:23" x14ac:dyDescent="0.25">
      <c r="B170" s="21">
        <v>1.41</v>
      </c>
      <c r="C170" s="3">
        <f t="shared" si="6"/>
        <v>0.56688332590889856</v>
      </c>
      <c r="D170" s="3">
        <f t="shared" si="7"/>
        <v>-0.79930548953154712</v>
      </c>
      <c r="E170" s="3">
        <f t="shared" si="8"/>
        <v>0.7985809806703521</v>
      </c>
      <c r="T170" s="21"/>
      <c r="U170" s="3"/>
      <c r="V170" s="3"/>
      <c r="W170" s="3"/>
    </row>
    <row r="171" spans="2:23" x14ac:dyDescent="0.25">
      <c r="B171" s="20">
        <v>1.42</v>
      </c>
      <c r="C171" s="3">
        <f t="shared" si="6"/>
        <v>0.56688332590889856</v>
      </c>
      <c r="D171" s="3">
        <f t="shared" si="7"/>
        <v>-0.80497432279063608</v>
      </c>
      <c r="E171" s="3">
        <f t="shared" si="8"/>
        <v>0.80424981392944106</v>
      </c>
      <c r="T171" s="21"/>
      <c r="U171" s="3"/>
      <c r="V171" s="3"/>
      <c r="W171" s="3"/>
    </row>
    <row r="172" spans="2:23" x14ac:dyDescent="0.25">
      <c r="B172" s="21">
        <v>1.43</v>
      </c>
      <c r="C172" s="3">
        <f t="shared" si="6"/>
        <v>0.56688332590889856</v>
      </c>
      <c r="D172" s="3">
        <f t="shared" si="7"/>
        <v>-0.81064315604972503</v>
      </c>
      <c r="E172" s="3">
        <f t="shared" si="8"/>
        <v>0.80991864718853002</v>
      </c>
      <c r="T172" s="20"/>
      <c r="U172" s="3"/>
      <c r="V172" s="3"/>
      <c r="W172" s="3"/>
    </row>
    <row r="173" spans="2:23" x14ac:dyDescent="0.25">
      <c r="B173" s="21">
        <v>1.44</v>
      </c>
      <c r="C173" s="3">
        <f t="shared" si="6"/>
        <v>0.56688332590889856</v>
      </c>
      <c r="D173" s="3">
        <f t="shared" si="7"/>
        <v>-0.81631198930881388</v>
      </c>
      <c r="E173" s="3">
        <f t="shared" si="8"/>
        <v>0.81558748044761886</v>
      </c>
      <c r="T173" s="21"/>
      <c r="U173" s="3"/>
      <c r="V173" s="3"/>
      <c r="W173" s="3"/>
    </row>
    <row r="174" spans="2:23" x14ac:dyDescent="0.25">
      <c r="B174" s="20">
        <v>1.45</v>
      </c>
      <c r="C174" s="3">
        <f t="shared" si="6"/>
        <v>0.56688332590889856</v>
      </c>
      <c r="D174" s="3">
        <f t="shared" si="7"/>
        <v>-0.82198082256790295</v>
      </c>
      <c r="E174" s="3">
        <f t="shared" si="8"/>
        <v>0.82125631370670793</v>
      </c>
      <c r="T174" s="21"/>
      <c r="U174" s="3"/>
      <c r="V174" s="3"/>
      <c r="W174" s="3"/>
    </row>
    <row r="175" spans="2:23" x14ac:dyDescent="0.25">
      <c r="B175" s="21">
        <v>1.46</v>
      </c>
      <c r="C175" s="3">
        <f t="shared" si="6"/>
        <v>0.56688332590889856</v>
      </c>
      <c r="D175" s="3">
        <f t="shared" si="7"/>
        <v>-0.8276496558269919</v>
      </c>
      <c r="E175" s="3">
        <f t="shared" si="8"/>
        <v>0.82692514696579689</v>
      </c>
      <c r="T175" s="20"/>
      <c r="U175" s="3"/>
      <c r="V175" s="3"/>
      <c r="W175" s="3"/>
    </row>
    <row r="176" spans="2:23" x14ac:dyDescent="0.25">
      <c r="B176" s="21">
        <v>1.47</v>
      </c>
      <c r="C176" s="3">
        <f t="shared" si="6"/>
        <v>0.56688332590889856</v>
      </c>
      <c r="D176" s="3">
        <f t="shared" si="7"/>
        <v>-0.83331848908608097</v>
      </c>
      <c r="E176" s="3">
        <f t="shared" si="8"/>
        <v>0.83259398022488595</v>
      </c>
      <c r="T176" s="21"/>
      <c r="U176" s="3"/>
      <c r="V176" s="3"/>
      <c r="W176" s="3"/>
    </row>
    <row r="177" spans="2:23" x14ac:dyDescent="0.25">
      <c r="B177" s="20">
        <v>1.48</v>
      </c>
      <c r="C177" s="3">
        <f t="shared" si="6"/>
        <v>0.56688332590889856</v>
      </c>
      <c r="D177" s="3">
        <f t="shared" si="7"/>
        <v>-0.83898732234516993</v>
      </c>
      <c r="E177" s="3">
        <f t="shared" si="8"/>
        <v>0.83826281348397491</v>
      </c>
      <c r="T177" s="21"/>
      <c r="U177" s="3"/>
      <c r="V177" s="3"/>
      <c r="W177" s="3"/>
    </row>
    <row r="178" spans="2:23" x14ac:dyDescent="0.25">
      <c r="B178" s="21">
        <v>1.49</v>
      </c>
      <c r="C178" s="3">
        <f t="shared" si="6"/>
        <v>0.56688332590889856</v>
      </c>
      <c r="D178" s="3">
        <f t="shared" si="7"/>
        <v>-0.844656155604259</v>
      </c>
      <c r="E178" s="3">
        <f t="shared" si="8"/>
        <v>0.84393164674306398</v>
      </c>
      <c r="T178" s="20"/>
      <c r="U178" s="3"/>
      <c r="V178" s="3"/>
      <c r="W178" s="3"/>
    </row>
    <row r="179" spans="2:23" x14ac:dyDescent="0.25">
      <c r="B179" s="21">
        <v>1.5</v>
      </c>
      <c r="C179" s="3">
        <f t="shared" si="6"/>
        <v>0.56688332590889856</v>
      </c>
      <c r="D179" s="3">
        <f t="shared" si="7"/>
        <v>-0.85032498886334795</v>
      </c>
      <c r="E179" s="3">
        <f t="shared" si="8"/>
        <v>0.84960048000215294</v>
      </c>
      <c r="T179" s="21"/>
      <c r="U179" s="3"/>
      <c r="V179" s="3"/>
      <c r="W179" s="3"/>
    </row>
    <row r="180" spans="2:23" x14ac:dyDescent="0.25">
      <c r="B180" s="20"/>
      <c r="C180" s="3"/>
      <c r="D180" s="3"/>
      <c r="E180" s="3"/>
      <c r="T180" s="21"/>
      <c r="U180" s="3"/>
      <c r="V180" s="3"/>
      <c r="W180" s="3"/>
    </row>
    <row r="181" spans="2:23" x14ac:dyDescent="0.25">
      <c r="B181" s="21"/>
      <c r="C181" s="3"/>
      <c r="D181" s="3"/>
      <c r="E181" s="3"/>
      <c r="T181" s="20"/>
      <c r="U181" s="3"/>
      <c r="V181" s="3"/>
      <c r="W181" s="3"/>
    </row>
    <row r="182" spans="2:23" x14ac:dyDescent="0.25">
      <c r="B182" s="21"/>
      <c r="C182" s="3"/>
      <c r="D182" s="3"/>
      <c r="E182" s="3"/>
      <c r="T182" s="21"/>
      <c r="U182" s="3"/>
      <c r="V182" s="3"/>
      <c r="W182" s="3"/>
    </row>
    <row r="183" spans="2:23" x14ac:dyDescent="0.25">
      <c r="B183" s="20"/>
      <c r="C183" s="3"/>
      <c r="D183" s="3"/>
      <c r="E183" s="3"/>
      <c r="T183" s="21"/>
      <c r="U183" s="3"/>
      <c r="V183" s="3"/>
      <c r="W183" s="3"/>
    </row>
    <row r="184" spans="2:23" x14ac:dyDescent="0.25">
      <c r="B184" s="21"/>
      <c r="C184" s="3"/>
      <c r="D184" s="3"/>
      <c r="E184" s="3"/>
      <c r="T184" s="20"/>
      <c r="U184" s="3"/>
      <c r="V184" s="3"/>
      <c r="W184" s="3"/>
    </row>
    <row r="185" spans="2:23" x14ac:dyDescent="0.25">
      <c r="B185" s="20"/>
      <c r="C185" s="3"/>
      <c r="D185" s="3"/>
      <c r="E185" s="3"/>
      <c r="T185" s="21"/>
      <c r="U185" s="3"/>
      <c r="V185" s="3"/>
      <c r="W185" s="3"/>
    </row>
    <row r="186" spans="2:23" x14ac:dyDescent="0.25">
      <c r="B186" s="21"/>
      <c r="C186" s="3"/>
      <c r="D186" s="3"/>
      <c r="E186" s="3"/>
      <c r="T186" s="20"/>
      <c r="U186" s="3"/>
      <c r="V186" s="3"/>
      <c r="W186" s="3"/>
    </row>
    <row r="187" spans="2:23" x14ac:dyDescent="0.25">
      <c r="B187" s="21"/>
      <c r="C187" s="3"/>
      <c r="D187" s="3"/>
      <c r="E187" s="3"/>
      <c r="T187" s="21"/>
      <c r="U187" s="3"/>
      <c r="V187" s="3"/>
      <c r="W187" s="3"/>
    </row>
    <row r="188" spans="2:23" x14ac:dyDescent="0.25">
      <c r="B188" s="20"/>
      <c r="C188" s="3"/>
      <c r="D188" s="3"/>
      <c r="E188" s="3"/>
      <c r="T188" s="21"/>
      <c r="U188" s="3"/>
      <c r="V188" s="3"/>
      <c r="W188" s="3"/>
    </row>
    <row r="189" spans="2:23" x14ac:dyDescent="0.25">
      <c r="B189" s="21"/>
      <c r="C189" s="3"/>
      <c r="D189" s="3"/>
      <c r="E189" s="3"/>
      <c r="T189" s="20"/>
      <c r="U189" s="3"/>
      <c r="V189" s="3"/>
      <c r="W189" s="3"/>
    </row>
    <row r="190" spans="2:23" x14ac:dyDescent="0.25">
      <c r="B190" s="21"/>
      <c r="C190" s="3"/>
      <c r="D190" s="3"/>
      <c r="E190" s="3"/>
      <c r="T190" s="21"/>
      <c r="U190" s="3"/>
      <c r="V190" s="3"/>
      <c r="W190" s="3"/>
    </row>
    <row r="191" spans="2:23" x14ac:dyDescent="0.25">
      <c r="B191" s="20"/>
      <c r="C191" s="3"/>
      <c r="D191" s="3"/>
      <c r="E191" s="3"/>
      <c r="T191" s="21"/>
      <c r="U191" s="3"/>
      <c r="V191" s="3"/>
      <c r="W191" s="3"/>
    </row>
    <row r="192" spans="2:23" x14ac:dyDescent="0.25">
      <c r="B192" s="21"/>
      <c r="C192" s="3"/>
      <c r="D192" s="3"/>
      <c r="E192" s="3"/>
      <c r="T192" s="20"/>
      <c r="U192" s="3"/>
      <c r="V192" s="3"/>
      <c r="W192" s="3"/>
    </row>
    <row r="193" spans="2:23" x14ac:dyDescent="0.25">
      <c r="B193" s="21"/>
      <c r="C193" s="3"/>
      <c r="D193" s="3"/>
      <c r="E193" s="3"/>
      <c r="T193" s="21"/>
      <c r="U193" s="3"/>
      <c r="V193" s="3"/>
      <c r="W193" s="3"/>
    </row>
    <row r="194" spans="2:23" x14ac:dyDescent="0.25">
      <c r="B194" s="20"/>
      <c r="C194" s="3"/>
      <c r="D194" s="3"/>
      <c r="E194" s="3"/>
      <c r="T194" s="21"/>
      <c r="U194" s="3"/>
      <c r="V194" s="3"/>
      <c r="W194" s="3"/>
    </row>
    <row r="195" spans="2:23" x14ac:dyDescent="0.25">
      <c r="B195" s="21"/>
      <c r="C195" s="3"/>
      <c r="D195" s="3"/>
      <c r="E195" s="3"/>
      <c r="T195" s="20"/>
      <c r="U195" s="3"/>
      <c r="V195" s="3"/>
      <c r="W195" s="3"/>
    </row>
    <row r="196" spans="2:23" x14ac:dyDescent="0.25">
      <c r="B196" s="21"/>
      <c r="C196" s="3"/>
      <c r="D196" s="3"/>
      <c r="E196" s="3"/>
      <c r="T196" s="21"/>
      <c r="U196" s="3"/>
      <c r="V196" s="3"/>
      <c r="W196" s="3"/>
    </row>
    <row r="197" spans="2:23" x14ac:dyDescent="0.25">
      <c r="B197" s="20"/>
      <c r="C197" s="3"/>
      <c r="D197" s="3"/>
      <c r="E197" s="3"/>
      <c r="T197" s="21"/>
      <c r="U197" s="3"/>
      <c r="V197" s="3"/>
      <c r="W197" s="3"/>
    </row>
    <row r="198" spans="2:23" x14ac:dyDescent="0.25">
      <c r="B198" s="21"/>
      <c r="C198" s="3"/>
      <c r="D198" s="3"/>
      <c r="E198" s="3"/>
      <c r="T198" s="20"/>
      <c r="U198" s="3"/>
      <c r="V198" s="3"/>
      <c r="W198" s="3"/>
    </row>
    <row r="199" spans="2:23" x14ac:dyDescent="0.25">
      <c r="B199" s="21"/>
      <c r="C199" s="3"/>
      <c r="D199" s="3"/>
      <c r="E199" s="3"/>
      <c r="T199" s="21"/>
      <c r="U199" s="3"/>
      <c r="V199" s="3"/>
      <c r="W199" s="3"/>
    </row>
    <row r="200" spans="2:23" x14ac:dyDescent="0.25">
      <c r="B200" s="20"/>
      <c r="C200" s="3"/>
      <c r="D200" s="3"/>
      <c r="E200" s="3"/>
      <c r="T200" s="21"/>
      <c r="U200" s="3"/>
      <c r="V200" s="3"/>
      <c r="W200" s="3"/>
    </row>
    <row r="201" spans="2:23" x14ac:dyDescent="0.25">
      <c r="B201" s="21"/>
      <c r="C201" s="3"/>
      <c r="D201" s="3"/>
      <c r="E201" s="3"/>
      <c r="T201" s="20"/>
      <c r="U201" s="3"/>
      <c r="V201" s="3"/>
      <c r="W201" s="3"/>
    </row>
    <row r="202" spans="2:23" x14ac:dyDescent="0.25">
      <c r="B202" s="21"/>
      <c r="C202" s="3"/>
      <c r="D202" s="3"/>
      <c r="E202" s="3"/>
      <c r="T202" s="21"/>
      <c r="U202" s="3"/>
      <c r="V202" s="3"/>
      <c r="W202" s="3"/>
    </row>
    <row r="203" spans="2:23" x14ac:dyDescent="0.25">
      <c r="B203" s="20"/>
      <c r="C203" s="3"/>
      <c r="D203" s="3"/>
      <c r="E203" s="3"/>
      <c r="T203" s="21"/>
      <c r="U203" s="3"/>
      <c r="V203" s="3"/>
      <c r="W203" s="3"/>
    </row>
    <row r="204" spans="2:23" x14ac:dyDescent="0.25">
      <c r="B204" s="21"/>
      <c r="C204" s="3"/>
      <c r="D204" s="3"/>
      <c r="E204" s="3"/>
      <c r="T204" s="20"/>
      <c r="U204" s="3"/>
      <c r="V204" s="3"/>
      <c r="W204" s="3"/>
    </row>
    <row r="205" spans="2:23" x14ac:dyDescent="0.25">
      <c r="B205" s="21"/>
      <c r="C205" s="3"/>
      <c r="D205" s="3"/>
      <c r="E205" s="3"/>
      <c r="T205" s="21"/>
      <c r="U205" s="3"/>
      <c r="V205" s="3"/>
      <c r="W205" s="3"/>
    </row>
    <row r="206" spans="2:23" x14ac:dyDescent="0.25">
      <c r="B206" s="20"/>
      <c r="C206" s="3"/>
      <c r="D206" s="3"/>
      <c r="E206" s="3"/>
      <c r="T206" s="21"/>
      <c r="U206" s="3"/>
      <c r="V206" s="3"/>
      <c r="W206" s="3"/>
    </row>
    <row r="207" spans="2:23" x14ac:dyDescent="0.25">
      <c r="B207" s="21"/>
      <c r="C207" s="3"/>
      <c r="D207" s="3"/>
      <c r="E207" s="3"/>
      <c r="T207" s="20"/>
      <c r="U207" s="3"/>
      <c r="V207" s="3"/>
      <c r="W207" s="3"/>
    </row>
    <row r="208" spans="2:23" x14ac:dyDescent="0.25">
      <c r="B208" s="21"/>
      <c r="C208" s="3"/>
      <c r="D208" s="3"/>
      <c r="E208" s="3"/>
      <c r="T208" s="21"/>
      <c r="U208" s="3"/>
      <c r="V208" s="3"/>
      <c r="W208" s="3"/>
    </row>
    <row r="209" spans="2:23" x14ac:dyDescent="0.25">
      <c r="B209" s="20"/>
      <c r="C209" s="3"/>
      <c r="D209" s="3"/>
      <c r="E209" s="3"/>
      <c r="T209" s="21"/>
      <c r="U209" s="3"/>
      <c r="V209" s="3"/>
      <c r="W209" s="3"/>
    </row>
    <row r="210" spans="2:23" x14ac:dyDescent="0.25">
      <c r="B210" s="21"/>
      <c r="C210" s="3"/>
      <c r="D210" s="3"/>
      <c r="E210" s="3"/>
      <c r="T210" s="20"/>
      <c r="U210" s="3"/>
      <c r="V210" s="3"/>
      <c r="W210" s="3"/>
    </row>
    <row r="211" spans="2:23" x14ac:dyDescent="0.25">
      <c r="B211" s="20"/>
      <c r="C211" s="3"/>
      <c r="D211" s="3"/>
      <c r="E211" s="3"/>
      <c r="T211" s="21"/>
      <c r="U211" s="3"/>
      <c r="V211" s="3"/>
      <c r="W211" s="3"/>
    </row>
    <row r="212" spans="2:23" x14ac:dyDescent="0.25">
      <c r="B212" s="21"/>
      <c r="C212" s="3"/>
      <c r="D212" s="3"/>
      <c r="E212" s="3"/>
      <c r="T212" s="20"/>
      <c r="U212" s="3"/>
      <c r="V212" s="3"/>
      <c r="W212" s="3"/>
    </row>
    <row r="213" spans="2:23" x14ac:dyDescent="0.25">
      <c r="B213" s="21"/>
      <c r="C213" s="3"/>
      <c r="D213" s="3"/>
      <c r="E213" s="3"/>
      <c r="T213" s="21"/>
      <c r="U213" s="3"/>
      <c r="V213" s="3"/>
      <c r="W213" s="3"/>
    </row>
    <row r="214" spans="2:23" x14ac:dyDescent="0.25">
      <c r="B214" s="20"/>
      <c r="C214" s="3"/>
      <c r="D214" s="3"/>
      <c r="E214" s="3"/>
      <c r="T214" s="21"/>
      <c r="U214" s="3"/>
      <c r="V214" s="3"/>
      <c r="W214" s="3"/>
    </row>
    <row r="215" spans="2:23" x14ac:dyDescent="0.25">
      <c r="B215" s="21"/>
      <c r="C215" s="3"/>
      <c r="D215" s="3"/>
      <c r="E215" s="3"/>
      <c r="T215" s="20"/>
      <c r="U215" s="3"/>
      <c r="V215" s="3"/>
      <c r="W215" s="3"/>
    </row>
    <row r="216" spans="2:23" x14ac:dyDescent="0.25">
      <c r="B216" s="21"/>
      <c r="C216" s="3"/>
      <c r="D216" s="3"/>
      <c r="E216" s="3"/>
      <c r="T216" s="21"/>
      <c r="U216" s="3"/>
      <c r="V216" s="3"/>
      <c r="W216" s="3"/>
    </row>
    <row r="217" spans="2:23" x14ac:dyDescent="0.25">
      <c r="B217" s="20"/>
      <c r="C217" s="3"/>
      <c r="D217" s="3"/>
      <c r="E217" s="3"/>
      <c r="T217" s="21"/>
      <c r="U217" s="3"/>
      <c r="V217" s="3"/>
      <c r="W217" s="3"/>
    </row>
    <row r="218" spans="2:23" x14ac:dyDescent="0.25">
      <c r="B218" s="21"/>
      <c r="C218" s="3"/>
      <c r="D218" s="3"/>
      <c r="E218" s="3"/>
      <c r="T218" s="20"/>
      <c r="U218" s="3"/>
      <c r="V218" s="3"/>
      <c r="W218" s="3"/>
    </row>
    <row r="219" spans="2:23" x14ac:dyDescent="0.25">
      <c r="B219" s="21"/>
      <c r="C219" s="3"/>
      <c r="D219" s="3"/>
      <c r="E219" s="3"/>
      <c r="T219" s="21"/>
      <c r="U219" s="3"/>
      <c r="V219" s="3"/>
      <c r="W219" s="3"/>
    </row>
    <row r="220" spans="2:23" x14ac:dyDescent="0.25">
      <c r="B220" s="20"/>
      <c r="C220" s="3"/>
      <c r="D220" s="3"/>
      <c r="E220" s="3"/>
      <c r="T220" s="21"/>
      <c r="U220" s="3"/>
      <c r="V220" s="3"/>
      <c r="W220" s="3"/>
    </row>
    <row r="221" spans="2:23" x14ac:dyDescent="0.25">
      <c r="B221" s="21"/>
      <c r="C221" s="3"/>
      <c r="D221" s="3"/>
      <c r="E221" s="3"/>
      <c r="T221" s="20"/>
      <c r="U221" s="3"/>
      <c r="V221" s="3"/>
      <c r="W221" s="3"/>
    </row>
    <row r="222" spans="2:23" x14ac:dyDescent="0.25">
      <c r="B222" s="21"/>
      <c r="C222" s="3"/>
      <c r="D222" s="3"/>
      <c r="E222" s="3"/>
      <c r="T222" s="21"/>
      <c r="U222" s="3"/>
      <c r="V222" s="3"/>
      <c r="W222" s="3"/>
    </row>
    <row r="223" spans="2:23" x14ac:dyDescent="0.25">
      <c r="B223" s="20"/>
      <c r="C223" s="3"/>
      <c r="D223" s="3"/>
      <c r="E223" s="3"/>
      <c r="T223" s="21"/>
      <c r="U223" s="3"/>
      <c r="V223" s="3"/>
      <c r="W223" s="3"/>
    </row>
    <row r="224" spans="2:23" x14ac:dyDescent="0.25">
      <c r="B224" s="21"/>
      <c r="C224" s="3"/>
      <c r="D224" s="3"/>
      <c r="E224" s="3"/>
      <c r="T224" s="20"/>
      <c r="U224" s="3"/>
      <c r="V224" s="3"/>
      <c r="W224" s="3"/>
    </row>
    <row r="225" spans="2:23" x14ac:dyDescent="0.25">
      <c r="B225" s="21"/>
      <c r="C225" s="3"/>
      <c r="D225" s="3"/>
      <c r="E225" s="3"/>
      <c r="T225" s="21"/>
      <c r="U225" s="3"/>
      <c r="V225" s="3"/>
      <c r="W225" s="3"/>
    </row>
    <row r="226" spans="2:23" x14ac:dyDescent="0.25">
      <c r="B226" s="20"/>
      <c r="C226" s="3"/>
      <c r="D226" s="3"/>
      <c r="E226" s="3"/>
      <c r="T226" s="21"/>
      <c r="U226" s="3"/>
      <c r="V226" s="3"/>
      <c r="W226" s="3"/>
    </row>
    <row r="227" spans="2:23" x14ac:dyDescent="0.25">
      <c r="B227" s="21"/>
      <c r="C227" s="3"/>
      <c r="D227" s="3"/>
      <c r="E227" s="3"/>
      <c r="T227" s="20"/>
      <c r="U227" s="3"/>
      <c r="V227" s="3"/>
      <c r="W227" s="3"/>
    </row>
    <row r="228" spans="2:23" x14ac:dyDescent="0.25">
      <c r="B228" s="21"/>
      <c r="C228" s="3"/>
      <c r="D228" s="3"/>
      <c r="E228" s="3"/>
      <c r="T228" s="21"/>
      <c r="U228" s="3"/>
      <c r="V228" s="3"/>
      <c r="W228" s="3"/>
    </row>
    <row r="229" spans="2:23" x14ac:dyDescent="0.25">
      <c r="B229" s="20"/>
      <c r="C229" s="3"/>
      <c r="D229" s="3"/>
      <c r="E229" s="3"/>
      <c r="T229" s="21"/>
      <c r="U229" s="3"/>
      <c r="V229" s="3"/>
      <c r="W229" s="3"/>
    </row>
    <row r="230" spans="2:23" x14ac:dyDescent="0.25">
      <c r="B230" s="21"/>
      <c r="C230" s="3"/>
      <c r="D230" s="3"/>
      <c r="E230" s="3"/>
      <c r="T230" s="20"/>
      <c r="U230" s="3"/>
      <c r="V230" s="3"/>
      <c r="W230" s="3"/>
    </row>
    <row r="231" spans="2:23" x14ac:dyDescent="0.25">
      <c r="B231" s="21"/>
      <c r="C231" s="3"/>
      <c r="D231" s="3"/>
      <c r="E231" s="3"/>
      <c r="T231" s="21"/>
      <c r="U231" s="3"/>
      <c r="V231" s="3"/>
      <c r="W231" s="3"/>
    </row>
    <row r="232" spans="2:23" x14ac:dyDescent="0.25">
      <c r="B232" s="20"/>
      <c r="C232" s="3"/>
      <c r="D232" s="3"/>
      <c r="E232" s="3"/>
      <c r="T232" s="21"/>
      <c r="U232" s="3"/>
      <c r="V232" s="3"/>
      <c r="W232" s="3"/>
    </row>
    <row r="233" spans="2:23" x14ac:dyDescent="0.25">
      <c r="B233" s="21"/>
      <c r="C233" s="3"/>
      <c r="D233" s="3"/>
      <c r="E233" s="3"/>
      <c r="T233" s="20"/>
      <c r="U233" s="3"/>
      <c r="V233" s="3"/>
      <c r="W233" s="3"/>
    </row>
    <row r="234" spans="2:23" x14ac:dyDescent="0.25">
      <c r="B234" s="21"/>
      <c r="C234" s="3"/>
      <c r="D234" s="3"/>
      <c r="E234" s="3"/>
      <c r="T234" s="21"/>
      <c r="U234" s="3"/>
      <c r="V234" s="3"/>
      <c r="W234" s="3"/>
    </row>
    <row r="235" spans="2:23" x14ac:dyDescent="0.25">
      <c r="B235" s="20"/>
      <c r="C235" s="3"/>
      <c r="D235" s="3"/>
      <c r="E235" s="3"/>
      <c r="T235" s="21"/>
      <c r="U235" s="3"/>
      <c r="V235" s="3"/>
      <c r="W235" s="3"/>
    </row>
    <row r="236" spans="2:23" x14ac:dyDescent="0.25">
      <c r="B236" s="21"/>
      <c r="C236" s="3"/>
      <c r="D236" s="3"/>
      <c r="E236" s="3"/>
      <c r="T236" s="20"/>
      <c r="U236" s="3"/>
      <c r="V236" s="3"/>
      <c r="W236" s="3"/>
    </row>
    <row r="237" spans="2:23" x14ac:dyDescent="0.25">
      <c r="B237" s="20"/>
      <c r="C237" s="3"/>
      <c r="D237" s="3"/>
      <c r="E237" s="3"/>
      <c r="T237" s="21"/>
      <c r="U237" s="3"/>
      <c r="V237" s="3"/>
      <c r="W237" s="3"/>
    </row>
    <row r="238" spans="2:23" x14ac:dyDescent="0.25">
      <c r="B238" s="21"/>
      <c r="C238" s="3"/>
      <c r="D238" s="3"/>
      <c r="E238" s="3"/>
      <c r="T238" s="20"/>
      <c r="U238" s="3"/>
      <c r="V238" s="3"/>
      <c r="W238" s="3"/>
    </row>
    <row r="239" spans="2:23" x14ac:dyDescent="0.25">
      <c r="B239" s="21"/>
      <c r="C239" s="3"/>
      <c r="D239" s="3"/>
      <c r="E239" s="3"/>
      <c r="T239" s="21"/>
      <c r="U239" s="3"/>
      <c r="V239" s="3"/>
      <c r="W239" s="3"/>
    </row>
    <row r="240" spans="2:23" x14ac:dyDescent="0.25">
      <c r="B240" s="20"/>
      <c r="C240" s="3"/>
      <c r="D240" s="3"/>
      <c r="E240" s="3"/>
      <c r="T240" s="21"/>
      <c r="U240" s="3"/>
      <c r="V240" s="3"/>
      <c r="W240" s="3"/>
    </row>
    <row r="241" spans="2:23" x14ac:dyDescent="0.25">
      <c r="B241" s="21"/>
      <c r="C241" s="3"/>
      <c r="D241" s="3"/>
      <c r="E241" s="3"/>
      <c r="T241" s="20"/>
      <c r="U241" s="3"/>
      <c r="V241" s="3"/>
      <c r="W241" s="3"/>
    </row>
    <row r="242" spans="2:23" x14ac:dyDescent="0.25">
      <c r="B242" s="21"/>
      <c r="C242" s="3"/>
      <c r="D242" s="3"/>
      <c r="E242" s="3"/>
      <c r="T242" s="21"/>
      <c r="U242" s="3"/>
      <c r="V242" s="3"/>
      <c r="W242" s="3"/>
    </row>
    <row r="243" spans="2:23" x14ac:dyDescent="0.25">
      <c r="B243" s="20"/>
      <c r="C243" s="3"/>
      <c r="D243" s="3"/>
      <c r="E243" s="3"/>
      <c r="T243" s="21"/>
      <c r="U243" s="3"/>
      <c r="V243" s="3"/>
      <c r="W243" s="3"/>
    </row>
    <row r="244" spans="2:23" x14ac:dyDescent="0.25">
      <c r="B244" s="21"/>
      <c r="C244" s="3"/>
      <c r="D244" s="3"/>
      <c r="E244" s="3"/>
      <c r="T244" s="20"/>
      <c r="U244" s="3"/>
      <c r="V244" s="3"/>
      <c r="W244" s="3"/>
    </row>
    <row r="245" spans="2:23" x14ac:dyDescent="0.25">
      <c r="B245" s="21"/>
      <c r="C245" s="3"/>
      <c r="D245" s="3"/>
      <c r="E245" s="3"/>
      <c r="T245" s="21"/>
      <c r="U245" s="3"/>
      <c r="V245" s="3"/>
      <c r="W245" s="3"/>
    </row>
    <row r="246" spans="2:23" x14ac:dyDescent="0.25">
      <c r="B246" s="20"/>
      <c r="C246" s="3"/>
      <c r="D246" s="3"/>
      <c r="E246" s="3"/>
      <c r="T246" s="21"/>
      <c r="U246" s="3"/>
      <c r="V246" s="3"/>
      <c r="W246" s="3"/>
    </row>
    <row r="247" spans="2:23" x14ac:dyDescent="0.25">
      <c r="B247" s="21"/>
      <c r="C247" s="3"/>
      <c r="D247" s="3"/>
      <c r="E247" s="3"/>
      <c r="T247" s="20"/>
      <c r="U247" s="3"/>
      <c r="V247" s="3"/>
      <c r="W247" s="3"/>
    </row>
    <row r="248" spans="2:23" x14ac:dyDescent="0.25">
      <c r="B248" s="21"/>
      <c r="C248" s="3"/>
      <c r="D248" s="3"/>
      <c r="E248" s="3"/>
      <c r="T248" s="21"/>
      <c r="U248" s="3"/>
      <c r="V248" s="3"/>
      <c r="W248" s="3"/>
    </row>
    <row r="249" spans="2:23" x14ac:dyDescent="0.25">
      <c r="B249" s="20"/>
      <c r="C249" s="3"/>
      <c r="D249" s="3"/>
      <c r="E249" s="3"/>
      <c r="T249" s="21"/>
      <c r="U249" s="3"/>
      <c r="V249" s="3"/>
      <c r="W249" s="3"/>
    </row>
    <row r="250" spans="2:23" x14ac:dyDescent="0.25">
      <c r="B250" s="21"/>
      <c r="C250" s="3"/>
      <c r="D250" s="3"/>
      <c r="E250" s="3"/>
      <c r="T250" s="20"/>
      <c r="U250" s="3"/>
      <c r="V250" s="3"/>
      <c r="W250" s="3"/>
    </row>
    <row r="251" spans="2:23" x14ac:dyDescent="0.25">
      <c r="B251" s="21"/>
      <c r="C251" s="3"/>
      <c r="D251" s="3"/>
      <c r="E251" s="3"/>
      <c r="T251" s="21"/>
      <c r="U251" s="3"/>
      <c r="V251" s="3"/>
      <c r="W251" s="3"/>
    </row>
    <row r="252" spans="2:23" x14ac:dyDescent="0.25">
      <c r="B252" s="20"/>
      <c r="C252" s="3"/>
      <c r="D252" s="3"/>
      <c r="E252" s="3"/>
      <c r="T252" s="21"/>
      <c r="U252" s="3"/>
      <c r="V252" s="3"/>
      <c r="W252" s="3"/>
    </row>
    <row r="253" spans="2:23" x14ac:dyDescent="0.25">
      <c r="B253" s="21"/>
      <c r="C253" s="3"/>
      <c r="D253" s="3"/>
      <c r="E253" s="3"/>
      <c r="T253" s="20"/>
      <c r="U253" s="3"/>
      <c r="V253" s="3"/>
      <c r="W253" s="3"/>
    </row>
    <row r="254" spans="2:23" x14ac:dyDescent="0.25">
      <c r="B254" s="21"/>
      <c r="C254" s="3"/>
      <c r="D254" s="3"/>
      <c r="E254" s="3"/>
      <c r="T254" s="21"/>
      <c r="U254" s="3"/>
      <c r="V254" s="3"/>
      <c r="W254" s="3"/>
    </row>
    <row r="255" spans="2:23" x14ac:dyDescent="0.25">
      <c r="B255" s="20"/>
      <c r="C255" s="3"/>
      <c r="D255" s="3"/>
      <c r="E255" s="3"/>
      <c r="T255" s="21"/>
      <c r="U255" s="3"/>
      <c r="V255" s="3"/>
      <c r="W255" s="3"/>
    </row>
    <row r="256" spans="2:23" x14ac:dyDescent="0.25">
      <c r="B256" s="21"/>
      <c r="C256" s="3"/>
      <c r="D256" s="3"/>
      <c r="E256" s="3"/>
      <c r="T256" s="20"/>
      <c r="U256" s="3"/>
      <c r="V256" s="3"/>
      <c r="W256" s="3"/>
    </row>
    <row r="257" spans="2:23" x14ac:dyDescent="0.25">
      <c r="B257" s="21"/>
      <c r="C257" s="3"/>
      <c r="D257" s="3"/>
      <c r="E257" s="3"/>
      <c r="T257" s="21"/>
      <c r="U257" s="3"/>
      <c r="V257" s="3"/>
      <c r="W257" s="3"/>
    </row>
    <row r="258" spans="2:23" x14ac:dyDescent="0.25">
      <c r="B258" s="20"/>
      <c r="C258" s="3"/>
      <c r="D258" s="3"/>
      <c r="E258" s="3"/>
      <c r="T258" s="21"/>
      <c r="U258" s="3"/>
      <c r="V258" s="3"/>
      <c r="W258" s="3"/>
    </row>
    <row r="259" spans="2:23" x14ac:dyDescent="0.25">
      <c r="B259" s="21"/>
      <c r="C259" s="3"/>
      <c r="D259" s="3"/>
      <c r="E259" s="3"/>
      <c r="T259" s="20"/>
      <c r="U259" s="3"/>
      <c r="V259" s="3"/>
      <c r="W259" s="3"/>
    </row>
    <row r="260" spans="2:23" x14ac:dyDescent="0.25">
      <c r="B260" s="21"/>
      <c r="C260" s="3"/>
      <c r="D260" s="3"/>
      <c r="E260" s="3"/>
      <c r="T260" s="21"/>
      <c r="U260" s="3"/>
      <c r="V260" s="3"/>
      <c r="W260" s="3"/>
    </row>
    <row r="261" spans="2:23" x14ac:dyDescent="0.25">
      <c r="B261" s="20"/>
      <c r="C261" s="3"/>
      <c r="D261" s="3"/>
      <c r="E261" s="3"/>
      <c r="T261" s="21"/>
      <c r="U261" s="3"/>
      <c r="V261" s="3"/>
      <c r="W261" s="3"/>
    </row>
    <row r="262" spans="2:23" x14ac:dyDescent="0.25">
      <c r="B262" s="21"/>
      <c r="C262" s="3"/>
      <c r="D262" s="3"/>
      <c r="E262" s="3"/>
      <c r="T262" s="20"/>
      <c r="U262" s="3"/>
      <c r="V262" s="3"/>
      <c r="W262" s="3"/>
    </row>
    <row r="263" spans="2:23" x14ac:dyDescent="0.25">
      <c r="B263" s="20"/>
      <c r="C263" s="3"/>
      <c r="D263" s="3"/>
      <c r="E263" s="3"/>
      <c r="T263" s="21"/>
      <c r="U263" s="3"/>
      <c r="V263" s="3"/>
      <c r="W263" s="3"/>
    </row>
    <row r="264" spans="2:23" x14ac:dyDescent="0.25">
      <c r="B264" s="21"/>
      <c r="C264" s="3"/>
      <c r="D264" s="3"/>
      <c r="E264" s="3"/>
      <c r="T264" s="20"/>
      <c r="U264" s="3"/>
      <c r="V264" s="3"/>
      <c r="W264" s="3"/>
    </row>
    <row r="265" spans="2:23" x14ac:dyDescent="0.25">
      <c r="B265" s="21"/>
      <c r="C265" s="3"/>
      <c r="D265" s="3"/>
      <c r="E265" s="3"/>
      <c r="T265" s="21"/>
      <c r="U265" s="3"/>
      <c r="V265" s="3"/>
      <c r="W265" s="3"/>
    </row>
    <row r="266" spans="2:23" x14ac:dyDescent="0.25">
      <c r="B266" s="20"/>
      <c r="C266" s="3"/>
      <c r="D266" s="3"/>
      <c r="E266" s="3"/>
      <c r="T266" s="21"/>
      <c r="U266" s="3"/>
      <c r="V266" s="3"/>
      <c r="W266" s="3"/>
    </row>
    <row r="267" spans="2:23" x14ac:dyDescent="0.25">
      <c r="B267" s="21"/>
      <c r="C267" s="3"/>
      <c r="D267" s="3"/>
      <c r="E267" s="3"/>
      <c r="T267" s="20"/>
      <c r="U267" s="3"/>
      <c r="V267" s="3"/>
      <c r="W267" s="3"/>
    </row>
    <row r="268" spans="2:23" x14ac:dyDescent="0.25">
      <c r="B268" s="21"/>
      <c r="C268" s="3"/>
      <c r="D268" s="3"/>
      <c r="E268" s="3"/>
      <c r="T268" s="21"/>
      <c r="U268" s="3"/>
      <c r="V268" s="3"/>
      <c r="W268" s="3"/>
    </row>
    <row r="269" spans="2:23" x14ac:dyDescent="0.25">
      <c r="B269" s="20"/>
      <c r="C269" s="3"/>
      <c r="D269" s="3"/>
      <c r="E269" s="3"/>
      <c r="T269" s="21"/>
      <c r="U269" s="3"/>
      <c r="V269" s="3"/>
      <c r="W269" s="3"/>
    </row>
    <row r="270" spans="2:23" x14ac:dyDescent="0.25">
      <c r="B270" s="21"/>
      <c r="C270" s="3"/>
      <c r="D270" s="3"/>
      <c r="E270" s="3"/>
      <c r="T270" s="20"/>
      <c r="U270" s="3"/>
      <c r="V270" s="3"/>
      <c r="W270" s="3"/>
    </row>
    <row r="271" spans="2:23" x14ac:dyDescent="0.25">
      <c r="B271" s="21"/>
      <c r="C271" s="3"/>
      <c r="D271" s="3"/>
      <c r="E271" s="3"/>
      <c r="T271" s="21"/>
      <c r="U271" s="3"/>
      <c r="V271" s="3"/>
      <c r="W271" s="3"/>
    </row>
    <row r="272" spans="2:23" x14ac:dyDescent="0.25">
      <c r="B272" s="20"/>
      <c r="C272" s="3"/>
      <c r="D272" s="3"/>
      <c r="E272" s="3"/>
      <c r="T272" s="21"/>
      <c r="U272" s="3"/>
      <c r="V272" s="3"/>
      <c r="W272" s="3"/>
    </row>
    <row r="273" spans="2:23" x14ac:dyDescent="0.25">
      <c r="B273" s="21"/>
      <c r="C273" s="3"/>
      <c r="D273" s="3"/>
      <c r="E273" s="3"/>
      <c r="T273" s="20"/>
      <c r="U273" s="3"/>
      <c r="V273" s="3"/>
      <c r="W273" s="3"/>
    </row>
    <row r="274" spans="2:23" x14ac:dyDescent="0.25">
      <c r="B274" s="21"/>
      <c r="C274" s="3"/>
      <c r="D274" s="3"/>
      <c r="E274" s="3"/>
      <c r="T274" s="21"/>
      <c r="U274" s="3"/>
      <c r="V274" s="3"/>
      <c r="W274" s="3"/>
    </row>
    <row r="275" spans="2:23" x14ac:dyDescent="0.25">
      <c r="B275" s="20"/>
      <c r="C275" s="3"/>
      <c r="D275" s="3"/>
      <c r="E275" s="3"/>
      <c r="T275" s="21"/>
      <c r="U275" s="3"/>
      <c r="V275" s="3"/>
      <c r="W275" s="3"/>
    </row>
    <row r="276" spans="2:23" x14ac:dyDescent="0.25">
      <c r="B276" s="21"/>
      <c r="C276" s="3"/>
      <c r="D276" s="3"/>
      <c r="E276" s="3"/>
      <c r="T276" s="20"/>
      <c r="U276" s="3"/>
      <c r="V276" s="3"/>
      <c r="W276" s="3"/>
    </row>
    <row r="277" spans="2:23" x14ac:dyDescent="0.25">
      <c r="B277" s="21"/>
      <c r="C277" s="3"/>
      <c r="D277" s="3"/>
      <c r="E277" s="3"/>
      <c r="T277" s="21"/>
      <c r="U277" s="3"/>
      <c r="V277" s="3"/>
      <c r="W277" s="3"/>
    </row>
    <row r="278" spans="2:23" x14ac:dyDescent="0.25">
      <c r="B278" s="20"/>
      <c r="C278" s="3"/>
      <c r="D278" s="3"/>
      <c r="E278" s="3"/>
      <c r="T278" s="21"/>
      <c r="U278" s="3"/>
      <c r="V278" s="3"/>
      <c r="W278" s="3"/>
    </row>
    <row r="279" spans="2:23" x14ac:dyDescent="0.25">
      <c r="B279" s="21"/>
      <c r="C279" s="3"/>
      <c r="D279" s="3"/>
      <c r="E279" s="3"/>
      <c r="T279" s="20"/>
      <c r="U279" s="3"/>
      <c r="V279" s="3"/>
      <c r="W279" s="3"/>
    </row>
    <row r="280" spans="2:23" x14ac:dyDescent="0.25">
      <c r="B280" s="21"/>
      <c r="C280" s="3"/>
      <c r="D280" s="3"/>
      <c r="E280" s="3"/>
      <c r="T280" s="21"/>
      <c r="U280" s="3"/>
      <c r="V280" s="3"/>
      <c r="W280" s="3"/>
    </row>
    <row r="281" spans="2:23" x14ac:dyDescent="0.25">
      <c r="B281" s="20"/>
      <c r="C281" s="3"/>
      <c r="D281" s="3"/>
      <c r="E281" s="3"/>
      <c r="T281" s="21"/>
      <c r="U281" s="3"/>
      <c r="V281" s="3"/>
      <c r="W281" s="3"/>
    </row>
    <row r="282" spans="2:23" x14ac:dyDescent="0.25">
      <c r="B282" s="21"/>
      <c r="C282" s="3"/>
      <c r="D282" s="3"/>
      <c r="E282" s="3"/>
      <c r="T282" s="20"/>
      <c r="U282" s="3"/>
      <c r="V282" s="3"/>
      <c r="W282" s="3"/>
    </row>
    <row r="283" spans="2:23" x14ac:dyDescent="0.25">
      <c r="B283" s="21"/>
      <c r="C283" s="3"/>
      <c r="D283" s="3"/>
      <c r="E283" s="3"/>
      <c r="T283" s="21"/>
      <c r="U283" s="3"/>
      <c r="V283" s="3"/>
      <c r="W283" s="3"/>
    </row>
    <row r="284" spans="2:23" x14ac:dyDescent="0.25">
      <c r="B284" s="20"/>
      <c r="C284" s="3"/>
      <c r="D284" s="3"/>
      <c r="E284" s="3"/>
      <c r="T284" s="21"/>
      <c r="U284" s="3"/>
      <c r="V284" s="3"/>
      <c r="W284" s="3"/>
    </row>
    <row r="285" spans="2:23" x14ac:dyDescent="0.25">
      <c r="B285" s="21"/>
      <c r="C285" s="3"/>
      <c r="D285" s="3"/>
      <c r="E285" s="3"/>
      <c r="T285" s="20"/>
      <c r="U285" s="3"/>
      <c r="V285" s="3"/>
      <c r="W285" s="3"/>
    </row>
    <row r="286" spans="2:23" x14ac:dyDescent="0.25">
      <c r="B286" s="21"/>
      <c r="C286" s="3"/>
      <c r="D286" s="3"/>
      <c r="E286" s="3"/>
      <c r="T286" s="21"/>
      <c r="U286" s="3"/>
      <c r="V286" s="3"/>
      <c r="W286" s="3"/>
    </row>
    <row r="287" spans="2:23" x14ac:dyDescent="0.25">
      <c r="B287" s="20"/>
      <c r="C287" s="3"/>
      <c r="D287" s="3"/>
      <c r="E287" s="3"/>
      <c r="T287" s="21"/>
      <c r="U287" s="3"/>
      <c r="V287" s="3"/>
      <c r="W287" s="3"/>
    </row>
    <row r="288" spans="2:23" x14ac:dyDescent="0.25">
      <c r="B288" s="21"/>
      <c r="C288" s="3"/>
      <c r="D288" s="3"/>
      <c r="E288" s="3"/>
      <c r="T288" s="20"/>
      <c r="U288" s="3"/>
      <c r="V288" s="3"/>
      <c r="W288" s="3"/>
    </row>
    <row r="289" spans="2:23" x14ac:dyDescent="0.25">
      <c r="B289" s="20"/>
      <c r="C289" s="3"/>
      <c r="D289" s="3"/>
      <c r="E289" s="3"/>
      <c r="T289" s="21"/>
      <c r="U289" s="3"/>
      <c r="V289" s="3"/>
      <c r="W289" s="3"/>
    </row>
    <row r="290" spans="2:23" x14ac:dyDescent="0.25">
      <c r="B290" s="21"/>
      <c r="C290" s="3"/>
      <c r="D290" s="3"/>
      <c r="E290" s="3"/>
      <c r="T290" s="20"/>
      <c r="U290" s="3"/>
      <c r="V290" s="3"/>
      <c r="W290" s="3"/>
    </row>
    <row r="291" spans="2:23" x14ac:dyDescent="0.25">
      <c r="B291" s="21"/>
      <c r="C291" s="3"/>
      <c r="D291" s="3"/>
      <c r="E291" s="3"/>
      <c r="T291" s="21"/>
      <c r="U291" s="3"/>
      <c r="V291" s="3"/>
      <c r="W291" s="3"/>
    </row>
    <row r="292" spans="2:23" x14ac:dyDescent="0.25">
      <c r="B292" s="20"/>
      <c r="C292" s="3"/>
      <c r="D292" s="3"/>
      <c r="E292" s="3"/>
      <c r="T292" s="21"/>
      <c r="U292" s="3"/>
      <c r="V292" s="3"/>
      <c r="W292" s="3"/>
    </row>
    <row r="293" spans="2:23" x14ac:dyDescent="0.25">
      <c r="B293" s="21"/>
      <c r="C293" s="3"/>
      <c r="D293" s="3"/>
      <c r="E293" s="3"/>
      <c r="T293" s="20"/>
      <c r="U293" s="3"/>
      <c r="V293" s="3"/>
      <c r="W293" s="3"/>
    </row>
    <row r="294" spans="2:23" x14ac:dyDescent="0.25">
      <c r="B294" s="21"/>
      <c r="C294" s="3"/>
      <c r="D294" s="3"/>
      <c r="E294" s="3"/>
      <c r="T294" s="21"/>
      <c r="U294" s="3"/>
      <c r="V294" s="3"/>
      <c r="W294" s="3"/>
    </row>
    <row r="295" spans="2:23" x14ac:dyDescent="0.25">
      <c r="B295" s="20"/>
      <c r="C295" s="3"/>
      <c r="D295" s="3"/>
      <c r="E295" s="3"/>
      <c r="T295" s="21"/>
      <c r="U295" s="3"/>
      <c r="V295" s="3"/>
      <c r="W295" s="3"/>
    </row>
    <row r="296" spans="2:23" x14ac:dyDescent="0.25">
      <c r="B296" s="21"/>
      <c r="C296" s="3"/>
      <c r="D296" s="3"/>
      <c r="E296" s="3"/>
      <c r="T296" s="20"/>
      <c r="U296" s="3"/>
      <c r="V296" s="3"/>
      <c r="W296" s="3"/>
    </row>
    <row r="297" spans="2:23" x14ac:dyDescent="0.25">
      <c r="B297" s="21"/>
      <c r="C297" s="3"/>
      <c r="D297" s="3"/>
      <c r="E297" s="3"/>
      <c r="T297" s="21"/>
      <c r="U297" s="3"/>
      <c r="V297" s="3"/>
      <c r="W297" s="3"/>
    </row>
    <row r="298" spans="2:23" x14ac:dyDescent="0.25">
      <c r="B298" s="20"/>
      <c r="C298" s="3"/>
      <c r="D298" s="3"/>
      <c r="E298" s="3"/>
      <c r="T298" s="21"/>
      <c r="U298" s="3"/>
      <c r="V298" s="3"/>
      <c r="W298" s="3"/>
    </row>
    <row r="299" spans="2:23" x14ac:dyDescent="0.25">
      <c r="B299" s="21"/>
      <c r="C299" s="3"/>
      <c r="D299" s="3"/>
      <c r="E299" s="3"/>
      <c r="T299" s="20"/>
      <c r="U299" s="3"/>
      <c r="V299" s="3"/>
      <c r="W299" s="3"/>
    </row>
    <row r="300" spans="2:23" x14ac:dyDescent="0.25">
      <c r="B300" s="21"/>
      <c r="C300" s="3"/>
      <c r="D300" s="3"/>
      <c r="E300" s="3"/>
      <c r="T300" s="21"/>
      <c r="U300" s="3"/>
      <c r="V300" s="3"/>
      <c r="W300" s="3"/>
    </row>
    <row r="301" spans="2:23" x14ac:dyDescent="0.25">
      <c r="B301" s="20"/>
      <c r="C301" s="3"/>
      <c r="D301" s="3"/>
      <c r="E301" s="3"/>
      <c r="T301" s="21"/>
      <c r="U301" s="3"/>
      <c r="V301" s="3"/>
      <c r="W301" s="3"/>
    </row>
    <row r="302" spans="2:23" x14ac:dyDescent="0.25">
      <c r="B302" s="21"/>
      <c r="C302" s="3"/>
      <c r="D302" s="3"/>
      <c r="E302" s="3"/>
      <c r="T302" s="20"/>
      <c r="U302" s="3"/>
      <c r="V302" s="3"/>
      <c r="W302" s="3"/>
    </row>
    <row r="303" spans="2:23" x14ac:dyDescent="0.25">
      <c r="B303" s="21"/>
      <c r="C303" s="3"/>
      <c r="D303" s="3"/>
      <c r="E303" s="3"/>
      <c r="T303" s="21"/>
      <c r="U303" s="3"/>
      <c r="V303" s="3"/>
      <c r="W303" s="3"/>
    </row>
    <row r="304" spans="2:23" x14ac:dyDescent="0.25">
      <c r="B304" s="20"/>
      <c r="C304" s="3"/>
      <c r="D304" s="3"/>
      <c r="E304" s="3"/>
      <c r="T304" s="21"/>
      <c r="U304" s="3"/>
      <c r="V304" s="3"/>
      <c r="W304" s="3"/>
    </row>
    <row r="305" spans="2:23" x14ac:dyDescent="0.25">
      <c r="B305" s="21"/>
      <c r="C305" s="3"/>
      <c r="D305" s="3"/>
      <c r="E305" s="3"/>
      <c r="T305" s="20"/>
      <c r="U305" s="3"/>
      <c r="V305" s="3"/>
      <c r="W305" s="3"/>
    </row>
    <row r="306" spans="2:23" x14ac:dyDescent="0.25">
      <c r="B306" s="21"/>
      <c r="C306" s="3"/>
      <c r="D306" s="3"/>
      <c r="E306" s="3"/>
      <c r="T306" s="21"/>
      <c r="U306" s="3"/>
      <c r="V306" s="3"/>
      <c r="W306" s="3"/>
    </row>
    <row r="307" spans="2:23" x14ac:dyDescent="0.25">
      <c r="B307" s="20"/>
      <c r="C307" s="3"/>
      <c r="D307" s="3"/>
      <c r="E307" s="3"/>
      <c r="T307" s="21"/>
      <c r="U307" s="3"/>
      <c r="V307" s="3"/>
      <c r="W307" s="3"/>
    </row>
    <row r="308" spans="2:23" x14ac:dyDescent="0.25">
      <c r="B308" s="21"/>
      <c r="C308" s="3"/>
      <c r="D308" s="3"/>
      <c r="E308" s="3"/>
      <c r="T308" s="20"/>
      <c r="U308" s="3"/>
      <c r="V308" s="3"/>
      <c r="W308" s="3"/>
    </row>
    <row r="309" spans="2:23" x14ac:dyDescent="0.25">
      <c r="B309" s="21"/>
      <c r="C309" s="3"/>
      <c r="D309" s="3"/>
      <c r="E309" s="3"/>
      <c r="T309" s="21"/>
      <c r="U309" s="3"/>
      <c r="V309" s="3"/>
      <c r="W309" s="3"/>
    </row>
    <row r="310" spans="2:23" x14ac:dyDescent="0.25">
      <c r="B310" s="20"/>
      <c r="C310" s="3"/>
      <c r="D310" s="3"/>
      <c r="E310" s="3"/>
      <c r="T310" s="21"/>
      <c r="U310" s="3"/>
      <c r="V310" s="3"/>
      <c r="W310" s="3"/>
    </row>
    <row r="311" spans="2:23" x14ac:dyDescent="0.25">
      <c r="B311" s="21"/>
      <c r="C311" s="3"/>
      <c r="D311" s="3"/>
      <c r="E311" s="3"/>
      <c r="T311" s="20"/>
      <c r="U311" s="3"/>
      <c r="V311" s="3"/>
      <c r="W311" s="3"/>
    </row>
    <row r="312" spans="2:23" x14ac:dyDescent="0.25">
      <c r="B312" s="21"/>
      <c r="C312" s="3"/>
      <c r="D312" s="3"/>
      <c r="E312" s="3"/>
      <c r="T312" s="21"/>
      <c r="U312" s="3"/>
      <c r="V312" s="3"/>
      <c r="W312" s="3"/>
    </row>
    <row r="313" spans="2:23" x14ac:dyDescent="0.25">
      <c r="B313" s="20"/>
      <c r="C313" s="3"/>
      <c r="D313" s="3"/>
      <c r="E313" s="3"/>
      <c r="T313" s="21"/>
      <c r="U313" s="3"/>
      <c r="V313" s="3"/>
      <c r="W313" s="3"/>
    </row>
    <row r="314" spans="2:23" x14ac:dyDescent="0.25">
      <c r="B314" s="21"/>
      <c r="C314" s="3"/>
      <c r="D314" s="3"/>
      <c r="E314" s="3"/>
      <c r="T314" s="20"/>
      <c r="U314" s="3"/>
      <c r="V314" s="3"/>
      <c r="W314" s="3"/>
    </row>
    <row r="315" spans="2:23" x14ac:dyDescent="0.25">
      <c r="B315" s="20"/>
      <c r="C315" s="3"/>
      <c r="D315" s="3"/>
      <c r="E315" s="3"/>
      <c r="T315" s="21"/>
      <c r="U315" s="3"/>
      <c r="V315" s="3"/>
      <c r="W315" s="3"/>
    </row>
    <row r="316" spans="2:23" x14ac:dyDescent="0.25">
      <c r="B316" s="21"/>
      <c r="C316" s="3"/>
      <c r="D316" s="3"/>
      <c r="E316" s="3"/>
      <c r="T316" s="20"/>
      <c r="U316" s="3"/>
      <c r="V316" s="3"/>
      <c r="W316" s="3"/>
    </row>
    <row r="317" spans="2:23" x14ac:dyDescent="0.25">
      <c r="B317" s="21"/>
      <c r="C317" s="3"/>
      <c r="D317" s="3"/>
      <c r="E317" s="3"/>
      <c r="T317" s="21"/>
      <c r="U317" s="3"/>
      <c r="V317" s="3"/>
      <c r="W317" s="3"/>
    </row>
    <row r="318" spans="2:23" x14ac:dyDescent="0.25">
      <c r="B318" s="20"/>
      <c r="C318" s="3"/>
      <c r="D318" s="3"/>
      <c r="E318" s="3"/>
      <c r="T318" s="21"/>
      <c r="U318" s="3"/>
      <c r="V318" s="3"/>
      <c r="W318" s="3"/>
    </row>
    <row r="319" spans="2:23" x14ac:dyDescent="0.25">
      <c r="B319" s="21"/>
      <c r="C319" s="3"/>
      <c r="D319" s="3"/>
      <c r="E319" s="3"/>
      <c r="T319" s="20"/>
      <c r="U319" s="3"/>
      <c r="V319" s="3"/>
      <c r="W319" s="3"/>
    </row>
    <row r="320" spans="2:23" x14ac:dyDescent="0.25">
      <c r="B320" s="21"/>
      <c r="C320" s="3"/>
      <c r="D320" s="3"/>
      <c r="E320" s="3"/>
      <c r="T320" s="21"/>
      <c r="U320" s="3"/>
      <c r="V320" s="3"/>
      <c r="W320" s="3"/>
    </row>
    <row r="321" spans="2:23" x14ac:dyDescent="0.25">
      <c r="B321" s="20"/>
      <c r="C321" s="3"/>
      <c r="D321" s="3"/>
      <c r="E321" s="3"/>
      <c r="T321" s="21"/>
      <c r="U321" s="3"/>
      <c r="V321" s="3"/>
      <c r="W321" s="3"/>
    </row>
    <row r="322" spans="2:23" x14ac:dyDescent="0.25">
      <c r="B322" s="21"/>
      <c r="C322" s="3"/>
      <c r="D322" s="3"/>
      <c r="E322" s="3"/>
      <c r="T322" s="20"/>
      <c r="U322" s="3"/>
      <c r="V322" s="3"/>
      <c r="W322" s="3"/>
    </row>
    <row r="323" spans="2:23" x14ac:dyDescent="0.25">
      <c r="B323" s="21"/>
      <c r="C323" s="3"/>
      <c r="D323" s="3"/>
      <c r="E323" s="3"/>
      <c r="T323" s="21"/>
      <c r="U323" s="3"/>
      <c r="V323" s="3"/>
      <c r="W323" s="3"/>
    </row>
    <row r="324" spans="2:23" x14ac:dyDescent="0.25">
      <c r="B324" s="20"/>
      <c r="C324" s="3"/>
      <c r="D324" s="3"/>
      <c r="E324" s="3"/>
      <c r="T324" s="21"/>
      <c r="U324" s="3"/>
      <c r="V324" s="3"/>
      <c r="W324" s="3"/>
    </row>
    <row r="325" spans="2:23" x14ac:dyDescent="0.25">
      <c r="B325" s="21"/>
      <c r="C325" s="3"/>
      <c r="D325" s="3"/>
      <c r="E325" s="3"/>
      <c r="T325" s="20"/>
      <c r="U325" s="3"/>
      <c r="V325" s="3"/>
      <c r="W325" s="3"/>
    </row>
    <row r="326" spans="2:23" x14ac:dyDescent="0.25">
      <c r="B326" s="21"/>
      <c r="C326" s="3"/>
      <c r="D326" s="3"/>
      <c r="E326" s="3"/>
      <c r="T326" s="21"/>
      <c r="U326" s="3"/>
      <c r="V326" s="3"/>
      <c r="W326" s="3"/>
    </row>
    <row r="327" spans="2:23" x14ac:dyDescent="0.25">
      <c r="B327" s="20"/>
      <c r="C327" s="3"/>
      <c r="D327" s="3"/>
      <c r="E327" s="3"/>
      <c r="T327" s="21"/>
      <c r="U327" s="3"/>
      <c r="V327" s="3"/>
      <c r="W327" s="3"/>
    </row>
    <row r="328" spans="2:23" x14ac:dyDescent="0.25">
      <c r="B328" s="21"/>
      <c r="C328" s="3"/>
      <c r="D328" s="3"/>
      <c r="E328" s="3"/>
      <c r="T328" s="20"/>
      <c r="U328" s="3"/>
      <c r="V328" s="3"/>
      <c r="W328" s="3"/>
    </row>
    <row r="329" spans="2:23" x14ac:dyDescent="0.25">
      <c r="B329" s="21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222" zoomScaleNormal="100" workbookViewId="0">
      <selection activeCell="M342" sqref="M342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</row>
    <row r="8" spans="1:22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1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1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17.8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17.8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-0.99591143037606988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1">
        <v>0.01</v>
      </c>
      <c r="C30" s="3">
        <f t="shared" ref="C30:C93" si="0">(($B$21*$B$22/2/$B$23)-($B$24/$B$23))*EXP(-4*$B$23*B30/$B$21/$B$25) - ($B$21*$B$22/2/$B$23) + ($B$24/$B$23)</f>
        <v>0.89388138718947907</v>
      </c>
      <c r="D30" s="3">
        <f t="shared" ref="D30:D93" si="1">($B$21*$B$22 - 2*$B$24) * ($B$21*$B$25*EXP(-4*$B$23*B30/$B$21/$B$25) + (4*$B$23*B30)) / (8*$B$23*$B$23)</f>
        <v>-1.0004531162212444</v>
      </c>
      <c r="E30" s="3">
        <f t="shared" ref="E30:E93" si="2">-(D30-$D$29)</f>
        <v>4.541685845174559E-3</v>
      </c>
      <c r="T30" s="20"/>
      <c r="U30" s="3"/>
      <c r="V30" s="3"/>
      <c r="W30" s="3"/>
    </row>
    <row r="31" spans="1:24" x14ac:dyDescent="0.25">
      <c r="A31" s="3"/>
      <c r="B31" s="21">
        <v>0.02</v>
      </c>
      <c r="C31" s="3">
        <f t="shared" si="0"/>
        <v>1.7050908647248431</v>
      </c>
      <c r="D31" s="3">
        <f t="shared" si="1"/>
        <v>-1.0135135715708503</v>
      </c>
      <c r="E31" s="3">
        <f t="shared" si="2"/>
        <v>1.760214119478043E-2</v>
      </c>
      <c r="T31" s="21"/>
      <c r="U31" s="3"/>
      <c r="V31" s="3"/>
      <c r="W31" s="3"/>
    </row>
    <row r="32" spans="1:24" x14ac:dyDescent="0.25">
      <c r="A32" s="3"/>
      <c r="B32" s="20">
        <v>0.03</v>
      </c>
      <c r="C32" s="3">
        <f t="shared" si="0"/>
        <v>2.4412744634372601</v>
      </c>
      <c r="D32" s="3">
        <f t="shared" si="1"/>
        <v>-1.0343049257376487</v>
      </c>
      <c r="E32" s="3">
        <f t="shared" si="2"/>
        <v>3.8393495361578767E-2</v>
      </c>
      <c r="T32" s="21"/>
      <c r="U32" s="3"/>
      <c r="V32" s="3"/>
      <c r="W32" s="3"/>
    </row>
    <row r="33" spans="1:23" x14ac:dyDescent="0.25">
      <c r="A33" s="3"/>
      <c r="B33" s="21">
        <v>0.04</v>
      </c>
      <c r="C33" s="3">
        <f t="shared" si="0"/>
        <v>3.1093710599659161</v>
      </c>
      <c r="D33" s="3">
        <f t="shared" si="1"/>
        <v>-1.0621121753915337</v>
      </c>
      <c r="E33" s="3">
        <f t="shared" si="2"/>
        <v>6.6200745015463802E-2</v>
      </c>
      <c r="T33" s="20"/>
      <c r="U33" s="3"/>
      <c r="V33" s="3"/>
      <c r="W33" s="3"/>
    </row>
    <row r="34" spans="1:23" x14ac:dyDescent="0.25">
      <c r="B34" s="21">
        <v>0.05</v>
      </c>
      <c r="C34" s="3">
        <f t="shared" si="0"/>
        <v>3.7156777789336353</v>
      </c>
      <c r="D34" s="3">
        <f t="shared" si="1"/>
        <v>-1.0962864453168861</v>
      </c>
      <c r="E34" s="3">
        <f t="shared" si="2"/>
        <v>0.10037501494081624</v>
      </c>
      <c r="T34" s="21"/>
      <c r="U34" s="3"/>
      <c r="V34" s="3"/>
      <c r="W34" s="3"/>
    </row>
    <row r="35" spans="1:23" x14ac:dyDescent="0.25">
      <c r="B35" s="20">
        <v>0.06</v>
      </c>
      <c r="C35" s="3">
        <f t="shared" si="0"/>
        <v>4.2659093463079376</v>
      </c>
      <c r="D35" s="3">
        <f t="shared" si="1"/>
        <v>-1.1362388724585033</v>
      </c>
      <c r="E35" s="3">
        <f t="shared" si="2"/>
        <v>0.14032744208243342</v>
      </c>
      <c r="T35" s="21"/>
      <c r="U35" s="3"/>
      <c r="V35" s="3"/>
      <c r="W35" s="3"/>
    </row>
    <row r="36" spans="1:23" x14ac:dyDescent="0.25">
      <c r="B36" s="21">
        <v>7.0000000000000007E-2</v>
      </c>
      <c r="C36" s="3">
        <f t="shared" si="0"/>
        <v>4.7652519533808828</v>
      </c>
      <c r="D36" s="3">
        <f t="shared" si="1"/>
        <v>-1.1814350556103683</v>
      </c>
      <c r="E36" s="3">
        <f t="shared" si="2"/>
        <v>0.18552362523429844</v>
      </c>
      <c r="T36" s="20"/>
      <c r="U36" s="3"/>
      <c r="V36" s="3"/>
      <c r="W36" s="3"/>
    </row>
    <row r="37" spans="1:23" x14ac:dyDescent="0.25">
      <c r="B37" s="21">
        <v>0.08</v>
      </c>
      <c r="C37" s="3">
        <f t="shared" si="0"/>
        <v>5.2184121390610017</v>
      </c>
      <c r="D37" s="3">
        <f t="shared" si="1"/>
        <v>-1.2313900184329578</v>
      </c>
      <c r="E37" s="3">
        <f t="shared" si="2"/>
        <v>0.23547858805688793</v>
      </c>
      <c r="T37" s="21"/>
      <c r="U37" s="3"/>
      <c r="V37" s="3"/>
      <c r="W37" s="3"/>
    </row>
    <row r="38" spans="1:23" x14ac:dyDescent="0.25">
      <c r="B38" s="20">
        <v>0.09</v>
      </c>
      <c r="C38" s="3">
        <f t="shared" si="0"/>
        <v>5.629661151215986</v>
      </c>
      <c r="D38" s="3">
        <f t="shared" si="1"/>
        <v>-1.2856636383231603</v>
      </c>
      <c r="E38" s="3">
        <f t="shared" si="2"/>
        <v>0.28975220794709045</v>
      </c>
      <c r="T38" s="21"/>
      <c r="U38" s="3"/>
      <c r="V38" s="3"/>
      <c r="W38" s="3"/>
    </row>
    <row r="39" spans="1:23" x14ac:dyDescent="0.25">
      <c r="B39" s="21">
        <v>0.1</v>
      </c>
      <c r="C39" s="3">
        <f t="shared" si="0"/>
        <v>6.0028752051925496</v>
      </c>
      <c r="D39" s="3">
        <f t="shared" si="1"/>
        <v>-1.3438564980517589</v>
      </c>
      <c r="E39" s="3">
        <f t="shared" si="2"/>
        <v>0.347945067675689</v>
      </c>
      <c r="T39" s="20"/>
      <c r="U39" s="3"/>
      <c r="V39" s="3"/>
      <c r="W39" s="3"/>
    </row>
    <row r="40" spans="1:23" x14ac:dyDescent="0.25">
      <c r="B40" s="21">
        <v>0.11</v>
      </c>
      <c r="C40" s="3">
        <f t="shared" si="0"/>
        <v>6.3415720189690363</v>
      </c>
      <c r="D40" s="3">
        <f t="shared" si="1"/>
        <v>-1.4056061210681989</v>
      </c>
      <c r="E40" s="3">
        <f t="shared" si="2"/>
        <v>0.40969469069212905</v>
      </c>
      <c r="T40" s="21"/>
      <c r="U40" s="3"/>
      <c r="V40" s="3"/>
      <c r="W40" s="3"/>
    </row>
    <row r="41" spans="1:23" x14ac:dyDescent="0.25">
      <c r="B41" s="20">
        <v>0.12</v>
      </c>
      <c r="C41" s="3">
        <f t="shared" si="0"/>
        <v>6.6489439693017216</v>
      </c>
      <c r="D41" s="3">
        <f t="shared" si="1"/>
        <v>-1.4705835549886328</v>
      </c>
      <c r="E41" s="3">
        <f t="shared" si="2"/>
        <v>0.47467212461256292</v>
      </c>
      <c r="T41" s="21"/>
      <c r="U41" s="3"/>
      <c r="V41" s="3"/>
      <c r="W41" s="3"/>
    </row>
    <row r="42" spans="1:23" x14ac:dyDescent="0.25">
      <c r="B42" s="21">
        <v>0.13</v>
      </c>
      <c r="C42" s="3">
        <f t="shared" si="0"/>
        <v>6.927888181377087</v>
      </c>
      <c r="D42" s="3">
        <f t="shared" si="1"/>
        <v>-1.5384902710649957</v>
      </c>
      <c r="E42" s="3">
        <f t="shared" si="2"/>
        <v>0.54257884068892581</v>
      </c>
      <c r="T42" s="20"/>
      <c r="U42" s="3"/>
      <c r="V42" s="3"/>
      <c r="W42" s="3"/>
    </row>
    <row r="43" spans="1:23" x14ac:dyDescent="0.25">
      <c r="B43" s="21">
        <v>0.14000000000000001</v>
      </c>
      <c r="C43" s="3">
        <f t="shared" si="0"/>
        <v>7.1810338355791981</v>
      </c>
      <c r="D43" s="3">
        <f t="shared" si="1"/>
        <v>-1.609055350411162</v>
      </c>
      <c r="E43" s="3">
        <f t="shared" si="2"/>
        <v>0.6131439200350921</v>
      </c>
      <c r="T43" s="21"/>
      <c r="U43" s="3"/>
      <c r="V43" s="3"/>
      <c r="W43" s="3"/>
    </row>
    <row r="44" spans="1:23" x14ac:dyDescent="0.25">
      <c r="B44" s="20">
        <v>0.15</v>
      </c>
      <c r="C44" s="3">
        <f t="shared" si="0"/>
        <v>7.4107669487513057</v>
      </c>
      <c r="D44" s="3">
        <f t="shared" si="1"/>
        <v>-1.6820329304650299</v>
      </c>
      <c r="E44" s="3">
        <f t="shared" si="2"/>
        <v>0.68612150008896</v>
      </c>
      <c r="T44" s="21"/>
      <c r="U44" s="3"/>
      <c r="V44" s="3"/>
      <c r="W44" s="3"/>
    </row>
    <row r="45" spans="1:23" x14ac:dyDescent="0.25">
      <c r="B45" s="21">
        <v>0.16</v>
      </c>
      <c r="C45" s="3">
        <f t="shared" si="0"/>
        <v>7.6192528635267252</v>
      </c>
      <c r="D45" s="3">
        <f t="shared" si="1"/>
        <v>-1.7571998876182491</v>
      </c>
      <c r="E45" s="3">
        <f t="shared" si="2"/>
        <v>0.7612884572421792</v>
      </c>
      <c r="T45" s="20"/>
      <c r="U45" s="3"/>
      <c r="V45" s="3"/>
      <c r="W45" s="3"/>
    </row>
    <row r="46" spans="1:23" x14ac:dyDescent="0.25">
      <c r="B46" s="21">
        <v>0.17</v>
      </c>
      <c r="C46" s="3">
        <f t="shared" si="0"/>
        <v>7.8084566577014884</v>
      </c>
      <c r="D46" s="3">
        <f t="shared" si="1"/>
        <v>-1.8343537341712757</v>
      </c>
      <c r="E46" s="3">
        <f t="shared" si="2"/>
        <v>0.83844230379520579</v>
      </c>
      <c r="T46" s="21"/>
      <c r="U46" s="3"/>
      <c r="V46" s="3"/>
      <c r="W46" s="3"/>
    </row>
    <row r="47" spans="1:23" x14ac:dyDescent="0.25">
      <c r="B47" s="20">
        <v>0.18</v>
      </c>
      <c r="C47" s="3">
        <f t="shared" si="0"/>
        <v>7.9801616660167403</v>
      </c>
      <c r="D47" s="3">
        <f t="shared" si="1"/>
        <v>-1.9133107097915785</v>
      </c>
      <c r="E47" s="3">
        <f t="shared" si="2"/>
        <v>0.91739927941550858</v>
      </c>
      <c r="T47" s="21"/>
      <c r="U47" s="3"/>
      <c r="V47" s="3"/>
      <c r="W47" s="3"/>
    </row>
    <row r="48" spans="1:23" x14ac:dyDescent="0.25">
      <c r="B48" s="21">
        <v>0.19</v>
      </c>
      <c r="C48" s="3">
        <f t="shared" si="0"/>
        <v>8.1359862889273593</v>
      </c>
      <c r="D48" s="3">
        <f t="shared" si="1"/>
        <v>-1.9939040494860827</v>
      </c>
      <c r="E48" s="3">
        <f t="shared" si="2"/>
        <v>0.9979926191100128</v>
      </c>
      <c r="T48" s="20"/>
      <c r="U48" s="3"/>
      <c r="V48" s="3"/>
      <c r="W48" s="3"/>
    </row>
    <row r="49" spans="2:23" x14ac:dyDescent="0.25">
      <c r="B49" s="21">
        <v>0.2</v>
      </c>
      <c r="C49" s="3">
        <f t="shared" si="0"/>
        <v>8.2773992467873629</v>
      </c>
      <c r="D49" s="3">
        <f t="shared" si="1"/>
        <v>-2.0759824117626815</v>
      </c>
      <c r="E49" s="3">
        <f t="shared" si="2"/>
        <v>1.0800709813866116</v>
      </c>
      <c r="T49" s="21"/>
      <c r="U49" s="3"/>
      <c r="V49" s="3"/>
      <c r="W49" s="3"/>
    </row>
    <row r="50" spans="2:23" x14ac:dyDescent="0.25">
      <c r="B50" s="20">
        <v>0.21</v>
      </c>
      <c r="C50" s="3">
        <f t="shared" si="0"/>
        <v>8.4057334232299787</v>
      </c>
      <c r="D50" s="3">
        <f t="shared" si="1"/>
        <v>-2.1594084521654993</v>
      </c>
      <c r="E50" s="3">
        <f t="shared" si="2"/>
        <v>1.1634970217894294</v>
      </c>
      <c r="T50" s="21"/>
      <c r="U50" s="3"/>
      <c r="V50" s="3"/>
      <c r="W50" s="3"/>
    </row>
    <row r="51" spans="2:23" x14ac:dyDescent="0.25">
      <c r="B51" s="21">
        <v>0.22</v>
      </c>
      <c r="C51" s="3">
        <f t="shared" si="0"/>
        <v>8.5221984282227243</v>
      </c>
      <c r="D51" s="3">
        <f t="shared" si="1"/>
        <v>-2.2440575287388009</v>
      </c>
      <c r="E51" s="3">
        <f t="shared" si="2"/>
        <v>1.248146098362731</v>
      </c>
      <c r="T51" s="20"/>
      <c r="U51" s="3"/>
      <c r="V51" s="3"/>
      <c r="W51" s="3"/>
    </row>
    <row r="52" spans="2:23" x14ac:dyDescent="0.25">
      <c r="B52" s="21">
        <v>0.23</v>
      </c>
      <c r="C52" s="3">
        <f t="shared" si="0"/>
        <v>8.6278919992102274</v>
      </c>
      <c r="D52" s="3">
        <f t="shared" si="1"/>
        <v>-2.3298165272179441</v>
      </c>
      <c r="E52" s="3">
        <f t="shared" si="2"/>
        <v>1.3339050968418742</v>
      </c>
      <c r="T52" s="21"/>
      <c r="U52" s="3"/>
      <c r="V52" s="3"/>
      <c r="W52" s="3"/>
    </row>
    <row r="53" spans="2:23" x14ac:dyDescent="0.25">
      <c r="B53" s="20">
        <v>0.24</v>
      </c>
      <c r="C53" s="3">
        <f t="shared" si="0"/>
        <v>8.7238103478058946</v>
      </c>
      <c r="D53" s="3">
        <f t="shared" si="1"/>
        <v>-2.4165827948742362</v>
      </c>
      <c r="E53" s="3">
        <f t="shared" si="2"/>
        <v>1.4206713644981663</v>
      </c>
      <c r="T53" s="21"/>
      <c r="U53" s="3"/>
      <c r="V53" s="3"/>
      <c r="W53" s="3"/>
    </row>
    <row r="54" spans="2:23" x14ac:dyDescent="0.25">
      <c r="B54" s="21">
        <v>0.25</v>
      </c>
      <c r="C54" s="3">
        <f t="shared" si="0"/>
        <v>8.8108575495548802</v>
      </c>
      <c r="D54" s="3">
        <f t="shared" si="1"/>
        <v>-2.5042631729646887</v>
      </c>
      <c r="E54" s="3">
        <f t="shared" si="2"/>
        <v>1.5083517425886188</v>
      </c>
      <c r="T54" s="20"/>
      <c r="U54" s="3"/>
      <c r="V54" s="3"/>
      <c r="W54" s="3"/>
    </row>
    <row r="55" spans="2:23" x14ac:dyDescent="0.25">
      <c r="B55" s="20">
        <v>0.26</v>
      </c>
      <c r="C55" s="3">
        <f t="shared" si="0"/>
        <v>8.8898540652712796</v>
      </c>
      <c r="D55" s="3">
        <f t="shared" si="1"/>
        <v>-2.5927731186670564</v>
      </c>
      <c r="E55" s="3">
        <f t="shared" si="2"/>
        <v>1.5968616882909865</v>
      </c>
      <c r="T55" s="21"/>
      <c r="U55" s="3"/>
      <c r="V55" s="3"/>
      <c r="W55" s="3"/>
    </row>
    <row r="56" spans="2:23" x14ac:dyDescent="0.25">
      <c r="B56" s="21">
        <v>0.27</v>
      </c>
      <c r="C56" s="3">
        <f t="shared" si="0"/>
        <v>8.9615444742671571</v>
      </c>
      <c r="D56" s="3">
        <f t="shared" si="1"/>
        <v>-2.682035908223972</v>
      </c>
      <c r="E56" s="3">
        <f t="shared" si="2"/>
        <v>1.6861244778479021</v>
      </c>
      <c r="T56" s="20"/>
      <c r="U56" s="3"/>
      <c r="V56" s="3"/>
      <c r="W56" s="3"/>
    </row>
    <row r="57" spans="2:23" x14ac:dyDescent="0.25">
      <c r="B57" s="21">
        <v>0.28000000000000003</v>
      </c>
      <c r="C57" s="3">
        <f t="shared" si="0"/>
        <v>9.0266044923627256</v>
      </c>
      <c r="D57" s="3">
        <f t="shared" si="1"/>
        <v>-2.7719819137854578</v>
      </c>
      <c r="E57" s="3">
        <f t="shared" si="2"/>
        <v>1.7760704834093879</v>
      </c>
      <c r="T57" s="21"/>
      <c r="U57" s="3"/>
      <c r="V57" s="3"/>
      <c r="W57" s="3"/>
    </row>
    <row r="58" spans="2:23" x14ac:dyDescent="0.25">
      <c r="B58" s="20">
        <v>0.28999999999999998</v>
      </c>
      <c r="C58" s="3">
        <f t="shared" si="0"/>
        <v>9.0856473408257532</v>
      </c>
      <c r="D58" s="3">
        <f t="shared" si="1"/>
        <v>-2.862547947133685</v>
      </c>
      <c r="E58" s="3">
        <f t="shared" si="2"/>
        <v>1.8666365167576151</v>
      </c>
      <c r="T58" s="21"/>
      <c r="U58" s="3"/>
      <c r="V58" s="3"/>
      <c r="W58" s="3"/>
    </row>
    <row r="59" spans="2:23" x14ac:dyDescent="0.25">
      <c r="B59" s="21">
        <v>0.3</v>
      </c>
      <c r="C59" s="3">
        <f t="shared" si="0"/>
        <v>9.1392295262703858</v>
      </c>
      <c r="D59" s="3">
        <f t="shared" si="1"/>
        <v>-2.9536766641043162</v>
      </c>
      <c r="E59" s="3">
        <f t="shared" si="2"/>
        <v>1.9577652337282463</v>
      </c>
      <c r="T59" s="20"/>
      <c r="U59" s="3"/>
      <c r="V59" s="3"/>
      <c r="W59" s="3"/>
    </row>
    <row r="60" spans="2:23" x14ac:dyDescent="0.25">
      <c r="B60" s="21">
        <v>0.31</v>
      </c>
      <c r="C60" s="3">
        <f t="shared" si="0"/>
        <v>9.1878560859937171</v>
      </c>
      <c r="D60" s="3">
        <f t="shared" si="1"/>
        <v>-3.0453160240907744</v>
      </c>
      <c r="E60" s="3">
        <f t="shared" si="2"/>
        <v>2.0494045937147045</v>
      </c>
      <c r="T60" s="21"/>
      <c r="U60" s="3"/>
      <c r="V60" s="3"/>
      <c r="W60" s="3"/>
    </row>
    <row r="61" spans="2:23" x14ac:dyDescent="0.25">
      <c r="B61" s="20">
        <v>0.32</v>
      </c>
      <c r="C61" s="3">
        <f t="shared" si="0"/>
        <v>9.2319853481898253</v>
      </c>
      <c r="D61" s="3">
        <f t="shared" si="1"/>
        <v>-3.1374187995370608</v>
      </c>
      <c r="E61" s="3">
        <f t="shared" si="2"/>
        <v>2.1415073691609909</v>
      </c>
      <c r="T61" s="21"/>
      <c r="U61" s="3"/>
      <c r="V61" s="3"/>
      <c r="W61" s="3"/>
    </row>
    <row r="62" spans="2:23" x14ac:dyDescent="0.25">
      <c r="B62" s="21">
        <v>0.33</v>
      </c>
      <c r="C62" s="3">
        <f t="shared" si="0"/>
        <v>9.2720332519085531</v>
      </c>
      <c r="D62" s="3">
        <f t="shared" si="1"/>
        <v>-3.2299421307958265</v>
      </c>
      <c r="E62" s="3">
        <f t="shared" si="2"/>
        <v>2.2340307004197566</v>
      </c>
      <c r="T62" s="20"/>
      <c r="U62" s="3"/>
      <c r="V62" s="3"/>
      <c r="W62" s="3"/>
    </row>
    <row r="63" spans="2:23" x14ac:dyDescent="0.25">
      <c r="B63" s="21">
        <v>0.34</v>
      </c>
      <c r="C63" s="3">
        <f t="shared" si="0"/>
        <v>9.3083772674766578</v>
      </c>
      <c r="D63" s="3">
        <f t="shared" si="1"/>
        <v>-3.3228471221560381</v>
      </c>
      <c r="E63" s="3">
        <f t="shared" si="2"/>
        <v>2.3269356917799682</v>
      </c>
      <c r="T63" s="21"/>
      <c r="U63" s="3"/>
      <c r="V63" s="3"/>
      <c r="W63" s="3"/>
    </row>
    <row r="64" spans="2:23" x14ac:dyDescent="0.25">
      <c r="B64" s="20">
        <v>0.35</v>
      </c>
      <c r="C64" s="3">
        <f t="shared" si="0"/>
        <v>9.3413599543331767</v>
      </c>
      <c r="D64" s="3">
        <f t="shared" si="1"/>
        <v>-3.41609847523261</v>
      </c>
      <c r="E64" s="3">
        <f t="shared" si="2"/>
        <v>2.4201870448565401</v>
      </c>
      <c r="T64" s="21"/>
      <c r="U64" s="3"/>
      <c r="V64" s="3"/>
      <c r="W64" s="3"/>
    </row>
    <row r="65" spans="2:23" x14ac:dyDescent="0.25">
      <c r="B65" s="21">
        <v>0.36</v>
      </c>
      <c r="C65" s="3">
        <f t="shared" si="0"/>
        <v>9.3712921898132269</v>
      </c>
      <c r="D65" s="3">
        <f t="shared" si="1"/>
        <v>-3.5096641562625268</v>
      </c>
      <c r="E65" s="3">
        <f t="shared" si="2"/>
        <v>2.5137527258864569</v>
      </c>
      <c r="T65" s="20"/>
      <c r="U65" s="3"/>
      <c r="V65" s="3"/>
      <c r="W65" s="3"/>
    </row>
    <row r="66" spans="2:23" x14ac:dyDescent="0.25">
      <c r="B66" s="21">
        <v>0.37</v>
      </c>
      <c r="C66" s="3">
        <f t="shared" si="0"/>
        <v>9.3984560993130994</v>
      </c>
      <c r="D66" s="3">
        <f t="shared" si="1"/>
        <v>-3.6035150941715561</v>
      </c>
      <c r="E66" s="3">
        <f t="shared" si="2"/>
        <v>2.6076036637954862</v>
      </c>
      <c r="T66" s="21"/>
      <c r="U66" s="3"/>
      <c r="V66" s="3"/>
      <c r="W66" s="3"/>
    </row>
    <row r="67" spans="2:23" x14ac:dyDescent="0.25">
      <c r="B67" s="20">
        <v>0.38</v>
      </c>
      <c r="C67" s="3">
        <f t="shared" si="0"/>
        <v>9.4231077154548046</v>
      </c>
      <c r="D67" s="3">
        <f t="shared" si="1"/>
        <v>-3.6976249065657072</v>
      </c>
      <c r="E67" s="3">
        <f t="shared" si="2"/>
        <v>2.7017134761896373</v>
      </c>
      <c r="T67" s="21"/>
      <c r="U67" s="3"/>
      <c r="V67" s="3"/>
      <c r="W67" s="3"/>
    </row>
    <row r="68" spans="2:23" x14ac:dyDescent="0.25">
      <c r="B68" s="21">
        <v>0.39</v>
      </c>
      <c r="C68" s="3">
        <f t="shared" si="0"/>
        <v>9.4454793913139383</v>
      </c>
      <c r="D68" s="3">
        <f t="shared" si="1"/>
        <v>-3.7919696510647589</v>
      </c>
      <c r="E68" s="3">
        <f t="shared" si="2"/>
        <v>2.796058220688689</v>
      </c>
      <c r="T68" s="20"/>
      <c r="U68" s="3"/>
      <c r="V68" s="3"/>
      <c r="W68" s="3"/>
    </row>
    <row r="69" spans="2:23" x14ac:dyDescent="0.25">
      <c r="B69" s="21">
        <v>0.4</v>
      </c>
      <c r="C69" s="3">
        <f t="shared" si="0"/>
        <v>9.4657819904566942</v>
      </c>
      <c r="D69" s="3">
        <f t="shared" si="1"/>
        <v>-3.886527599634062</v>
      </c>
      <c r="E69" s="3">
        <f t="shared" si="2"/>
        <v>2.8906161692579921</v>
      </c>
      <c r="T69" s="21"/>
      <c r="U69" s="3"/>
      <c r="V69" s="3"/>
      <c r="W69" s="3"/>
    </row>
    <row r="70" spans="2:23" x14ac:dyDescent="0.25">
      <c r="B70" s="20">
        <v>0.41</v>
      </c>
      <c r="C70" s="3">
        <f t="shared" si="0"/>
        <v>9.4842068744281427</v>
      </c>
      <c r="D70" s="3">
        <f t="shared" si="1"/>
        <v>-3.9812790337876005</v>
      </c>
      <c r="E70" s="3">
        <f t="shared" si="2"/>
        <v>2.9853676034115306</v>
      </c>
      <c r="T70" s="21"/>
      <c r="U70" s="3"/>
      <c r="V70" s="3"/>
      <c r="W70" s="3"/>
    </row>
    <row r="71" spans="2:23" x14ac:dyDescent="0.25">
      <c r="B71" s="21">
        <v>0.42</v>
      </c>
      <c r="C71" s="3">
        <f t="shared" si="0"/>
        <v>9.5009277064247932</v>
      </c>
      <c r="D71" s="3">
        <f t="shared" si="1"/>
        <v>-4.0762060587319855</v>
      </c>
      <c r="E71" s="3">
        <f t="shared" si="2"/>
        <v>3.0802946283559156</v>
      </c>
      <c r="T71" s="20"/>
      <c r="U71" s="3"/>
      <c r="V71" s="3"/>
      <c r="W71" s="3"/>
    </row>
    <row r="72" spans="2:23" x14ac:dyDescent="0.25">
      <c r="B72" s="21">
        <v>0.43</v>
      </c>
      <c r="C72" s="3">
        <f t="shared" si="0"/>
        <v>9.5161020881518912</v>
      </c>
      <c r="D72" s="3">
        <f t="shared" si="1"/>
        <v>-4.171292434699609</v>
      </c>
      <c r="E72" s="3">
        <f t="shared" si="2"/>
        <v>3.1753810043235391</v>
      </c>
      <c r="T72" s="21"/>
      <c r="U72" s="3"/>
      <c r="V72" s="3"/>
      <c r="W72" s="3"/>
    </row>
    <row r="73" spans="2:23" x14ac:dyDescent="0.25">
      <c r="B73" s="20">
        <v>0.44</v>
      </c>
      <c r="C73" s="3">
        <f t="shared" si="0"/>
        <v>9.5298730452936038</v>
      </c>
      <c r="D73" s="3">
        <f t="shared" si="1"/>
        <v>-4.2665234238811971</v>
      </c>
      <c r="E73" s="3">
        <f t="shared" si="2"/>
        <v>3.2706119935051272</v>
      </c>
      <c r="T73" s="21"/>
      <c r="U73" s="3"/>
      <c r="V73" s="3"/>
      <c r="W73" s="3"/>
    </row>
    <row r="74" spans="2:23" x14ac:dyDescent="0.25">
      <c r="B74" s="21">
        <v>0.45</v>
      </c>
      <c r="C74" s="3">
        <f t="shared" si="0"/>
        <v>9.5423703755973648</v>
      </c>
      <c r="D74" s="3">
        <f t="shared" si="1"/>
        <v>-4.3618856515150295</v>
      </c>
      <c r="E74" s="3">
        <f t="shared" si="2"/>
        <v>3.3659742211389596</v>
      </c>
      <c r="T74" s="20"/>
      <c r="U74" s="3"/>
      <c r="V74" s="3"/>
      <c r="W74" s="3"/>
    </row>
    <row r="75" spans="2:23" x14ac:dyDescent="0.25">
      <c r="B75" s="21">
        <v>0.46</v>
      </c>
      <c r="C75" s="3">
        <f t="shared" si="0"/>
        <v>9.5537118722786811</v>
      </c>
      <c r="D75" s="3">
        <f t="shared" si="1"/>
        <v>-4.4573669798235214</v>
      </c>
      <c r="E75" s="3">
        <f t="shared" si="2"/>
        <v>3.4614555494474515</v>
      </c>
      <c r="T75" s="21"/>
      <c r="U75" s="3"/>
      <c r="V75" s="3"/>
      <c r="W75" s="3"/>
    </row>
    <row r="76" spans="2:23" x14ac:dyDescent="0.25">
      <c r="B76" s="20">
        <v>0.47</v>
      </c>
      <c r="C76" s="3">
        <f t="shared" si="0"/>
        <v>9.5640044342775923</v>
      </c>
      <c r="D76" s="3">
        <f t="shared" si="1"/>
        <v>-4.5529563936089534</v>
      </c>
      <c r="E76" s="3">
        <f t="shared" si="2"/>
        <v>3.5570449632328835</v>
      </c>
      <c r="T76" s="21"/>
      <c r="U76" s="3"/>
      <c r="V76" s="3"/>
      <c r="W76" s="3"/>
    </row>
    <row r="77" spans="2:23" x14ac:dyDescent="0.25">
      <c r="B77" s="21">
        <v>0.48</v>
      </c>
      <c r="C77" s="3">
        <f t="shared" si="0"/>
        <v>9.5733450738314456</v>
      </c>
      <c r="D77" s="3">
        <f t="shared" si="1"/>
        <v>-4.6486438964300625</v>
      </c>
      <c r="E77" s="3">
        <f t="shared" si="2"/>
        <v>3.6527324660539926</v>
      </c>
      <c r="T77" s="20"/>
      <c r="U77" s="3"/>
      <c r="V77" s="3"/>
      <c r="W77" s="3"/>
    </row>
    <row r="78" spans="2:23" x14ac:dyDescent="0.25">
      <c r="B78" s="21">
        <v>0.49</v>
      </c>
      <c r="C78" s="3">
        <f t="shared" si="0"/>
        <v>9.5818218308608696</v>
      </c>
      <c r="D78" s="3">
        <f t="shared" si="1"/>
        <v>-4.7444204163808754</v>
      </c>
      <c r="E78" s="3">
        <f t="shared" si="2"/>
        <v>3.7485089860048055</v>
      </c>
      <c r="T78" s="21"/>
      <c r="U78" s="3"/>
      <c r="V78" s="3"/>
      <c r="W78" s="3"/>
    </row>
    <row r="79" spans="2:23" x14ac:dyDescent="0.25">
      <c r="B79" s="20">
        <v>0.5</v>
      </c>
      <c r="C79" s="3">
        <f t="shared" si="0"/>
        <v>9.5895146027874141</v>
      </c>
      <c r="D79" s="3">
        <f t="shared" si="1"/>
        <v>-4.8402777205837317</v>
      </c>
      <c r="E79" s="3">
        <f t="shared" si="2"/>
        <v>3.8443662902076619</v>
      </c>
      <c r="T79" s="21"/>
      <c r="U79" s="3"/>
      <c r="V79" s="3"/>
      <c r="W79" s="3"/>
    </row>
    <row r="80" spans="2:23" x14ac:dyDescent="0.25">
      <c r="B80" s="21">
        <v>0.51</v>
      </c>
      <c r="C80" s="3">
        <f t="shared" si="0"/>
        <v>9.5964958976043384</v>
      </c>
      <c r="D80" s="3">
        <f t="shared" si="1"/>
        <v>-4.9362083375905357</v>
      </c>
      <c r="E80" s="3">
        <f t="shared" si="2"/>
        <v>3.9402969072144658</v>
      </c>
      <c r="T80" s="20"/>
      <c r="U80" s="3"/>
      <c r="V80" s="3"/>
      <c r="W80" s="3"/>
    </row>
    <row r="81" spans="2:23" x14ac:dyDescent="0.25">
      <c r="B81" s="20">
        <v>0.52</v>
      </c>
      <c r="C81" s="3">
        <f t="shared" si="0"/>
        <v>9.6028315172985401</v>
      </c>
      <c r="D81" s="3">
        <f t="shared" si="1"/>
        <v>-5.0322054869608506</v>
      </c>
      <c r="E81" s="3">
        <f t="shared" si="2"/>
        <v>4.0362940565847811</v>
      </c>
      <c r="T81" s="21"/>
      <c r="U81" s="3"/>
      <c r="V81" s="3"/>
      <c r="W81" s="3"/>
    </row>
    <row r="82" spans="2:23" x14ac:dyDescent="0.25">
      <c r="B82" s="21">
        <v>0.53</v>
      </c>
      <c r="C82" s="3">
        <f t="shared" si="0"/>
        <v>9.6085811780652293</v>
      </c>
      <c r="D82" s="3">
        <f t="shared" si="1"/>
        <v>-5.1282630153530535</v>
      </c>
      <c r="E82" s="3">
        <f t="shared" si="2"/>
        <v>4.1323515849769841</v>
      </c>
      <c r="T82" s="20"/>
      <c r="U82" s="3"/>
      <c r="V82" s="3"/>
      <c r="W82" s="3"/>
    </row>
    <row r="83" spans="2:23" x14ac:dyDescent="0.25">
      <c r="B83" s="21">
        <v>0.54</v>
      </c>
      <c r="C83" s="3">
        <f t="shared" si="0"/>
        <v>9.6137990731611485</v>
      </c>
      <c r="D83" s="3">
        <f t="shared" si="1"/>
        <v>-5.2243753385262002</v>
      </c>
      <c r="E83" s="3">
        <f t="shared" si="2"/>
        <v>4.2284639081501307</v>
      </c>
      <c r="T83" s="21"/>
      <c r="U83" s="3"/>
      <c r="V83" s="3"/>
      <c r="W83" s="3"/>
    </row>
    <row r="84" spans="2:23" x14ac:dyDescent="0.25">
      <c r="B84" s="20">
        <v>0.55000000000000004</v>
      </c>
      <c r="C84" s="3">
        <f t="shared" si="0"/>
        <v>9.6185343837015154</v>
      </c>
      <c r="D84" s="3">
        <f t="shared" si="1"/>
        <v>-5.3205373887059242</v>
      </c>
      <c r="E84" s="3">
        <f t="shared" si="2"/>
        <v>4.3246259583298539</v>
      </c>
      <c r="T84" s="21"/>
      <c r="U84" s="3"/>
      <c r="V84" s="3"/>
      <c r="W84" s="3"/>
    </row>
    <row r="85" spans="2:23" x14ac:dyDescent="0.25">
      <c r="B85" s="21">
        <v>0.56000000000000005</v>
      </c>
      <c r="C85" s="3">
        <f t="shared" si="0"/>
        <v>9.6228317422151513</v>
      </c>
      <c r="D85" s="3">
        <f t="shared" si="1"/>
        <v>-5.4167445668182852</v>
      </c>
      <c r="E85" s="3">
        <f t="shared" si="2"/>
        <v>4.4208331364422158</v>
      </c>
      <c r="T85" s="20"/>
      <c r="U85" s="3"/>
      <c r="V85" s="3"/>
      <c r="W85" s="3"/>
    </row>
    <row r="86" spans="2:23" x14ac:dyDescent="0.25">
      <c r="B86" s="21">
        <v>0.56999999999999995</v>
      </c>
      <c r="C86" s="3">
        <f t="shared" si="0"/>
        <v>9.6267316533270595</v>
      </c>
      <c r="D86" s="3">
        <f t="shared" si="1"/>
        <v>-5.5129926991413241</v>
      </c>
      <c r="E86" s="3">
        <f t="shared" si="2"/>
        <v>4.5170812687652546</v>
      </c>
      <c r="T86" s="21"/>
      <c r="U86" s="3"/>
      <c r="V86" s="3"/>
      <c r="W86" s="3"/>
    </row>
    <row r="87" spans="2:23" x14ac:dyDescent="0.25">
      <c r="B87" s="20">
        <v>0.57999999999999996</v>
      </c>
      <c r="C87" s="3">
        <f t="shared" si="0"/>
        <v>9.6302708755335669</v>
      </c>
      <c r="D87" s="3">
        <f t="shared" si="1"/>
        <v>-5.6092779979657887</v>
      </c>
      <c r="E87" s="3">
        <f t="shared" si="2"/>
        <v>4.6133665675897184</v>
      </c>
      <c r="T87" s="21"/>
      <c r="U87" s="3"/>
      <c r="V87" s="3"/>
      <c r="W87" s="3"/>
    </row>
    <row r="88" spans="2:23" x14ac:dyDescent="0.25">
      <c r="B88" s="21">
        <v>0.59</v>
      </c>
      <c r="C88" s="3">
        <f t="shared" si="0"/>
        <v>9.6334827676684398</v>
      </c>
      <c r="D88" s="3">
        <f t="shared" si="1"/>
        <v>-5.7055970258941775</v>
      </c>
      <c r="E88" s="3">
        <f t="shared" si="2"/>
        <v>4.7096855955181081</v>
      </c>
      <c r="T88" s="20"/>
      <c r="U88" s="3"/>
      <c r="V88" s="3"/>
      <c r="W88" s="3"/>
    </row>
    <row r="89" spans="2:23" x14ac:dyDescent="0.25">
      <c r="B89" s="21">
        <v>0.6</v>
      </c>
      <c r="C89" s="3">
        <f t="shared" si="0"/>
        <v>9.6363976033255749</v>
      </c>
      <c r="D89" s="3">
        <f t="shared" si="1"/>
        <v>-5.8019466634416501</v>
      </c>
      <c r="E89" s="3">
        <f t="shared" si="2"/>
        <v>4.8060352330655807</v>
      </c>
      <c r="T89" s="21"/>
      <c r="U89" s="3"/>
      <c r="V89" s="3"/>
      <c r="W89" s="3"/>
    </row>
    <row r="90" spans="2:23" x14ac:dyDescent="0.25">
      <c r="B90" s="20">
        <v>0.61</v>
      </c>
      <c r="C90" s="3">
        <f t="shared" si="0"/>
        <v>9.6390428562018666</v>
      </c>
      <c r="D90" s="3">
        <f t="shared" si="1"/>
        <v>-5.8983240796334302</v>
      </c>
      <c r="E90" s="3">
        <f t="shared" si="2"/>
        <v>4.9024126492573608</v>
      </c>
      <c r="T90" s="21"/>
      <c r="U90" s="3"/>
      <c r="V90" s="3"/>
      <c r="W90" s="3"/>
    </row>
    <row r="91" spans="2:23" x14ac:dyDescent="0.25">
      <c r="B91" s="21">
        <v>0.62</v>
      </c>
      <c r="C91" s="3">
        <f t="shared" si="0"/>
        <v>9.6414434590497144</v>
      </c>
      <c r="D91" s="3">
        <f t="shared" si="1"/>
        <v>-5.994726705321523</v>
      </c>
      <c r="E91" s="3">
        <f t="shared" si="2"/>
        <v>4.9988152749454535</v>
      </c>
      <c r="T91" s="20"/>
      <c r="U91" s="3"/>
      <c r="V91" s="3"/>
      <c r="W91" s="3"/>
    </row>
    <row r="92" spans="2:23" x14ac:dyDescent="0.25">
      <c r="B92" s="21">
        <v>0.63</v>
      </c>
      <c r="C92" s="3">
        <f t="shared" si="0"/>
        <v>9.6436220386799452</v>
      </c>
      <c r="D92" s="3">
        <f t="shared" si="1"/>
        <v>-6.0911522089692918</v>
      </c>
      <c r="E92" s="3">
        <f t="shared" si="2"/>
        <v>5.0952407785932223</v>
      </c>
      <c r="T92" s="21"/>
      <c r="U92" s="3"/>
      <c r="V92" s="3"/>
      <c r="W92" s="3"/>
    </row>
    <row r="93" spans="2:23" x14ac:dyDescent="0.25">
      <c r="B93" s="20">
        <v>0.64</v>
      </c>
      <c r="C93" s="3">
        <f t="shared" si="0"/>
        <v>9.645599129230142</v>
      </c>
      <c r="D93" s="3">
        <f t="shared" si="1"/>
        <v>-6.1875984746756325</v>
      </c>
      <c r="E93" s="3">
        <f t="shared" si="2"/>
        <v>5.1916870442995631</v>
      </c>
      <c r="T93" s="21"/>
      <c r="U93" s="3"/>
      <c r="V93" s="3"/>
      <c r="W93" s="3"/>
    </row>
    <row r="94" spans="2:23" x14ac:dyDescent="0.25">
      <c r="B94" s="21">
        <v>0.65</v>
      </c>
      <c r="C94" s="3">
        <f t="shared" ref="C94:C157" si="3">(($B$21*$B$22/2/$B$23)-($B$24/$B$23))*EXP(-4*$B$23*B94/$B$21/$B$25) - ($B$21*$B$22/2/$B$23) + ($B$24/$B$23)</f>
        <v>9.6473933657085489</v>
      </c>
      <c r="D94" s="3">
        <f t="shared" ref="D94:D157" si="4">($B$21*$B$22 - 2*$B$24) * ($B$21*$B$25*EXP(-4*$B$23*B94/$B$21/$B$25) + (4*$B$23*B94)) / (8*$B$23*$B$23)</f>
        <v>-6.2840635822316058</v>
      </c>
      <c r="E94" s="3">
        <f t="shared" ref="E94:E157" si="5">-(D94-$D$29)</f>
        <v>5.2881521518555363</v>
      </c>
      <c r="T94" s="20"/>
      <c r="U94" s="3"/>
      <c r="V94" s="3"/>
      <c r="W94" s="3"/>
    </row>
    <row r="95" spans="2:23" x14ac:dyDescent="0.25">
      <c r="B95" s="21">
        <v>0.66</v>
      </c>
      <c r="C95" s="3">
        <f t="shared" si="3"/>
        <v>9.6490216596377909</v>
      </c>
      <c r="D95" s="3">
        <f t="shared" si="4"/>
        <v>-6.3805457890215651</v>
      </c>
      <c r="E95" s="3">
        <f t="shared" si="5"/>
        <v>5.3846343586454957</v>
      </c>
      <c r="T95" s="21"/>
      <c r="U95" s="3"/>
      <c r="V95" s="3"/>
      <c r="W95" s="3"/>
    </row>
    <row r="96" spans="2:23" x14ac:dyDescent="0.25">
      <c r="B96" s="20">
        <v>0.67</v>
      </c>
      <c r="C96" s="3">
        <f t="shared" si="3"/>
        <v>9.6504993584539243</v>
      </c>
      <c r="D96" s="3">
        <f t="shared" si="4"/>
        <v>-6.4770435135981881</v>
      </c>
      <c r="E96" s="3">
        <f t="shared" si="5"/>
        <v>5.4811320832221178</v>
      </c>
      <c r="T96" s="21"/>
      <c r="U96" s="3"/>
      <c r="V96" s="3"/>
      <c r="W96" s="3"/>
    </row>
    <row r="97" spans="2:23" x14ac:dyDescent="0.25">
      <c r="B97" s="21">
        <v>0.68</v>
      </c>
      <c r="C97" s="3">
        <f t="shared" si="3"/>
        <v>9.6518403901632439</v>
      </c>
      <c r="D97" s="3">
        <f t="shared" si="4"/>
        <v>-6.5735553207765891</v>
      </c>
      <c r="E97" s="3">
        <f t="shared" si="5"/>
        <v>5.5776438904005197</v>
      </c>
      <c r="T97" s="20"/>
      <c r="U97" s="3"/>
      <c r="V97" s="3"/>
      <c r="W97" s="3"/>
    </row>
    <row r="98" spans="2:23" x14ac:dyDescent="0.25">
      <c r="B98" s="21">
        <v>0.69</v>
      </c>
      <c r="C98" s="3">
        <f t="shared" si="3"/>
        <v>9.6530573946202853</v>
      </c>
      <c r="D98" s="3">
        <f t="shared" si="4"/>
        <v>-6.6700799081070237</v>
      </c>
      <c r="E98" s="3">
        <f t="shared" si="5"/>
        <v>5.6741684777309533</v>
      </c>
      <c r="T98" s="21"/>
      <c r="U98" s="3"/>
      <c r="V98" s="3"/>
      <c r="W98" s="3"/>
    </row>
    <row r="99" spans="2:23" x14ac:dyDescent="0.25">
      <c r="B99" s="20">
        <v>0.7</v>
      </c>
      <c r="C99" s="3">
        <f t="shared" si="3"/>
        <v>9.6541618426644025</v>
      </c>
      <c r="D99" s="3">
        <f t="shared" si="4"/>
        <v>-6.7666160935986959</v>
      </c>
      <c r="E99" s="3">
        <f t="shared" si="5"/>
        <v>5.7707046632226255</v>
      </c>
      <c r="T99" s="21"/>
      <c r="U99" s="3"/>
      <c r="V99" s="3"/>
      <c r="W99" s="3"/>
    </row>
    <row r="100" spans="2:23" x14ac:dyDescent="0.25">
      <c r="B100" s="21">
        <v>0.71</v>
      </c>
      <c r="C100" s="3">
        <f t="shared" si="3"/>
        <v>9.6551641442378244</v>
      </c>
      <c r="D100" s="3">
        <f t="shared" si="4"/>
        <v>-6.8631628045789324</v>
      </c>
      <c r="E100" s="3">
        <f t="shared" si="5"/>
        <v>5.867251374202862</v>
      </c>
      <c r="T100" s="20"/>
      <c r="U100" s="3"/>
      <c r="V100" s="3"/>
      <c r="W100" s="3"/>
    </row>
    <row r="101" spans="2:23" x14ac:dyDescent="0.25">
      <c r="B101" s="21">
        <v>0.72</v>
      </c>
      <c r="C101" s="3">
        <f t="shared" si="3"/>
        <v>9.6560737465042568</v>
      </c>
      <c r="D101" s="3">
        <f t="shared" si="4"/>
        <v>-6.9597190675827356</v>
      </c>
      <c r="E101" s="3">
        <f t="shared" si="5"/>
        <v>5.9638076372066653</v>
      </c>
      <c r="T101" s="21"/>
      <c r="U101" s="3"/>
      <c r="V101" s="3"/>
      <c r="W101" s="3"/>
    </row>
    <row r="102" spans="2:23" x14ac:dyDescent="0.25">
      <c r="B102" s="20">
        <v>0.73</v>
      </c>
      <c r="C102" s="3">
        <f t="shared" si="3"/>
        <v>9.6568992228928376</v>
      </c>
      <c r="D102" s="3">
        <f t="shared" si="4"/>
        <v>-7.0562839991774293</v>
      </c>
      <c r="E102" s="3">
        <f t="shared" si="5"/>
        <v>6.060372568801359</v>
      </c>
      <c r="T102" s="21"/>
      <c r="U102" s="3"/>
      <c r="V102" s="3"/>
      <c r="W102" s="3"/>
    </row>
    <row r="103" spans="2:23" x14ac:dyDescent="0.25">
      <c r="B103" s="21">
        <v>0.74</v>
      </c>
      <c r="C103" s="3">
        <f t="shared" si="3"/>
        <v>9.6576483539067457</v>
      </c>
      <c r="D103" s="3">
        <f t="shared" si="4"/>
        <v>-7.1528567976358755</v>
      </c>
      <c r="E103" s="3">
        <f t="shared" si="5"/>
        <v>6.1569453672598051</v>
      </c>
      <c r="T103" s="20"/>
      <c r="U103" s="3"/>
      <c r="V103" s="3"/>
      <c r="W103" s="3"/>
    </row>
    <row r="104" spans="2:23" x14ac:dyDescent="0.25">
      <c r="B104" s="21">
        <v>0.75</v>
      </c>
      <c r="C104" s="3">
        <f t="shared" si="3"/>
        <v>9.6583282004580973</v>
      </c>
      <c r="D104" s="3">
        <f t="shared" si="4"/>
        <v>-7.2494367353798328</v>
      </c>
      <c r="E104" s="3">
        <f t="shared" si="5"/>
        <v>6.2535253050037625</v>
      </c>
      <c r="T104" s="21"/>
      <c r="U104" s="3"/>
      <c r="V104" s="3"/>
      <c r="W104" s="3"/>
    </row>
    <row r="105" spans="2:23" x14ac:dyDescent="0.25">
      <c r="B105" s="20">
        <v>0.76</v>
      </c>
      <c r="C105" s="3">
        <f t="shared" si="3"/>
        <v>9.658945170420365</v>
      </c>
      <c r="D105" s="3">
        <f t="shared" si="4"/>
        <v>-7.3460231521221822</v>
      </c>
      <c r="E105" s="3">
        <f t="shared" si="5"/>
        <v>6.3501117217461118</v>
      </c>
      <c r="T105" s="21"/>
      <c r="U105" s="3"/>
      <c r="V105" s="3"/>
      <c r="W105" s="3"/>
    </row>
    <row r="106" spans="2:23" x14ac:dyDescent="0.25">
      <c r="B106" s="21">
        <v>0.77</v>
      </c>
      <c r="C106" s="3">
        <f t="shared" si="3"/>
        <v>9.6595050790255996</v>
      </c>
      <c r="D106" s="3">
        <f t="shared" si="4"/>
        <v>-7.4426154486434104</v>
      </c>
      <c r="E106" s="3">
        <f t="shared" si="5"/>
        <v>6.4467040182673401</v>
      </c>
      <c r="T106" s="20"/>
      <c r="U106" s="3"/>
      <c r="V106" s="3"/>
      <c r="W106" s="3"/>
    </row>
    <row r="107" spans="2:23" x14ac:dyDescent="0.25">
      <c r="B107" s="20">
        <v>0.78</v>
      </c>
      <c r="C107" s="3">
        <f t="shared" si="3"/>
        <v>9.6600132036757245</v>
      </c>
      <c r="D107" s="3">
        <f t="shared" si="4"/>
        <v>-7.5392130811436822</v>
      </c>
      <c r="E107" s="3">
        <f t="shared" si="5"/>
        <v>6.5433016507676118</v>
      </c>
      <c r="T107" s="21"/>
      <c r="U107" s="3"/>
      <c r="V107" s="3"/>
      <c r="W107" s="3"/>
    </row>
    <row r="108" spans="2:23" x14ac:dyDescent="0.25">
      <c r="B108" s="21">
        <v>0.79</v>
      </c>
      <c r="C108" s="3">
        <f t="shared" si="3"/>
        <v>9.6604743336845367</v>
      </c>
      <c r="D108" s="3">
        <f t="shared" si="4"/>
        <v>-7.6358155561172811</v>
      </c>
      <c r="E108" s="3">
        <f t="shared" si="5"/>
        <v>6.6399041257412108</v>
      </c>
      <c r="T108" s="20"/>
      <c r="U108" s="3"/>
      <c r="V108" s="3"/>
      <c r="W108" s="3"/>
    </row>
    <row r="109" spans="2:23" x14ac:dyDescent="0.25">
      <c r="B109" s="21">
        <v>0.8</v>
      </c>
      <c r="C109" s="3">
        <f t="shared" si="3"/>
        <v>9.6608928154192331</v>
      </c>
      <c r="D109" s="3">
        <f t="shared" si="4"/>
        <v>-7.7324224257010741</v>
      </c>
      <c r="E109" s="3">
        <f t="shared" si="5"/>
        <v>6.7365109953250037</v>
      </c>
      <c r="T109" s="21"/>
      <c r="U109" s="3"/>
      <c r="V109" s="3"/>
      <c r="W109" s="3"/>
    </row>
    <row r="110" spans="2:23" x14ac:dyDescent="0.25">
      <c r="B110" s="20">
        <v>0.81</v>
      </c>
      <c r="C110" s="3">
        <f t="shared" si="3"/>
        <v>9.6612725932669736</v>
      </c>
      <c r="D110" s="3">
        <f t="shared" si="4"/>
        <v>-7.8290332834531977</v>
      </c>
      <c r="E110" s="3">
        <f t="shared" si="5"/>
        <v>6.8331218530771274</v>
      </c>
      <c r="T110" s="21"/>
      <c r="U110" s="3"/>
      <c r="V110" s="3"/>
      <c r="W110" s="3"/>
    </row>
    <row r="111" spans="2:23" x14ac:dyDescent="0.25">
      <c r="B111" s="21">
        <v>0.82</v>
      </c>
      <c r="C111" s="3">
        <f t="shared" si="3"/>
        <v>9.6616172468125772</v>
      </c>
      <c r="D111" s="3">
        <f t="shared" si="4"/>
        <v>-7.925647760522148</v>
      </c>
      <c r="E111" s="3">
        <f t="shared" si="5"/>
        <v>6.9297363301460777</v>
      </c>
      <c r="T111" s="20"/>
      <c r="U111" s="3"/>
      <c r="V111" s="3"/>
      <c r="W111" s="3"/>
    </row>
    <row r="112" spans="2:23" x14ac:dyDescent="0.25">
      <c r="B112" s="21">
        <v>0.83</v>
      </c>
      <c r="C112" s="3">
        <f t="shared" si="3"/>
        <v>9.661930024577801</v>
      </c>
      <c r="D112" s="3">
        <f t="shared" si="4"/>
        <v>-8.0222655221701924</v>
      </c>
      <c r="E112" s="3">
        <f t="shared" si="5"/>
        <v>7.0263540917941221</v>
      </c>
      <c r="T112" s="21"/>
      <c r="U112" s="3"/>
      <c r="V112" s="3"/>
      <c r="W112" s="3"/>
    </row>
    <row r="113" spans="2:23" x14ac:dyDescent="0.25">
      <c r="B113" s="20">
        <v>0.84</v>
      </c>
      <c r="C113" s="3">
        <f t="shared" si="3"/>
        <v>9.6622138746401784</v>
      </c>
      <c r="D113" s="3">
        <f t="shared" si="4"/>
        <v>-8.1188862646182898</v>
      </c>
      <c r="E113" s="3">
        <f t="shared" si="5"/>
        <v>7.1229748342422194</v>
      </c>
      <c r="T113" s="21"/>
      <c r="U113" s="3"/>
      <c r="V113" s="3"/>
      <c r="W113" s="3"/>
    </row>
    <row r="114" spans="2:23" x14ac:dyDescent="0.25">
      <c r="B114" s="21">
        <v>0.85</v>
      </c>
      <c r="C114" s="3">
        <f t="shared" si="3"/>
        <v>9.6624714724200409</v>
      </c>
      <c r="D114" s="3">
        <f t="shared" si="4"/>
        <v>-8.2155097121828504</v>
      </c>
      <c r="E114" s="3">
        <f t="shared" si="5"/>
        <v>7.2195982818067801</v>
      </c>
      <c r="T114" s="20"/>
      <c r="U114" s="3"/>
      <c r="V114" s="3"/>
      <c r="W114" s="3"/>
    </row>
    <row r="115" spans="2:23" x14ac:dyDescent="0.25">
      <c r="B115" s="21">
        <v>0.86</v>
      </c>
      <c r="C115" s="3">
        <f t="shared" si="3"/>
        <v>9.662705245897607</v>
      </c>
      <c r="D115" s="3">
        <f t="shared" si="4"/>
        <v>-8.3121356146772722</v>
      </c>
      <c r="E115" s="3">
        <f t="shared" si="5"/>
        <v>7.3162241843012019</v>
      </c>
      <c r="T115" s="21"/>
      <c r="U115" s="3"/>
      <c r="V115" s="3"/>
      <c r="W115" s="3"/>
    </row>
    <row r="116" spans="2:23" x14ac:dyDescent="0.25">
      <c r="B116" s="20">
        <v>0.87</v>
      </c>
      <c r="C116" s="3">
        <f t="shared" si="3"/>
        <v>9.6629173984978483</v>
      </c>
      <c r="D116" s="3">
        <f t="shared" si="4"/>
        <v>-8.4087637450538288</v>
      </c>
      <c r="E116" s="3">
        <f t="shared" si="5"/>
        <v>7.4128523146777585</v>
      </c>
      <c r="T116" s="21"/>
      <c r="U116" s="3"/>
      <c r="V116" s="3"/>
      <c r="W116" s="3"/>
    </row>
    <row r="117" spans="2:23" x14ac:dyDescent="0.25">
      <c r="B117" s="21">
        <v>0.88</v>
      </c>
      <c r="C117" s="3">
        <f t="shared" si="3"/>
        <v>9.663109929858793</v>
      </c>
      <c r="D117" s="3">
        <f t="shared" si="4"/>
        <v>-8.5053938972636249</v>
      </c>
      <c r="E117" s="3">
        <f t="shared" si="5"/>
        <v>7.5094824668875546</v>
      </c>
      <c r="T117" s="20"/>
      <c r="U117" s="3"/>
      <c r="V117" s="3"/>
      <c r="W117" s="3"/>
    </row>
    <row r="118" spans="2:23" x14ac:dyDescent="0.25">
      <c r="B118" s="21">
        <v>0.89</v>
      </c>
      <c r="C118" s="3">
        <f t="shared" si="3"/>
        <v>9.6632846546790656</v>
      </c>
      <c r="D118" s="3">
        <f t="shared" si="4"/>
        <v>-8.6020258843144966</v>
      </c>
      <c r="E118" s="3">
        <f t="shared" si="5"/>
        <v>7.6061144539384262</v>
      </c>
      <c r="T118" s="21"/>
      <c r="U118" s="3"/>
      <c r="V118" s="3"/>
      <c r="W118" s="3"/>
    </row>
    <row r="119" spans="2:23" x14ac:dyDescent="0.25">
      <c r="B119" s="20">
        <v>0.9</v>
      </c>
      <c r="C119" s="3">
        <f t="shared" si="3"/>
        <v>9.6634432198222679</v>
      </c>
      <c r="D119" s="3">
        <f t="shared" si="4"/>
        <v>-8.6986595365085204</v>
      </c>
      <c r="E119" s="3">
        <f t="shared" si="5"/>
        <v>7.7027481061324501</v>
      </c>
      <c r="T119" s="21"/>
      <c r="U119" s="3"/>
      <c r="V119" s="3"/>
      <c r="W119" s="3"/>
    </row>
    <row r="120" spans="2:23" x14ac:dyDescent="0.25">
      <c r="B120" s="21">
        <v>0.91</v>
      </c>
      <c r="C120" s="3">
        <f t="shared" si="3"/>
        <v>9.6635871198394465</v>
      </c>
      <c r="D120" s="3">
        <f t="shared" si="4"/>
        <v>-8.795294699842529</v>
      </c>
      <c r="E120" s="3">
        <f t="shared" si="5"/>
        <v>7.7993832694664587</v>
      </c>
      <c r="T120" s="20"/>
      <c r="U120" s="3"/>
      <c r="V120" s="3"/>
      <c r="W120" s="3"/>
    </row>
    <row r="121" spans="2:23" x14ac:dyDescent="0.25">
      <c r="B121" s="21">
        <v>0.92</v>
      </c>
      <c r="C121" s="3">
        <f t="shared" si="3"/>
        <v>9.6637177110559378</v>
      </c>
      <c r="D121" s="3">
        <f t="shared" si="4"/>
        <v>-8.891931234556564</v>
      </c>
      <c r="E121" s="3">
        <f t="shared" si="5"/>
        <v>7.8960198041804937</v>
      </c>
      <c r="T121" s="21"/>
      <c r="U121" s="3"/>
      <c r="V121" s="3"/>
      <c r="W121" s="3"/>
    </row>
    <row r="122" spans="2:23" x14ac:dyDescent="0.25">
      <c r="B122" s="20">
        <v>0.93</v>
      </c>
      <c r="C122" s="3">
        <f t="shared" si="3"/>
        <v>9.663836224355375</v>
      </c>
      <c r="D122" s="3">
        <f t="shared" si="4"/>
        <v>-8.9885690138165604</v>
      </c>
      <c r="E122" s="3">
        <f t="shared" si="5"/>
        <v>7.99265758344049</v>
      </c>
      <c r="T122" s="21"/>
      <c r="U122" s="3"/>
      <c r="V122" s="3"/>
      <c r="W122" s="3"/>
    </row>
    <row r="123" spans="2:23" x14ac:dyDescent="0.25">
      <c r="B123" s="21">
        <v>0.94</v>
      </c>
      <c r="C123" s="3">
        <f t="shared" si="3"/>
        <v>9.6639437767813412</v>
      </c>
      <c r="D123" s="3">
        <f t="shared" si="4"/>
        <v>-9.085207922518892</v>
      </c>
      <c r="E123" s="3">
        <f t="shared" si="5"/>
        <v>8.0892964921428216</v>
      </c>
      <c r="T123" s="20"/>
      <c r="U123" s="3"/>
      <c r="V123" s="3"/>
      <c r="W123" s="3"/>
    </row>
    <row r="124" spans="2:23" x14ac:dyDescent="0.25">
      <c r="B124" s="21">
        <v>0.95</v>
      </c>
      <c r="C124" s="3">
        <f t="shared" si="3"/>
        <v>9.6640413820660314</v>
      </c>
      <c r="D124" s="3">
        <f t="shared" si="4"/>
        <v>-9.1818478562054544</v>
      </c>
      <c r="E124" s="3">
        <f t="shared" si="5"/>
        <v>8.1859364258293841</v>
      </c>
      <c r="T124" s="21"/>
      <c r="U124" s="3"/>
      <c r="V124" s="3"/>
      <c r="W124" s="3"/>
    </row>
    <row r="125" spans="2:23" x14ac:dyDescent="0.25">
      <c r="B125" s="20">
        <v>0.96</v>
      </c>
      <c r="C125" s="3">
        <f t="shared" si="3"/>
        <v>9.6641299601851536</v>
      </c>
      <c r="D125" s="3">
        <f t="shared" si="4"/>
        <v>-9.2784887200791033</v>
      </c>
      <c r="E125" s="3">
        <f t="shared" si="5"/>
        <v>8.282577289703033</v>
      </c>
      <c r="T125" s="21"/>
      <c r="U125" s="3"/>
      <c r="V125" s="3"/>
      <c r="W125" s="3"/>
    </row>
    <row r="126" spans="2:23" x14ac:dyDescent="0.25">
      <c r="B126" s="21">
        <v>0.97</v>
      </c>
      <c r="C126" s="3">
        <f t="shared" si="3"/>
        <v>9.6642103460291438</v>
      </c>
      <c r="D126" s="3">
        <f t="shared" si="4"/>
        <v>-9.3751304281101433</v>
      </c>
      <c r="E126" s="3">
        <f t="shared" si="5"/>
        <v>8.379218997734073</v>
      </c>
      <c r="T126" s="20"/>
      <c r="U126" s="3"/>
      <c r="V126" s="3"/>
      <c r="W126" s="3"/>
    </row>
    <row r="127" spans="2:23" x14ac:dyDescent="0.25">
      <c r="B127" s="21">
        <v>0.98</v>
      </c>
      <c r="C127" s="3">
        <f t="shared" si="3"/>
        <v>9.6642832972723838</v>
      </c>
      <c r="D127" s="3">
        <f t="shared" si="4"/>
        <v>-9.471772902225462</v>
      </c>
      <c r="E127" s="3">
        <f t="shared" si="5"/>
        <v>8.4758614718493916</v>
      </c>
      <c r="T127" s="21"/>
      <c r="U127" s="3"/>
      <c r="V127" s="3"/>
      <c r="W127" s="3"/>
    </row>
    <row r="128" spans="2:23" x14ac:dyDescent="0.25">
      <c r="B128" s="20">
        <v>0.99</v>
      </c>
      <c r="C128" s="3">
        <f t="shared" si="3"/>
        <v>9.6643495015146499</v>
      </c>
      <c r="D128" s="3">
        <f t="shared" si="4"/>
        <v>-9.5684160715726456</v>
      </c>
      <c r="E128" s="3">
        <f t="shared" si="5"/>
        <v>8.5725046411965753</v>
      </c>
      <c r="T128" s="21"/>
      <c r="U128" s="3"/>
      <c r="V128" s="3"/>
      <c r="W128" s="3"/>
    </row>
    <row r="129" spans="2:23" x14ac:dyDescent="0.25">
      <c r="B129" s="21">
        <v>1</v>
      </c>
      <c r="C129" s="3">
        <f t="shared" si="3"/>
        <v>9.6644095827620582</v>
      </c>
      <c r="D129" s="3">
        <f t="shared" si="4"/>
        <v>-9.6650598718521756</v>
      </c>
      <c r="E129" s="3">
        <f t="shared" si="5"/>
        <v>8.6691484414761053</v>
      </c>
      <c r="T129" s="20"/>
      <c r="U129" s="3"/>
      <c r="V129" s="3"/>
      <c r="W129" s="3"/>
    </row>
    <row r="130" spans="2:23" x14ac:dyDescent="0.25">
      <c r="B130" s="21">
        <v>1.01</v>
      </c>
      <c r="C130" s="3">
        <f t="shared" si="3"/>
        <v>9.6644641073086248</v>
      </c>
      <c r="D130" s="3">
        <f t="shared" si="4"/>
        <v>-9.761704244711364</v>
      </c>
      <c r="E130" s="3">
        <f t="shared" si="5"/>
        <v>8.7657928143352937</v>
      </c>
      <c r="T130" s="21"/>
      <c r="U130" s="3"/>
      <c r="V130" s="3"/>
      <c r="W130" s="3"/>
    </row>
    <row r="131" spans="2:23" x14ac:dyDescent="0.25">
      <c r="B131" s="20">
        <v>1.02</v>
      </c>
      <c r="C131" s="3">
        <f t="shared" si="3"/>
        <v>9.6645135890738416</v>
      </c>
      <c r="D131" s="3">
        <f t="shared" si="4"/>
        <v>-9.8583491371943524</v>
      </c>
      <c r="E131" s="3">
        <f t="shared" si="5"/>
        <v>8.862437706818282</v>
      </c>
      <c r="T131" s="21"/>
      <c r="U131" s="3"/>
      <c r="V131" s="3"/>
      <c r="W131" s="3"/>
    </row>
    <row r="132" spans="2:23" x14ac:dyDescent="0.25">
      <c r="B132" s="21">
        <v>1.03</v>
      </c>
      <c r="C132" s="3">
        <f t="shared" si="3"/>
        <v>9.6645584944466183</v>
      </c>
      <c r="D132" s="3">
        <f t="shared" si="4"/>
        <v>-9.9549945012429859</v>
      </c>
      <c r="E132" s="3">
        <f t="shared" si="5"/>
        <v>8.9590830708669156</v>
      </c>
      <c r="T132" s="20"/>
      <c r="U132" s="3"/>
      <c r="V132" s="3"/>
      <c r="W132" s="3"/>
    </row>
    <row r="133" spans="2:23" x14ac:dyDescent="0.25">
      <c r="B133" s="20">
        <v>1.04</v>
      </c>
      <c r="C133" s="3">
        <f t="shared" si="3"/>
        <v>9.6645992466812114</v>
      </c>
      <c r="D133" s="3">
        <f t="shared" si="4"/>
        <v>-10.051640293243837</v>
      </c>
      <c r="E133" s="3">
        <f t="shared" si="5"/>
        <v>9.0557288628677668</v>
      </c>
      <c r="T133" s="21"/>
      <c r="U133" s="3"/>
      <c r="V133" s="3"/>
      <c r="W133" s="3"/>
    </row>
    <row r="134" spans="2:23" x14ac:dyDescent="0.25">
      <c r="B134" s="21">
        <v>1.05</v>
      </c>
      <c r="C134" s="3">
        <f t="shared" si="3"/>
        <v>9.6646362298865967</v>
      </c>
      <c r="D134" s="3">
        <f t="shared" si="4"/>
        <v>-10.148286473617123</v>
      </c>
      <c r="E134" s="3">
        <f t="shared" si="5"/>
        <v>9.1523750432410527</v>
      </c>
      <c r="T134" s="20"/>
      <c r="U134" s="3"/>
      <c r="V134" s="3"/>
      <c r="W134" s="3"/>
    </row>
    <row r="135" spans="2:23" x14ac:dyDescent="0.25">
      <c r="B135" s="21">
        <v>1.06</v>
      </c>
      <c r="C135" s="3">
        <f t="shared" si="3"/>
        <v>9.6646697926468761</v>
      </c>
      <c r="D135" s="3">
        <f t="shared" si="4"/>
        <v>-10.244933006443663</v>
      </c>
      <c r="E135" s="3">
        <f t="shared" si="5"/>
        <v>9.2490215760675927</v>
      </c>
      <c r="T135" s="21"/>
      <c r="U135" s="3"/>
      <c r="V135" s="3"/>
      <c r="W135" s="3"/>
    </row>
    <row r="136" spans="2:23" x14ac:dyDescent="0.25">
      <c r="B136" s="20">
        <v>1.07</v>
      </c>
      <c r="C136" s="3">
        <f t="shared" si="3"/>
        <v>9.6647002513068543</v>
      </c>
      <c r="D136" s="3">
        <f t="shared" si="4"/>
        <v>-10.341579859126307</v>
      </c>
      <c r="E136" s="3">
        <f t="shared" si="5"/>
        <v>9.345668428750237</v>
      </c>
      <c r="T136" s="21"/>
      <c r="U136" s="3"/>
      <c r="V136" s="3"/>
      <c r="W136" s="3"/>
    </row>
    <row r="137" spans="2:23" x14ac:dyDescent="0.25">
      <c r="B137" s="21">
        <v>1.08</v>
      </c>
      <c r="C137" s="3">
        <f t="shared" si="3"/>
        <v>9.6647278929537208</v>
      </c>
      <c r="D137" s="3">
        <f t="shared" si="4"/>
        <v>-10.438227002082703</v>
      </c>
      <c r="E137" s="3">
        <f t="shared" si="5"/>
        <v>9.4423155717066329</v>
      </c>
      <c r="T137" s="20"/>
      <c r="U137" s="3"/>
      <c r="V137" s="3"/>
      <c r="W137" s="3"/>
    </row>
    <row r="138" spans="2:23" x14ac:dyDescent="0.25">
      <c r="B138" s="21">
        <v>1.0900000000000001</v>
      </c>
      <c r="C138" s="3">
        <f t="shared" si="3"/>
        <v>9.6647529781230013</v>
      </c>
      <c r="D138" s="3">
        <f t="shared" si="4"/>
        <v>-10.534874408466465</v>
      </c>
      <c r="E138" s="3">
        <f t="shared" si="5"/>
        <v>9.5389629780903942</v>
      </c>
      <c r="T138" s="21"/>
      <c r="U138" s="3"/>
      <c r="V138" s="3"/>
      <c r="W138" s="3"/>
    </row>
    <row r="139" spans="2:23" x14ac:dyDescent="0.25">
      <c r="B139" s="20">
        <v>1.1000000000000001</v>
      </c>
      <c r="C139" s="3">
        <f t="shared" si="3"/>
        <v>9.6647757432542107</v>
      </c>
      <c r="D139" s="3">
        <f t="shared" si="4"/>
        <v>-10.63152205391413</v>
      </c>
      <c r="E139" s="3">
        <f t="shared" si="5"/>
        <v>9.6356106235380601</v>
      </c>
      <c r="T139" s="21"/>
      <c r="U139" s="3"/>
      <c r="V139" s="3"/>
      <c r="W139" s="3"/>
    </row>
    <row r="140" spans="2:23" x14ac:dyDescent="0.25">
      <c r="B140" s="21">
        <v>1.1100000000000001</v>
      </c>
      <c r="C140" s="3">
        <f t="shared" si="3"/>
        <v>9.6647964029194178</v>
      </c>
      <c r="D140" s="3">
        <f t="shared" si="4"/>
        <v>-10.728169916315531</v>
      </c>
      <c r="E140" s="3">
        <f t="shared" si="5"/>
        <v>9.732258485939461</v>
      </c>
      <c r="T140" s="20"/>
      <c r="U140" s="3"/>
      <c r="V140" s="3"/>
      <c r="W140" s="3"/>
    </row>
    <row r="141" spans="2:23" x14ac:dyDescent="0.25">
      <c r="B141" s="21">
        <v>1.1200000000000001</v>
      </c>
      <c r="C141" s="3">
        <f t="shared" si="3"/>
        <v>9.6648151518456835</v>
      </c>
      <c r="D141" s="3">
        <f t="shared" si="4"/>
        <v>-10.824817975605388</v>
      </c>
      <c r="E141" s="3">
        <f t="shared" si="5"/>
        <v>9.8289065452293176</v>
      </c>
      <c r="T141" s="21"/>
      <c r="U141" s="3"/>
      <c r="V141" s="3"/>
      <c r="W141" s="3"/>
    </row>
    <row r="142" spans="2:23" x14ac:dyDescent="0.25">
      <c r="B142" s="20">
        <v>1.1299999999999999</v>
      </c>
      <c r="C142" s="3">
        <f t="shared" si="3"/>
        <v>9.6648321667504575</v>
      </c>
      <c r="D142" s="3">
        <f t="shared" si="4"/>
        <v>-10.921466213574186</v>
      </c>
      <c r="E142" s="3">
        <f t="shared" si="5"/>
        <v>9.9255547831981161</v>
      </c>
      <c r="T142" s="21"/>
      <c r="U142" s="3"/>
      <c r="V142" s="3"/>
      <c r="W142" s="3"/>
    </row>
    <row r="143" spans="2:23" x14ac:dyDescent="0.25">
      <c r="B143" s="21">
        <v>1.1399999999999999</v>
      </c>
      <c r="C143" s="3">
        <f t="shared" si="3"/>
        <v>9.6648476080072143</v>
      </c>
      <c r="D143" s="3">
        <f t="shared" si="4"/>
        <v>-11.018114613696548</v>
      </c>
      <c r="E143" s="3">
        <f t="shared" si="5"/>
        <v>10.022203183320478</v>
      </c>
      <c r="T143" s="20"/>
      <c r="U143" s="3"/>
      <c r="V143" s="3"/>
      <c r="W143" s="3"/>
    </row>
    <row r="144" spans="2:23" x14ac:dyDescent="0.25">
      <c r="B144" s="21">
        <v>1.1499999999999999</v>
      </c>
      <c r="C144" s="3">
        <f t="shared" si="3"/>
        <v>9.6648616211570655</v>
      </c>
      <c r="D144" s="3">
        <f t="shared" si="4"/>
        <v>-11.114763160975468</v>
      </c>
      <c r="E144" s="3">
        <f t="shared" si="5"/>
        <v>10.118851730599397</v>
      </c>
      <c r="T144" s="21"/>
      <c r="U144" s="3"/>
      <c r="V144" s="3"/>
      <c r="W144" s="3"/>
    </row>
    <row r="145" spans="2:23" x14ac:dyDescent="0.25">
      <c r="B145" s="20">
        <v>1.1599999999999999</v>
      </c>
      <c r="C145" s="3">
        <f t="shared" si="3"/>
        <v>9.6648743382805353</v>
      </c>
      <c r="D145" s="3">
        <f t="shared" si="4"/>
        <v>-11.211411841800956</v>
      </c>
      <c r="E145" s="3">
        <f t="shared" si="5"/>
        <v>10.215500411424886</v>
      </c>
      <c r="T145" s="21"/>
      <c r="U145" s="3"/>
      <c r="V145" s="3"/>
      <c r="W145" s="3"/>
    </row>
    <row r="146" spans="2:23" x14ac:dyDescent="0.25">
      <c r="B146" s="21">
        <v>1.17</v>
      </c>
      <c r="C146" s="3">
        <f t="shared" si="3"/>
        <v>9.6648858792424939</v>
      </c>
      <c r="D146" s="3">
        <f t="shared" si="4"/>
        <v>-11.30806064382177</v>
      </c>
      <c r="E146" s="3">
        <f t="shared" si="5"/>
        <v>10.3121492134457</v>
      </c>
      <c r="T146" s="20"/>
      <c r="U146" s="3"/>
      <c r="V146" s="3"/>
      <c r="W146" s="3"/>
    </row>
    <row r="147" spans="2:23" x14ac:dyDescent="0.25">
      <c r="B147" s="21">
        <v>1.18</v>
      </c>
      <c r="C147" s="3">
        <f t="shared" si="3"/>
        <v>9.6648963528219376</v>
      </c>
      <c r="D147" s="3">
        <f t="shared" si="4"/>
        <v>-11.404709555828981</v>
      </c>
      <c r="E147" s="3">
        <f t="shared" si="5"/>
        <v>10.408798125452911</v>
      </c>
      <c r="T147" s="21"/>
      <c r="U147" s="3"/>
      <c r="V147" s="3"/>
      <c r="W147" s="3"/>
    </row>
    <row r="148" spans="2:23" x14ac:dyDescent="0.25">
      <c r="B148" s="20">
        <v>1.19</v>
      </c>
      <c r="C148" s="3">
        <f t="shared" si="3"/>
        <v>9.6649058577372777</v>
      </c>
      <c r="D148" s="3">
        <f t="shared" si="4"/>
        <v>-11.501358567650342</v>
      </c>
      <c r="E148" s="3">
        <f t="shared" si="5"/>
        <v>10.505447137274272</v>
      </c>
      <c r="T148" s="21"/>
      <c r="U148" s="3"/>
      <c r="V148" s="3"/>
      <c r="W148" s="3"/>
    </row>
    <row r="149" spans="2:23" x14ac:dyDescent="0.25">
      <c r="B149" s="21">
        <v>1.2</v>
      </c>
      <c r="C149" s="3">
        <f t="shared" si="3"/>
        <v>9.6649144835768084</v>
      </c>
      <c r="D149" s="3">
        <f t="shared" si="4"/>
        <v>-11.598007670054393</v>
      </c>
      <c r="E149" s="3">
        <f t="shared" si="5"/>
        <v>10.602096239678323</v>
      </c>
      <c r="T149" s="20"/>
      <c r="U149" s="3"/>
      <c r="V149" s="3"/>
      <c r="W149" s="3"/>
    </row>
    <row r="150" spans="2:23" x14ac:dyDescent="0.25">
      <c r="B150" s="21">
        <v>1.21</v>
      </c>
      <c r="C150" s="3">
        <f t="shared" si="3"/>
        <v>9.6649223116431262</v>
      </c>
      <c r="D150" s="3">
        <f t="shared" si="4"/>
        <v>-11.694656854663469</v>
      </c>
      <c r="E150" s="3">
        <f t="shared" si="5"/>
        <v>10.698745424287399</v>
      </c>
      <c r="T150" s="21"/>
      <c r="U150" s="3"/>
      <c r="V150" s="3"/>
      <c r="W150" s="3"/>
    </row>
    <row r="151" spans="2:23" x14ac:dyDescent="0.25">
      <c r="B151" s="20">
        <v>1.22</v>
      </c>
      <c r="C151" s="3">
        <f t="shared" si="3"/>
        <v>9.6649294157194383</v>
      </c>
      <c r="D151" s="3">
        <f t="shared" si="4"/>
        <v>-11.791306113874715</v>
      </c>
      <c r="E151" s="3">
        <f t="shared" si="5"/>
        <v>10.795394683498644</v>
      </c>
      <c r="T151" s="21"/>
      <c r="U151" s="3"/>
      <c r="V151" s="3"/>
      <c r="W151" s="3"/>
    </row>
    <row r="152" spans="2:23" x14ac:dyDescent="0.25">
      <c r="B152" s="21">
        <v>1.23</v>
      </c>
      <c r="C152" s="3">
        <f t="shared" si="3"/>
        <v>9.6649358627650024</v>
      </c>
      <c r="D152" s="3">
        <f t="shared" si="4"/>
        <v>-11.887955440788444</v>
      </c>
      <c r="E152" s="3">
        <f t="shared" si="5"/>
        <v>10.892044010412373</v>
      </c>
      <c r="T152" s="20"/>
      <c r="U152" s="3"/>
      <c r="V152" s="3"/>
      <c r="W152" s="3"/>
    </row>
    <row r="153" spans="2:23" x14ac:dyDescent="0.25">
      <c r="B153" s="21">
        <v>1.24</v>
      </c>
      <c r="C153" s="3">
        <f t="shared" si="3"/>
        <v>9.6649417135462592</v>
      </c>
      <c r="D153" s="3">
        <f t="shared" si="4"/>
        <v>-11.984604829143089</v>
      </c>
      <c r="E153" s="3">
        <f t="shared" si="5"/>
        <v>10.988693398767019</v>
      </c>
      <c r="T153" s="21"/>
      <c r="U153" s="3"/>
      <c r="V153" s="3"/>
      <c r="W153" s="3"/>
    </row>
    <row r="154" spans="2:23" x14ac:dyDescent="0.25">
      <c r="B154" s="20">
        <v>1.25</v>
      </c>
      <c r="C154" s="3">
        <f t="shared" si="3"/>
        <v>9.6649470232095691</v>
      </c>
      <c r="D154" s="3">
        <f t="shared" si="4"/>
        <v>-12.081254273256208</v>
      </c>
      <c r="E154" s="3">
        <f t="shared" si="5"/>
        <v>11.085342842880138</v>
      </c>
      <c r="T154" s="21"/>
      <c r="U154" s="3"/>
      <c r="V154" s="3"/>
      <c r="W154" s="3"/>
    </row>
    <row r="155" spans="2:23" x14ac:dyDescent="0.25">
      <c r="B155" s="21">
        <v>1.26</v>
      </c>
      <c r="C155" s="3">
        <f t="shared" si="3"/>
        <v>9.6649518418010079</v>
      </c>
      <c r="D155" s="3">
        <f t="shared" si="4"/>
        <v>-12.177903767970891</v>
      </c>
      <c r="E155" s="3">
        <f t="shared" si="5"/>
        <v>11.181992337594821</v>
      </c>
      <c r="T155" s="20"/>
      <c r="U155" s="3"/>
      <c r="V155" s="3"/>
      <c r="W155" s="3"/>
    </row>
    <row r="156" spans="2:23" x14ac:dyDescent="0.25">
      <c r="B156" s="21">
        <v>1.27</v>
      </c>
      <c r="C156" s="3">
        <f t="shared" si="3"/>
        <v>9.6649562147380657</v>
      </c>
      <c r="D156" s="3">
        <f t="shared" si="4"/>
        <v>-12.27455330860718</v>
      </c>
      <c r="E156" s="3">
        <f t="shared" si="5"/>
        <v>11.27864187823111</v>
      </c>
      <c r="T156" s="21"/>
      <c r="U156" s="3"/>
      <c r="V156" s="3"/>
      <c r="W156" s="3"/>
    </row>
    <row r="157" spans="2:23" x14ac:dyDescent="0.25">
      <c r="B157" s="20">
        <v>1.28</v>
      </c>
      <c r="C157" s="3">
        <f t="shared" si="3"/>
        <v>9.6649601832377314</v>
      </c>
      <c r="D157" s="3">
        <f t="shared" si="4"/>
        <v>-12.371202890917951</v>
      </c>
      <c r="E157" s="3">
        <f t="shared" si="5"/>
        <v>11.375291460541881</v>
      </c>
      <c r="T157" s="21"/>
      <c r="U157" s="3"/>
      <c r="V157" s="3"/>
      <c r="W157" s="3"/>
    </row>
    <row r="158" spans="2:23" x14ac:dyDescent="0.25">
      <c r="B158" s="21">
        <v>1.29</v>
      </c>
      <c r="C158" s="3">
        <f t="shared" ref="C158:C221" si="6">(($B$21*$B$22/2/$B$23)-($B$24/$B$23))*EXP(-4*$B$23*B158/$B$21/$B$25) - ($B$21*$B$22/2/$B$23) + ($B$24/$B$23)</f>
        <v>9.6649637847049803</v>
      </c>
      <c r="D158" s="3">
        <f t="shared" ref="D158:D221" si="7">($B$21*$B$22 - 2*$B$24) * ($B$21*$B$25*EXP(-4*$B$23*B158/$B$21/$B$25) + (4*$B$23*B158)) / (8*$B$23*$B$23)</f>
        <v>-12.467852511048878</v>
      </c>
      <c r="E158" s="3">
        <f t="shared" ref="E158:E221" si="8">-(D158-$D$29)</f>
        <v>11.471941080672808</v>
      </c>
      <c r="T158" s="20"/>
      <c r="U158" s="3"/>
      <c r="V158" s="3"/>
      <c r="W158" s="3"/>
    </row>
    <row r="159" spans="2:23" x14ac:dyDescent="0.25">
      <c r="B159" s="20">
        <v>1.3</v>
      </c>
      <c r="C159" s="3">
        <f t="shared" si="6"/>
        <v>9.664967053085336</v>
      </c>
      <c r="D159" s="3">
        <f t="shared" si="7"/>
        <v>-12.564502165502109</v>
      </c>
      <c r="E159" s="3">
        <f t="shared" si="8"/>
        <v>11.568590735126039</v>
      </c>
      <c r="T159" s="21"/>
      <c r="U159" s="3"/>
      <c r="V159" s="3"/>
      <c r="W159" s="3"/>
    </row>
    <row r="160" spans="2:23" x14ac:dyDescent="0.25">
      <c r="B160" s="21">
        <v>1.31</v>
      </c>
      <c r="C160" s="3">
        <f t="shared" si="6"/>
        <v>9.6649700191848176</v>
      </c>
      <c r="D160" s="3">
        <f t="shared" si="7"/>
        <v>-12.661151851103297</v>
      </c>
      <c r="E160" s="3">
        <f t="shared" si="8"/>
        <v>11.665240420727226</v>
      </c>
      <c r="T160" s="20"/>
      <c r="U160" s="3"/>
      <c r="V160" s="3"/>
      <c r="W160" s="3"/>
    </row>
    <row r="161" spans="2:23" x14ac:dyDescent="0.25">
      <c r="B161" s="21">
        <v>1.32</v>
      </c>
      <c r="C161" s="3">
        <f t="shared" si="6"/>
        <v>9.6649727109603099</v>
      </c>
      <c r="D161" s="3">
        <f t="shared" si="7"/>
        <v>-12.757801564971679</v>
      </c>
      <c r="E161" s="3">
        <f t="shared" si="8"/>
        <v>11.761890134595609</v>
      </c>
      <c r="T161" s="21"/>
      <c r="U161" s="3"/>
      <c r="V161" s="3"/>
      <c r="W161" s="3"/>
    </row>
    <row r="162" spans="2:23" x14ac:dyDescent="0.25">
      <c r="B162" s="20">
        <v>1.33</v>
      </c>
      <c r="C162" s="3">
        <f t="shared" si="6"/>
        <v>9.6649751537830646</v>
      </c>
      <c r="D162" s="3">
        <f t="shared" si="7"/>
        <v>-12.854451304492923</v>
      </c>
      <c r="E162" s="3">
        <f t="shared" si="8"/>
        <v>11.858539874116852</v>
      </c>
      <c r="T162" s="21"/>
      <c r="U162" s="3"/>
      <c r="V162" s="3"/>
      <c r="W162" s="3"/>
    </row>
    <row r="163" spans="2:23" x14ac:dyDescent="0.25">
      <c r="B163" s="21">
        <v>1.34</v>
      </c>
      <c r="C163" s="3">
        <f t="shared" si="6"/>
        <v>9.6649773706778301</v>
      </c>
      <c r="D163" s="3">
        <f t="shared" si="7"/>
        <v>-12.951101067294481</v>
      </c>
      <c r="E163" s="3">
        <f t="shared" si="8"/>
        <v>11.95518963691841</v>
      </c>
      <c r="T163" s="20"/>
      <c r="U163" s="3"/>
      <c r="V163" s="3"/>
      <c r="W163" s="3"/>
    </row>
    <row r="164" spans="2:23" x14ac:dyDescent="0.25">
      <c r="B164" s="21">
        <v>1.35</v>
      </c>
      <c r="C164" s="3">
        <f t="shared" si="6"/>
        <v>9.6649793825398866</v>
      </c>
      <c r="D164" s="3">
        <f t="shared" si="7"/>
        <v>-13.047750851223249</v>
      </c>
      <c r="E164" s="3">
        <f t="shared" si="8"/>
        <v>12.051839420847179</v>
      </c>
      <c r="T164" s="21"/>
      <c r="U164" s="3"/>
      <c r="V164" s="3"/>
      <c r="W164" s="3"/>
    </row>
    <row r="165" spans="2:23" x14ac:dyDescent="0.25">
      <c r="B165" s="20">
        <v>1.36</v>
      </c>
      <c r="C165" s="3">
        <f t="shared" si="6"/>
        <v>9.6649812083319784</v>
      </c>
      <c r="D165" s="3">
        <f t="shared" si="7"/>
        <v>-13.144400654325242</v>
      </c>
      <c r="E165" s="3">
        <f t="shared" si="8"/>
        <v>12.148489223949172</v>
      </c>
      <c r="T165" s="21"/>
      <c r="U165" s="3"/>
      <c r="V165" s="3"/>
      <c r="W165" s="3"/>
    </row>
    <row r="166" spans="2:23" x14ac:dyDescent="0.25">
      <c r="B166" s="21">
        <v>1.37</v>
      </c>
      <c r="C166" s="3">
        <f t="shared" si="6"/>
        <v>9.6649828652630543</v>
      </c>
      <c r="D166" s="3">
        <f t="shared" si="7"/>
        <v>-13.241050474827196</v>
      </c>
      <c r="E166" s="3">
        <f t="shared" si="8"/>
        <v>12.245139044451125</v>
      </c>
      <c r="T166" s="20"/>
      <c r="U166" s="3"/>
      <c r="V166" s="3"/>
      <c r="W166" s="3"/>
    </row>
    <row r="167" spans="2:23" x14ac:dyDescent="0.25">
      <c r="B167" s="21">
        <v>1.38</v>
      </c>
      <c r="C167" s="3">
        <f t="shared" si="6"/>
        <v>9.6649843689504689</v>
      </c>
      <c r="D167" s="3">
        <f t="shared" si="7"/>
        <v>-13.337700311119852</v>
      </c>
      <c r="E167" s="3">
        <f t="shared" si="8"/>
        <v>12.341788880743781</v>
      </c>
      <c r="T167" s="21"/>
      <c r="U167" s="3"/>
      <c r="V167" s="3"/>
      <c r="W167" s="3"/>
    </row>
    <row r="168" spans="2:23" x14ac:dyDescent="0.25">
      <c r="B168" s="20">
        <v>1.39</v>
      </c>
      <c r="C168" s="3">
        <f t="shared" si="6"/>
        <v>9.6649857335671836</v>
      </c>
      <c r="D168" s="3">
        <f t="shared" si="7"/>
        <v>-13.434350161742781</v>
      </c>
      <c r="E168" s="3">
        <f t="shared" si="8"/>
        <v>12.438438731366711</v>
      </c>
      <c r="T168" s="21"/>
      <c r="U168" s="3"/>
      <c r="V168" s="3"/>
      <c r="W168" s="3"/>
    </row>
    <row r="169" spans="2:23" x14ac:dyDescent="0.25">
      <c r="B169" s="21">
        <v>1.4</v>
      </c>
      <c r="C169" s="3">
        <f t="shared" si="6"/>
        <v>9.6649869719753525</v>
      </c>
      <c r="D169" s="3">
        <f t="shared" si="7"/>
        <v>-13.531000025370629</v>
      </c>
      <c r="E169" s="3">
        <f t="shared" si="8"/>
        <v>12.535088594994559</v>
      </c>
      <c r="T169" s="20"/>
      <c r="U169" s="3"/>
      <c r="V169" s="3"/>
      <c r="W169" s="3"/>
    </row>
    <row r="170" spans="2:23" x14ac:dyDescent="0.25">
      <c r="B170" s="21">
        <v>1.41</v>
      </c>
      <c r="C170" s="3">
        <f t="shared" si="6"/>
        <v>9.6649880958475567</v>
      </c>
      <c r="D170" s="3">
        <f t="shared" si="7"/>
        <v>-13.627649900800622</v>
      </c>
      <c r="E170" s="3">
        <f t="shared" si="8"/>
        <v>12.631738470424551</v>
      </c>
      <c r="T170" s="21"/>
      <c r="U170" s="3"/>
      <c r="V170" s="3"/>
      <c r="W170" s="3"/>
    </row>
    <row r="171" spans="2:23" x14ac:dyDescent="0.25">
      <c r="B171" s="20">
        <v>1.42</v>
      </c>
      <c r="C171" s="3">
        <f t="shared" si="6"/>
        <v>9.6649891157768177</v>
      </c>
      <c r="D171" s="3">
        <f t="shared" si="7"/>
        <v>-13.724299786941216</v>
      </c>
      <c r="E171" s="3">
        <f t="shared" si="8"/>
        <v>12.728388356565146</v>
      </c>
      <c r="T171" s="21"/>
      <c r="U171" s="3"/>
      <c r="V171" s="3"/>
      <c r="W171" s="3"/>
    </row>
    <row r="172" spans="2:23" x14ac:dyDescent="0.25">
      <c r="B172" s="21">
        <v>1.43</v>
      </c>
      <c r="C172" s="3">
        <f t="shared" si="6"/>
        <v>9.6649900413764485</v>
      </c>
      <c r="D172" s="3">
        <f t="shared" si="7"/>
        <v>-13.820949682801825</v>
      </c>
      <c r="E172" s="3">
        <f t="shared" si="8"/>
        <v>12.825038252425754</v>
      </c>
      <c r="T172" s="20"/>
      <c r="U172" s="3"/>
      <c r="V172" s="3"/>
      <c r="W172" s="3"/>
    </row>
    <row r="173" spans="2:23" x14ac:dyDescent="0.25">
      <c r="B173" s="21">
        <v>1.44</v>
      </c>
      <c r="C173" s="3">
        <f t="shared" si="6"/>
        <v>9.6649908813706631</v>
      </c>
      <c r="D173" s="3">
        <f t="shared" si="7"/>
        <v>-13.917599587483483</v>
      </c>
      <c r="E173" s="3">
        <f t="shared" si="8"/>
        <v>12.921688157107413</v>
      </c>
      <c r="T173" s="21"/>
      <c r="U173" s="3"/>
      <c r="V173" s="3"/>
      <c r="W173" s="3"/>
    </row>
    <row r="174" spans="2:23" x14ac:dyDescent="0.25">
      <c r="B174" s="20">
        <v>1.45</v>
      </c>
      <c r="C174" s="3">
        <f t="shared" si="6"/>
        <v>9.6649916436768031</v>
      </c>
      <c r="D174" s="3">
        <f t="shared" si="7"/>
        <v>-14.01424950017036</v>
      </c>
      <c r="E174" s="3">
        <f t="shared" si="8"/>
        <v>13.018338069794289</v>
      </c>
      <c r="T174" s="21"/>
      <c r="U174" s="3"/>
      <c r="V174" s="3"/>
      <c r="W174" s="3"/>
    </row>
    <row r="175" spans="2:23" x14ac:dyDescent="0.25">
      <c r="B175" s="21">
        <v>1.46</v>
      </c>
      <c r="C175" s="3">
        <f t="shared" si="6"/>
        <v>9.6649923354799583</v>
      </c>
      <c r="D175" s="3">
        <f t="shared" si="7"/>
        <v>-14.110899420122083</v>
      </c>
      <c r="E175" s="3">
        <f t="shared" si="8"/>
        <v>13.114987989746012</v>
      </c>
      <c r="T175" s="20"/>
      <c r="U175" s="3"/>
      <c r="V175" s="3"/>
      <c r="W175" s="3"/>
    </row>
    <row r="176" spans="2:23" x14ac:dyDescent="0.25">
      <c r="B176" s="21">
        <v>1.47</v>
      </c>
      <c r="C176" s="3">
        <f t="shared" si="6"/>
        <v>9.6649929633006995</v>
      </c>
      <c r="D176" s="3">
        <f t="shared" si="7"/>
        <v>-14.207549346666749</v>
      </c>
      <c r="E176" s="3">
        <f t="shared" si="8"/>
        <v>13.211637916290679</v>
      </c>
      <c r="T176" s="21"/>
      <c r="U176" s="3"/>
      <c r="V176" s="3"/>
      <c r="W176" s="3"/>
    </row>
    <row r="177" spans="2:23" x14ac:dyDescent="0.25">
      <c r="B177" s="20">
        <v>1.48</v>
      </c>
      <c r="C177" s="3">
        <f t="shared" si="6"/>
        <v>9.6649935330565349</v>
      </c>
      <c r="D177" s="3">
        <f t="shared" si="7"/>
        <v>-14.304199279194606</v>
      </c>
      <c r="E177" s="3">
        <f t="shared" si="8"/>
        <v>13.308287848818535</v>
      </c>
      <c r="T177" s="21"/>
      <c r="U177" s="3"/>
      <c r="V177" s="3"/>
      <c r="W177" s="3"/>
    </row>
    <row r="178" spans="2:23" x14ac:dyDescent="0.25">
      <c r="B178" s="21">
        <v>1.49</v>
      </c>
      <c r="C178" s="3">
        <f t="shared" si="6"/>
        <v>9.664994050117679</v>
      </c>
      <c r="D178" s="3">
        <f t="shared" si="7"/>
        <v>-14.400849217152288</v>
      </c>
      <c r="E178" s="3">
        <f t="shared" si="8"/>
        <v>13.404937786776218</v>
      </c>
      <c r="T178" s="20"/>
      <c r="U178" s="3"/>
      <c r="V178" s="3"/>
      <c r="W178" s="3"/>
    </row>
    <row r="179" spans="2:23" x14ac:dyDescent="0.25">
      <c r="B179" s="21">
        <v>1.5</v>
      </c>
      <c r="C179" s="3">
        <f t="shared" si="6"/>
        <v>9.6649945193576787</v>
      </c>
      <c r="D179" s="3">
        <f t="shared" si="7"/>
        <v>-14.497499160037606</v>
      </c>
      <c r="E179" s="3">
        <f t="shared" si="8"/>
        <v>13.501587729661535</v>
      </c>
      <c r="T179" s="21"/>
      <c r="U179" s="3"/>
      <c r="V179" s="3"/>
      <c r="W179" s="3"/>
    </row>
    <row r="180" spans="2:23" x14ac:dyDescent="0.25">
      <c r="B180" s="20"/>
      <c r="C180" s="3"/>
      <c r="D180" s="3"/>
      <c r="E180" s="3"/>
      <c r="T180" s="21"/>
      <c r="U180" s="3"/>
      <c r="V180" s="3"/>
      <c r="W180" s="3"/>
    </row>
    <row r="181" spans="2:23" x14ac:dyDescent="0.25">
      <c r="B181" s="21"/>
      <c r="C181" s="3"/>
      <c r="D181" s="3"/>
      <c r="E181" s="3"/>
      <c r="T181" s="20"/>
      <c r="U181" s="3"/>
      <c r="V181" s="3"/>
      <c r="W181" s="3"/>
    </row>
    <row r="182" spans="2:23" x14ac:dyDescent="0.25">
      <c r="B182" s="21"/>
      <c r="C182" s="3"/>
      <c r="D182" s="3"/>
      <c r="E182" s="3"/>
      <c r="T182" s="21"/>
      <c r="U182" s="3"/>
      <c r="V182" s="3"/>
      <c r="W182" s="3"/>
    </row>
    <row r="183" spans="2:23" x14ac:dyDescent="0.25">
      <c r="B183" s="20"/>
      <c r="C183" s="3"/>
      <c r="D183" s="3"/>
      <c r="E183" s="3"/>
      <c r="T183" s="21"/>
      <c r="U183" s="3"/>
      <c r="V183" s="3"/>
      <c r="W183" s="3"/>
    </row>
    <row r="184" spans="2:23" x14ac:dyDescent="0.25">
      <c r="B184" s="21"/>
      <c r="C184" s="3"/>
      <c r="D184" s="3"/>
      <c r="E184" s="3"/>
      <c r="T184" s="20"/>
      <c r="U184" s="3"/>
      <c r="V184" s="3"/>
      <c r="W184" s="3"/>
    </row>
    <row r="185" spans="2:23" x14ac:dyDescent="0.25">
      <c r="B185" s="20"/>
      <c r="C185" s="3"/>
      <c r="D185" s="3"/>
      <c r="E185" s="3"/>
      <c r="T185" s="21"/>
      <c r="U185" s="3"/>
      <c r="V185" s="3"/>
      <c r="W185" s="3"/>
    </row>
    <row r="186" spans="2:23" x14ac:dyDescent="0.25">
      <c r="B186" s="21"/>
      <c r="C186" s="3"/>
      <c r="D186" s="3"/>
      <c r="E186" s="3"/>
      <c r="T186" s="20"/>
      <c r="U186" s="3"/>
      <c r="V186" s="3"/>
      <c r="W186" s="3"/>
    </row>
    <row r="187" spans="2:23" x14ac:dyDescent="0.25">
      <c r="B187" s="21"/>
      <c r="C187" s="3"/>
      <c r="D187" s="3"/>
      <c r="E187" s="3"/>
      <c r="T187" s="21"/>
      <c r="U187" s="3"/>
      <c r="V187" s="3"/>
      <c r="W187" s="3"/>
    </row>
    <row r="188" spans="2:23" x14ac:dyDescent="0.25">
      <c r="B188" s="20"/>
      <c r="C188" s="3"/>
      <c r="D188" s="3"/>
      <c r="E188" s="3"/>
      <c r="T188" s="21"/>
      <c r="U188" s="3"/>
      <c r="V188" s="3"/>
      <c r="W188" s="3"/>
    </row>
    <row r="189" spans="2:23" x14ac:dyDescent="0.25">
      <c r="B189" s="21"/>
      <c r="C189" s="3"/>
      <c r="D189" s="3"/>
      <c r="E189" s="3"/>
      <c r="T189" s="20"/>
      <c r="U189" s="3"/>
      <c r="V189" s="3"/>
      <c r="W189" s="3"/>
    </row>
    <row r="190" spans="2:23" x14ac:dyDescent="0.25">
      <c r="B190" s="21"/>
      <c r="C190" s="3"/>
      <c r="D190" s="3"/>
      <c r="E190" s="3"/>
      <c r="T190" s="21"/>
      <c r="U190" s="3"/>
      <c r="V190" s="3"/>
      <c r="W190" s="3"/>
    </row>
    <row r="191" spans="2:23" x14ac:dyDescent="0.25">
      <c r="B191" s="20"/>
      <c r="C191" s="3"/>
      <c r="D191" s="3"/>
      <c r="E191" s="3"/>
      <c r="T191" s="21"/>
      <c r="U191" s="3"/>
      <c r="V191" s="3"/>
      <c r="W191" s="3"/>
    </row>
    <row r="192" spans="2:23" x14ac:dyDescent="0.25">
      <c r="B192" s="21"/>
      <c r="C192" s="3"/>
      <c r="D192" s="3"/>
      <c r="E192" s="3"/>
      <c r="T192" s="20"/>
      <c r="U192" s="3"/>
      <c r="V192" s="3"/>
      <c r="W192" s="3"/>
    </row>
    <row r="193" spans="2:23" x14ac:dyDescent="0.25">
      <c r="B193" s="21"/>
      <c r="C193" s="3"/>
      <c r="D193" s="3"/>
      <c r="E193" s="3"/>
      <c r="T193" s="21"/>
      <c r="U193" s="3"/>
      <c r="V193" s="3"/>
      <c r="W193" s="3"/>
    </row>
    <row r="194" spans="2:23" x14ac:dyDescent="0.25">
      <c r="B194" s="20"/>
      <c r="C194" s="3"/>
      <c r="D194" s="3"/>
      <c r="E194" s="3"/>
      <c r="T194" s="21"/>
      <c r="U194" s="3"/>
      <c r="V194" s="3"/>
      <c r="W194" s="3"/>
    </row>
    <row r="195" spans="2:23" x14ac:dyDescent="0.25">
      <c r="B195" s="21"/>
      <c r="C195" s="3"/>
      <c r="D195" s="3"/>
      <c r="E195" s="3"/>
      <c r="T195" s="20"/>
      <c r="U195" s="3"/>
      <c r="V195" s="3"/>
      <c r="W195" s="3"/>
    </row>
    <row r="196" spans="2:23" x14ac:dyDescent="0.25">
      <c r="B196" s="21"/>
      <c r="C196" s="3"/>
      <c r="D196" s="3"/>
      <c r="E196" s="3"/>
      <c r="T196" s="21"/>
      <c r="U196" s="3"/>
      <c r="V196" s="3"/>
      <c r="W196" s="3"/>
    </row>
    <row r="197" spans="2:23" x14ac:dyDescent="0.25">
      <c r="B197" s="20"/>
      <c r="C197" s="3"/>
      <c r="D197" s="3"/>
      <c r="E197" s="3"/>
      <c r="T197" s="21"/>
      <c r="U197" s="3"/>
      <c r="V197" s="3"/>
      <c r="W197" s="3"/>
    </row>
    <row r="198" spans="2:23" x14ac:dyDescent="0.25">
      <c r="B198" s="21"/>
      <c r="C198" s="3"/>
      <c r="D198" s="3"/>
      <c r="E198" s="3"/>
      <c r="T198" s="20"/>
      <c r="U198" s="3"/>
      <c r="V198" s="3"/>
      <c r="W198" s="3"/>
    </row>
    <row r="199" spans="2:23" x14ac:dyDescent="0.25">
      <c r="B199" s="21"/>
      <c r="C199" s="3"/>
      <c r="D199" s="3"/>
      <c r="E199" s="3"/>
      <c r="T199" s="21"/>
      <c r="U199" s="3"/>
      <c r="V199" s="3"/>
      <c r="W199" s="3"/>
    </row>
    <row r="200" spans="2:23" x14ac:dyDescent="0.25">
      <c r="B200" s="20"/>
      <c r="C200" s="3"/>
      <c r="D200" s="3"/>
      <c r="E200" s="3"/>
      <c r="T200" s="21"/>
      <c r="U200" s="3"/>
      <c r="V200" s="3"/>
      <c r="W200" s="3"/>
    </row>
    <row r="201" spans="2:23" x14ac:dyDescent="0.25">
      <c r="B201" s="21"/>
      <c r="C201" s="3"/>
      <c r="D201" s="3"/>
      <c r="E201" s="3"/>
      <c r="T201" s="20"/>
      <c r="U201" s="3"/>
      <c r="V201" s="3"/>
      <c r="W201" s="3"/>
    </row>
    <row r="202" spans="2:23" x14ac:dyDescent="0.25">
      <c r="B202" s="21"/>
      <c r="C202" s="3"/>
      <c r="D202" s="3"/>
      <c r="E202" s="3"/>
      <c r="T202" s="21"/>
      <c r="U202" s="3"/>
      <c r="V202" s="3"/>
      <c r="W202" s="3"/>
    </row>
    <row r="203" spans="2:23" x14ac:dyDescent="0.25">
      <c r="B203" s="20"/>
      <c r="C203" s="3"/>
      <c r="D203" s="3"/>
      <c r="E203" s="3"/>
      <c r="T203" s="21"/>
      <c r="U203" s="3"/>
      <c r="V203" s="3"/>
      <c r="W203" s="3"/>
    </row>
    <row r="204" spans="2:23" x14ac:dyDescent="0.25">
      <c r="B204" s="21"/>
      <c r="C204" s="3"/>
      <c r="D204" s="3"/>
      <c r="E204" s="3"/>
      <c r="T204" s="20"/>
      <c r="U204" s="3"/>
      <c r="V204" s="3"/>
      <c r="W204" s="3"/>
    </row>
    <row r="205" spans="2:23" x14ac:dyDescent="0.25">
      <c r="B205" s="21"/>
      <c r="C205" s="3"/>
      <c r="D205" s="3"/>
      <c r="E205" s="3"/>
      <c r="T205" s="21"/>
      <c r="U205" s="3"/>
      <c r="V205" s="3"/>
      <c r="W205" s="3"/>
    </row>
    <row r="206" spans="2:23" x14ac:dyDescent="0.25">
      <c r="B206" s="20"/>
      <c r="C206" s="3"/>
      <c r="D206" s="3"/>
      <c r="E206" s="3"/>
      <c r="T206" s="21"/>
      <c r="U206" s="3"/>
      <c r="V206" s="3"/>
      <c r="W206" s="3"/>
    </row>
    <row r="207" spans="2:23" x14ac:dyDescent="0.25">
      <c r="B207" s="21"/>
      <c r="C207" s="3"/>
      <c r="D207" s="3"/>
      <c r="E207" s="3"/>
      <c r="T207" s="20"/>
      <c r="U207" s="3"/>
      <c r="V207" s="3"/>
      <c r="W207" s="3"/>
    </row>
    <row r="208" spans="2:23" x14ac:dyDescent="0.25">
      <c r="B208" s="21"/>
      <c r="C208" s="3"/>
      <c r="D208" s="3"/>
      <c r="E208" s="3"/>
      <c r="T208" s="21"/>
      <c r="U208" s="3"/>
      <c r="V208" s="3"/>
      <c r="W208" s="3"/>
    </row>
    <row r="209" spans="2:23" x14ac:dyDescent="0.25">
      <c r="B209" s="20"/>
      <c r="C209" s="3"/>
      <c r="D209" s="3"/>
      <c r="E209" s="3"/>
      <c r="T209" s="21"/>
      <c r="U209" s="3"/>
      <c r="V209" s="3"/>
      <c r="W209" s="3"/>
    </row>
    <row r="210" spans="2:23" x14ac:dyDescent="0.25">
      <c r="B210" s="21"/>
      <c r="C210" s="3"/>
      <c r="D210" s="3"/>
      <c r="E210" s="3"/>
      <c r="T210" s="20"/>
      <c r="U210" s="3"/>
      <c r="V210" s="3"/>
      <c r="W210" s="3"/>
    </row>
    <row r="211" spans="2:23" x14ac:dyDescent="0.25">
      <c r="B211" s="20"/>
      <c r="C211" s="3"/>
      <c r="D211" s="3"/>
      <c r="E211" s="3"/>
      <c r="T211" s="21"/>
      <c r="U211" s="3"/>
      <c r="V211" s="3"/>
      <c r="W211" s="3"/>
    </row>
    <row r="212" spans="2:23" x14ac:dyDescent="0.25">
      <c r="B212" s="21"/>
      <c r="C212" s="3"/>
      <c r="D212" s="3"/>
      <c r="E212" s="3"/>
      <c r="T212" s="20"/>
      <c r="U212" s="3"/>
      <c r="V212" s="3"/>
      <c r="W212" s="3"/>
    </row>
    <row r="213" spans="2:23" x14ac:dyDescent="0.25">
      <c r="B213" s="21"/>
      <c r="C213" s="3"/>
      <c r="D213" s="3"/>
      <c r="E213" s="3"/>
      <c r="T213" s="21"/>
      <c r="U213" s="3"/>
      <c r="V213" s="3"/>
      <c r="W213" s="3"/>
    </row>
    <row r="214" spans="2:23" x14ac:dyDescent="0.25">
      <c r="B214" s="20"/>
      <c r="C214" s="3"/>
      <c r="D214" s="3"/>
      <c r="E214" s="3"/>
      <c r="T214" s="21"/>
      <c r="U214" s="3"/>
      <c r="V214" s="3"/>
      <c r="W214" s="3"/>
    </row>
    <row r="215" spans="2:23" x14ac:dyDescent="0.25">
      <c r="B215" s="21"/>
      <c r="C215" s="3"/>
      <c r="D215" s="3"/>
      <c r="E215" s="3"/>
      <c r="T215" s="20"/>
      <c r="U215" s="3"/>
      <c r="V215" s="3"/>
      <c r="W215" s="3"/>
    </row>
    <row r="216" spans="2:23" x14ac:dyDescent="0.25">
      <c r="B216" s="21"/>
      <c r="C216" s="3"/>
      <c r="D216" s="3"/>
      <c r="E216" s="3"/>
      <c r="T216" s="21"/>
      <c r="U216" s="3"/>
      <c r="V216" s="3"/>
      <c r="W216" s="3"/>
    </row>
    <row r="217" spans="2:23" x14ac:dyDescent="0.25">
      <c r="B217" s="20"/>
      <c r="C217" s="3"/>
      <c r="D217" s="3"/>
      <c r="E217" s="3"/>
      <c r="T217" s="21"/>
      <c r="U217" s="3"/>
      <c r="V217" s="3"/>
      <c r="W217" s="3"/>
    </row>
    <row r="218" spans="2:23" x14ac:dyDescent="0.25">
      <c r="B218" s="21"/>
      <c r="C218" s="3"/>
      <c r="D218" s="3"/>
      <c r="E218" s="3"/>
      <c r="T218" s="20"/>
      <c r="U218" s="3"/>
      <c r="V218" s="3"/>
      <c r="W218" s="3"/>
    </row>
    <row r="219" spans="2:23" x14ac:dyDescent="0.25">
      <c r="B219" s="21"/>
      <c r="C219" s="3"/>
      <c r="D219" s="3"/>
      <c r="E219" s="3"/>
      <c r="T219" s="21"/>
      <c r="U219" s="3"/>
      <c r="V219" s="3"/>
      <c r="W219" s="3"/>
    </row>
    <row r="220" spans="2:23" x14ac:dyDescent="0.25">
      <c r="B220" s="20"/>
      <c r="C220" s="3"/>
      <c r="D220" s="3"/>
      <c r="E220" s="3"/>
      <c r="T220" s="21"/>
      <c r="U220" s="3"/>
      <c r="V220" s="3"/>
      <c r="W220" s="3"/>
    </row>
    <row r="221" spans="2:23" x14ac:dyDescent="0.25">
      <c r="B221" s="21"/>
      <c r="C221" s="3"/>
      <c r="D221" s="3"/>
      <c r="E221" s="3"/>
      <c r="T221" s="20"/>
      <c r="U221" s="3"/>
      <c r="V221" s="3"/>
      <c r="W221" s="3"/>
    </row>
    <row r="222" spans="2:23" x14ac:dyDescent="0.25">
      <c r="B222" s="21"/>
      <c r="C222" s="3"/>
      <c r="D222" s="3"/>
      <c r="E222" s="3"/>
      <c r="T222" s="21"/>
      <c r="U222" s="3"/>
      <c r="V222" s="3"/>
      <c r="W222" s="3"/>
    </row>
    <row r="223" spans="2:23" x14ac:dyDescent="0.25">
      <c r="B223" s="20"/>
      <c r="C223" s="3"/>
      <c r="D223" s="3"/>
      <c r="E223" s="3"/>
      <c r="T223" s="21"/>
      <c r="U223" s="3"/>
      <c r="V223" s="3"/>
      <c r="W223" s="3"/>
    </row>
    <row r="224" spans="2:23" x14ac:dyDescent="0.25">
      <c r="B224" s="21"/>
      <c r="C224" s="3"/>
      <c r="D224" s="3"/>
      <c r="E224" s="3"/>
      <c r="T224" s="20"/>
      <c r="U224" s="3"/>
      <c r="V224" s="3"/>
      <c r="W224" s="3"/>
    </row>
    <row r="225" spans="2:23" x14ac:dyDescent="0.25">
      <c r="B225" s="21"/>
      <c r="C225" s="3"/>
      <c r="D225" s="3"/>
      <c r="E225" s="3"/>
      <c r="T225" s="21"/>
      <c r="U225" s="3"/>
      <c r="V225" s="3"/>
      <c r="W225" s="3"/>
    </row>
    <row r="226" spans="2:23" x14ac:dyDescent="0.25">
      <c r="B226" s="20"/>
      <c r="C226" s="3"/>
      <c r="D226" s="3"/>
      <c r="E226" s="3"/>
      <c r="T226" s="21"/>
      <c r="U226" s="3"/>
      <c r="V226" s="3"/>
      <c r="W226" s="3"/>
    </row>
    <row r="227" spans="2:23" x14ac:dyDescent="0.25">
      <c r="B227" s="21"/>
      <c r="C227" s="3"/>
      <c r="D227" s="3"/>
      <c r="E227" s="3"/>
      <c r="T227" s="20"/>
      <c r="U227" s="3"/>
      <c r="V227" s="3"/>
      <c r="W227" s="3"/>
    </row>
    <row r="228" spans="2:23" x14ac:dyDescent="0.25">
      <c r="B228" s="21"/>
      <c r="C228" s="3"/>
      <c r="D228" s="3"/>
      <c r="E228" s="3"/>
      <c r="T228" s="21"/>
      <c r="U228" s="3"/>
      <c r="V228" s="3"/>
      <c r="W228" s="3"/>
    </row>
    <row r="229" spans="2:23" x14ac:dyDescent="0.25">
      <c r="B229" s="20"/>
      <c r="C229" s="3"/>
      <c r="D229" s="3"/>
      <c r="E229" s="3"/>
      <c r="T229" s="21"/>
      <c r="U229" s="3"/>
      <c r="V229" s="3"/>
      <c r="W229" s="3"/>
    </row>
    <row r="230" spans="2:23" x14ac:dyDescent="0.25">
      <c r="B230" s="21"/>
      <c r="C230" s="3"/>
      <c r="D230" s="3"/>
      <c r="E230" s="3"/>
      <c r="T230" s="20"/>
      <c r="U230" s="3"/>
      <c r="V230" s="3"/>
      <c r="W230" s="3"/>
    </row>
    <row r="231" spans="2:23" x14ac:dyDescent="0.25">
      <c r="B231" s="21"/>
      <c r="C231" s="3"/>
      <c r="D231" s="3"/>
      <c r="E231" s="3"/>
      <c r="T231" s="21"/>
      <c r="U231" s="3"/>
      <c r="V231" s="3"/>
      <c r="W231" s="3"/>
    </row>
    <row r="232" spans="2:23" x14ac:dyDescent="0.25">
      <c r="B232" s="20"/>
      <c r="C232" s="3"/>
      <c r="D232" s="3"/>
      <c r="E232" s="3"/>
      <c r="T232" s="21"/>
      <c r="U232" s="3"/>
      <c r="V232" s="3"/>
      <c r="W232" s="3"/>
    </row>
    <row r="233" spans="2:23" x14ac:dyDescent="0.25">
      <c r="B233" s="21"/>
      <c r="C233" s="3"/>
      <c r="D233" s="3"/>
      <c r="E233" s="3"/>
      <c r="T233" s="20"/>
      <c r="U233" s="3"/>
      <c r="V233" s="3"/>
      <c r="W233" s="3"/>
    </row>
    <row r="234" spans="2:23" x14ac:dyDescent="0.25">
      <c r="B234" s="21"/>
      <c r="C234" s="3"/>
      <c r="D234" s="3"/>
      <c r="E234" s="3"/>
      <c r="T234" s="21"/>
      <c r="U234" s="3"/>
      <c r="V234" s="3"/>
      <c r="W234" s="3"/>
    </row>
    <row r="235" spans="2:23" x14ac:dyDescent="0.25">
      <c r="B235" s="20"/>
      <c r="C235" s="3"/>
      <c r="D235" s="3"/>
      <c r="E235" s="3"/>
      <c r="T235" s="21"/>
      <c r="U235" s="3"/>
      <c r="V235" s="3"/>
      <c r="W235" s="3"/>
    </row>
    <row r="236" spans="2:23" x14ac:dyDescent="0.25">
      <c r="B236" s="21"/>
      <c r="C236" s="3"/>
      <c r="D236" s="3"/>
      <c r="E236" s="3"/>
      <c r="T236" s="20"/>
      <c r="U236" s="3"/>
      <c r="V236" s="3"/>
      <c r="W236" s="3"/>
    </row>
    <row r="237" spans="2:23" x14ac:dyDescent="0.25">
      <c r="B237" s="20"/>
      <c r="C237" s="3"/>
      <c r="D237" s="3"/>
      <c r="E237" s="3"/>
      <c r="T237" s="21"/>
      <c r="U237" s="3"/>
      <c r="V237" s="3"/>
      <c r="W237" s="3"/>
    </row>
    <row r="238" spans="2:23" x14ac:dyDescent="0.25">
      <c r="B238" s="21"/>
      <c r="C238" s="3"/>
      <c r="D238" s="3"/>
      <c r="E238" s="3"/>
      <c r="T238" s="20"/>
      <c r="U238" s="3"/>
      <c r="V238" s="3"/>
      <c r="W238" s="3"/>
    </row>
    <row r="239" spans="2:23" x14ac:dyDescent="0.25">
      <c r="B239" s="21"/>
      <c r="C239" s="3"/>
      <c r="D239" s="3"/>
      <c r="E239" s="3"/>
      <c r="T239" s="21"/>
      <c r="U239" s="3"/>
      <c r="V239" s="3"/>
      <c r="W239" s="3"/>
    </row>
    <row r="240" spans="2:23" x14ac:dyDescent="0.25">
      <c r="B240" s="20"/>
      <c r="C240" s="3"/>
      <c r="D240" s="3"/>
      <c r="E240" s="3"/>
      <c r="T240" s="21"/>
      <c r="U240" s="3"/>
      <c r="V240" s="3"/>
      <c r="W240" s="3"/>
    </row>
    <row r="241" spans="2:23" x14ac:dyDescent="0.25">
      <c r="B241" s="21"/>
      <c r="C241" s="3"/>
      <c r="D241" s="3"/>
      <c r="E241" s="3"/>
      <c r="T241" s="20"/>
      <c r="U241" s="3"/>
      <c r="V241" s="3"/>
      <c r="W241" s="3"/>
    </row>
    <row r="242" spans="2:23" x14ac:dyDescent="0.25">
      <c r="B242" s="21"/>
      <c r="C242" s="3"/>
      <c r="D242" s="3"/>
      <c r="E242" s="3"/>
      <c r="T242" s="21"/>
      <c r="U242" s="3"/>
      <c r="V242" s="3"/>
      <c r="W242" s="3"/>
    </row>
    <row r="243" spans="2:23" x14ac:dyDescent="0.25">
      <c r="B243" s="20"/>
      <c r="C243" s="3"/>
      <c r="D243" s="3"/>
      <c r="E243" s="3"/>
      <c r="T243" s="21"/>
      <c r="U243" s="3"/>
      <c r="V243" s="3"/>
      <c r="W243" s="3"/>
    </row>
    <row r="244" spans="2:23" x14ac:dyDescent="0.25">
      <c r="B244" s="21"/>
      <c r="C244" s="3"/>
      <c r="D244" s="3"/>
      <c r="E244" s="3"/>
      <c r="T244" s="20"/>
      <c r="U244" s="3"/>
      <c r="V244" s="3"/>
      <c r="W244" s="3"/>
    </row>
    <row r="245" spans="2:23" x14ac:dyDescent="0.25">
      <c r="B245" s="21"/>
      <c r="C245" s="3"/>
      <c r="D245" s="3"/>
      <c r="E245" s="3"/>
      <c r="T245" s="21"/>
      <c r="U245" s="3"/>
      <c r="V245" s="3"/>
      <c r="W245" s="3"/>
    </row>
    <row r="246" spans="2:23" x14ac:dyDescent="0.25">
      <c r="B246" s="20"/>
      <c r="C246" s="3"/>
      <c r="D246" s="3"/>
      <c r="E246" s="3"/>
      <c r="T246" s="21"/>
      <c r="U246" s="3"/>
      <c r="V246" s="3"/>
      <c r="W246" s="3"/>
    </row>
    <row r="247" spans="2:23" x14ac:dyDescent="0.25">
      <c r="B247" s="21"/>
      <c r="C247" s="3"/>
      <c r="D247" s="3"/>
      <c r="E247" s="3"/>
      <c r="T247" s="20"/>
      <c r="U247" s="3"/>
      <c r="V247" s="3"/>
      <c r="W247" s="3"/>
    </row>
    <row r="248" spans="2:23" x14ac:dyDescent="0.25">
      <c r="B248" s="21"/>
      <c r="C248" s="3"/>
      <c r="D248" s="3"/>
      <c r="E248" s="3"/>
      <c r="T248" s="21"/>
      <c r="U248" s="3"/>
      <c r="V248" s="3"/>
      <c r="W248" s="3"/>
    </row>
    <row r="249" spans="2:23" x14ac:dyDescent="0.25">
      <c r="B249" s="20"/>
      <c r="C249" s="3"/>
      <c r="D249" s="3"/>
      <c r="E249" s="3"/>
      <c r="T249" s="21"/>
      <c r="U249" s="3"/>
      <c r="V249" s="3"/>
      <c r="W249" s="3"/>
    </row>
    <row r="250" spans="2:23" x14ac:dyDescent="0.25">
      <c r="B250" s="21"/>
      <c r="C250" s="3"/>
      <c r="D250" s="3"/>
      <c r="E250" s="3"/>
      <c r="T250" s="20"/>
      <c r="U250" s="3"/>
      <c r="V250" s="3"/>
      <c r="W250" s="3"/>
    </row>
    <row r="251" spans="2:23" x14ac:dyDescent="0.25">
      <c r="B251" s="21"/>
      <c r="C251" s="3"/>
      <c r="D251" s="3"/>
      <c r="E251" s="3"/>
      <c r="T251" s="21"/>
      <c r="U251" s="3"/>
      <c r="V251" s="3"/>
      <c r="W251" s="3"/>
    </row>
    <row r="252" spans="2:23" x14ac:dyDescent="0.25">
      <c r="B252" s="20"/>
      <c r="C252" s="3"/>
      <c r="D252" s="3"/>
      <c r="E252" s="3"/>
      <c r="T252" s="21"/>
      <c r="U252" s="3"/>
      <c r="V252" s="3"/>
      <c r="W252" s="3"/>
    </row>
    <row r="253" spans="2:23" x14ac:dyDescent="0.25">
      <c r="B253" s="21"/>
      <c r="C253" s="3"/>
      <c r="D253" s="3"/>
      <c r="E253" s="3"/>
      <c r="T253" s="20"/>
      <c r="U253" s="3"/>
      <c r="V253" s="3"/>
      <c r="W253" s="3"/>
    </row>
    <row r="254" spans="2:23" x14ac:dyDescent="0.25">
      <c r="B254" s="21"/>
      <c r="C254" s="3"/>
      <c r="D254" s="3"/>
      <c r="E254" s="3"/>
      <c r="T254" s="21"/>
      <c r="U254" s="3"/>
      <c r="V254" s="3"/>
      <c r="W254" s="3"/>
    </row>
    <row r="255" spans="2:23" x14ac:dyDescent="0.25">
      <c r="B255" s="20"/>
      <c r="C255" s="3"/>
      <c r="D255" s="3"/>
      <c r="E255" s="3"/>
      <c r="T255" s="21"/>
      <c r="U255" s="3"/>
      <c r="V255" s="3"/>
      <c r="W255" s="3"/>
    </row>
    <row r="256" spans="2:23" x14ac:dyDescent="0.25">
      <c r="B256" s="21"/>
      <c r="C256" s="3"/>
      <c r="D256" s="3"/>
      <c r="E256" s="3"/>
      <c r="T256" s="20"/>
      <c r="U256" s="3"/>
      <c r="V256" s="3"/>
      <c r="W256" s="3"/>
    </row>
    <row r="257" spans="2:23" x14ac:dyDescent="0.25">
      <c r="B257" s="21"/>
      <c r="C257" s="3"/>
      <c r="D257" s="3"/>
      <c r="E257" s="3"/>
      <c r="T257" s="21"/>
      <c r="U257" s="3"/>
      <c r="V257" s="3"/>
      <c r="W257" s="3"/>
    </row>
    <row r="258" spans="2:23" x14ac:dyDescent="0.25">
      <c r="B258" s="20"/>
      <c r="C258" s="3"/>
      <c r="D258" s="3"/>
      <c r="E258" s="3"/>
      <c r="T258" s="21"/>
      <c r="U258" s="3"/>
      <c r="V258" s="3"/>
      <c r="W258" s="3"/>
    </row>
    <row r="259" spans="2:23" x14ac:dyDescent="0.25">
      <c r="B259" s="21"/>
      <c r="C259" s="3"/>
      <c r="D259" s="3"/>
      <c r="E259" s="3"/>
      <c r="T259" s="20"/>
      <c r="U259" s="3"/>
      <c r="V259" s="3"/>
      <c r="W259" s="3"/>
    </row>
    <row r="260" spans="2:23" x14ac:dyDescent="0.25">
      <c r="B260" s="21"/>
      <c r="C260" s="3"/>
      <c r="D260" s="3"/>
      <c r="E260" s="3"/>
      <c r="T260" s="21"/>
      <c r="U260" s="3"/>
      <c r="V260" s="3"/>
      <c r="W260" s="3"/>
    </row>
    <row r="261" spans="2:23" x14ac:dyDescent="0.25">
      <c r="B261" s="20"/>
      <c r="C261" s="3"/>
      <c r="D261" s="3"/>
      <c r="E261" s="3"/>
      <c r="T261" s="21"/>
      <c r="U261" s="3"/>
      <c r="V261" s="3"/>
      <c r="W261" s="3"/>
    </row>
    <row r="262" spans="2:23" x14ac:dyDescent="0.25">
      <c r="B262" s="21"/>
      <c r="C262" s="3"/>
      <c r="D262" s="3"/>
      <c r="E262" s="3"/>
      <c r="T262" s="20"/>
      <c r="U262" s="3"/>
      <c r="V262" s="3"/>
      <c r="W262" s="3"/>
    </row>
    <row r="263" spans="2:23" x14ac:dyDescent="0.25">
      <c r="B263" s="20"/>
      <c r="C263" s="3"/>
      <c r="D263" s="3"/>
      <c r="E263" s="3"/>
      <c r="T263" s="21"/>
      <c r="U263" s="3"/>
      <c r="V263" s="3"/>
      <c r="W263" s="3"/>
    </row>
    <row r="264" spans="2:23" x14ac:dyDescent="0.25">
      <c r="B264" s="21"/>
      <c r="C264" s="3"/>
      <c r="D264" s="3"/>
      <c r="E264" s="3"/>
      <c r="T264" s="20"/>
      <c r="U264" s="3"/>
      <c r="V264" s="3"/>
      <c r="W264" s="3"/>
    </row>
    <row r="265" spans="2:23" x14ac:dyDescent="0.25">
      <c r="B265" s="21"/>
      <c r="C265" s="3"/>
      <c r="D265" s="3"/>
      <c r="E265" s="3"/>
      <c r="T265" s="21"/>
      <c r="U265" s="3"/>
      <c r="V265" s="3"/>
      <c r="W265" s="3"/>
    </row>
    <row r="266" spans="2:23" x14ac:dyDescent="0.25">
      <c r="B266" s="20"/>
      <c r="C266" s="3"/>
      <c r="D266" s="3"/>
      <c r="E266" s="3"/>
      <c r="T266" s="21"/>
      <c r="U266" s="3"/>
      <c r="V266" s="3"/>
      <c r="W266" s="3"/>
    </row>
    <row r="267" spans="2:23" x14ac:dyDescent="0.25">
      <c r="B267" s="21"/>
      <c r="C267" s="3"/>
      <c r="D267" s="3"/>
      <c r="E267" s="3"/>
      <c r="T267" s="20"/>
      <c r="U267" s="3"/>
      <c r="V267" s="3"/>
      <c r="W267" s="3"/>
    </row>
    <row r="268" spans="2:23" x14ac:dyDescent="0.25">
      <c r="B268" s="21"/>
      <c r="C268" s="3"/>
      <c r="D268" s="3"/>
      <c r="E268" s="3"/>
      <c r="T268" s="21"/>
      <c r="U268" s="3"/>
      <c r="V268" s="3"/>
      <c r="W268" s="3"/>
    </row>
    <row r="269" spans="2:23" x14ac:dyDescent="0.25">
      <c r="B269" s="20"/>
      <c r="C269" s="3"/>
      <c r="D269" s="3"/>
      <c r="E269" s="3"/>
      <c r="T269" s="21"/>
      <c r="U269" s="3"/>
      <c r="V269" s="3"/>
      <c r="W269" s="3"/>
    </row>
    <row r="270" spans="2:23" x14ac:dyDescent="0.25">
      <c r="B270" s="21"/>
      <c r="C270" s="3"/>
      <c r="D270" s="3"/>
      <c r="E270" s="3"/>
      <c r="T270" s="20"/>
      <c r="U270" s="3"/>
      <c r="V270" s="3"/>
      <c r="W270" s="3"/>
    </row>
    <row r="271" spans="2:23" x14ac:dyDescent="0.25">
      <c r="B271" s="21"/>
      <c r="C271" s="3"/>
      <c r="D271" s="3"/>
      <c r="E271" s="3"/>
      <c r="T271" s="21"/>
      <c r="U271" s="3"/>
      <c r="V271" s="3"/>
      <c r="W271" s="3"/>
    </row>
    <row r="272" spans="2:23" x14ac:dyDescent="0.25">
      <c r="B272" s="20"/>
      <c r="C272" s="3"/>
      <c r="D272" s="3"/>
      <c r="E272" s="3"/>
      <c r="T272" s="21"/>
      <c r="U272" s="3"/>
      <c r="V272" s="3"/>
      <c r="W272" s="3"/>
    </row>
    <row r="273" spans="2:23" x14ac:dyDescent="0.25">
      <c r="B273" s="21"/>
      <c r="C273" s="3"/>
      <c r="D273" s="3"/>
      <c r="E273" s="3"/>
      <c r="T273" s="20"/>
      <c r="U273" s="3"/>
      <c r="V273" s="3"/>
      <c r="W273" s="3"/>
    </row>
    <row r="274" spans="2:23" x14ac:dyDescent="0.25">
      <c r="B274" s="21"/>
      <c r="C274" s="3"/>
      <c r="D274" s="3"/>
      <c r="E274" s="3"/>
      <c r="T274" s="21"/>
      <c r="U274" s="3"/>
      <c r="V274" s="3"/>
      <c r="W274" s="3"/>
    </row>
    <row r="275" spans="2:23" x14ac:dyDescent="0.25">
      <c r="B275" s="20"/>
      <c r="C275" s="3"/>
      <c r="D275" s="3"/>
      <c r="E275" s="3"/>
      <c r="T275" s="21"/>
      <c r="U275" s="3"/>
      <c r="V275" s="3"/>
      <c r="W275" s="3"/>
    </row>
    <row r="276" spans="2:23" x14ac:dyDescent="0.25">
      <c r="B276" s="21"/>
      <c r="C276" s="3"/>
      <c r="D276" s="3"/>
      <c r="E276" s="3"/>
      <c r="T276" s="20"/>
      <c r="U276" s="3"/>
      <c r="V276" s="3"/>
      <c r="W276" s="3"/>
    </row>
    <row r="277" spans="2:23" x14ac:dyDescent="0.25">
      <c r="B277" s="21"/>
      <c r="C277" s="3"/>
      <c r="D277" s="3"/>
      <c r="E277" s="3"/>
      <c r="T277" s="21"/>
      <c r="U277" s="3"/>
      <c r="V277" s="3"/>
      <c r="W277" s="3"/>
    </row>
    <row r="278" spans="2:23" x14ac:dyDescent="0.25">
      <c r="B278" s="20"/>
      <c r="C278" s="3"/>
      <c r="D278" s="3"/>
      <c r="E278" s="3"/>
      <c r="T278" s="21"/>
      <c r="U278" s="3"/>
      <c r="V278" s="3"/>
      <c r="W278" s="3"/>
    </row>
    <row r="279" spans="2:23" x14ac:dyDescent="0.25">
      <c r="B279" s="21"/>
      <c r="C279" s="3"/>
      <c r="D279" s="3"/>
      <c r="E279" s="3"/>
      <c r="T279" s="20"/>
      <c r="U279" s="3"/>
      <c r="V279" s="3"/>
      <c r="W279" s="3"/>
    </row>
    <row r="280" spans="2:23" x14ac:dyDescent="0.25">
      <c r="B280" s="21"/>
      <c r="C280" s="3"/>
      <c r="D280" s="3"/>
      <c r="E280" s="3"/>
      <c r="T280" s="21"/>
      <c r="U280" s="3"/>
      <c r="V280" s="3"/>
      <c r="W280" s="3"/>
    </row>
    <row r="281" spans="2:23" x14ac:dyDescent="0.25">
      <c r="B281" s="20"/>
      <c r="C281" s="3"/>
      <c r="D281" s="3"/>
      <c r="E281" s="3"/>
      <c r="T281" s="21"/>
      <c r="U281" s="3"/>
      <c r="V281" s="3"/>
      <c r="W281" s="3"/>
    </row>
    <row r="282" spans="2:23" x14ac:dyDescent="0.25">
      <c r="B282" s="21"/>
      <c r="C282" s="3"/>
      <c r="D282" s="3"/>
      <c r="E282" s="3"/>
      <c r="T282" s="20"/>
      <c r="U282" s="3"/>
      <c r="V282" s="3"/>
      <c r="W282" s="3"/>
    </row>
    <row r="283" spans="2:23" x14ac:dyDescent="0.25">
      <c r="B283" s="21"/>
      <c r="C283" s="3"/>
      <c r="D283" s="3"/>
      <c r="E283" s="3"/>
      <c r="T283" s="21"/>
      <c r="U283" s="3"/>
      <c r="V283" s="3"/>
      <c r="W283" s="3"/>
    </row>
    <row r="284" spans="2:23" x14ac:dyDescent="0.25">
      <c r="B284" s="20"/>
      <c r="C284" s="3"/>
      <c r="D284" s="3"/>
      <c r="E284" s="3"/>
      <c r="T284" s="21"/>
      <c r="U284" s="3"/>
      <c r="V284" s="3"/>
      <c r="W284" s="3"/>
    </row>
    <row r="285" spans="2:23" x14ac:dyDescent="0.25">
      <c r="B285" s="21"/>
      <c r="C285" s="3"/>
      <c r="D285" s="3"/>
      <c r="E285" s="3"/>
      <c r="T285" s="20"/>
      <c r="U285" s="3"/>
      <c r="V285" s="3"/>
      <c r="W285" s="3"/>
    </row>
    <row r="286" spans="2:23" x14ac:dyDescent="0.25">
      <c r="B286" s="21"/>
      <c r="C286" s="3"/>
      <c r="D286" s="3"/>
      <c r="E286" s="3"/>
      <c r="T286" s="21"/>
      <c r="U286" s="3"/>
      <c r="V286" s="3"/>
      <c r="W286" s="3"/>
    </row>
    <row r="287" spans="2:23" x14ac:dyDescent="0.25">
      <c r="B287" s="20"/>
      <c r="C287" s="3"/>
      <c r="D287" s="3"/>
      <c r="E287" s="3"/>
      <c r="T287" s="21"/>
      <c r="U287" s="3"/>
      <c r="V287" s="3"/>
      <c r="W287" s="3"/>
    </row>
    <row r="288" spans="2:23" x14ac:dyDescent="0.25">
      <c r="B288" s="21"/>
      <c r="C288" s="3"/>
      <c r="D288" s="3"/>
      <c r="E288" s="3"/>
      <c r="T288" s="20"/>
      <c r="U288" s="3"/>
      <c r="V288" s="3"/>
      <c r="W288" s="3"/>
    </row>
    <row r="289" spans="2:23" x14ac:dyDescent="0.25">
      <c r="B289" s="20"/>
      <c r="C289" s="3"/>
      <c r="D289" s="3"/>
      <c r="E289" s="3"/>
      <c r="T289" s="21"/>
      <c r="U289" s="3"/>
      <c r="V289" s="3"/>
      <c r="W289" s="3"/>
    </row>
    <row r="290" spans="2:23" x14ac:dyDescent="0.25">
      <c r="B290" s="21"/>
      <c r="C290" s="3"/>
      <c r="D290" s="3"/>
      <c r="E290" s="3"/>
      <c r="T290" s="20"/>
      <c r="U290" s="3"/>
      <c r="V290" s="3"/>
      <c r="W290" s="3"/>
    </row>
    <row r="291" spans="2:23" x14ac:dyDescent="0.25">
      <c r="B291" s="21"/>
      <c r="C291" s="3"/>
      <c r="D291" s="3"/>
      <c r="E291" s="3"/>
      <c r="T291" s="21"/>
      <c r="U291" s="3"/>
      <c r="V291" s="3"/>
      <c r="W291" s="3"/>
    </row>
    <row r="292" spans="2:23" x14ac:dyDescent="0.25">
      <c r="B292" s="20"/>
      <c r="C292" s="3"/>
      <c r="D292" s="3"/>
      <c r="E292" s="3"/>
      <c r="T292" s="21"/>
      <c r="U292" s="3"/>
      <c r="V292" s="3"/>
      <c r="W292" s="3"/>
    </row>
    <row r="293" spans="2:23" x14ac:dyDescent="0.25">
      <c r="B293" s="21"/>
      <c r="C293" s="3"/>
      <c r="D293" s="3"/>
      <c r="E293" s="3"/>
      <c r="T293" s="20"/>
      <c r="U293" s="3"/>
      <c r="V293" s="3"/>
      <c r="W293" s="3"/>
    </row>
    <row r="294" spans="2:23" x14ac:dyDescent="0.25">
      <c r="B294" s="21"/>
      <c r="C294" s="3"/>
      <c r="D294" s="3"/>
      <c r="E294" s="3"/>
      <c r="T294" s="21"/>
      <c r="U294" s="3"/>
      <c r="V294" s="3"/>
      <c r="W294" s="3"/>
    </row>
    <row r="295" spans="2:23" x14ac:dyDescent="0.25">
      <c r="B295" s="20"/>
      <c r="C295" s="3"/>
      <c r="D295" s="3"/>
      <c r="E295" s="3"/>
      <c r="T295" s="21"/>
      <c r="U295" s="3"/>
      <c r="V295" s="3"/>
      <c r="W295" s="3"/>
    </row>
    <row r="296" spans="2:23" x14ac:dyDescent="0.25">
      <c r="B296" s="21"/>
      <c r="C296" s="3"/>
      <c r="D296" s="3"/>
      <c r="E296" s="3"/>
      <c r="T296" s="20"/>
      <c r="U296" s="3"/>
      <c r="V296" s="3"/>
      <c r="W296" s="3"/>
    </row>
    <row r="297" spans="2:23" x14ac:dyDescent="0.25">
      <c r="B297" s="21"/>
      <c r="C297" s="3"/>
      <c r="D297" s="3"/>
      <c r="E297" s="3"/>
      <c r="T297" s="21"/>
      <c r="U297" s="3"/>
      <c r="V297" s="3"/>
      <c r="W297" s="3"/>
    </row>
    <row r="298" spans="2:23" x14ac:dyDescent="0.25">
      <c r="B298" s="20"/>
      <c r="C298" s="3"/>
      <c r="D298" s="3"/>
      <c r="E298" s="3"/>
      <c r="T298" s="21"/>
      <c r="U298" s="3"/>
      <c r="V298" s="3"/>
      <c r="W298" s="3"/>
    </row>
    <row r="299" spans="2:23" x14ac:dyDescent="0.25">
      <c r="B299" s="21"/>
      <c r="C299" s="3"/>
      <c r="D299" s="3"/>
      <c r="E299" s="3"/>
      <c r="T299" s="20"/>
      <c r="U299" s="3"/>
      <c r="V299" s="3"/>
      <c r="W299" s="3"/>
    </row>
    <row r="300" spans="2:23" x14ac:dyDescent="0.25">
      <c r="B300" s="21"/>
      <c r="C300" s="3"/>
      <c r="D300" s="3"/>
      <c r="E300" s="3"/>
      <c r="T300" s="21"/>
      <c r="U300" s="3"/>
      <c r="V300" s="3"/>
      <c r="W300" s="3"/>
    </row>
    <row r="301" spans="2:23" x14ac:dyDescent="0.25">
      <c r="B301" s="20"/>
      <c r="C301" s="3"/>
      <c r="D301" s="3"/>
      <c r="E301" s="3"/>
      <c r="T301" s="21"/>
      <c r="U301" s="3"/>
      <c r="V301" s="3"/>
      <c r="W301" s="3"/>
    </row>
    <row r="302" spans="2:23" x14ac:dyDescent="0.25">
      <c r="B302" s="21"/>
      <c r="C302" s="3"/>
      <c r="D302" s="3"/>
      <c r="E302" s="3"/>
      <c r="T302" s="20"/>
      <c r="U302" s="3"/>
      <c r="V302" s="3"/>
      <c r="W302" s="3"/>
    </row>
    <row r="303" spans="2:23" x14ac:dyDescent="0.25">
      <c r="B303" s="21"/>
      <c r="C303" s="3"/>
      <c r="D303" s="3"/>
      <c r="E303" s="3"/>
      <c r="T303" s="21"/>
      <c r="U303" s="3"/>
      <c r="V303" s="3"/>
      <c r="W303" s="3"/>
    </row>
    <row r="304" spans="2:23" x14ac:dyDescent="0.25">
      <c r="B304" s="20"/>
      <c r="C304" s="3"/>
      <c r="D304" s="3"/>
      <c r="E304" s="3"/>
      <c r="T304" s="21"/>
      <c r="U304" s="3"/>
      <c r="V304" s="3"/>
      <c r="W304" s="3"/>
    </row>
    <row r="305" spans="2:23" x14ac:dyDescent="0.25">
      <c r="B305" s="21"/>
      <c r="C305" s="3"/>
      <c r="D305" s="3"/>
      <c r="E305" s="3"/>
      <c r="T305" s="20"/>
      <c r="U305" s="3"/>
      <c r="V305" s="3"/>
      <c r="W305" s="3"/>
    </row>
    <row r="306" spans="2:23" x14ac:dyDescent="0.25">
      <c r="B306" s="21"/>
      <c r="C306" s="3"/>
      <c r="D306" s="3"/>
      <c r="E306" s="3"/>
      <c r="T306" s="21"/>
      <c r="U306" s="3"/>
      <c r="V306" s="3"/>
      <c r="W306" s="3"/>
    </row>
    <row r="307" spans="2:23" x14ac:dyDescent="0.25">
      <c r="B307" s="20"/>
      <c r="C307" s="3"/>
      <c r="D307" s="3"/>
      <c r="E307" s="3"/>
      <c r="T307" s="21"/>
      <c r="U307" s="3"/>
      <c r="V307" s="3"/>
      <c r="W307" s="3"/>
    </row>
    <row r="308" spans="2:23" x14ac:dyDescent="0.25">
      <c r="B308" s="21"/>
      <c r="C308" s="3"/>
      <c r="D308" s="3"/>
      <c r="E308" s="3"/>
      <c r="T308" s="20"/>
      <c r="U308" s="3"/>
      <c r="V308" s="3"/>
      <c r="W308" s="3"/>
    </row>
    <row r="309" spans="2:23" x14ac:dyDescent="0.25">
      <c r="B309" s="21"/>
      <c r="C309" s="3"/>
      <c r="D309" s="3"/>
      <c r="E309" s="3"/>
      <c r="T309" s="21"/>
      <c r="U309" s="3"/>
      <c r="V309" s="3"/>
      <c r="W309" s="3"/>
    </row>
    <row r="310" spans="2:23" x14ac:dyDescent="0.25">
      <c r="B310" s="20"/>
      <c r="C310" s="3"/>
      <c r="D310" s="3"/>
      <c r="E310" s="3"/>
      <c r="T310" s="21"/>
      <c r="U310" s="3"/>
      <c r="V310" s="3"/>
      <c r="W310" s="3"/>
    </row>
    <row r="311" spans="2:23" x14ac:dyDescent="0.25">
      <c r="B311" s="21"/>
      <c r="C311" s="3"/>
      <c r="D311" s="3"/>
      <c r="E311" s="3"/>
      <c r="T311" s="20"/>
      <c r="U311" s="3"/>
      <c r="V311" s="3"/>
      <c r="W311" s="3"/>
    </row>
    <row r="312" spans="2:23" x14ac:dyDescent="0.25">
      <c r="B312" s="21"/>
      <c r="C312" s="3"/>
      <c r="D312" s="3"/>
      <c r="E312" s="3"/>
      <c r="T312" s="21"/>
      <c r="U312" s="3"/>
      <c r="V312" s="3"/>
      <c r="W312" s="3"/>
    </row>
    <row r="313" spans="2:23" x14ac:dyDescent="0.25">
      <c r="B313" s="20"/>
      <c r="C313" s="3"/>
      <c r="D313" s="3"/>
      <c r="E313" s="3"/>
      <c r="T313" s="21"/>
      <c r="U313" s="3"/>
      <c r="V313" s="3"/>
      <c r="W313" s="3"/>
    </row>
    <row r="314" spans="2:23" x14ac:dyDescent="0.25">
      <c r="B314" s="21"/>
      <c r="C314" s="3"/>
      <c r="D314" s="3"/>
      <c r="E314" s="3"/>
      <c r="T314" s="20"/>
      <c r="U314" s="3"/>
      <c r="V314" s="3"/>
      <c r="W314" s="3"/>
    </row>
    <row r="315" spans="2:23" x14ac:dyDescent="0.25">
      <c r="B315" s="20"/>
      <c r="C315" s="3"/>
      <c r="D315" s="3"/>
      <c r="E315" s="3"/>
      <c r="T315" s="21"/>
      <c r="U315" s="3"/>
      <c r="V315" s="3"/>
      <c r="W315" s="3"/>
    </row>
    <row r="316" spans="2:23" x14ac:dyDescent="0.25">
      <c r="B316" s="21"/>
      <c r="C316" s="3"/>
      <c r="D316" s="3"/>
      <c r="E316" s="3"/>
      <c r="T316" s="20"/>
      <c r="U316" s="3"/>
      <c r="V316" s="3"/>
      <c r="W316" s="3"/>
    </row>
    <row r="317" spans="2:23" x14ac:dyDescent="0.25">
      <c r="B317" s="21"/>
      <c r="C317" s="3"/>
      <c r="D317" s="3"/>
      <c r="E317" s="3"/>
      <c r="T317" s="21"/>
      <c r="U317" s="3"/>
      <c r="V317" s="3"/>
      <c r="W317" s="3"/>
    </row>
    <row r="318" spans="2:23" x14ac:dyDescent="0.25">
      <c r="B318" s="20"/>
      <c r="C318" s="3"/>
      <c r="D318" s="3"/>
      <c r="E318" s="3"/>
      <c r="T318" s="21"/>
      <c r="U318" s="3"/>
      <c r="V318" s="3"/>
      <c r="W318" s="3"/>
    </row>
    <row r="319" spans="2:23" x14ac:dyDescent="0.25">
      <c r="B319" s="21"/>
      <c r="C319" s="3"/>
      <c r="D319" s="3"/>
      <c r="E319" s="3"/>
      <c r="T319" s="20"/>
      <c r="U319" s="3"/>
      <c r="V319" s="3"/>
      <c r="W319" s="3"/>
    </row>
    <row r="320" spans="2:23" x14ac:dyDescent="0.25">
      <c r="B320" s="21"/>
      <c r="C320" s="3"/>
      <c r="D320" s="3"/>
      <c r="E320" s="3"/>
      <c r="T320" s="21"/>
      <c r="U320" s="3"/>
      <c r="V320" s="3"/>
      <c r="W320" s="3"/>
    </row>
    <row r="321" spans="2:23" x14ac:dyDescent="0.25">
      <c r="B321" s="20"/>
      <c r="C321" s="3"/>
      <c r="D321" s="3"/>
      <c r="E321" s="3"/>
      <c r="T321" s="21"/>
      <c r="U321" s="3"/>
      <c r="V321" s="3"/>
      <c r="W321" s="3"/>
    </row>
    <row r="322" spans="2:23" x14ac:dyDescent="0.25">
      <c r="B322" s="21"/>
      <c r="C322" s="3"/>
      <c r="D322" s="3"/>
      <c r="E322" s="3"/>
      <c r="T322" s="20"/>
      <c r="U322" s="3"/>
      <c r="V322" s="3"/>
      <c r="W322" s="3"/>
    </row>
    <row r="323" spans="2:23" x14ac:dyDescent="0.25">
      <c r="B323" s="21"/>
      <c r="C323" s="3"/>
      <c r="D323" s="3"/>
      <c r="E323" s="3"/>
      <c r="T323" s="21"/>
      <c r="U323" s="3"/>
      <c r="V323" s="3"/>
      <c r="W323" s="3"/>
    </row>
    <row r="324" spans="2:23" x14ac:dyDescent="0.25">
      <c r="B324" s="20"/>
      <c r="C324" s="3"/>
      <c r="D324" s="3"/>
      <c r="E324" s="3"/>
      <c r="T324" s="21"/>
      <c r="U324" s="3"/>
      <c r="V324" s="3"/>
      <c r="W324" s="3"/>
    </row>
    <row r="325" spans="2:23" x14ac:dyDescent="0.25">
      <c r="B325" s="21"/>
      <c r="C325" s="3"/>
      <c r="D325" s="3"/>
      <c r="E325" s="3"/>
      <c r="T325" s="20"/>
      <c r="U325" s="3"/>
      <c r="V325" s="3"/>
      <c r="W325" s="3"/>
    </row>
    <row r="326" spans="2:23" x14ac:dyDescent="0.25">
      <c r="B326" s="21"/>
      <c r="C326" s="3"/>
      <c r="D326" s="3"/>
      <c r="E326" s="3"/>
      <c r="T326" s="21"/>
      <c r="U326" s="3"/>
      <c r="V326" s="3"/>
      <c r="W326" s="3"/>
    </row>
    <row r="327" spans="2:23" x14ac:dyDescent="0.25">
      <c r="B327" s="20"/>
      <c r="C327" s="3"/>
      <c r="D327" s="3"/>
      <c r="E327" s="3"/>
      <c r="T327" s="21"/>
      <c r="U327" s="3"/>
      <c r="V327" s="3"/>
      <c r="W327" s="3"/>
    </row>
    <row r="328" spans="2:23" x14ac:dyDescent="0.25">
      <c r="B328" s="21"/>
      <c r="C328" s="3"/>
      <c r="D328" s="3"/>
      <c r="E328" s="3"/>
      <c r="T328" s="20"/>
      <c r="U328" s="3"/>
      <c r="V328" s="3"/>
      <c r="W328" s="3"/>
    </row>
    <row r="329" spans="2:23" x14ac:dyDescent="0.25">
      <c r="B329" s="21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activeCell="A145" sqref="A145"/>
    </sheetView>
  </sheetViews>
  <sheetFormatPr defaultRowHeight="15" x14ac:dyDescent="0.25"/>
  <cols>
    <col min="1" max="6" width="12.7109375" customWidth="1"/>
  </cols>
  <sheetData>
    <row r="1" spans="1:6" x14ac:dyDescent="0.25">
      <c r="A1" s="26" t="s">
        <v>68</v>
      </c>
      <c r="B1" s="26"/>
      <c r="C1" s="26"/>
      <c r="D1" s="26" t="s">
        <v>69</v>
      </c>
      <c r="E1" s="26"/>
      <c r="F1" s="26"/>
    </row>
    <row r="2" spans="1:6" x14ac:dyDescent="0.25">
      <c r="A2" s="25" t="s">
        <v>24</v>
      </c>
      <c r="B2" s="25" t="s">
        <v>67</v>
      </c>
      <c r="C2" s="25" t="s">
        <v>26</v>
      </c>
      <c r="D2" s="25" t="s">
        <v>24</v>
      </c>
      <c r="E2" s="25" t="s">
        <v>67</v>
      </c>
      <c r="F2" s="25" t="s">
        <v>26</v>
      </c>
    </row>
    <row r="3" spans="1:6" x14ac:dyDescent="0.25">
      <c r="A3" s="20">
        <f>'Low Speed System'!B29</f>
        <v>0</v>
      </c>
      <c r="B3" s="23">
        <f>'Low Speed System'!C29</f>
        <v>0</v>
      </c>
      <c r="C3" s="23">
        <v>0</v>
      </c>
      <c r="D3" s="20">
        <f>'High Speed System'!B29</f>
        <v>0</v>
      </c>
      <c r="E3" s="23">
        <f>'High Speed System'!C29</f>
        <v>0</v>
      </c>
      <c r="F3" s="23">
        <v>0</v>
      </c>
    </row>
    <row r="4" spans="1:6" x14ac:dyDescent="0.25">
      <c r="A4" s="20">
        <f>'Low Speed System'!B30</f>
        <v>0.01</v>
      </c>
      <c r="B4" s="23">
        <f>'Low Speed System'!C30</f>
        <v>0.56665664849168429</v>
      </c>
      <c r="C4" s="23">
        <v>4.944614104417119E-3</v>
      </c>
      <c r="D4" s="20">
        <f>'High Speed System'!B30</f>
        <v>0.01</v>
      </c>
      <c r="E4" s="23">
        <f>'High Speed System'!C30</f>
        <v>0.89388138718947907</v>
      </c>
      <c r="F4" s="23">
        <v>4.541685845174559E-3</v>
      </c>
    </row>
    <row r="5" spans="1:6" x14ac:dyDescent="0.25">
      <c r="A5" s="20">
        <f>'Low Speed System'!B31</f>
        <v>0.02</v>
      </c>
      <c r="B5" s="23">
        <f>'Low Speed System'!C31</f>
        <v>0.56688323526828677</v>
      </c>
      <c r="C5" s="23">
        <v>1.0613157772826726E-2</v>
      </c>
      <c r="D5" s="20">
        <f>'High Speed System'!B31</f>
        <v>0.02</v>
      </c>
      <c r="E5" s="23">
        <f>'High Speed System'!C31</f>
        <v>1.7050908647248431</v>
      </c>
      <c r="F5" s="23">
        <v>1.760214119478043E-2</v>
      </c>
    </row>
    <row r="6" spans="1:6" x14ac:dyDescent="0.25">
      <c r="A6" s="20">
        <f>'Low Speed System'!B32</f>
        <v>0.03</v>
      </c>
      <c r="B6" s="23">
        <f>'Low Speed System'!C32</f>
        <v>0.56688332587265444</v>
      </c>
      <c r="C6" s="23">
        <v>1.6281990916118216E-2</v>
      </c>
      <c r="D6" s="20">
        <f>'High Speed System'!B32</f>
        <v>0.03</v>
      </c>
      <c r="E6" s="23">
        <f>'High Speed System'!C32</f>
        <v>2.4412744634372601</v>
      </c>
      <c r="F6" s="23">
        <v>3.8393495361578767E-2</v>
      </c>
    </row>
    <row r="7" spans="1:6" x14ac:dyDescent="0.25">
      <c r="A7" s="20">
        <f>'Low Speed System'!B33</f>
        <v>0.04</v>
      </c>
      <c r="B7" s="23">
        <f>'Low Speed System'!C33</f>
        <v>0.56688332590888413</v>
      </c>
      <c r="C7" s="23">
        <v>2.19508241751609E-2</v>
      </c>
      <c r="D7" s="20">
        <f>'High Speed System'!B33</f>
        <v>0.04</v>
      </c>
      <c r="E7" s="23">
        <f>'High Speed System'!C33</f>
        <v>3.1093710599659161</v>
      </c>
      <c r="F7" s="23">
        <v>6.6200745015463802E-2</v>
      </c>
    </row>
    <row r="8" spans="1:6" x14ac:dyDescent="0.25">
      <c r="A8" s="20">
        <f>'Low Speed System'!B34</f>
        <v>0.05</v>
      </c>
      <c r="B8" s="23">
        <f>'Low Speed System'!C34</f>
        <v>0.56688332590889856</v>
      </c>
      <c r="C8" s="23">
        <v>2.7619657434249871E-2</v>
      </c>
      <c r="D8" s="20">
        <f>'High Speed System'!B34</f>
        <v>0.05</v>
      </c>
      <c r="E8" s="23">
        <f>'High Speed System'!C34</f>
        <v>3.7156777789336353</v>
      </c>
      <c r="F8" s="23">
        <v>0.10037501494081624</v>
      </c>
    </row>
    <row r="9" spans="1:6" x14ac:dyDescent="0.25">
      <c r="A9" s="20">
        <f>'Low Speed System'!B35</f>
        <v>0.06</v>
      </c>
      <c r="B9" s="23">
        <f>'Low Speed System'!C35</f>
        <v>0.56688332590889856</v>
      </c>
      <c r="C9" s="23">
        <v>3.3288490693338856E-2</v>
      </c>
      <c r="D9" s="20">
        <f>'High Speed System'!B35</f>
        <v>0.06</v>
      </c>
      <c r="E9" s="23">
        <f>'High Speed System'!C35</f>
        <v>4.2659093463079376</v>
      </c>
      <c r="F9" s="23">
        <v>0.14032744208243342</v>
      </c>
    </row>
    <row r="10" spans="1:6" x14ac:dyDescent="0.25">
      <c r="A10" s="20">
        <f>'Low Speed System'!B36</f>
        <v>7.0000000000000007E-2</v>
      </c>
      <c r="B10" s="23">
        <f>'Low Speed System'!C36</f>
        <v>0.56688332590889856</v>
      </c>
      <c r="C10" s="23">
        <v>3.8957323952427847E-2</v>
      </c>
      <c r="D10" s="20">
        <f>'High Speed System'!B36</f>
        <v>7.0000000000000007E-2</v>
      </c>
      <c r="E10" s="23">
        <f>'High Speed System'!C36</f>
        <v>4.7652519533808828</v>
      </c>
      <c r="F10" s="23">
        <v>0.18552362523429844</v>
      </c>
    </row>
    <row r="11" spans="1:6" x14ac:dyDescent="0.25">
      <c r="A11" s="20">
        <f>'Low Speed System'!B37</f>
        <v>0.08</v>
      </c>
      <c r="B11" s="23">
        <f>'Low Speed System'!C37</f>
        <v>0.56688332590889856</v>
      </c>
      <c r="C11" s="23">
        <v>4.4626157211516838E-2</v>
      </c>
      <c r="D11" s="20">
        <f>'High Speed System'!B37</f>
        <v>0.08</v>
      </c>
      <c r="E11" s="23">
        <f>'High Speed System'!C37</f>
        <v>5.2184121390610017</v>
      </c>
      <c r="F11" s="23">
        <v>0.23547858805688793</v>
      </c>
    </row>
    <row r="12" spans="1:6" x14ac:dyDescent="0.25">
      <c r="A12" s="20">
        <f>'Low Speed System'!B38</f>
        <v>0.09</v>
      </c>
      <c r="B12" s="23">
        <f>'Low Speed System'!C38</f>
        <v>0.56688332590889856</v>
      </c>
      <c r="C12" s="23">
        <v>5.0294990470605809E-2</v>
      </c>
      <c r="D12" s="20">
        <f>'High Speed System'!B38</f>
        <v>0.09</v>
      </c>
      <c r="E12" s="23">
        <f>'High Speed System'!C38</f>
        <v>5.629661151215986</v>
      </c>
      <c r="F12" s="23">
        <v>0.28975220794709045</v>
      </c>
    </row>
    <row r="13" spans="1:6" x14ac:dyDescent="0.25">
      <c r="A13" s="20">
        <f>'Low Speed System'!B39</f>
        <v>0.1</v>
      </c>
      <c r="B13" s="23">
        <f>'Low Speed System'!C39</f>
        <v>0.56688332590889856</v>
      </c>
      <c r="C13" s="23">
        <v>5.5963823729694807E-2</v>
      </c>
      <c r="D13" s="20">
        <f>'High Speed System'!B39</f>
        <v>0.1</v>
      </c>
      <c r="E13" s="23">
        <f>'High Speed System'!C39</f>
        <v>6.0028752051925496</v>
      </c>
      <c r="F13" s="23">
        <v>0.347945067675689</v>
      </c>
    </row>
    <row r="14" spans="1:6" x14ac:dyDescent="0.25">
      <c r="A14" s="20">
        <f>'Low Speed System'!B40</f>
        <v>0.11</v>
      </c>
      <c r="B14" s="23">
        <f>'Low Speed System'!C40</f>
        <v>0.56688332590889856</v>
      </c>
      <c r="C14" s="23">
        <v>6.1632656988783799E-2</v>
      </c>
      <c r="D14" s="20">
        <f>'High Speed System'!B40</f>
        <v>0.11</v>
      </c>
      <c r="E14" s="23">
        <f>'High Speed System'!C40</f>
        <v>6.3415720189690363</v>
      </c>
      <c r="F14" s="23">
        <v>0.40969469069212905</v>
      </c>
    </row>
    <row r="15" spans="1:6" x14ac:dyDescent="0.25">
      <c r="A15" s="20">
        <f>'Low Speed System'!B41</f>
        <v>0.12</v>
      </c>
      <c r="B15" s="23">
        <f>'Low Speed System'!C41</f>
        <v>0.56688332590889856</v>
      </c>
      <c r="C15" s="23">
        <v>6.7301490247872769E-2</v>
      </c>
      <c r="D15" s="20">
        <f>'High Speed System'!B41</f>
        <v>0.12</v>
      </c>
      <c r="E15" s="23">
        <f>'High Speed System'!C41</f>
        <v>6.6489439693017216</v>
      </c>
      <c r="F15" s="23">
        <v>0.47467212461256292</v>
      </c>
    </row>
    <row r="16" spans="1:6" x14ac:dyDescent="0.25">
      <c r="A16" s="20">
        <f>'Low Speed System'!B42</f>
        <v>0.13</v>
      </c>
      <c r="B16" s="23">
        <f>'Low Speed System'!C42</f>
        <v>0.56688332590889856</v>
      </c>
      <c r="C16" s="23">
        <v>7.2970323506961768E-2</v>
      </c>
      <c r="D16" s="20">
        <f>'High Speed System'!B42</f>
        <v>0.13</v>
      </c>
      <c r="E16" s="23">
        <f>'High Speed System'!C42</f>
        <v>6.927888181377087</v>
      </c>
      <c r="F16" s="23">
        <v>0.54257884068892581</v>
      </c>
    </row>
    <row r="17" spans="1:6" x14ac:dyDescent="0.25">
      <c r="A17" s="20">
        <f>'Low Speed System'!B43</f>
        <v>0.14000000000000001</v>
      </c>
      <c r="B17" s="23">
        <f>'Low Speed System'!C43</f>
        <v>0.56688332590889856</v>
      </c>
      <c r="C17" s="23">
        <v>7.8639156766050752E-2</v>
      </c>
      <c r="D17" s="20">
        <f>'High Speed System'!B43</f>
        <v>0.14000000000000001</v>
      </c>
      <c r="E17" s="23">
        <f>'High Speed System'!C43</f>
        <v>7.1810338355791981</v>
      </c>
      <c r="F17" s="23">
        <v>0.6131439200350921</v>
      </c>
    </row>
    <row r="18" spans="1:6" x14ac:dyDescent="0.25">
      <c r="A18" s="20">
        <f>'Low Speed System'!B44</f>
        <v>0.15</v>
      </c>
      <c r="B18" s="23">
        <f>'Low Speed System'!C44</f>
        <v>0.56688332590889856</v>
      </c>
      <c r="C18" s="23">
        <v>8.4307990025139737E-2</v>
      </c>
      <c r="D18" s="20">
        <f>'High Speed System'!B44</f>
        <v>0.15</v>
      </c>
      <c r="E18" s="23">
        <f>'High Speed System'!C44</f>
        <v>7.4107669487513057</v>
      </c>
      <c r="F18" s="23">
        <v>0.68612150008896</v>
      </c>
    </row>
    <row r="19" spans="1:6" x14ac:dyDescent="0.25">
      <c r="A19" s="20">
        <f>'Low Speed System'!B45</f>
        <v>0.16</v>
      </c>
      <c r="B19" s="23">
        <f>'Low Speed System'!C45</f>
        <v>0.56688332590889856</v>
      </c>
      <c r="C19" s="23">
        <v>8.9976823284228735E-2</v>
      </c>
      <c r="D19" s="20">
        <f>'High Speed System'!B45</f>
        <v>0.16</v>
      </c>
      <c r="E19" s="23">
        <f>'High Speed System'!C45</f>
        <v>7.6192528635267252</v>
      </c>
      <c r="F19" s="23">
        <v>0.7612884572421792</v>
      </c>
    </row>
    <row r="20" spans="1:6" x14ac:dyDescent="0.25">
      <c r="A20" s="20">
        <f>'Low Speed System'!B46</f>
        <v>0.17</v>
      </c>
      <c r="B20" s="23">
        <f>'Low Speed System'!C46</f>
        <v>0.56688332590889856</v>
      </c>
      <c r="C20" s="23">
        <v>9.564565654331772E-2</v>
      </c>
      <c r="D20" s="20">
        <f>'High Speed System'!B46</f>
        <v>0.17</v>
      </c>
      <c r="E20" s="23">
        <f>'High Speed System'!C46</f>
        <v>7.8084566577014884</v>
      </c>
      <c r="F20" s="23">
        <v>0.83844230379520579</v>
      </c>
    </row>
    <row r="21" spans="1:6" x14ac:dyDescent="0.25">
      <c r="A21" s="20">
        <f>'Low Speed System'!B47</f>
        <v>0.18</v>
      </c>
      <c r="B21" s="23">
        <f>'Low Speed System'!C47</f>
        <v>0.56688332590889856</v>
      </c>
      <c r="C21" s="23">
        <v>0.10131448980240668</v>
      </c>
      <c r="D21" s="20">
        <f>'High Speed System'!B47</f>
        <v>0.18</v>
      </c>
      <c r="E21" s="23">
        <f>'High Speed System'!C47</f>
        <v>7.9801616660167403</v>
      </c>
      <c r="F21" s="23">
        <v>0.91739927941550858</v>
      </c>
    </row>
    <row r="22" spans="1:6" x14ac:dyDescent="0.25">
      <c r="A22" s="20">
        <f>'Low Speed System'!B48</f>
        <v>0.19</v>
      </c>
      <c r="B22" s="23">
        <f>'Low Speed System'!C48</f>
        <v>0.56688332590889856</v>
      </c>
      <c r="C22" s="23">
        <v>0.10698332306149569</v>
      </c>
      <c r="D22" s="20">
        <f>'High Speed System'!B48</f>
        <v>0.19</v>
      </c>
      <c r="E22" s="23">
        <f>'High Speed System'!C48</f>
        <v>8.1359862889273593</v>
      </c>
      <c r="F22" s="23">
        <v>0.9979926191100128</v>
      </c>
    </row>
    <row r="23" spans="1:6" x14ac:dyDescent="0.25">
      <c r="A23" s="20">
        <f>'Low Speed System'!B49</f>
        <v>0.2</v>
      </c>
      <c r="B23" s="23">
        <f>'Low Speed System'!C49</f>
        <v>0.56688332590889856</v>
      </c>
      <c r="C23" s="23">
        <v>0.11265215632058467</v>
      </c>
      <c r="D23" s="20">
        <f>'High Speed System'!B49</f>
        <v>0.2</v>
      </c>
      <c r="E23" s="23">
        <f>'High Speed System'!C49</f>
        <v>8.2773992467873629</v>
      </c>
      <c r="F23" s="23">
        <v>1.0800709813866116</v>
      </c>
    </row>
    <row r="24" spans="1:6" x14ac:dyDescent="0.25">
      <c r="A24" s="20">
        <f>'Low Speed System'!B50</f>
        <v>0.21</v>
      </c>
      <c r="B24" s="23">
        <f>'Low Speed System'!C50</f>
        <v>0.56688332590889856</v>
      </c>
      <c r="C24" s="23">
        <v>0.11832098957967364</v>
      </c>
      <c r="D24" s="20">
        <f>'High Speed System'!B50</f>
        <v>0.21</v>
      </c>
      <c r="E24" s="23">
        <f>'High Speed System'!C50</f>
        <v>8.4057334232299787</v>
      </c>
      <c r="F24" s="23">
        <v>1.1634970217894294</v>
      </c>
    </row>
    <row r="25" spans="1:6" x14ac:dyDescent="0.25">
      <c r="A25" s="20">
        <f>'Low Speed System'!B51</f>
        <v>0.22</v>
      </c>
      <c r="B25" s="23">
        <f>'Low Speed System'!C51</f>
        <v>0.56688332590889856</v>
      </c>
      <c r="C25" s="23">
        <v>0.12398982283876266</v>
      </c>
      <c r="D25" s="20">
        <f>'High Speed System'!B51</f>
        <v>0.22</v>
      </c>
      <c r="E25" s="23">
        <f>'High Speed System'!C51</f>
        <v>8.5221984282227243</v>
      </c>
      <c r="F25" s="23">
        <v>1.248146098362731</v>
      </c>
    </row>
    <row r="26" spans="1:6" x14ac:dyDescent="0.25">
      <c r="A26" s="20">
        <f>'Low Speed System'!B52</f>
        <v>0.23</v>
      </c>
      <c r="B26" s="23">
        <f>'Low Speed System'!C52</f>
        <v>0.56688332590889856</v>
      </c>
      <c r="C26" s="23">
        <v>0.1296586560978516</v>
      </c>
      <c r="D26" s="20">
        <f>'High Speed System'!B52</f>
        <v>0.23</v>
      </c>
      <c r="E26" s="23">
        <f>'High Speed System'!C52</f>
        <v>8.6278919992102274</v>
      </c>
      <c r="F26" s="23">
        <v>1.3339050968418742</v>
      </c>
    </row>
    <row r="27" spans="1:6" x14ac:dyDescent="0.25">
      <c r="A27" s="20">
        <f>'Low Speed System'!B53</f>
        <v>0.24</v>
      </c>
      <c r="B27" s="23">
        <f>'Low Speed System'!C53</f>
        <v>0.56688332590889856</v>
      </c>
      <c r="C27" s="23">
        <v>0.13532748935694058</v>
      </c>
      <c r="D27" s="20">
        <f>'High Speed System'!B53</f>
        <v>0.24</v>
      </c>
      <c r="E27" s="23">
        <f>'High Speed System'!C53</f>
        <v>8.7238103478058946</v>
      </c>
      <c r="F27" s="23">
        <v>1.4206713644981663</v>
      </c>
    </row>
    <row r="28" spans="1:6" x14ac:dyDescent="0.25">
      <c r="A28" s="20">
        <f>'Low Speed System'!B54</f>
        <v>0.25</v>
      </c>
      <c r="B28" s="23">
        <f>'Low Speed System'!C54</f>
        <v>0.56688332590889856</v>
      </c>
      <c r="C28" s="23">
        <v>0.1409963226160296</v>
      </c>
      <c r="D28" s="20">
        <f>'High Speed System'!B54</f>
        <v>0.25</v>
      </c>
      <c r="E28" s="23">
        <f>'High Speed System'!C54</f>
        <v>8.8108575495548802</v>
      </c>
      <c r="F28" s="23">
        <v>1.5083517425886188</v>
      </c>
    </row>
    <row r="29" spans="1:6" x14ac:dyDescent="0.25">
      <c r="A29" s="20">
        <f>'Low Speed System'!B55</f>
        <v>0.26</v>
      </c>
      <c r="B29" s="23">
        <f>'Low Speed System'!C55</f>
        <v>0.56688332590889856</v>
      </c>
      <c r="C29" s="23">
        <v>0.14666515587511858</v>
      </c>
      <c r="D29" s="20">
        <f>'High Speed System'!B55</f>
        <v>0.26</v>
      </c>
      <c r="E29" s="23">
        <f>'High Speed System'!C55</f>
        <v>8.8898540652712796</v>
      </c>
      <c r="F29" s="23">
        <v>1.5968616882909865</v>
      </c>
    </row>
    <row r="30" spans="1:6" x14ac:dyDescent="0.25">
      <c r="A30" s="20">
        <f>'Low Speed System'!B56</f>
        <v>0.27</v>
      </c>
      <c r="B30" s="23">
        <f>'Low Speed System'!C56</f>
        <v>0.56688332590889856</v>
      </c>
      <c r="C30" s="23">
        <v>0.15233398913420756</v>
      </c>
      <c r="D30" s="20">
        <f>'High Speed System'!B56</f>
        <v>0.27</v>
      </c>
      <c r="E30" s="23">
        <f>'High Speed System'!C56</f>
        <v>8.9615444742671571</v>
      </c>
      <c r="F30" s="23">
        <v>1.6861244778479021</v>
      </c>
    </row>
    <row r="31" spans="1:6" x14ac:dyDescent="0.25">
      <c r="A31" s="20">
        <f>'Low Speed System'!B57</f>
        <v>0.28000000000000003</v>
      </c>
      <c r="B31" s="23">
        <f>'Low Speed System'!C57</f>
        <v>0.56688332590889856</v>
      </c>
      <c r="C31" s="23">
        <v>0.15800282239329655</v>
      </c>
      <c r="D31" s="20">
        <f>'High Speed System'!B57</f>
        <v>0.28000000000000003</v>
      </c>
      <c r="E31" s="23">
        <f>'High Speed System'!C57</f>
        <v>9.0266044923627256</v>
      </c>
      <c r="F31" s="23">
        <v>1.7760704834093879</v>
      </c>
    </row>
    <row r="32" spans="1:6" x14ac:dyDescent="0.25">
      <c r="A32" s="20">
        <f>'Low Speed System'!B58</f>
        <v>0.28999999999999998</v>
      </c>
      <c r="B32" s="23">
        <f>'Low Speed System'!C58</f>
        <v>0.56688332590889856</v>
      </c>
      <c r="C32" s="23">
        <v>0.16367165565238551</v>
      </c>
      <c r="D32" s="20">
        <f>'High Speed System'!B58</f>
        <v>0.28999999999999998</v>
      </c>
      <c r="E32" s="23">
        <f>'High Speed System'!C58</f>
        <v>9.0856473408257532</v>
      </c>
      <c r="F32" s="23">
        <v>1.8666365167576151</v>
      </c>
    </row>
    <row r="33" spans="1:6" x14ac:dyDescent="0.25">
      <c r="A33" s="20">
        <f>'Low Speed System'!B59</f>
        <v>0.3</v>
      </c>
      <c r="B33" s="23">
        <f>'Low Speed System'!C59</f>
        <v>0.56688332590889856</v>
      </c>
      <c r="C33" s="23">
        <v>0.16934048891147452</v>
      </c>
      <c r="D33" s="20">
        <f>'High Speed System'!B59</f>
        <v>0.3</v>
      </c>
      <c r="E33" s="23">
        <f>'High Speed System'!C59</f>
        <v>9.1392295262703858</v>
      </c>
      <c r="F33" s="23">
        <v>1.9577652337282463</v>
      </c>
    </row>
    <row r="34" spans="1:6" x14ac:dyDescent="0.25">
      <c r="A34" s="20">
        <f>'Low Speed System'!B60</f>
        <v>0.31</v>
      </c>
      <c r="B34" s="23">
        <f>'Low Speed System'!C60</f>
        <v>0.56688332590889856</v>
      </c>
      <c r="C34" s="23">
        <v>0.1750093221705635</v>
      </c>
      <c r="D34" s="20">
        <f>'High Speed System'!B60</f>
        <v>0.31</v>
      </c>
      <c r="E34" s="23">
        <f>'High Speed System'!C60</f>
        <v>9.1878560859937171</v>
      </c>
      <c r="F34" s="23">
        <v>2.0494045937147045</v>
      </c>
    </row>
    <row r="35" spans="1:6" x14ac:dyDescent="0.25">
      <c r="A35" s="20">
        <f>'Low Speed System'!B61</f>
        <v>0.32</v>
      </c>
      <c r="B35" s="23">
        <f>'Low Speed System'!C61</f>
        <v>0.56688332590889856</v>
      </c>
      <c r="C35" s="23">
        <v>0.18067815542965251</v>
      </c>
      <c r="D35" s="20">
        <f>'High Speed System'!B61</f>
        <v>0.32</v>
      </c>
      <c r="E35" s="23">
        <f>'High Speed System'!C61</f>
        <v>9.2319853481898253</v>
      </c>
      <c r="F35" s="23">
        <v>2.1415073691609909</v>
      </c>
    </row>
    <row r="36" spans="1:6" x14ac:dyDescent="0.25">
      <c r="A36" s="20">
        <f>'Low Speed System'!B62</f>
        <v>0.33</v>
      </c>
      <c r="B36" s="23">
        <f>'Low Speed System'!C62</f>
        <v>0.56688332590889856</v>
      </c>
      <c r="C36" s="23">
        <v>0.18634698868874147</v>
      </c>
      <c r="D36" s="20">
        <f>'High Speed System'!B62</f>
        <v>0.33</v>
      </c>
      <c r="E36" s="23">
        <f>'High Speed System'!C62</f>
        <v>9.2720332519085531</v>
      </c>
      <c r="F36" s="23">
        <v>2.2340307004197566</v>
      </c>
    </row>
    <row r="37" spans="1:6" x14ac:dyDescent="0.25">
      <c r="A37" s="20">
        <f>'Low Speed System'!B63</f>
        <v>0.34</v>
      </c>
      <c r="B37" s="23">
        <f>'Low Speed System'!C63</f>
        <v>0.56688332590889856</v>
      </c>
      <c r="C37" s="23">
        <v>0.19201582194783048</v>
      </c>
      <c r="D37" s="20">
        <f>'High Speed System'!B63</f>
        <v>0.34</v>
      </c>
      <c r="E37" s="23">
        <f>'High Speed System'!C63</f>
        <v>9.3083772674766578</v>
      </c>
      <c r="F37" s="23">
        <v>2.3269356917799682</v>
      </c>
    </row>
    <row r="38" spans="1:6" x14ac:dyDescent="0.25">
      <c r="A38" s="20">
        <f>'Low Speed System'!B64</f>
        <v>0.35</v>
      </c>
      <c r="B38" s="23">
        <f>'Low Speed System'!C64</f>
        <v>0.56688332590889856</v>
      </c>
      <c r="C38" s="23">
        <v>0.19768465520691947</v>
      </c>
      <c r="D38" s="20">
        <f>'High Speed System'!B64</f>
        <v>0.35</v>
      </c>
      <c r="E38" s="23">
        <f>'High Speed System'!C64</f>
        <v>9.3413599543331767</v>
      </c>
      <c r="F38" s="23">
        <v>2.4201870448565401</v>
      </c>
    </row>
    <row r="39" spans="1:6" x14ac:dyDescent="0.25">
      <c r="A39" s="20">
        <f>'Low Speed System'!B65</f>
        <v>0.36</v>
      </c>
      <c r="B39" s="23">
        <f>'Low Speed System'!C65</f>
        <v>0.56688332590889856</v>
      </c>
      <c r="C39" s="23">
        <v>0.2033534884660084</v>
      </c>
      <c r="D39" s="20">
        <f>'High Speed System'!B65</f>
        <v>0.36</v>
      </c>
      <c r="E39" s="23">
        <f>'High Speed System'!C65</f>
        <v>9.3712921898132269</v>
      </c>
      <c r="F39" s="23">
        <v>2.5137527258864569</v>
      </c>
    </row>
    <row r="40" spans="1:6" x14ac:dyDescent="0.25">
      <c r="A40" s="20">
        <f>'Low Speed System'!B66</f>
        <v>0.37</v>
      </c>
      <c r="B40" s="23">
        <f>'Low Speed System'!C66</f>
        <v>0.56688332590889856</v>
      </c>
      <c r="C40" s="23">
        <v>0.20902232172509741</v>
      </c>
      <c r="D40" s="20">
        <f>'High Speed System'!B66</f>
        <v>0.37</v>
      </c>
      <c r="E40" s="23">
        <f>'High Speed System'!C66</f>
        <v>9.3984560993130994</v>
      </c>
      <c r="F40" s="23">
        <v>2.6076036637954862</v>
      </c>
    </row>
    <row r="41" spans="1:6" x14ac:dyDescent="0.25">
      <c r="A41" s="20">
        <f>'Low Speed System'!B67</f>
        <v>0.38</v>
      </c>
      <c r="B41" s="23">
        <f>'Low Speed System'!C67</f>
        <v>0.56688332590889856</v>
      </c>
      <c r="C41" s="23">
        <v>0.21469115498418642</v>
      </c>
      <c r="D41" s="20">
        <f>'High Speed System'!B67</f>
        <v>0.38</v>
      </c>
      <c r="E41" s="23">
        <f>'High Speed System'!C67</f>
        <v>9.4231077154548046</v>
      </c>
      <c r="F41" s="23">
        <v>2.7017134761896373</v>
      </c>
    </row>
    <row r="42" spans="1:6" x14ac:dyDescent="0.25">
      <c r="A42" s="20">
        <f>'Low Speed System'!B68</f>
        <v>0.39</v>
      </c>
      <c r="B42" s="23">
        <f>'Low Speed System'!C68</f>
        <v>0.56688332590889856</v>
      </c>
      <c r="C42" s="23">
        <v>0.22035998824327538</v>
      </c>
      <c r="D42" s="20">
        <f>'High Speed System'!B68</f>
        <v>0.39</v>
      </c>
      <c r="E42" s="23">
        <f>'High Speed System'!C68</f>
        <v>9.4454793913139383</v>
      </c>
      <c r="F42" s="23">
        <v>2.796058220688689</v>
      </c>
    </row>
    <row r="43" spans="1:6" x14ac:dyDescent="0.25">
      <c r="A43" s="20">
        <f>'Low Speed System'!B69</f>
        <v>0.4</v>
      </c>
      <c r="B43" s="23">
        <f>'Low Speed System'!C69</f>
        <v>0.56688332590889856</v>
      </c>
      <c r="C43" s="23">
        <v>0.22602882150236439</v>
      </c>
      <c r="D43" s="20">
        <f>'High Speed System'!B69</f>
        <v>0.4</v>
      </c>
      <c r="E43" s="23">
        <f>'High Speed System'!C69</f>
        <v>9.4657819904566942</v>
      </c>
      <c r="F43" s="23">
        <v>2.8906161692579921</v>
      </c>
    </row>
    <row r="44" spans="1:6" x14ac:dyDescent="0.25">
      <c r="A44" s="20">
        <f>'Low Speed System'!B70</f>
        <v>0.41</v>
      </c>
      <c r="B44" s="23">
        <f>'Low Speed System'!C70</f>
        <v>0.56688332590889856</v>
      </c>
      <c r="C44" s="23">
        <v>0.23169765476145335</v>
      </c>
      <c r="D44" s="20">
        <f>'High Speed System'!B70</f>
        <v>0.41</v>
      </c>
      <c r="E44" s="23">
        <f>'High Speed System'!C70</f>
        <v>9.4842068744281427</v>
      </c>
      <c r="F44" s="23">
        <v>2.9853676034115306</v>
      </c>
    </row>
    <row r="45" spans="1:6" x14ac:dyDescent="0.25">
      <c r="A45" s="20">
        <f>'Low Speed System'!B71</f>
        <v>0.42</v>
      </c>
      <c r="B45" s="23">
        <f>'Low Speed System'!C71</f>
        <v>0.56688332590889856</v>
      </c>
      <c r="C45" s="23">
        <v>0.23736648802054233</v>
      </c>
      <c r="D45" s="20">
        <f>'High Speed System'!B71</f>
        <v>0.42</v>
      </c>
      <c r="E45" s="23">
        <f>'High Speed System'!C71</f>
        <v>9.5009277064247932</v>
      </c>
      <c r="F45" s="23">
        <v>3.0802946283559156</v>
      </c>
    </row>
    <row r="46" spans="1:6" x14ac:dyDescent="0.25">
      <c r="A46" s="20">
        <f>'Low Speed System'!B72</f>
        <v>0.43</v>
      </c>
      <c r="B46" s="23">
        <f>'Low Speed System'!C72</f>
        <v>0.56688332590889856</v>
      </c>
      <c r="C46" s="23">
        <v>0.24303532127963134</v>
      </c>
      <c r="D46" s="20">
        <f>'High Speed System'!B72</f>
        <v>0.43</v>
      </c>
      <c r="E46" s="23">
        <f>'High Speed System'!C72</f>
        <v>9.5161020881518912</v>
      </c>
      <c r="F46" s="23">
        <v>3.1753810043235391</v>
      </c>
    </row>
    <row r="47" spans="1:6" x14ac:dyDescent="0.25">
      <c r="A47" s="20">
        <f>'Low Speed System'!B73</f>
        <v>0.44</v>
      </c>
      <c r="B47" s="23">
        <f>'Low Speed System'!C73</f>
        <v>0.56688332590889856</v>
      </c>
      <c r="C47" s="23">
        <v>0.24870415453872036</v>
      </c>
      <c r="D47" s="20">
        <f>'High Speed System'!B73</f>
        <v>0.44</v>
      </c>
      <c r="E47" s="23">
        <f>'High Speed System'!C73</f>
        <v>9.5298730452936038</v>
      </c>
      <c r="F47" s="23">
        <v>3.2706119935051272</v>
      </c>
    </row>
    <row r="48" spans="1:6" x14ac:dyDescent="0.25">
      <c r="A48" s="20">
        <f>'Low Speed System'!B74</f>
        <v>0.45</v>
      </c>
      <c r="B48" s="23">
        <f>'Low Speed System'!C74</f>
        <v>0.56688332590889856</v>
      </c>
      <c r="C48" s="23">
        <v>0.25437298779780931</v>
      </c>
      <c r="D48" s="20">
        <f>'High Speed System'!B74</f>
        <v>0.45</v>
      </c>
      <c r="E48" s="23">
        <f>'High Speed System'!C74</f>
        <v>9.5423703755973648</v>
      </c>
      <c r="F48" s="23">
        <v>3.3659742211389596</v>
      </c>
    </row>
    <row r="49" spans="1:6" x14ac:dyDescent="0.25">
      <c r="A49" s="20">
        <f>'Low Speed System'!B75</f>
        <v>0.46</v>
      </c>
      <c r="B49" s="23">
        <f>'Low Speed System'!C75</f>
        <v>0.56688332590889856</v>
      </c>
      <c r="C49" s="23">
        <v>0.26004182105689827</v>
      </c>
      <c r="D49" s="20">
        <f>'High Speed System'!B75</f>
        <v>0.46</v>
      </c>
      <c r="E49" s="23">
        <f>'High Speed System'!C75</f>
        <v>9.5537118722786811</v>
      </c>
      <c r="F49" s="23">
        <v>3.4614555494474515</v>
      </c>
    </row>
    <row r="50" spans="1:6" x14ac:dyDescent="0.25">
      <c r="A50" s="20">
        <f>'Low Speed System'!B76</f>
        <v>0.47</v>
      </c>
      <c r="B50" s="23">
        <f>'Low Speed System'!C76</f>
        <v>0.56688332590889856</v>
      </c>
      <c r="C50" s="23">
        <v>0.26571065431598723</v>
      </c>
      <c r="D50" s="20">
        <f>'High Speed System'!B76</f>
        <v>0.47</v>
      </c>
      <c r="E50" s="23">
        <f>'High Speed System'!C76</f>
        <v>9.5640044342775923</v>
      </c>
      <c r="F50" s="23">
        <v>3.5570449632328835</v>
      </c>
    </row>
    <row r="51" spans="1:6" x14ac:dyDescent="0.25">
      <c r="A51" s="20">
        <f>'Low Speed System'!B77</f>
        <v>0.48</v>
      </c>
      <c r="B51" s="23">
        <f>'Low Speed System'!C77</f>
        <v>0.56688332590889856</v>
      </c>
      <c r="C51" s="23">
        <v>0.27137948757507624</v>
      </c>
      <c r="D51" s="20">
        <f>'High Speed System'!B77</f>
        <v>0.48</v>
      </c>
      <c r="E51" s="23">
        <f>'High Speed System'!C77</f>
        <v>9.5733450738314456</v>
      </c>
      <c r="F51" s="23">
        <v>3.6527324660539926</v>
      </c>
    </row>
    <row r="52" spans="1:6" x14ac:dyDescent="0.25">
      <c r="A52" s="20">
        <f>'Low Speed System'!B78</f>
        <v>0.49</v>
      </c>
      <c r="B52" s="23">
        <f>'Low Speed System'!C78</f>
        <v>0.56688332590889856</v>
      </c>
      <c r="C52" s="23">
        <v>0.27704832083416525</v>
      </c>
      <c r="D52" s="20">
        <f>'High Speed System'!B78</f>
        <v>0.49</v>
      </c>
      <c r="E52" s="23">
        <f>'High Speed System'!C78</f>
        <v>9.5818218308608696</v>
      </c>
      <c r="F52" s="23">
        <v>3.7485089860048055</v>
      </c>
    </row>
    <row r="53" spans="1:6" x14ac:dyDescent="0.25">
      <c r="A53" s="20">
        <f>'Low Speed System'!B79</f>
        <v>0.5</v>
      </c>
      <c r="B53" s="23">
        <f>'Low Speed System'!C79</f>
        <v>0.56688332590889856</v>
      </c>
      <c r="C53" s="23">
        <v>0.28271715409325426</v>
      </c>
      <c r="D53" s="20">
        <f>'High Speed System'!B79</f>
        <v>0.5</v>
      </c>
      <c r="E53" s="23">
        <f>'High Speed System'!C79</f>
        <v>9.5895146027874141</v>
      </c>
      <c r="F53" s="23">
        <v>3.8443662902076619</v>
      </c>
    </row>
    <row r="54" spans="1:6" x14ac:dyDescent="0.25">
      <c r="A54" s="20">
        <f>'Low Speed System'!B80</f>
        <v>0.51</v>
      </c>
      <c r="B54" s="23">
        <f>'Low Speed System'!C80</f>
        <v>0.56688332590889856</v>
      </c>
      <c r="C54" s="23">
        <v>0.28838598735234328</v>
      </c>
      <c r="D54" s="20">
        <f>'High Speed System'!B80</f>
        <v>0.51</v>
      </c>
      <c r="E54" s="23">
        <f>'High Speed System'!C80</f>
        <v>9.5964958976043384</v>
      </c>
      <c r="F54" s="23">
        <v>3.9402969072144658</v>
      </c>
    </row>
    <row r="55" spans="1:6" x14ac:dyDescent="0.25">
      <c r="A55" s="20">
        <f>'Low Speed System'!B81</f>
        <v>0.52</v>
      </c>
      <c r="B55" s="23">
        <f>'Low Speed System'!C81</f>
        <v>0.56688332590889856</v>
      </c>
      <c r="C55" s="23">
        <v>0.29405482061143223</v>
      </c>
      <c r="D55" s="20">
        <f>'High Speed System'!B81</f>
        <v>0.52</v>
      </c>
      <c r="E55" s="23">
        <f>'High Speed System'!C81</f>
        <v>9.6028315172985401</v>
      </c>
      <c r="F55" s="23">
        <v>4.0362940565847811</v>
      </c>
    </row>
    <row r="56" spans="1:6" x14ac:dyDescent="0.25">
      <c r="A56" s="20">
        <f>'Low Speed System'!B82</f>
        <v>0.53</v>
      </c>
      <c r="B56" s="23">
        <f>'Low Speed System'!C82</f>
        <v>0.56688332590889856</v>
      </c>
      <c r="C56" s="23">
        <v>0.29972365387052124</v>
      </c>
      <c r="D56" s="20">
        <f>'High Speed System'!B82</f>
        <v>0.53</v>
      </c>
      <c r="E56" s="23">
        <f>'High Speed System'!C82</f>
        <v>9.6085811780652293</v>
      </c>
      <c r="F56" s="23">
        <v>4.1323515849769841</v>
      </c>
    </row>
    <row r="57" spans="1:6" x14ac:dyDescent="0.25">
      <c r="A57" s="20">
        <f>'Low Speed System'!B83</f>
        <v>0.54</v>
      </c>
      <c r="B57" s="23">
        <f>'Low Speed System'!C83</f>
        <v>0.56688332590889856</v>
      </c>
      <c r="C57" s="23">
        <v>0.3053924871296102</v>
      </c>
      <c r="D57" s="20">
        <f>'High Speed System'!B83</f>
        <v>0.54</v>
      </c>
      <c r="E57" s="23">
        <f>'High Speed System'!C83</f>
        <v>9.6137990731611485</v>
      </c>
      <c r="F57" s="23">
        <v>4.2284639081501307</v>
      </c>
    </row>
    <row r="58" spans="1:6" x14ac:dyDescent="0.25">
      <c r="A58" s="20">
        <f>'Low Speed System'!B84</f>
        <v>0.55000000000000004</v>
      </c>
      <c r="B58" s="23">
        <f>'Low Speed System'!C84</f>
        <v>0.56688332590889856</v>
      </c>
      <c r="C58" s="23">
        <v>0.31106132038869916</v>
      </c>
      <c r="D58" s="20">
        <f>'High Speed System'!B84</f>
        <v>0.55000000000000004</v>
      </c>
      <c r="E58" s="23">
        <f>'High Speed System'!C84</f>
        <v>9.6185343837015154</v>
      </c>
      <c r="F58" s="23">
        <v>4.3246259583298539</v>
      </c>
    </row>
    <row r="59" spans="1:6" x14ac:dyDescent="0.25">
      <c r="A59" s="20">
        <f>'Low Speed System'!B85</f>
        <v>0.56000000000000005</v>
      </c>
      <c r="B59" s="23">
        <f>'Low Speed System'!C85</f>
        <v>0.56688332590889856</v>
      </c>
      <c r="C59" s="23">
        <v>0.31673015364778817</v>
      </c>
      <c r="D59" s="20">
        <f>'High Speed System'!B85</f>
        <v>0.56000000000000005</v>
      </c>
      <c r="E59" s="23">
        <f>'High Speed System'!C85</f>
        <v>9.6228317422151513</v>
      </c>
      <c r="F59" s="23">
        <v>4.4208331364422158</v>
      </c>
    </row>
    <row r="60" spans="1:6" x14ac:dyDescent="0.25">
      <c r="A60" s="20">
        <f>'Low Speed System'!B86</f>
        <v>0.56999999999999995</v>
      </c>
      <c r="B60" s="23">
        <f>'Low Speed System'!C86</f>
        <v>0.56688332590889856</v>
      </c>
      <c r="C60" s="23">
        <v>0.32239898690687713</v>
      </c>
      <c r="D60" s="20">
        <f>'High Speed System'!B86</f>
        <v>0.56999999999999995</v>
      </c>
      <c r="E60" s="23">
        <f>'High Speed System'!C86</f>
        <v>9.6267316533270595</v>
      </c>
      <c r="F60" s="23">
        <v>4.5170812687652546</v>
      </c>
    </row>
    <row r="61" spans="1:6" x14ac:dyDescent="0.25">
      <c r="A61" s="20">
        <f>'Low Speed System'!B87</f>
        <v>0.57999999999999996</v>
      </c>
      <c r="B61" s="23">
        <f>'Low Speed System'!C87</f>
        <v>0.56688332590889856</v>
      </c>
      <c r="C61" s="23">
        <v>0.32806782016596608</v>
      </c>
      <c r="D61" s="20">
        <f>'High Speed System'!B87</f>
        <v>0.57999999999999996</v>
      </c>
      <c r="E61" s="23">
        <f>'High Speed System'!C87</f>
        <v>9.6302708755335669</v>
      </c>
      <c r="F61" s="23">
        <v>4.6133665675897184</v>
      </c>
    </row>
    <row r="62" spans="1:6" x14ac:dyDescent="0.25">
      <c r="A62" s="20">
        <f>'Low Speed System'!B88</f>
        <v>0.59</v>
      </c>
      <c r="B62" s="23">
        <f>'Low Speed System'!C88</f>
        <v>0.56688332590889856</v>
      </c>
      <c r="C62" s="23">
        <v>0.3337366534250551</v>
      </c>
      <c r="D62" s="20">
        <f>'High Speed System'!B88</f>
        <v>0.59</v>
      </c>
      <c r="E62" s="23">
        <f>'High Speed System'!C88</f>
        <v>9.6334827676684398</v>
      </c>
      <c r="F62" s="23">
        <v>4.7096855955181081</v>
      </c>
    </row>
    <row r="63" spans="1:6" x14ac:dyDescent="0.25">
      <c r="A63" s="20">
        <f>'Low Speed System'!B89</f>
        <v>0.6</v>
      </c>
      <c r="B63" s="23">
        <f>'Low Speed System'!C89</f>
        <v>0.56688332590889856</v>
      </c>
      <c r="C63" s="23">
        <v>0.33940548668414411</v>
      </c>
      <c r="D63" s="20">
        <f>'High Speed System'!B89</f>
        <v>0.6</v>
      </c>
      <c r="E63" s="23">
        <f>'High Speed System'!C89</f>
        <v>9.6363976033255749</v>
      </c>
      <c r="F63" s="23">
        <v>4.8060352330655807</v>
      </c>
    </row>
    <row r="64" spans="1:6" x14ac:dyDescent="0.25">
      <c r="A64" s="20">
        <f>'Low Speed System'!B90</f>
        <v>0.61</v>
      </c>
      <c r="B64" s="23">
        <f>'Low Speed System'!C90</f>
        <v>0.56688332590889856</v>
      </c>
      <c r="C64" s="23">
        <v>0.34507431994323301</v>
      </c>
      <c r="D64" s="20">
        <f>'High Speed System'!B90</f>
        <v>0.61</v>
      </c>
      <c r="E64" s="23">
        <f>'High Speed System'!C90</f>
        <v>9.6390428562018666</v>
      </c>
      <c r="F64" s="23">
        <v>4.9024126492573608</v>
      </c>
    </row>
    <row r="65" spans="1:6" x14ac:dyDescent="0.25">
      <c r="A65" s="20">
        <f>'Low Speed System'!B91</f>
        <v>0.62</v>
      </c>
      <c r="B65" s="23">
        <f>'Low Speed System'!C91</f>
        <v>0.56688332590889856</v>
      </c>
      <c r="C65" s="23">
        <v>0.35074315320232208</v>
      </c>
      <c r="D65" s="20">
        <f>'High Speed System'!B91</f>
        <v>0.62</v>
      </c>
      <c r="E65" s="23">
        <f>'High Speed System'!C91</f>
        <v>9.6414434590497144</v>
      </c>
      <c r="F65" s="23">
        <v>4.9988152749454535</v>
      </c>
    </row>
    <row r="66" spans="1:6" x14ac:dyDescent="0.25">
      <c r="A66" s="20">
        <f>'Low Speed System'!B92</f>
        <v>0.63</v>
      </c>
      <c r="B66" s="23">
        <f>'Low Speed System'!C92</f>
        <v>0.56688332590889856</v>
      </c>
      <c r="C66" s="23">
        <v>0.35641198646141103</v>
      </c>
      <c r="D66" s="20">
        <f>'High Speed System'!B92</f>
        <v>0.63</v>
      </c>
      <c r="E66" s="23">
        <f>'High Speed System'!C92</f>
        <v>9.6436220386799452</v>
      </c>
      <c r="F66" s="23">
        <v>5.0952407785932223</v>
      </c>
    </row>
    <row r="67" spans="1:6" x14ac:dyDescent="0.25">
      <c r="A67" s="20">
        <f>'Low Speed System'!B93</f>
        <v>0.64</v>
      </c>
      <c r="B67" s="23">
        <f>'Low Speed System'!C93</f>
        <v>0.56688332590889856</v>
      </c>
      <c r="C67" s="23">
        <v>0.3620808197205001</v>
      </c>
      <c r="D67" s="20">
        <f>'High Speed System'!B93</f>
        <v>0.64</v>
      </c>
      <c r="E67" s="23">
        <f>'High Speed System'!C93</f>
        <v>9.645599129230142</v>
      </c>
      <c r="F67" s="23">
        <v>5.1916870442995631</v>
      </c>
    </row>
    <row r="68" spans="1:6" x14ac:dyDescent="0.25">
      <c r="A68" s="20">
        <f>'Low Speed System'!B94</f>
        <v>0.65</v>
      </c>
      <c r="B68" s="23">
        <f>'Low Speed System'!C94</f>
        <v>0.56688332590889856</v>
      </c>
      <c r="C68" s="23">
        <v>0.36774965297958906</v>
      </c>
      <c r="D68" s="20">
        <f>'High Speed System'!B94</f>
        <v>0.65</v>
      </c>
      <c r="E68" s="23">
        <f>'High Speed System'!C94</f>
        <v>9.6473933657085489</v>
      </c>
      <c r="F68" s="23">
        <v>5.2881521518555363</v>
      </c>
    </row>
    <row r="69" spans="1:6" x14ac:dyDescent="0.25">
      <c r="A69" s="20">
        <f>'Low Speed System'!B95</f>
        <v>0.66</v>
      </c>
      <c r="B69" s="23">
        <f>'Low Speed System'!C95</f>
        <v>0.56688332590889856</v>
      </c>
      <c r="C69" s="23">
        <v>0.37341848623867802</v>
      </c>
      <c r="D69" s="20">
        <f>'High Speed System'!B95</f>
        <v>0.66</v>
      </c>
      <c r="E69" s="23">
        <f>'High Speed System'!C95</f>
        <v>9.6490216596377909</v>
      </c>
      <c r="F69" s="23">
        <v>5.3846343586454957</v>
      </c>
    </row>
    <row r="70" spans="1:6" x14ac:dyDescent="0.25">
      <c r="A70" s="20">
        <f>'Low Speed System'!B96</f>
        <v>0.67</v>
      </c>
      <c r="B70" s="23">
        <f>'Low Speed System'!C96</f>
        <v>0.56688332590889856</v>
      </c>
      <c r="C70" s="23">
        <v>0.37908731949776703</v>
      </c>
      <c r="D70" s="20">
        <f>'High Speed System'!B96</f>
        <v>0.67</v>
      </c>
      <c r="E70" s="23">
        <f>'High Speed System'!C96</f>
        <v>9.6504993584539243</v>
      </c>
      <c r="F70" s="23">
        <v>5.4811320832221178</v>
      </c>
    </row>
    <row r="71" spans="1:6" x14ac:dyDescent="0.25">
      <c r="A71" s="20">
        <f>'Low Speed System'!B97</f>
        <v>0.68</v>
      </c>
      <c r="B71" s="23">
        <f>'Low Speed System'!C97</f>
        <v>0.56688332590889856</v>
      </c>
      <c r="C71" s="23">
        <v>0.38475615275685604</v>
      </c>
      <c r="D71" s="20">
        <f>'High Speed System'!B97</f>
        <v>0.68</v>
      </c>
      <c r="E71" s="23">
        <f>'High Speed System'!C97</f>
        <v>9.6518403901632439</v>
      </c>
      <c r="F71" s="23">
        <v>5.5776438904005197</v>
      </c>
    </row>
    <row r="72" spans="1:6" x14ac:dyDescent="0.25">
      <c r="A72" s="20">
        <f>'Low Speed System'!B98</f>
        <v>0.69</v>
      </c>
      <c r="B72" s="23">
        <f>'Low Speed System'!C98</f>
        <v>0.56688332590889856</v>
      </c>
      <c r="C72" s="23">
        <v>0.39042498601594494</v>
      </c>
      <c r="D72" s="20">
        <f>'High Speed System'!B98</f>
        <v>0.69</v>
      </c>
      <c r="E72" s="23">
        <f>'High Speed System'!C98</f>
        <v>9.6530573946202853</v>
      </c>
      <c r="F72" s="23">
        <v>5.6741684777309533</v>
      </c>
    </row>
    <row r="73" spans="1:6" x14ac:dyDescent="0.25">
      <c r="A73" s="20">
        <f>'Low Speed System'!B99</f>
        <v>0.7</v>
      </c>
      <c r="B73" s="23">
        <f>'Low Speed System'!C99</f>
        <v>0.56688332590889856</v>
      </c>
      <c r="C73" s="23">
        <v>0.39609381927503401</v>
      </c>
      <c r="D73" s="20">
        <f>'High Speed System'!B99</f>
        <v>0.7</v>
      </c>
      <c r="E73" s="23">
        <f>'High Speed System'!C99</f>
        <v>9.6541618426644025</v>
      </c>
      <c r="F73" s="23">
        <v>5.7707046632226255</v>
      </c>
    </row>
    <row r="74" spans="1:6" x14ac:dyDescent="0.25">
      <c r="A74" s="20">
        <f>'Low Speed System'!B100</f>
        <v>0.71</v>
      </c>
      <c r="B74" s="23">
        <f>'Low Speed System'!C100</f>
        <v>0.56688332590889856</v>
      </c>
      <c r="C74" s="23">
        <v>0.40176265253412297</v>
      </c>
      <c r="D74" s="20">
        <f>'High Speed System'!B100</f>
        <v>0.71</v>
      </c>
      <c r="E74" s="23">
        <f>'High Speed System'!C100</f>
        <v>9.6551641442378244</v>
      </c>
      <c r="F74" s="23">
        <v>5.867251374202862</v>
      </c>
    </row>
    <row r="75" spans="1:6" x14ac:dyDescent="0.25">
      <c r="A75" s="20">
        <f>'Low Speed System'!B101</f>
        <v>0.72</v>
      </c>
      <c r="B75" s="23">
        <f>'Low Speed System'!C101</f>
        <v>0.56688332590889856</v>
      </c>
      <c r="C75" s="23">
        <v>0.40743148579321187</v>
      </c>
      <c r="D75" s="20">
        <f>'High Speed System'!B101</f>
        <v>0.72</v>
      </c>
      <c r="E75" s="23">
        <f>'High Speed System'!C101</f>
        <v>9.6560737465042568</v>
      </c>
      <c r="F75" s="23">
        <v>5.9638076372066653</v>
      </c>
    </row>
    <row r="76" spans="1:6" x14ac:dyDescent="0.25">
      <c r="A76" s="20">
        <f>'Low Speed System'!B102</f>
        <v>0.73</v>
      </c>
      <c r="B76" s="23">
        <f>'Low Speed System'!C102</f>
        <v>0.56688332590889856</v>
      </c>
      <c r="C76" s="23">
        <v>0.41310031905230088</v>
      </c>
      <c r="D76" s="20">
        <f>'High Speed System'!B102</f>
        <v>0.73</v>
      </c>
      <c r="E76" s="23">
        <f>'High Speed System'!C102</f>
        <v>9.6568992228928376</v>
      </c>
      <c r="F76" s="23">
        <v>6.060372568801359</v>
      </c>
    </row>
    <row r="77" spans="1:6" x14ac:dyDescent="0.25">
      <c r="A77" s="20">
        <f>'Low Speed System'!B103</f>
        <v>0.74</v>
      </c>
      <c r="B77" s="23">
        <f>'Low Speed System'!C103</f>
        <v>0.56688332590889856</v>
      </c>
      <c r="C77" s="23">
        <v>0.41876915231138989</v>
      </c>
      <c r="D77" s="20">
        <f>'High Speed System'!B103</f>
        <v>0.74</v>
      </c>
      <c r="E77" s="23">
        <f>'High Speed System'!C103</f>
        <v>9.6576483539067457</v>
      </c>
      <c r="F77" s="23">
        <v>6.1569453672598051</v>
      </c>
    </row>
    <row r="78" spans="1:6" x14ac:dyDescent="0.25">
      <c r="A78" s="20">
        <f>'Low Speed System'!B104</f>
        <v>0.75</v>
      </c>
      <c r="B78" s="23">
        <f>'Low Speed System'!C104</f>
        <v>0.56688332590889856</v>
      </c>
      <c r="C78" s="23">
        <v>0.4244379855704789</v>
      </c>
      <c r="D78" s="20">
        <f>'High Speed System'!B104</f>
        <v>0.75</v>
      </c>
      <c r="E78" s="23">
        <f>'High Speed System'!C104</f>
        <v>9.6583282004580973</v>
      </c>
      <c r="F78" s="23">
        <v>6.2535253050037625</v>
      </c>
    </row>
    <row r="79" spans="1:6" x14ac:dyDescent="0.25">
      <c r="A79" s="20">
        <f>'Low Speed System'!B105</f>
        <v>0.76</v>
      </c>
      <c r="B79" s="23">
        <f>'Low Speed System'!C105</f>
        <v>0.56688332590889856</v>
      </c>
      <c r="C79" s="23">
        <v>0.43010681882956792</v>
      </c>
      <c r="D79" s="20">
        <f>'High Speed System'!B105</f>
        <v>0.76</v>
      </c>
      <c r="E79" s="23">
        <f>'High Speed System'!C105</f>
        <v>9.658945170420365</v>
      </c>
      <c r="F79" s="23">
        <v>6.3501117217461118</v>
      </c>
    </row>
    <row r="80" spans="1:6" x14ac:dyDescent="0.25">
      <c r="A80" s="20">
        <f>'Low Speed System'!B106</f>
        <v>0.77</v>
      </c>
      <c r="B80" s="23">
        <f>'Low Speed System'!C106</f>
        <v>0.56688332590889856</v>
      </c>
      <c r="C80" s="23">
        <v>0.43577565208865693</v>
      </c>
      <c r="D80" s="20">
        <f>'High Speed System'!B106</f>
        <v>0.77</v>
      </c>
      <c r="E80" s="23">
        <f>'High Speed System'!C106</f>
        <v>9.6595050790255996</v>
      </c>
      <c r="F80" s="23">
        <v>6.4467040182673401</v>
      </c>
    </row>
    <row r="81" spans="1:6" x14ac:dyDescent="0.25">
      <c r="A81" s="20">
        <f>'Low Speed System'!B107</f>
        <v>0.78</v>
      </c>
      <c r="B81" s="23">
        <f>'Low Speed System'!C107</f>
        <v>0.56688332590889856</v>
      </c>
      <c r="C81" s="23">
        <v>0.44144448534774583</v>
      </c>
      <c r="D81" s="20">
        <f>'High Speed System'!B107</f>
        <v>0.78</v>
      </c>
      <c r="E81" s="23">
        <f>'High Speed System'!C107</f>
        <v>9.6600132036757245</v>
      </c>
      <c r="F81" s="23">
        <v>6.5433016507676118</v>
      </c>
    </row>
    <row r="82" spans="1:6" x14ac:dyDescent="0.25">
      <c r="A82" s="20">
        <f>'Low Speed System'!B108</f>
        <v>0.79</v>
      </c>
      <c r="B82" s="23">
        <f>'Low Speed System'!C108</f>
        <v>0.56688332590889856</v>
      </c>
      <c r="C82" s="23">
        <v>0.44711331860683479</v>
      </c>
      <c r="D82" s="20">
        <f>'High Speed System'!B108</f>
        <v>0.79</v>
      </c>
      <c r="E82" s="23">
        <f>'High Speed System'!C108</f>
        <v>9.6604743336845367</v>
      </c>
      <c r="F82" s="23">
        <v>6.6399041257412108</v>
      </c>
    </row>
    <row r="83" spans="1:6" x14ac:dyDescent="0.25">
      <c r="A83" s="20">
        <f>'Low Speed System'!B109</f>
        <v>0.8</v>
      </c>
      <c r="B83" s="23">
        <f>'Low Speed System'!C109</f>
        <v>0.56688332590889856</v>
      </c>
      <c r="C83" s="23">
        <v>0.45278215186592385</v>
      </c>
      <c r="D83" s="20">
        <f>'High Speed System'!B109</f>
        <v>0.8</v>
      </c>
      <c r="E83" s="23">
        <f>'High Speed System'!C109</f>
        <v>9.6608928154192331</v>
      </c>
      <c r="F83" s="23">
        <v>6.7365109953250037</v>
      </c>
    </row>
    <row r="84" spans="1:6" x14ac:dyDescent="0.25">
      <c r="A84" s="20">
        <f>'Low Speed System'!B110</f>
        <v>0.81</v>
      </c>
      <c r="B84" s="23">
        <f>'Low Speed System'!C110</f>
        <v>0.56688332590889856</v>
      </c>
      <c r="C84" s="23">
        <v>0.45845098512501281</v>
      </c>
      <c r="D84" s="20">
        <f>'High Speed System'!B110</f>
        <v>0.81</v>
      </c>
      <c r="E84" s="23">
        <f>'High Speed System'!C110</f>
        <v>9.6612725932669736</v>
      </c>
      <c r="F84" s="23">
        <v>6.8331218530771274</v>
      </c>
    </row>
    <row r="85" spans="1:6" x14ac:dyDescent="0.25">
      <c r="A85" s="20">
        <f>'Low Speed System'!B111</f>
        <v>0.82</v>
      </c>
      <c r="B85" s="23">
        <f>'Low Speed System'!C111</f>
        <v>0.56688332590889856</v>
      </c>
      <c r="C85" s="23">
        <v>0.46411981838410177</v>
      </c>
      <c r="D85" s="20">
        <f>'High Speed System'!B111</f>
        <v>0.82</v>
      </c>
      <c r="E85" s="23">
        <f>'High Speed System'!C111</f>
        <v>9.6616172468125772</v>
      </c>
      <c r="F85" s="23">
        <v>6.9297363301460777</v>
      </c>
    </row>
    <row r="86" spans="1:6" x14ac:dyDescent="0.25">
      <c r="A86" s="20">
        <f>'Low Speed System'!B112</f>
        <v>0.83</v>
      </c>
      <c r="B86" s="23">
        <f>'Low Speed System'!C112</f>
        <v>0.56688332590889856</v>
      </c>
      <c r="C86" s="23">
        <v>0.46978865164319078</v>
      </c>
      <c r="D86" s="20">
        <f>'High Speed System'!B112</f>
        <v>0.83</v>
      </c>
      <c r="E86" s="23">
        <f>'High Speed System'!C112</f>
        <v>9.661930024577801</v>
      </c>
      <c r="F86" s="23">
        <v>7.0263540917941221</v>
      </c>
    </row>
    <row r="87" spans="1:6" x14ac:dyDescent="0.25">
      <c r="A87" s="20">
        <f>'Low Speed System'!B113</f>
        <v>0.84</v>
      </c>
      <c r="B87" s="23">
        <f>'Low Speed System'!C113</f>
        <v>0.56688332590889856</v>
      </c>
      <c r="C87" s="23">
        <v>0.47545748490227974</v>
      </c>
      <c r="D87" s="20">
        <f>'High Speed System'!B113</f>
        <v>0.84</v>
      </c>
      <c r="E87" s="23">
        <f>'High Speed System'!C113</f>
        <v>9.6622138746401784</v>
      </c>
      <c r="F87" s="23">
        <v>7.1229748342422194</v>
      </c>
    </row>
    <row r="88" spans="1:6" x14ac:dyDescent="0.25">
      <c r="A88" s="20">
        <f>'Low Speed System'!B114</f>
        <v>0.85</v>
      </c>
      <c r="B88" s="23">
        <f>'Low Speed System'!C114</f>
        <v>0.56688332590889856</v>
      </c>
      <c r="C88" s="23">
        <v>0.48112631816136869</v>
      </c>
      <c r="D88" s="20">
        <f>'High Speed System'!B114</f>
        <v>0.85</v>
      </c>
      <c r="E88" s="23">
        <f>'High Speed System'!C114</f>
        <v>9.6624714724200409</v>
      </c>
      <c r="F88" s="23">
        <v>7.2195982818067801</v>
      </c>
    </row>
    <row r="89" spans="1:6" x14ac:dyDescent="0.25">
      <c r="A89" s="20">
        <f>'Low Speed System'!B115</f>
        <v>0.86</v>
      </c>
      <c r="B89" s="23">
        <f>'Low Speed System'!C115</f>
        <v>0.56688332590889856</v>
      </c>
      <c r="C89" s="23">
        <v>0.48679515142045776</v>
      </c>
      <c r="D89" s="20">
        <f>'High Speed System'!B115</f>
        <v>0.86</v>
      </c>
      <c r="E89" s="23">
        <f>'High Speed System'!C115</f>
        <v>9.662705245897607</v>
      </c>
      <c r="F89" s="23">
        <v>7.3162241843012019</v>
      </c>
    </row>
    <row r="90" spans="1:6" x14ac:dyDescent="0.25">
      <c r="A90" s="20">
        <f>'Low Speed System'!B116</f>
        <v>0.87</v>
      </c>
      <c r="B90" s="23">
        <f>'Low Speed System'!C116</f>
        <v>0.56688332590889856</v>
      </c>
      <c r="C90" s="23">
        <v>0.49246398467954672</v>
      </c>
      <c r="D90" s="20">
        <f>'High Speed System'!B116</f>
        <v>0.87</v>
      </c>
      <c r="E90" s="23">
        <f>'High Speed System'!C116</f>
        <v>9.6629173984978483</v>
      </c>
      <c r="F90" s="23">
        <v>7.4128523146777585</v>
      </c>
    </row>
    <row r="91" spans="1:6" x14ac:dyDescent="0.25">
      <c r="A91" s="20">
        <f>'Low Speed System'!B117</f>
        <v>0.88</v>
      </c>
      <c r="B91" s="23">
        <f>'Low Speed System'!C117</f>
        <v>0.56688332590889856</v>
      </c>
      <c r="C91" s="23">
        <v>0.49813281793863579</v>
      </c>
      <c r="D91" s="20">
        <f>'High Speed System'!B117</f>
        <v>0.88</v>
      </c>
      <c r="E91" s="23">
        <f>'High Speed System'!C117</f>
        <v>9.663109929858793</v>
      </c>
      <c r="F91" s="23">
        <v>7.5094824668875546</v>
      </c>
    </row>
    <row r="92" spans="1:6" x14ac:dyDescent="0.25">
      <c r="A92" s="20">
        <f>'Low Speed System'!B118</f>
        <v>0.89</v>
      </c>
      <c r="B92" s="23">
        <f>'Low Speed System'!C118</f>
        <v>0.56688332590889856</v>
      </c>
      <c r="C92" s="23">
        <v>0.5038016511977248</v>
      </c>
      <c r="D92" s="20">
        <f>'High Speed System'!B118</f>
        <v>0.89</v>
      </c>
      <c r="E92" s="23">
        <f>'High Speed System'!C118</f>
        <v>9.6632846546790656</v>
      </c>
      <c r="F92" s="23">
        <v>7.6061144539384262</v>
      </c>
    </row>
    <row r="93" spans="1:6" x14ac:dyDescent="0.25">
      <c r="A93" s="20">
        <f>'Low Speed System'!B119</f>
        <v>0.9</v>
      </c>
      <c r="B93" s="23">
        <f>'Low Speed System'!C119</f>
        <v>0.56688332590889856</v>
      </c>
      <c r="C93" s="23">
        <v>0.50947048445681375</v>
      </c>
      <c r="D93" s="20">
        <f>'High Speed System'!B119</f>
        <v>0.9</v>
      </c>
      <c r="E93" s="23">
        <f>'High Speed System'!C119</f>
        <v>9.6634432198222679</v>
      </c>
      <c r="F93" s="23">
        <v>7.7027481061324501</v>
      </c>
    </row>
    <row r="94" spans="1:6" x14ac:dyDescent="0.25">
      <c r="A94" s="20">
        <f>'Low Speed System'!B120</f>
        <v>0.91</v>
      </c>
      <c r="B94" s="23">
        <f>'Low Speed System'!C120</f>
        <v>0.56688332590889856</v>
      </c>
      <c r="C94" s="23">
        <v>0.51513931771590271</v>
      </c>
      <c r="D94" s="20">
        <f>'High Speed System'!B120</f>
        <v>0.91</v>
      </c>
      <c r="E94" s="23">
        <f>'High Speed System'!C120</f>
        <v>9.6635871198394465</v>
      </c>
      <c r="F94" s="23">
        <v>7.7993832694664587</v>
      </c>
    </row>
    <row r="95" spans="1:6" x14ac:dyDescent="0.25">
      <c r="A95" s="20">
        <f>'Low Speed System'!B121</f>
        <v>0.92</v>
      </c>
      <c r="B95" s="23">
        <f>'Low Speed System'!C121</f>
        <v>0.56688332590889856</v>
      </c>
      <c r="C95" s="23">
        <v>0.52080815097499167</v>
      </c>
      <c r="D95" s="20">
        <f>'High Speed System'!B121</f>
        <v>0.92</v>
      </c>
      <c r="E95" s="23">
        <f>'High Speed System'!C121</f>
        <v>9.6637177110559378</v>
      </c>
      <c r="F95" s="23">
        <v>7.8960198041804937</v>
      </c>
    </row>
    <row r="96" spans="1:6" x14ac:dyDescent="0.25">
      <c r="A96" s="20">
        <f>'Low Speed System'!B122</f>
        <v>0.93</v>
      </c>
      <c r="B96" s="23">
        <f>'Low Speed System'!C122</f>
        <v>0.56688332590889856</v>
      </c>
      <c r="C96" s="23">
        <v>0.52647698423408074</v>
      </c>
      <c r="D96" s="20">
        <f>'High Speed System'!B122</f>
        <v>0.93</v>
      </c>
      <c r="E96" s="23">
        <f>'High Speed System'!C122</f>
        <v>9.663836224355375</v>
      </c>
      <c r="F96" s="23">
        <v>7.99265758344049</v>
      </c>
    </row>
    <row r="97" spans="1:6" x14ac:dyDescent="0.25">
      <c r="A97" s="20">
        <f>'Low Speed System'!B123</f>
        <v>0.94</v>
      </c>
      <c r="B97" s="23">
        <f>'Low Speed System'!C123</f>
        <v>0.56688332590889856</v>
      </c>
      <c r="C97" s="23">
        <v>0.53214581749316958</v>
      </c>
      <c r="D97" s="20">
        <f>'High Speed System'!B123</f>
        <v>0.94</v>
      </c>
      <c r="E97" s="23">
        <f>'High Speed System'!C123</f>
        <v>9.6639437767813412</v>
      </c>
      <c r="F97" s="23">
        <v>8.0892964921428216</v>
      </c>
    </row>
    <row r="98" spans="1:6" x14ac:dyDescent="0.25">
      <c r="A98" s="20">
        <f>'Low Speed System'!B124</f>
        <v>0.95</v>
      </c>
      <c r="B98" s="23">
        <f>'Low Speed System'!C124</f>
        <v>0.56688332590889856</v>
      </c>
      <c r="C98" s="23">
        <v>0.53781465075225865</v>
      </c>
      <c r="D98" s="20">
        <f>'High Speed System'!B124</f>
        <v>0.95</v>
      </c>
      <c r="E98" s="23">
        <f>'High Speed System'!C124</f>
        <v>9.6640413820660314</v>
      </c>
      <c r="F98" s="23">
        <v>8.1859364258293841</v>
      </c>
    </row>
    <row r="99" spans="1:6" x14ac:dyDescent="0.25">
      <c r="A99" s="20">
        <f>'Low Speed System'!B125</f>
        <v>0.96</v>
      </c>
      <c r="B99" s="23">
        <f>'Low Speed System'!C125</f>
        <v>0.56688332590889856</v>
      </c>
      <c r="C99" s="23">
        <v>0.54348348401134761</v>
      </c>
      <c r="D99" s="20">
        <f>'High Speed System'!B125</f>
        <v>0.96</v>
      </c>
      <c r="E99" s="23">
        <f>'High Speed System'!C125</f>
        <v>9.6641299601851536</v>
      </c>
      <c r="F99" s="23">
        <v>8.282577289703033</v>
      </c>
    </row>
    <row r="100" spans="1:6" x14ac:dyDescent="0.25">
      <c r="A100" s="20">
        <f>'Low Speed System'!B126</f>
        <v>0.97</v>
      </c>
      <c r="B100" s="23">
        <f>'Low Speed System'!C126</f>
        <v>0.56688332590889856</v>
      </c>
      <c r="C100" s="23">
        <v>0.54915231727043667</v>
      </c>
      <c r="D100" s="20">
        <f>'High Speed System'!B126</f>
        <v>0.97</v>
      </c>
      <c r="E100" s="23">
        <f>'High Speed System'!C126</f>
        <v>9.6642103460291438</v>
      </c>
      <c r="F100" s="23">
        <v>8.379218997734073</v>
      </c>
    </row>
    <row r="101" spans="1:6" x14ac:dyDescent="0.25">
      <c r="A101" s="20">
        <f>'Low Speed System'!B127</f>
        <v>0.98</v>
      </c>
      <c r="B101" s="23">
        <f>'Low Speed System'!C127</f>
        <v>0.56688332590889856</v>
      </c>
      <c r="C101" s="23">
        <v>0.55482115052952563</v>
      </c>
      <c r="D101" s="20">
        <f>'High Speed System'!B127</f>
        <v>0.98</v>
      </c>
      <c r="E101" s="23">
        <f>'High Speed System'!C127</f>
        <v>9.6642832972723838</v>
      </c>
      <c r="F101" s="23">
        <v>8.4758614718493916</v>
      </c>
    </row>
    <row r="102" spans="1:6" x14ac:dyDescent="0.25">
      <c r="A102" s="20">
        <f>'Low Speed System'!B128</f>
        <v>0.99</v>
      </c>
      <c r="B102" s="23">
        <f>'Low Speed System'!C128</f>
        <v>0.56688332590889856</v>
      </c>
      <c r="C102" s="23">
        <v>0.5604899837886147</v>
      </c>
      <c r="D102" s="20">
        <f>'High Speed System'!B128</f>
        <v>0.99</v>
      </c>
      <c r="E102" s="23">
        <f>'High Speed System'!C128</f>
        <v>9.6643495015146499</v>
      </c>
      <c r="F102" s="23">
        <v>8.5725046411965753</v>
      </c>
    </row>
    <row r="103" spans="1:6" x14ac:dyDescent="0.25">
      <c r="A103" s="20">
        <f>'Low Speed System'!B129</f>
        <v>1</v>
      </c>
      <c r="B103" s="23">
        <f>'Low Speed System'!C129</f>
        <v>0.56688332590889856</v>
      </c>
      <c r="C103" s="23">
        <v>0.56615881704770366</v>
      </c>
      <c r="D103" s="20">
        <f>'High Speed System'!B129</f>
        <v>1</v>
      </c>
      <c r="E103" s="23">
        <f>'High Speed System'!C129</f>
        <v>9.6644095827620582</v>
      </c>
      <c r="F103" s="23">
        <v>8.6691484414761053</v>
      </c>
    </row>
    <row r="104" spans="1:6" x14ac:dyDescent="0.25">
      <c r="A104" s="20">
        <f>'Low Speed System'!B130</f>
        <v>1.01</v>
      </c>
      <c r="B104" s="23">
        <f>'Low Speed System'!C130</f>
        <v>0.56688332590889856</v>
      </c>
      <c r="C104" s="23">
        <v>0.57182765030679261</v>
      </c>
      <c r="D104" s="20">
        <f>'High Speed System'!B130</f>
        <v>1.01</v>
      </c>
      <c r="E104" s="23">
        <f>'High Speed System'!C130</f>
        <v>9.6644641073086248</v>
      </c>
      <c r="F104" s="23">
        <v>8.7657928143352937</v>
      </c>
    </row>
    <row r="105" spans="1:6" x14ac:dyDescent="0.25">
      <c r="A105" s="20">
        <f>'Low Speed System'!B131</f>
        <v>1.02</v>
      </c>
      <c r="B105" s="23">
        <f>'Low Speed System'!C131</f>
        <v>0.56688332590889856</v>
      </c>
      <c r="C105" s="23">
        <v>0.57749648356588168</v>
      </c>
      <c r="D105" s="20">
        <f>'High Speed System'!B131</f>
        <v>1.02</v>
      </c>
      <c r="E105" s="23">
        <f>'High Speed System'!C131</f>
        <v>9.6645135890738416</v>
      </c>
      <c r="F105" s="23">
        <v>8.862437706818282</v>
      </c>
    </row>
    <row r="106" spans="1:6" x14ac:dyDescent="0.25">
      <c r="A106" s="20">
        <f>'Low Speed System'!B132</f>
        <v>1.03</v>
      </c>
      <c r="B106" s="23">
        <f>'Low Speed System'!C132</f>
        <v>0.56688332590889856</v>
      </c>
      <c r="C106" s="23">
        <v>0.58316531682497053</v>
      </c>
      <c r="D106" s="20">
        <f>'High Speed System'!B132</f>
        <v>1.03</v>
      </c>
      <c r="E106" s="23">
        <f>'High Speed System'!C132</f>
        <v>9.6645584944466183</v>
      </c>
      <c r="F106" s="23">
        <v>8.9590830708669156</v>
      </c>
    </row>
    <row r="107" spans="1:6" x14ac:dyDescent="0.25">
      <c r="A107" s="20">
        <f>'Low Speed System'!B133</f>
        <v>1.04</v>
      </c>
      <c r="B107" s="23">
        <f>'Low Speed System'!C133</f>
        <v>0.56688332590889856</v>
      </c>
      <c r="C107" s="23">
        <v>0.58883415008405959</v>
      </c>
      <c r="D107" s="20">
        <f>'High Speed System'!B133</f>
        <v>1.04</v>
      </c>
      <c r="E107" s="23">
        <f>'High Speed System'!C133</f>
        <v>9.6645992466812114</v>
      </c>
      <c r="F107" s="23">
        <v>9.0557288628677668</v>
      </c>
    </row>
    <row r="108" spans="1:6" x14ac:dyDescent="0.25">
      <c r="A108" s="20">
        <f>'Low Speed System'!B134</f>
        <v>1.05</v>
      </c>
      <c r="B108" s="23">
        <f>'Low Speed System'!C134</f>
        <v>0.56688332590889856</v>
      </c>
      <c r="C108" s="23">
        <v>0.59450298334314855</v>
      </c>
      <c r="D108" s="20">
        <f>'High Speed System'!B134</f>
        <v>1.05</v>
      </c>
      <c r="E108" s="23">
        <f>'High Speed System'!C134</f>
        <v>9.6646362298865967</v>
      </c>
      <c r="F108" s="23">
        <v>9.1523750432410527</v>
      </c>
    </row>
    <row r="109" spans="1:6" x14ac:dyDescent="0.25">
      <c r="A109" s="20">
        <f>'Low Speed System'!B135</f>
        <v>1.06</v>
      </c>
      <c r="B109" s="23">
        <f>'Low Speed System'!C135</f>
        <v>0.56688332590889856</v>
      </c>
      <c r="C109" s="23">
        <v>0.60017181660223762</v>
      </c>
      <c r="D109" s="20">
        <f>'High Speed System'!B135</f>
        <v>1.06</v>
      </c>
      <c r="E109" s="23">
        <f>'High Speed System'!C135</f>
        <v>9.6646697926468761</v>
      </c>
      <c r="F109" s="23">
        <v>9.2490215760675927</v>
      </c>
    </row>
    <row r="110" spans="1:6" x14ac:dyDescent="0.25">
      <c r="A110" s="20">
        <f>'Low Speed System'!B136</f>
        <v>1.07</v>
      </c>
      <c r="B110" s="23">
        <f>'Low Speed System'!C136</f>
        <v>0.56688332590889856</v>
      </c>
      <c r="C110" s="23">
        <v>0.60584064986132657</v>
      </c>
      <c r="D110" s="20">
        <f>'High Speed System'!B136</f>
        <v>1.07</v>
      </c>
      <c r="E110" s="23">
        <f>'High Speed System'!C136</f>
        <v>9.6647002513068543</v>
      </c>
      <c r="F110" s="23">
        <v>9.345668428750237</v>
      </c>
    </row>
    <row r="111" spans="1:6" x14ac:dyDescent="0.25">
      <c r="A111" s="20">
        <f>'Low Speed System'!B137</f>
        <v>1.08</v>
      </c>
      <c r="B111" s="23">
        <f>'Low Speed System'!C137</f>
        <v>0.56688332590889856</v>
      </c>
      <c r="C111" s="23">
        <v>0.61150948312041553</v>
      </c>
      <c r="D111" s="20">
        <f>'High Speed System'!B137</f>
        <v>1.08</v>
      </c>
      <c r="E111" s="23">
        <f>'High Speed System'!C137</f>
        <v>9.6647278929537208</v>
      </c>
      <c r="F111" s="23">
        <v>9.4423155717066329</v>
      </c>
    </row>
    <row r="112" spans="1:6" x14ac:dyDescent="0.25">
      <c r="A112" s="20">
        <f>'Low Speed System'!B138</f>
        <v>1.0900000000000001</v>
      </c>
      <c r="B112" s="23">
        <f>'Low Speed System'!C138</f>
        <v>0.56688332590889856</v>
      </c>
      <c r="C112" s="23">
        <v>0.61717831637950449</v>
      </c>
      <c r="D112" s="20">
        <f>'High Speed System'!B138</f>
        <v>1.0900000000000001</v>
      </c>
      <c r="E112" s="23">
        <f>'High Speed System'!C138</f>
        <v>9.6647529781230013</v>
      </c>
      <c r="F112" s="23">
        <v>9.5389629780903942</v>
      </c>
    </row>
    <row r="113" spans="1:6" x14ac:dyDescent="0.25">
      <c r="A113" s="20">
        <f>'Low Speed System'!B139</f>
        <v>1.1000000000000001</v>
      </c>
      <c r="B113" s="23">
        <f>'Low Speed System'!C139</f>
        <v>0.56688332590889856</v>
      </c>
      <c r="C113" s="23">
        <v>0.62284714963859344</v>
      </c>
      <c r="D113" s="20">
        <f>'High Speed System'!B139</f>
        <v>1.1000000000000001</v>
      </c>
      <c r="E113" s="23">
        <f>'High Speed System'!C139</f>
        <v>9.6647757432542107</v>
      </c>
      <c r="F113" s="23">
        <v>9.6356106235380601</v>
      </c>
    </row>
    <row r="114" spans="1:6" x14ac:dyDescent="0.25">
      <c r="A114" s="20">
        <f>'Low Speed System'!B140</f>
        <v>1.1100000000000001</v>
      </c>
      <c r="B114" s="23">
        <f>'Low Speed System'!C140</f>
        <v>0.56688332590889856</v>
      </c>
      <c r="C114" s="23">
        <v>0.62851598289768251</v>
      </c>
      <c r="D114" s="20">
        <f>'High Speed System'!B140</f>
        <v>1.1100000000000001</v>
      </c>
      <c r="E114" s="23">
        <f>'High Speed System'!C140</f>
        <v>9.6647964029194178</v>
      </c>
      <c r="F114" s="23">
        <v>9.732258485939461</v>
      </c>
    </row>
    <row r="115" spans="1:6" x14ac:dyDescent="0.25">
      <c r="A115" s="20">
        <f>'Low Speed System'!B141</f>
        <v>1.1200000000000001</v>
      </c>
      <c r="B115" s="23">
        <f>'Low Speed System'!C141</f>
        <v>0.56688332590889856</v>
      </c>
      <c r="C115" s="23">
        <v>0.63418481615677147</v>
      </c>
      <c r="D115" s="20">
        <f>'High Speed System'!B141</f>
        <v>1.1200000000000001</v>
      </c>
      <c r="E115" s="23">
        <f>'High Speed System'!C141</f>
        <v>9.6648151518456835</v>
      </c>
      <c r="F115" s="23">
        <v>9.8289065452293176</v>
      </c>
    </row>
    <row r="116" spans="1:6" x14ac:dyDescent="0.25">
      <c r="A116" s="20">
        <f>'Low Speed System'!B142</f>
        <v>1.1299999999999999</v>
      </c>
      <c r="B116" s="23">
        <f>'Low Speed System'!C142</f>
        <v>0.56688332590889856</v>
      </c>
      <c r="C116" s="23">
        <v>0.63985364941586043</v>
      </c>
      <c r="D116" s="20">
        <f>'High Speed System'!B142</f>
        <v>1.1299999999999999</v>
      </c>
      <c r="E116" s="23">
        <f>'High Speed System'!C142</f>
        <v>9.6648321667504575</v>
      </c>
      <c r="F116" s="23">
        <v>9.9255547831981161</v>
      </c>
    </row>
    <row r="117" spans="1:6" x14ac:dyDescent="0.25">
      <c r="A117" s="20">
        <f>'Low Speed System'!B143</f>
        <v>1.1399999999999999</v>
      </c>
      <c r="B117" s="23">
        <f>'Low Speed System'!C143</f>
        <v>0.56688332590889856</v>
      </c>
      <c r="C117" s="23">
        <v>0.64552248267494938</v>
      </c>
      <c r="D117" s="20">
        <f>'High Speed System'!B143</f>
        <v>1.1399999999999999</v>
      </c>
      <c r="E117" s="23">
        <f>'High Speed System'!C143</f>
        <v>9.6648476080072143</v>
      </c>
      <c r="F117" s="23">
        <v>10.022203183320478</v>
      </c>
    </row>
    <row r="118" spans="1:6" x14ac:dyDescent="0.25">
      <c r="A118" s="20">
        <f>'Low Speed System'!B144</f>
        <v>1.1499999999999999</v>
      </c>
      <c r="B118" s="23">
        <f>'Low Speed System'!C144</f>
        <v>0.56688332590889856</v>
      </c>
      <c r="C118" s="23">
        <v>0.65119131593403845</v>
      </c>
      <c r="D118" s="20">
        <f>'High Speed System'!B144</f>
        <v>1.1499999999999999</v>
      </c>
      <c r="E118" s="23">
        <f>'High Speed System'!C144</f>
        <v>9.6648616211570655</v>
      </c>
      <c r="F118" s="23">
        <v>10.118851730599397</v>
      </c>
    </row>
    <row r="119" spans="1:6" x14ac:dyDescent="0.25">
      <c r="A119" s="20">
        <f>'Low Speed System'!B145</f>
        <v>1.1599999999999999</v>
      </c>
      <c r="B119" s="23">
        <f>'Low Speed System'!C145</f>
        <v>0.56688332590889856</v>
      </c>
      <c r="C119" s="23">
        <v>0.6568601491931273</v>
      </c>
      <c r="D119" s="20">
        <f>'High Speed System'!B145</f>
        <v>1.1599999999999999</v>
      </c>
      <c r="E119" s="23">
        <f>'High Speed System'!C145</f>
        <v>9.6648743382805353</v>
      </c>
      <c r="F119" s="23">
        <v>10.215500411424886</v>
      </c>
    </row>
    <row r="120" spans="1:6" x14ac:dyDescent="0.25">
      <c r="A120" s="20">
        <f>'Low Speed System'!B146</f>
        <v>1.17</v>
      </c>
      <c r="B120" s="23">
        <f>'Low Speed System'!C146</f>
        <v>0.56688332590889856</v>
      </c>
      <c r="C120" s="23">
        <v>0.66252898245221636</v>
      </c>
      <c r="D120" s="20">
        <f>'High Speed System'!B146</f>
        <v>1.17</v>
      </c>
      <c r="E120" s="23">
        <f>'High Speed System'!C146</f>
        <v>9.6648858792424939</v>
      </c>
      <c r="F120" s="23">
        <v>10.3121492134457</v>
      </c>
    </row>
    <row r="121" spans="1:6" x14ac:dyDescent="0.25">
      <c r="A121" s="20">
        <f>'Low Speed System'!B147</f>
        <v>1.18</v>
      </c>
      <c r="B121" s="23">
        <f>'Low Speed System'!C147</f>
        <v>0.56688332590889856</v>
      </c>
      <c r="C121" s="23">
        <v>0.66819781571130532</v>
      </c>
      <c r="D121" s="20">
        <f>'High Speed System'!B147</f>
        <v>1.18</v>
      </c>
      <c r="E121" s="23">
        <f>'High Speed System'!C147</f>
        <v>9.6648963528219376</v>
      </c>
      <c r="F121" s="23">
        <v>10.408798125452911</v>
      </c>
    </row>
    <row r="122" spans="1:6" x14ac:dyDescent="0.25">
      <c r="A122" s="20">
        <f>'Low Speed System'!B148</f>
        <v>1.19</v>
      </c>
      <c r="B122" s="23">
        <f>'Low Speed System'!C148</f>
        <v>0.56688332590889856</v>
      </c>
      <c r="C122" s="23">
        <v>0.67386664897039439</v>
      </c>
      <c r="D122" s="20">
        <f>'High Speed System'!B148</f>
        <v>1.19</v>
      </c>
      <c r="E122" s="23">
        <f>'High Speed System'!C148</f>
        <v>9.6649058577372777</v>
      </c>
      <c r="F122" s="23">
        <v>10.505447137274272</v>
      </c>
    </row>
    <row r="123" spans="1:6" x14ac:dyDescent="0.25">
      <c r="A123" s="20">
        <f>'Low Speed System'!B149</f>
        <v>1.2</v>
      </c>
      <c r="B123" s="23">
        <f>'Low Speed System'!C149</f>
        <v>0.56688332590889856</v>
      </c>
      <c r="C123" s="23">
        <v>0.67953548222948335</v>
      </c>
      <c r="D123" s="20">
        <f>'High Speed System'!B149</f>
        <v>1.2</v>
      </c>
      <c r="E123" s="23">
        <f>'High Speed System'!C149</f>
        <v>9.6649144835768084</v>
      </c>
      <c r="F123" s="23">
        <v>10.602096239678323</v>
      </c>
    </row>
    <row r="124" spans="1:6" x14ac:dyDescent="0.25">
      <c r="A124" s="20">
        <f>'Low Speed System'!B150</f>
        <v>1.21</v>
      </c>
      <c r="B124" s="23">
        <f>'Low Speed System'!C150</f>
        <v>0.56688332590889856</v>
      </c>
      <c r="C124" s="23">
        <v>0.6852043154885723</v>
      </c>
      <c r="D124" s="20">
        <f>'High Speed System'!B150</f>
        <v>1.21</v>
      </c>
      <c r="E124" s="23">
        <f>'High Speed System'!C150</f>
        <v>9.6649223116431262</v>
      </c>
      <c r="F124" s="23">
        <v>10.698745424287399</v>
      </c>
    </row>
    <row r="125" spans="1:6" x14ac:dyDescent="0.25">
      <c r="A125" s="20">
        <f>'Low Speed System'!B151</f>
        <v>1.22</v>
      </c>
      <c r="B125" s="23">
        <f>'Low Speed System'!C151</f>
        <v>0.56688332590889856</v>
      </c>
      <c r="C125" s="23">
        <v>0.69087314874766115</v>
      </c>
      <c r="D125" s="20">
        <f>'High Speed System'!B151</f>
        <v>1.22</v>
      </c>
      <c r="E125" s="23">
        <f>'High Speed System'!C151</f>
        <v>9.6649294157194383</v>
      </c>
      <c r="F125" s="23">
        <v>10.795394683498644</v>
      </c>
    </row>
    <row r="126" spans="1:6" x14ac:dyDescent="0.25">
      <c r="A126" s="20">
        <f>'Low Speed System'!B152</f>
        <v>1.23</v>
      </c>
      <c r="B126" s="23">
        <f>'Low Speed System'!C152</f>
        <v>0.56688332590889856</v>
      </c>
      <c r="C126" s="23">
        <v>0.69654198200675033</v>
      </c>
      <c r="D126" s="20">
        <f>'High Speed System'!B152</f>
        <v>1.23</v>
      </c>
      <c r="E126" s="23">
        <f>'High Speed System'!C152</f>
        <v>9.6649358627650024</v>
      </c>
      <c r="F126" s="23">
        <v>10.892044010412373</v>
      </c>
    </row>
    <row r="127" spans="1:6" x14ac:dyDescent="0.25">
      <c r="A127" s="20">
        <f>'Low Speed System'!B153</f>
        <v>1.24</v>
      </c>
      <c r="B127" s="23">
        <f>'Low Speed System'!C153</f>
        <v>0.56688332590889856</v>
      </c>
      <c r="C127" s="23">
        <v>0.70221081526583928</v>
      </c>
      <c r="D127" s="20">
        <f>'High Speed System'!B153</f>
        <v>1.24</v>
      </c>
      <c r="E127" s="23">
        <f>'High Speed System'!C153</f>
        <v>9.6649417135462592</v>
      </c>
      <c r="F127" s="23">
        <v>10.988693398767019</v>
      </c>
    </row>
    <row r="128" spans="1:6" x14ac:dyDescent="0.25">
      <c r="A128" s="20">
        <f>'Low Speed System'!B154</f>
        <v>1.25</v>
      </c>
      <c r="B128" s="23">
        <f>'Low Speed System'!C154</f>
        <v>0.56688332590889856</v>
      </c>
      <c r="C128" s="23">
        <v>0.70787964852492824</v>
      </c>
      <c r="D128" s="20">
        <f>'High Speed System'!B154</f>
        <v>1.25</v>
      </c>
      <c r="E128" s="23">
        <f>'High Speed System'!C154</f>
        <v>9.6649470232095691</v>
      </c>
      <c r="F128" s="23">
        <v>11.085342842880138</v>
      </c>
    </row>
    <row r="129" spans="1:6" x14ac:dyDescent="0.25">
      <c r="A129" s="20">
        <f>'Low Speed System'!B155</f>
        <v>1.26</v>
      </c>
      <c r="B129" s="23">
        <f>'Low Speed System'!C155</f>
        <v>0.56688332590889856</v>
      </c>
      <c r="C129" s="23">
        <v>0.7135484817840172</v>
      </c>
      <c r="D129" s="20">
        <f>'High Speed System'!B155</f>
        <v>1.26</v>
      </c>
      <c r="E129" s="23">
        <f>'High Speed System'!C155</f>
        <v>9.6649518418010079</v>
      </c>
      <c r="F129" s="23">
        <v>11.181992337594821</v>
      </c>
    </row>
    <row r="130" spans="1:6" x14ac:dyDescent="0.25">
      <c r="A130" s="20">
        <f>'Low Speed System'!B156</f>
        <v>1.27</v>
      </c>
      <c r="B130" s="23">
        <f>'Low Speed System'!C156</f>
        <v>0.56688332590889856</v>
      </c>
      <c r="C130" s="23">
        <v>0.71921731504310638</v>
      </c>
      <c r="D130" s="20">
        <f>'High Speed System'!B156</f>
        <v>1.27</v>
      </c>
      <c r="E130" s="23">
        <f>'High Speed System'!C156</f>
        <v>9.6649562147380657</v>
      </c>
      <c r="F130" s="23">
        <v>11.27864187823111</v>
      </c>
    </row>
    <row r="131" spans="1:6" x14ac:dyDescent="0.25">
      <c r="A131" s="20">
        <f>'Low Speed System'!B157</f>
        <v>1.28</v>
      </c>
      <c r="B131" s="23">
        <f>'Low Speed System'!C157</f>
        <v>0.56688332590889856</v>
      </c>
      <c r="C131" s="23">
        <v>0.72488614830219533</v>
      </c>
      <c r="D131" s="20">
        <f>'High Speed System'!B157</f>
        <v>1.28</v>
      </c>
      <c r="E131" s="23">
        <f>'High Speed System'!C157</f>
        <v>9.6649601832377314</v>
      </c>
      <c r="F131" s="23">
        <v>11.375291460541881</v>
      </c>
    </row>
    <row r="132" spans="1:6" x14ac:dyDescent="0.25">
      <c r="A132" s="20">
        <f>'Low Speed System'!B158</f>
        <v>1.29</v>
      </c>
      <c r="B132" s="23">
        <f>'Low Speed System'!C158</f>
        <v>0.56688332590889856</v>
      </c>
      <c r="C132" s="23">
        <v>0.73055498156128429</v>
      </c>
      <c r="D132" s="20">
        <f>'High Speed System'!B158</f>
        <v>1.29</v>
      </c>
      <c r="E132" s="23">
        <f>'High Speed System'!C158</f>
        <v>9.6649637847049803</v>
      </c>
      <c r="F132" s="23">
        <v>11.471941080672808</v>
      </c>
    </row>
    <row r="133" spans="1:6" x14ac:dyDescent="0.25">
      <c r="A133" s="20">
        <f>'Low Speed System'!B159</f>
        <v>1.3</v>
      </c>
      <c r="B133" s="23">
        <f>'Low Speed System'!C159</f>
        <v>0.56688332590889856</v>
      </c>
      <c r="C133" s="23">
        <v>0.73622381482037325</v>
      </c>
      <c r="D133" s="20">
        <f>'High Speed System'!B159</f>
        <v>1.3</v>
      </c>
      <c r="E133" s="23">
        <f>'High Speed System'!C159</f>
        <v>9.664967053085336</v>
      </c>
      <c r="F133" s="23">
        <v>11.568590735126039</v>
      </c>
    </row>
    <row r="134" spans="1:6" x14ac:dyDescent="0.25">
      <c r="A134" s="20">
        <f>'Low Speed System'!B160</f>
        <v>1.31</v>
      </c>
      <c r="B134" s="23">
        <f>'Low Speed System'!C160</f>
        <v>0.56688332590889856</v>
      </c>
      <c r="C134" s="23">
        <v>0.74189264807946209</v>
      </c>
      <c r="D134" s="20">
        <f>'High Speed System'!B160</f>
        <v>1.31</v>
      </c>
      <c r="E134" s="23">
        <f>'High Speed System'!C160</f>
        <v>9.6649700191848176</v>
      </c>
      <c r="F134" s="23">
        <v>11.665240420727226</v>
      </c>
    </row>
    <row r="135" spans="1:6" x14ac:dyDescent="0.25">
      <c r="A135" s="20">
        <f>'Low Speed System'!B161</f>
        <v>1.32</v>
      </c>
      <c r="B135" s="23">
        <f>'Low Speed System'!C161</f>
        <v>0.56688332590889856</v>
      </c>
      <c r="C135" s="23">
        <v>0.74756148133855116</v>
      </c>
      <c r="D135" s="20">
        <f>'High Speed System'!B161</f>
        <v>1.32</v>
      </c>
      <c r="E135" s="23">
        <f>'High Speed System'!C161</f>
        <v>9.6649727109603099</v>
      </c>
      <c r="F135" s="23">
        <v>11.761890134595609</v>
      </c>
    </row>
    <row r="136" spans="1:6" x14ac:dyDescent="0.25">
      <c r="A136" s="20">
        <f>'Low Speed System'!B162</f>
        <v>1.33</v>
      </c>
      <c r="B136" s="23">
        <f>'Low Speed System'!C162</f>
        <v>0.56688332590889856</v>
      </c>
      <c r="C136" s="23">
        <v>0.75323031459764012</v>
      </c>
      <c r="D136" s="20">
        <f>'High Speed System'!B162</f>
        <v>1.33</v>
      </c>
      <c r="E136" s="23">
        <f>'High Speed System'!C162</f>
        <v>9.6649751537830646</v>
      </c>
      <c r="F136" s="23">
        <v>11.858539874116852</v>
      </c>
    </row>
    <row r="137" spans="1:6" x14ac:dyDescent="0.25">
      <c r="A137" s="20">
        <f>'Low Speed System'!B163</f>
        <v>1.34</v>
      </c>
      <c r="B137" s="23">
        <f>'Low Speed System'!C163</f>
        <v>0.56688332590889856</v>
      </c>
      <c r="C137" s="23">
        <v>0.75889914785672918</v>
      </c>
      <c r="D137" s="20">
        <f>'High Speed System'!B163</f>
        <v>1.34</v>
      </c>
      <c r="E137" s="23">
        <f>'High Speed System'!C163</f>
        <v>9.6649773706778301</v>
      </c>
      <c r="F137" s="23">
        <v>11.95518963691841</v>
      </c>
    </row>
    <row r="138" spans="1:6" x14ac:dyDescent="0.25">
      <c r="A138" s="20">
        <f>'Low Speed System'!B164</f>
        <v>1.35</v>
      </c>
      <c r="B138" s="23">
        <f>'Low Speed System'!C164</f>
        <v>0.56688332590889856</v>
      </c>
      <c r="C138" s="23">
        <v>0.76456798111581814</v>
      </c>
      <c r="D138" s="20">
        <f>'High Speed System'!B164</f>
        <v>1.35</v>
      </c>
      <c r="E138" s="23">
        <f>'High Speed System'!C164</f>
        <v>9.6649793825398866</v>
      </c>
      <c r="F138" s="23">
        <v>12.051839420847179</v>
      </c>
    </row>
    <row r="139" spans="1:6" x14ac:dyDescent="0.25">
      <c r="A139" s="20">
        <f>'Low Speed System'!B165</f>
        <v>1.36</v>
      </c>
      <c r="B139" s="23">
        <f>'Low Speed System'!C165</f>
        <v>0.56688332590889856</v>
      </c>
      <c r="C139" s="23">
        <v>0.77023681437490721</v>
      </c>
      <c r="D139" s="20">
        <f>'High Speed System'!B165</f>
        <v>1.36</v>
      </c>
      <c r="E139" s="23">
        <f>'High Speed System'!C165</f>
        <v>9.6649812083319784</v>
      </c>
      <c r="F139" s="23">
        <v>12.148489223949172</v>
      </c>
    </row>
    <row r="140" spans="1:6" x14ac:dyDescent="0.25">
      <c r="A140" s="20">
        <f>'Low Speed System'!B166</f>
        <v>1.37</v>
      </c>
      <c r="B140" s="23">
        <f>'Low Speed System'!C166</f>
        <v>0.56688332590889856</v>
      </c>
      <c r="C140" s="23">
        <v>0.77590564763399616</v>
      </c>
      <c r="D140" s="20">
        <f>'High Speed System'!B166</f>
        <v>1.37</v>
      </c>
      <c r="E140" s="23">
        <f>'High Speed System'!C166</f>
        <v>9.6649828652630543</v>
      </c>
      <c r="F140" s="23">
        <v>12.245139044451125</v>
      </c>
    </row>
    <row r="141" spans="1:6" x14ac:dyDescent="0.25">
      <c r="A141" s="20">
        <f>'Low Speed System'!B167</f>
        <v>1.38</v>
      </c>
      <c r="B141" s="23">
        <f>'Low Speed System'!C167</f>
        <v>0.56688332590889856</v>
      </c>
      <c r="C141" s="23">
        <v>0.78157448089308501</v>
      </c>
      <c r="D141" s="20">
        <f>'High Speed System'!B167</f>
        <v>1.38</v>
      </c>
      <c r="E141" s="23">
        <f>'High Speed System'!C167</f>
        <v>9.6649843689504689</v>
      </c>
      <c r="F141" s="23">
        <v>12.341788880743781</v>
      </c>
    </row>
    <row r="142" spans="1:6" x14ac:dyDescent="0.25">
      <c r="A142" s="20">
        <f>'Low Speed System'!B168</f>
        <v>1.39</v>
      </c>
      <c r="B142" s="23">
        <f>'Low Speed System'!C168</f>
        <v>0.56688332590889856</v>
      </c>
      <c r="C142" s="23">
        <v>0.78724331415217397</v>
      </c>
      <c r="D142" s="20">
        <f>'High Speed System'!B168</f>
        <v>1.39</v>
      </c>
      <c r="E142" s="23">
        <f>'High Speed System'!C168</f>
        <v>9.6649857335671836</v>
      </c>
      <c r="F142" s="23">
        <v>12.438438731366711</v>
      </c>
    </row>
    <row r="143" spans="1:6" x14ac:dyDescent="0.25">
      <c r="A143" s="20">
        <f>'Low Speed System'!B169</f>
        <v>1.4</v>
      </c>
      <c r="B143" s="23">
        <f>'Low Speed System'!C169</f>
        <v>0.56688332590889856</v>
      </c>
      <c r="C143" s="23">
        <v>0.79291214741126315</v>
      </c>
      <c r="D143" s="20">
        <f>'High Speed System'!B169</f>
        <v>1.4</v>
      </c>
      <c r="E143" s="23">
        <f>'High Speed System'!C169</f>
        <v>9.6649869719753525</v>
      </c>
      <c r="F143" s="23">
        <v>12.535088594994559</v>
      </c>
    </row>
    <row r="144" spans="1:6" x14ac:dyDescent="0.25">
      <c r="A144" s="20">
        <f>'Low Speed System'!B170</f>
        <v>1.41</v>
      </c>
      <c r="B144" s="23">
        <f>'Low Speed System'!C170</f>
        <v>0.56688332590889856</v>
      </c>
      <c r="C144" s="23">
        <v>0.7985809806703521</v>
      </c>
      <c r="D144" s="20">
        <f>'High Speed System'!B170</f>
        <v>1.41</v>
      </c>
      <c r="E144" s="23">
        <f>'High Speed System'!C170</f>
        <v>9.6649880958475567</v>
      </c>
      <c r="F144" s="23">
        <v>12.631738470424551</v>
      </c>
    </row>
    <row r="145" spans="1:6" x14ac:dyDescent="0.25">
      <c r="A145" s="20">
        <f>'Low Speed System'!B171</f>
        <v>1.42</v>
      </c>
      <c r="B145" s="23">
        <f>'Low Speed System'!C171</f>
        <v>0.56688332590889856</v>
      </c>
      <c r="C145" s="23">
        <v>0.80424981392944106</v>
      </c>
      <c r="D145" s="20">
        <f>'High Speed System'!B171</f>
        <v>1.42</v>
      </c>
      <c r="E145" s="23">
        <f>'High Speed System'!C171</f>
        <v>9.6649891157768177</v>
      </c>
      <c r="F145" s="23">
        <v>12.728388356565146</v>
      </c>
    </row>
    <row r="146" spans="1:6" x14ac:dyDescent="0.25">
      <c r="A146" s="20">
        <f>'Low Speed System'!B172</f>
        <v>1.43</v>
      </c>
      <c r="B146" s="23">
        <f>'Low Speed System'!C172</f>
        <v>0.56688332590889856</v>
      </c>
      <c r="C146" s="23">
        <v>0.80991864718853002</v>
      </c>
      <c r="D146" s="20">
        <f>'High Speed System'!B172</f>
        <v>1.43</v>
      </c>
      <c r="E146" s="23">
        <f>'High Speed System'!C172</f>
        <v>9.6649900413764485</v>
      </c>
      <c r="F146" s="23">
        <v>12.825038252425754</v>
      </c>
    </row>
    <row r="147" spans="1:6" x14ac:dyDescent="0.25">
      <c r="A147" s="20">
        <f>'Low Speed System'!B173</f>
        <v>1.44</v>
      </c>
      <c r="B147" s="23">
        <f>'Low Speed System'!C173</f>
        <v>0.56688332590889856</v>
      </c>
      <c r="C147" s="23">
        <v>0.81558748044761886</v>
      </c>
      <c r="D147" s="20">
        <f>'High Speed System'!B173</f>
        <v>1.44</v>
      </c>
      <c r="E147" s="23">
        <f>'High Speed System'!C173</f>
        <v>9.6649908813706631</v>
      </c>
      <c r="F147" s="23">
        <v>12.921688157107413</v>
      </c>
    </row>
    <row r="148" spans="1:6" x14ac:dyDescent="0.25">
      <c r="A148" s="20">
        <f>'Low Speed System'!B174</f>
        <v>1.45</v>
      </c>
      <c r="B148" s="23">
        <f>'Low Speed System'!C174</f>
        <v>0.56688332590889856</v>
      </c>
      <c r="C148" s="23">
        <v>0.82125631370670793</v>
      </c>
      <c r="D148" s="20">
        <f>'High Speed System'!B174</f>
        <v>1.45</v>
      </c>
      <c r="E148" s="23">
        <f>'High Speed System'!C174</f>
        <v>9.6649916436768031</v>
      </c>
      <c r="F148" s="23">
        <v>13.018338069794289</v>
      </c>
    </row>
    <row r="149" spans="1:6" x14ac:dyDescent="0.25">
      <c r="A149" s="20">
        <f>'Low Speed System'!B175</f>
        <v>1.46</v>
      </c>
      <c r="B149" s="23">
        <f>'Low Speed System'!C175</f>
        <v>0.56688332590889856</v>
      </c>
      <c r="C149" s="23">
        <v>0.82692514696579689</v>
      </c>
      <c r="D149" s="20">
        <f>'High Speed System'!B175</f>
        <v>1.46</v>
      </c>
      <c r="E149" s="23">
        <f>'High Speed System'!C175</f>
        <v>9.6649923354799583</v>
      </c>
      <c r="F149" s="23">
        <v>13.114987989746012</v>
      </c>
    </row>
    <row r="150" spans="1:6" x14ac:dyDescent="0.25">
      <c r="A150" s="20">
        <f>'Low Speed System'!B176</f>
        <v>1.47</v>
      </c>
      <c r="B150" s="23">
        <f>'Low Speed System'!C176</f>
        <v>0.56688332590889856</v>
      </c>
      <c r="C150" s="23">
        <v>0.83259398022488595</v>
      </c>
      <c r="D150" s="20">
        <f>'High Speed System'!B176</f>
        <v>1.47</v>
      </c>
      <c r="E150" s="23">
        <f>'High Speed System'!C176</f>
        <v>9.6649929633006995</v>
      </c>
      <c r="F150" s="23">
        <v>13.211637916290679</v>
      </c>
    </row>
    <row r="151" spans="1:6" x14ac:dyDescent="0.25">
      <c r="A151" s="20">
        <f>'Low Speed System'!B177</f>
        <v>1.48</v>
      </c>
      <c r="B151" s="23">
        <f>'Low Speed System'!C177</f>
        <v>0.56688332590889856</v>
      </c>
      <c r="C151" s="23">
        <v>0.83826281348397491</v>
      </c>
      <c r="D151" s="20">
        <f>'High Speed System'!B177</f>
        <v>1.48</v>
      </c>
      <c r="E151" s="23">
        <f>'High Speed System'!C177</f>
        <v>9.6649935330565349</v>
      </c>
      <c r="F151" s="23">
        <v>13.308287848818535</v>
      </c>
    </row>
    <row r="152" spans="1:6" x14ac:dyDescent="0.25">
      <c r="A152" s="20">
        <f>'Low Speed System'!B178</f>
        <v>1.49</v>
      </c>
      <c r="B152" s="23">
        <f>'Low Speed System'!C178</f>
        <v>0.56688332590889856</v>
      </c>
      <c r="C152" s="23">
        <v>0.84393164674306398</v>
      </c>
      <c r="D152" s="20">
        <f>'High Speed System'!B178</f>
        <v>1.49</v>
      </c>
      <c r="E152" s="23">
        <f>'High Speed System'!C178</f>
        <v>9.664994050117679</v>
      </c>
      <c r="F152" s="23">
        <v>13.404937786776218</v>
      </c>
    </row>
    <row r="153" spans="1:6" x14ac:dyDescent="0.25">
      <c r="A153" s="20">
        <f>'Low Speed System'!B179</f>
        <v>1.5</v>
      </c>
      <c r="B153" s="23">
        <f>'Low Speed System'!C179</f>
        <v>0.56688332590889856</v>
      </c>
      <c r="C153" s="23">
        <v>0.84960048000215294</v>
      </c>
      <c r="D153" s="20">
        <f>'High Speed System'!B179</f>
        <v>1.5</v>
      </c>
      <c r="E153" s="23">
        <f>'High Speed System'!C179</f>
        <v>9.6649945193576787</v>
      </c>
      <c r="F153" s="23">
        <v>13.501587729661535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I10" sqref="I10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20" x14ac:dyDescent="0.25">
      <c r="A1" s="2" t="s">
        <v>42</v>
      </c>
    </row>
    <row r="2" spans="1:20" x14ac:dyDescent="0.25">
      <c r="A2" t="s">
        <v>44</v>
      </c>
      <c r="B2">
        <v>90</v>
      </c>
    </row>
    <row r="3" spans="1:20" x14ac:dyDescent="0.25">
      <c r="F3" t="s">
        <v>50</v>
      </c>
      <c r="G3">
        <v>5</v>
      </c>
    </row>
    <row r="4" spans="1:20" x14ac:dyDescent="0.25">
      <c r="F4" t="s">
        <v>51</v>
      </c>
      <c r="G4">
        <v>5</v>
      </c>
    </row>
    <row r="5" spans="1:20" x14ac:dyDescent="0.25">
      <c r="A5" s="2" t="s">
        <v>43</v>
      </c>
    </row>
    <row r="6" spans="1:20" x14ac:dyDescent="0.25">
      <c r="A6" t="s">
        <v>49</v>
      </c>
      <c r="B6">
        <v>50</v>
      </c>
      <c r="O6" t="s">
        <v>53</v>
      </c>
    </row>
    <row r="7" spans="1:20" x14ac:dyDescent="0.25">
      <c r="A7" t="s">
        <v>48</v>
      </c>
      <c r="B7">
        <v>15</v>
      </c>
      <c r="O7" t="s">
        <v>55</v>
      </c>
      <c r="P7">
        <v>0.5</v>
      </c>
      <c r="R7" t="s">
        <v>57</v>
      </c>
      <c r="S7">
        <f>PI()*(P7/2)^2</f>
        <v>0.19634954084936207</v>
      </c>
    </row>
    <row r="8" spans="1:20" x14ac:dyDescent="0.25">
      <c r="A8" t="s">
        <v>45</v>
      </c>
      <c r="B8">
        <v>195</v>
      </c>
      <c r="O8" t="s">
        <v>56</v>
      </c>
      <c r="P8">
        <v>6.5000000000000002E-2</v>
      </c>
    </row>
    <row r="9" spans="1:20" x14ac:dyDescent="0.25">
      <c r="A9" t="s">
        <v>46</v>
      </c>
      <c r="B9">
        <v>75</v>
      </c>
      <c r="O9" t="s">
        <v>54</v>
      </c>
      <c r="P9">
        <f>P7-P8</f>
        <v>0.435</v>
      </c>
      <c r="R9" t="s">
        <v>58</v>
      </c>
      <c r="S9">
        <f t="shared" ref="S9" si="0">PI()*(P9/2)^2</f>
        <v>0.14861696746888214</v>
      </c>
    </row>
    <row r="10" spans="1:20" x14ac:dyDescent="0.25">
      <c r="R10" t="s">
        <v>59</v>
      </c>
      <c r="S10">
        <f>S7-S9</f>
        <v>4.7732573380479926E-2</v>
      </c>
    </row>
    <row r="11" spans="1:20" x14ac:dyDescent="0.25">
      <c r="A11" t="s">
        <v>47</v>
      </c>
      <c r="B11">
        <f>SUM(B2:B10)</f>
        <v>425</v>
      </c>
    </row>
    <row r="12" spans="1:20" x14ac:dyDescent="0.25">
      <c r="R12" t="s">
        <v>60</v>
      </c>
      <c r="S12">
        <v>38</v>
      </c>
    </row>
    <row r="13" spans="1:20" x14ac:dyDescent="0.25">
      <c r="R13" t="s">
        <v>61</v>
      </c>
      <c r="S13">
        <f>S10*S12</f>
        <v>1.8138377884582373</v>
      </c>
      <c r="T13" t="s">
        <v>62</v>
      </c>
    </row>
    <row r="15" spans="1:20" x14ac:dyDescent="0.25">
      <c r="R15" t="s">
        <v>63</v>
      </c>
      <c r="S15">
        <v>9.7500000000000003E-2</v>
      </c>
      <c r="T15" t="s">
        <v>64</v>
      </c>
    </row>
    <row r="16" spans="1:20" x14ac:dyDescent="0.25">
      <c r="R16" t="s">
        <v>41</v>
      </c>
      <c r="S16">
        <f>S13*S15</f>
        <v>0.17684918437467814</v>
      </c>
      <c r="T16" t="s">
        <v>65</v>
      </c>
    </row>
    <row r="17" spans="19:20" x14ac:dyDescent="0.25">
      <c r="S17">
        <f>S16*453.592</f>
        <v>80.217375238879001</v>
      </c>
      <c r="T17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topLeftCell="A7" zoomScaleNormal="100" workbookViewId="0">
      <selection activeCell="H15" sqref="H15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1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0.1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1.4410000000000001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1.4410000000000001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3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-8.8417827823272105E-4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4">
        <v>1E-3</v>
      </c>
      <c r="C30" s="3">
        <f t="shared" ref="C30:C93" si="0">(($B$21*$B$22/2/$B$23)-($B$24/$B$23))*EXP(-4*$B$23*B30/$B$21/$B$25) - ($B$21*$B$22/2/$B$23) + ($B$24/$B$23)</f>
        <v>0.37545496774359943</v>
      </c>
      <c r="D30" s="3">
        <f t="shared" ref="D30:D93" si="1">($B$21*$B$22 - 2*$B$24) * ($B$21*$B$25*EXP(-4*$B$23*B30/$B$21/$B$25) + (4*$B$23*B30)) / (8*$B$23*$B$23)</f>
        <v>-1.0961404136202843E-3</v>
      </c>
      <c r="E30" s="3">
        <f t="shared" ref="E30:E93" si="2">-(D30-$D$29)</f>
        <v>2.1196213538756325E-4</v>
      </c>
      <c r="T30" s="20"/>
      <c r="U30" s="3"/>
      <c r="V30" s="3"/>
      <c r="W30" s="3"/>
    </row>
    <row r="31" spans="1:24" x14ac:dyDescent="0.25">
      <c r="A31" s="3"/>
      <c r="B31" s="23">
        <v>2E-3</v>
      </c>
      <c r="C31" s="3">
        <f t="shared" si="0"/>
        <v>0.54714667225976998</v>
      </c>
      <c r="D31" s="3">
        <f t="shared" si="1"/>
        <v>-1.5685234911084068E-3</v>
      </c>
      <c r="E31" s="3">
        <f t="shared" si="2"/>
        <v>6.8434521287568577E-4</v>
      </c>
      <c r="T31" s="21"/>
      <c r="U31" s="3"/>
      <c r="V31" s="3"/>
      <c r="W31" s="3"/>
    </row>
    <row r="32" spans="1:24" x14ac:dyDescent="0.25">
      <c r="A32" s="3"/>
      <c r="B32" s="23">
        <v>3.0000000000000001E-3</v>
      </c>
      <c r="C32" s="3">
        <f t="shared" si="0"/>
        <v>0.62565952714839868</v>
      </c>
      <c r="D32" s="3">
        <f t="shared" si="1"/>
        <v>-2.1599943934551588E-3</v>
      </c>
      <c r="E32" s="3">
        <f t="shared" si="2"/>
        <v>1.2758161152224379E-3</v>
      </c>
      <c r="T32" s="21"/>
      <c r="U32" s="3"/>
      <c r="V32" s="3"/>
      <c r="W32" s="3"/>
    </row>
    <row r="33" spans="1:23" x14ac:dyDescent="0.25">
      <c r="A33" s="3"/>
      <c r="B33" s="24">
        <v>4.0000000000000001E-3</v>
      </c>
      <c r="C33" s="3">
        <f t="shared" si="0"/>
        <v>0.66156265013348325</v>
      </c>
      <c r="D33" s="3">
        <f t="shared" si="1"/>
        <v>-2.8059229362480593E-3</v>
      </c>
      <c r="E33" s="3">
        <f t="shared" si="2"/>
        <v>1.9217446580153384E-3</v>
      </c>
      <c r="T33" s="20"/>
      <c r="U33" s="3"/>
      <c r="V33" s="3"/>
      <c r="W33" s="3"/>
    </row>
    <row r="34" spans="1:23" x14ac:dyDescent="0.25">
      <c r="B34" s="23">
        <v>5.0000000000000001E-3</v>
      </c>
      <c r="C34" s="3">
        <f t="shared" si="0"/>
        <v>0.67798077990230421</v>
      </c>
      <c r="D34" s="3">
        <f t="shared" si="1"/>
        <v>-3.4767543992721629E-3</v>
      </c>
      <c r="E34" s="3">
        <f t="shared" si="2"/>
        <v>2.592576121039442E-3</v>
      </c>
      <c r="T34" s="21"/>
      <c r="U34" s="3"/>
      <c r="V34" s="3"/>
      <c r="W34" s="3"/>
    </row>
    <row r="35" spans="1:23" x14ac:dyDescent="0.25">
      <c r="B35" s="23">
        <v>6.0000000000000001E-3</v>
      </c>
      <c r="C35" s="3">
        <f t="shared" si="0"/>
        <v>0.68548862219273177</v>
      </c>
      <c r="D35" s="3">
        <f t="shared" si="1"/>
        <v>-4.1589737122097233E-3</v>
      </c>
      <c r="E35" s="3">
        <f t="shared" si="2"/>
        <v>3.2747954339770024E-3</v>
      </c>
      <c r="T35" s="21"/>
      <c r="U35" s="3"/>
      <c r="V35" s="3"/>
      <c r="W35" s="3"/>
    </row>
    <row r="36" spans="1:23" x14ac:dyDescent="0.25">
      <c r="B36" s="24">
        <v>7.0000000000000001E-3</v>
      </c>
      <c r="C36" s="3">
        <f t="shared" si="0"/>
        <v>0.68892188144038247</v>
      </c>
      <c r="D36" s="3">
        <f t="shared" si="1"/>
        <v>-4.8464005720713944E-3</v>
      </c>
      <c r="E36" s="3">
        <f t="shared" si="2"/>
        <v>3.9622222938386735E-3</v>
      </c>
      <c r="T36" s="20"/>
      <c r="U36" s="3"/>
      <c r="V36" s="3"/>
      <c r="W36" s="3"/>
    </row>
    <row r="37" spans="1:23" x14ac:dyDescent="0.25">
      <c r="B37" s="23">
        <v>8.0000000000000002E-3</v>
      </c>
      <c r="C37" s="3">
        <f t="shared" si="0"/>
        <v>0.6904918756684989</v>
      </c>
      <c r="D37" s="3">
        <f t="shared" si="1"/>
        <v>-5.5362087897111289E-3</v>
      </c>
      <c r="E37" s="3">
        <f t="shared" si="2"/>
        <v>4.6520305114784079E-3</v>
      </c>
      <c r="T37" s="21"/>
      <c r="U37" s="3"/>
      <c r="V37" s="3"/>
      <c r="W37" s="3"/>
    </row>
    <row r="38" spans="1:23" x14ac:dyDescent="0.25">
      <c r="B38" s="23">
        <v>8.9999999999999993E-3</v>
      </c>
      <c r="C38" s="3">
        <f t="shared" si="0"/>
        <v>0.69120981792060388</v>
      </c>
      <c r="D38" s="3">
        <f t="shared" si="1"/>
        <v>-6.2271059778296282E-3</v>
      </c>
      <c r="E38" s="3">
        <f t="shared" si="2"/>
        <v>5.3429276995969072E-3</v>
      </c>
      <c r="T38" s="21"/>
      <c r="U38" s="3"/>
      <c r="V38" s="3"/>
      <c r="W38" s="3"/>
    </row>
    <row r="39" spans="1:23" x14ac:dyDescent="0.25">
      <c r="B39" s="24">
        <v>0.01</v>
      </c>
      <c r="C39" s="3">
        <f t="shared" si="0"/>
        <v>0.69153812554627958</v>
      </c>
      <c r="D39" s="3">
        <f t="shared" si="1"/>
        <v>-6.9185011409750429E-3</v>
      </c>
      <c r="E39" s="3">
        <f t="shared" si="2"/>
        <v>6.034322862742322E-3</v>
      </c>
      <c r="T39" s="20"/>
      <c r="U39" s="3"/>
      <c r="V39" s="3"/>
      <c r="W39" s="3"/>
    </row>
    <row r="40" spans="1:23" x14ac:dyDescent="0.25">
      <c r="B40" s="23">
        <v>1.0999999999999999E-2</v>
      </c>
      <c r="C40" s="3">
        <f t="shared" si="0"/>
        <v>0.69168825725500804</v>
      </c>
      <c r="D40" s="3">
        <f t="shared" si="1"/>
        <v>-7.6101240229909523E-3</v>
      </c>
      <c r="E40" s="3">
        <f t="shared" si="2"/>
        <v>6.7259457447582313E-3</v>
      </c>
      <c r="T40" s="21"/>
      <c r="U40" s="3"/>
      <c r="V40" s="3"/>
      <c r="W40" s="3"/>
    </row>
    <row r="41" spans="1:23" x14ac:dyDescent="0.25">
      <c r="B41" s="23">
        <v>1.2E-2</v>
      </c>
      <c r="C41" s="3">
        <f t="shared" si="0"/>
        <v>0.69175691094503222</v>
      </c>
      <c r="D41" s="3">
        <f t="shared" si="1"/>
        <v>-8.3018510385099061E-3</v>
      </c>
      <c r="E41" s="3">
        <f t="shared" si="2"/>
        <v>7.4176727602771851E-3</v>
      </c>
      <c r="T41" s="21"/>
      <c r="U41" s="3"/>
      <c r="V41" s="3"/>
      <c r="W41" s="3"/>
    </row>
    <row r="42" spans="1:23" x14ac:dyDescent="0.25">
      <c r="B42" s="24">
        <v>1.2999999999999999E-2</v>
      </c>
      <c r="C42" s="3">
        <f t="shared" si="0"/>
        <v>0.69178830557308157</v>
      </c>
      <c r="D42" s="3">
        <f t="shared" si="1"/>
        <v>-8.9936256732113754E-3</v>
      </c>
      <c r="E42" s="3">
        <f t="shared" si="2"/>
        <v>8.1094473949786545E-3</v>
      </c>
      <c r="T42" s="20"/>
      <c r="U42" s="3"/>
      <c r="V42" s="3"/>
      <c r="W42" s="3"/>
    </row>
    <row r="43" spans="1:23" x14ac:dyDescent="0.25">
      <c r="B43" s="23">
        <v>1.4E-2</v>
      </c>
      <c r="C43" s="3">
        <f t="shared" si="0"/>
        <v>0.69180266201437424</v>
      </c>
      <c r="D43" s="3">
        <f t="shared" si="1"/>
        <v>-9.6854220836764277E-3</v>
      </c>
      <c r="E43" s="3">
        <f t="shared" si="2"/>
        <v>8.8012438054437068E-3</v>
      </c>
      <c r="T43" s="21"/>
      <c r="U43" s="3"/>
      <c r="V43" s="3"/>
      <c r="W43" s="3"/>
    </row>
    <row r="44" spans="1:23" x14ac:dyDescent="0.25">
      <c r="B44" s="23">
        <v>1.4999999999999999E-2</v>
      </c>
      <c r="C44" s="3">
        <f t="shared" si="0"/>
        <v>0.69180922706767778</v>
      </c>
      <c r="D44" s="3">
        <f t="shared" si="1"/>
        <v>-1.0377228451974739E-2</v>
      </c>
      <c r="E44" s="3">
        <f t="shared" si="2"/>
        <v>9.4930501737420184E-3</v>
      </c>
      <c r="T44" s="21"/>
      <c r="U44" s="3"/>
      <c r="V44" s="3"/>
      <c r="W44" s="3"/>
    </row>
    <row r="45" spans="1:23" x14ac:dyDescent="0.25">
      <c r="B45" s="24">
        <v>1.6E-2</v>
      </c>
      <c r="C45" s="3">
        <f t="shared" si="0"/>
        <v>0.69181222919919494</v>
      </c>
      <c r="D45" s="3">
        <f t="shared" si="1"/>
        <v>-1.1069039373888036E-2</v>
      </c>
      <c r="E45" s="3">
        <f t="shared" si="2"/>
        <v>1.0184861095655315E-2</v>
      </c>
      <c r="T45" s="20"/>
      <c r="U45" s="3"/>
      <c r="V45" s="3"/>
      <c r="W45" s="3"/>
    </row>
    <row r="46" spans="1:23" x14ac:dyDescent="0.25">
      <c r="B46" s="23">
        <v>1.7000000000000001E-2</v>
      </c>
      <c r="C46" s="3">
        <f t="shared" si="0"/>
        <v>0.69181360204313525</v>
      </c>
      <c r="D46" s="3">
        <f t="shared" si="1"/>
        <v>-1.1760852378122747E-2</v>
      </c>
      <c r="E46" s="3">
        <f t="shared" si="2"/>
        <v>1.0876674099890026E-2</v>
      </c>
      <c r="T46" s="21"/>
      <c r="U46" s="3"/>
      <c r="V46" s="3"/>
      <c r="W46" s="3"/>
    </row>
    <row r="47" spans="1:23" x14ac:dyDescent="0.25">
      <c r="B47" s="23">
        <v>1.7999999999999999E-2</v>
      </c>
      <c r="C47" s="3">
        <f t="shared" si="0"/>
        <v>0.6918142298305836</v>
      </c>
      <c r="D47" s="3">
        <f t="shared" si="1"/>
        <v>-1.2452666334581666E-2</v>
      </c>
      <c r="E47" s="3">
        <f t="shared" si="2"/>
        <v>1.1568488056348945E-2</v>
      </c>
      <c r="T47" s="21"/>
      <c r="U47" s="3"/>
      <c r="V47" s="3"/>
      <c r="W47" s="3"/>
    </row>
    <row r="48" spans="1:23" x14ac:dyDescent="0.25">
      <c r="B48" s="24">
        <v>1.9E-2</v>
      </c>
      <c r="C48" s="3">
        <f t="shared" si="0"/>
        <v>0.69181451691134255</v>
      </c>
      <c r="D48" s="3">
        <f t="shared" si="1"/>
        <v>-1.3144480726482954E-2</v>
      </c>
      <c r="E48" s="3">
        <f t="shared" si="2"/>
        <v>1.2260302448250233E-2</v>
      </c>
      <c r="T48" s="20"/>
      <c r="U48" s="3"/>
      <c r="V48" s="3"/>
      <c r="W48" s="3"/>
    </row>
    <row r="49" spans="2:23" x14ac:dyDescent="0.25">
      <c r="B49" s="23">
        <v>0.02</v>
      </c>
      <c r="C49" s="3">
        <f t="shared" si="0"/>
        <v>0.69181464819042804</v>
      </c>
      <c r="D49" s="3">
        <f t="shared" si="1"/>
        <v>-1.3836295317507566E-2</v>
      </c>
      <c r="E49" s="3">
        <f t="shared" si="2"/>
        <v>1.2952117039274845E-2</v>
      </c>
      <c r="T49" s="21"/>
      <c r="U49" s="3"/>
      <c r="V49" s="3"/>
      <c r="W49" s="3"/>
    </row>
    <row r="50" spans="2:23" x14ac:dyDescent="0.25">
      <c r="B50" s="23">
        <v>2.1000000000000001E-2</v>
      </c>
      <c r="C50" s="3">
        <f t="shared" si="0"/>
        <v>0.69181470822300695</v>
      </c>
      <c r="D50" s="3">
        <f t="shared" si="1"/>
        <v>-1.4528109999589232E-2</v>
      </c>
      <c r="E50" s="3">
        <f t="shared" si="2"/>
        <v>1.3643931721356511E-2</v>
      </c>
      <c r="T50" s="21"/>
      <c r="U50" s="3"/>
      <c r="V50" s="3"/>
      <c r="W50" s="3"/>
    </row>
    <row r="51" spans="2:23" x14ac:dyDescent="0.25">
      <c r="B51" s="24">
        <v>2.1999999999999999E-2</v>
      </c>
      <c r="C51" s="3">
        <f t="shared" si="0"/>
        <v>0.69181473567528928</v>
      </c>
      <c r="D51" s="3">
        <f t="shared" si="1"/>
        <v>-1.5219924723310354E-2</v>
      </c>
      <c r="E51" s="3">
        <f t="shared" si="2"/>
        <v>1.4335746445077633E-2</v>
      </c>
      <c r="T51" s="20"/>
      <c r="U51" s="3"/>
      <c r="V51" s="3"/>
      <c r="W51" s="3"/>
    </row>
    <row r="52" spans="2:23" x14ac:dyDescent="0.25">
      <c r="B52" s="23">
        <v>2.3E-2</v>
      </c>
      <c r="C52" s="3">
        <f t="shared" si="0"/>
        <v>0.6918147482289364</v>
      </c>
      <c r="D52" s="3">
        <f t="shared" si="1"/>
        <v>-1.5911739466072772E-2</v>
      </c>
      <c r="E52" s="3">
        <f t="shared" si="2"/>
        <v>1.5027561187840051E-2</v>
      </c>
      <c r="T52" s="21"/>
      <c r="U52" s="3"/>
      <c r="V52" s="3"/>
      <c r="W52" s="3"/>
    </row>
    <row r="53" spans="2:23" x14ac:dyDescent="0.25">
      <c r="B53" s="23">
        <v>2.4E-2</v>
      </c>
      <c r="C53" s="3">
        <f t="shared" si="0"/>
        <v>0.69181475396959036</v>
      </c>
      <c r="D53" s="3">
        <f t="shared" si="1"/>
        <v>-1.6603554217542581E-2</v>
      </c>
      <c r="E53" s="3">
        <f t="shared" si="2"/>
        <v>1.571937593930986E-2</v>
      </c>
      <c r="T53" s="21"/>
      <c r="U53" s="3"/>
      <c r="V53" s="3"/>
      <c r="W53" s="3"/>
    </row>
    <row r="54" spans="2:23" x14ac:dyDescent="0.25">
      <c r="B54" s="24">
        <v>2.5000000000000001E-2</v>
      </c>
      <c r="C54" s="3">
        <f t="shared" si="0"/>
        <v>0.69181475659473257</v>
      </c>
      <c r="D54" s="3">
        <f t="shared" si="1"/>
        <v>-1.7295368972994191E-2</v>
      </c>
      <c r="E54" s="3">
        <f t="shared" si="2"/>
        <v>1.641119069476147E-2</v>
      </c>
      <c r="T54" s="20"/>
      <c r="U54" s="3"/>
      <c r="V54" s="3"/>
      <c r="W54" s="3"/>
    </row>
    <row r="55" spans="2:23" x14ac:dyDescent="0.25">
      <c r="B55" s="23"/>
      <c r="C55" s="3"/>
      <c r="D55" s="3"/>
      <c r="E55" s="3"/>
      <c r="T55" s="21"/>
      <c r="U55" s="3"/>
      <c r="V55" s="3"/>
      <c r="W55" s="3"/>
    </row>
    <row r="56" spans="2:23" x14ac:dyDescent="0.25">
      <c r="B56" s="23"/>
      <c r="C56" s="3"/>
      <c r="D56" s="3"/>
      <c r="E56" s="3"/>
      <c r="T56" s="20"/>
      <c r="U56" s="3"/>
      <c r="V56" s="3"/>
      <c r="W56" s="3"/>
    </row>
    <row r="57" spans="2:23" x14ac:dyDescent="0.25">
      <c r="B57" s="24"/>
      <c r="C57" s="3"/>
      <c r="D57" s="3"/>
      <c r="E57" s="3"/>
      <c r="T57" s="21"/>
      <c r="U57" s="3"/>
      <c r="V57" s="3"/>
      <c r="W57" s="3"/>
    </row>
    <row r="58" spans="2:23" x14ac:dyDescent="0.25">
      <c r="B58" s="23"/>
      <c r="C58" s="3"/>
      <c r="D58" s="3"/>
      <c r="E58" s="3"/>
      <c r="T58" s="21"/>
      <c r="U58" s="3"/>
      <c r="V58" s="3"/>
      <c r="W58" s="3"/>
    </row>
    <row r="59" spans="2:23" x14ac:dyDescent="0.25">
      <c r="B59" s="23"/>
      <c r="C59" s="3"/>
      <c r="D59" s="3"/>
      <c r="E59" s="3"/>
      <c r="T59" s="20"/>
      <c r="U59" s="3"/>
      <c r="V59" s="3"/>
      <c r="W59" s="3"/>
    </row>
    <row r="60" spans="2:23" x14ac:dyDescent="0.25">
      <c r="B60" s="24"/>
      <c r="C60" s="3"/>
      <c r="D60" s="3"/>
      <c r="E60" s="3"/>
      <c r="T60" s="21"/>
      <c r="U60" s="3"/>
      <c r="V60" s="3"/>
      <c r="W60" s="3"/>
    </row>
    <row r="61" spans="2:23" x14ac:dyDescent="0.25">
      <c r="B61" s="23"/>
      <c r="C61" s="3"/>
      <c r="D61" s="3"/>
      <c r="E61" s="3"/>
      <c r="T61" s="21"/>
      <c r="U61" s="3"/>
      <c r="V61" s="3"/>
      <c r="W61" s="3"/>
    </row>
    <row r="62" spans="2:23" x14ac:dyDescent="0.25">
      <c r="B62" s="23"/>
      <c r="C62" s="3"/>
      <c r="D62" s="3"/>
      <c r="E62" s="3"/>
      <c r="T62" s="20"/>
      <c r="U62" s="3"/>
      <c r="V62" s="3"/>
      <c r="W62" s="3"/>
    </row>
    <row r="63" spans="2:23" x14ac:dyDescent="0.25">
      <c r="B63" s="24"/>
      <c r="C63" s="3"/>
      <c r="D63" s="3"/>
      <c r="E63" s="3"/>
      <c r="T63" s="21"/>
      <c r="U63" s="3"/>
      <c r="V63" s="3"/>
      <c r="W63" s="3"/>
    </row>
    <row r="64" spans="2:23" x14ac:dyDescent="0.25">
      <c r="B64" s="23"/>
      <c r="C64" s="3"/>
      <c r="D64" s="3"/>
      <c r="E64" s="3"/>
      <c r="T64" s="21"/>
      <c r="U64" s="3"/>
      <c r="V64" s="3"/>
      <c r="W64" s="3"/>
    </row>
    <row r="65" spans="2:23" x14ac:dyDescent="0.25">
      <c r="B65" s="23"/>
      <c r="C65" s="3"/>
      <c r="D65" s="3"/>
      <c r="E65" s="3"/>
      <c r="T65" s="20"/>
      <c r="U65" s="3"/>
      <c r="V65" s="3"/>
      <c r="W65" s="3"/>
    </row>
    <row r="66" spans="2:23" x14ac:dyDescent="0.25">
      <c r="B66" s="24"/>
      <c r="C66" s="3"/>
      <c r="D66" s="3"/>
      <c r="E66" s="3"/>
      <c r="T66" s="21"/>
      <c r="U66" s="3"/>
      <c r="V66" s="3"/>
      <c r="W66" s="3"/>
    </row>
    <row r="67" spans="2:23" x14ac:dyDescent="0.25">
      <c r="B67" s="23"/>
      <c r="C67" s="3"/>
      <c r="D67" s="3"/>
      <c r="E67" s="3"/>
      <c r="T67" s="21"/>
      <c r="U67" s="3"/>
      <c r="V67" s="3"/>
      <c r="W67" s="3"/>
    </row>
    <row r="68" spans="2:23" x14ac:dyDescent="0.25">
      <c r="B68" s="23"/>
      <c r="C68" s="3"/>
      <c r="D68" s="3"/>
      <c r="E68" s="3"/>
      <c r="T68" s="20"/>
      <c r="U68" s="3"/>
      <c r="V68" s="3"/>
      <c r="W68" s="3"/>
    </row>
    <row r="69" spans="2:23" x14ac:dyDescent="0.25">
      <c r="B69" s="24"/>
      <c r="C69" s="3"/>
      <c r="D69" s="3"/>
      <c r="E69" s="3"/>
      <c r="T69" s="21"/>
      <c r="U69" s="3"/>
      <c r="V69" s="3"/>
      <c r="W69" s="3"/>
    </row>
    <row r="70" spans="2:23" x14ac:dyDescent="0.25">
      <c r="B70" s="23"/>
      <c r="C70" s="3"/>
      <c r="D70" s="3"/>
      <c r="E70" s="3"/>
      <c r="T70" s="21"/>
      <c r="U70" s="3"/>
      <c r="V70" s="3"/>
      <c r="W70" s="3"/>
    </row>
    <row r="71" spans="2:23" x14ac:dyDescent="0.25">
      <c r="B71" s="23"/>
      <c r="C71" s="3"/>
      <c r="D71" s="3"/>
      <c r="E71" s="3"/>
      <c r="T71" s="20"/>
      <c r="U71" s="3"/>
      <c r="V71" s="3"/>
      <c r="W71" s="3"/>
    </row>
    <row r="72" spans="2:23" x14ac:dyDescent="0.25">
      <c r="B72" s="24"/>
      <c r="C72" s="3"/>
      <c r="D72" s="3"/>
      <c r="E72" s="3"/>
      <c r="T72" s="21"/>
      <c r="U72" s="3"/>
      <c r="V72" s="3"/>
      <c r="W72" s="3"/>
    </row>
    <row r="73" spans="2:23" x14ac:dyDescent="0.25">
      <c r="B73" s="23"/>
      <c r="C73" s="3"/>
      <c r="D73" s="3"/>
      <c r="E73" s="3"/>
      <c r="T73" s="21"/>
      <c r="U73" s="3"/>
      <c r="V73" s="3"/>
      <c r="W73" s="3"/>
    </row>
    <row r="74" spans="2:23" x14ac:dyDescent="0.25">
      <c r="B74" s="23"/>
      <c r="C74" s="3"/>
      <c r="D74" s="3"/>
      <c r="E74" s="3"/>
      <c r="T74" s="20"/>
      <c r="U74" s="3"/>
      <c r="V74" s="3"/>
      <c r="W74" s="3"/>
    </row>
    <row r="75" spans="2:23" x14ac:dyDescent="0.25">
      <c r="B75" s="24"/>
      <c r="C75" s="3"/>
      <c r="D75" s="3"/>
      <c r="E75" s="3"/>
      <c r="T75" s="21"/>
      <c r="U75" s="3"/>
      <c r="V75" s="3"/>
      <c r="W75" s="3"/>
    </row>
    <row r="76" spans="2:23" x14ac:dyDescent="0.25">
      <c r="B76" s="23"/>
      <c r="C76" s="3"/>
      <c r="D76" s="3"/>
      <c r="E76" s="3"/>
      <c r="T76" s="21"/>
      <c r="U76" s="3"/>
      <c r="V76" s="3"/>
      <c r="W76" s="3"/>
    </row>
    <row r="77" spans="2:23" x14ac:dyDescent="0.25">
      <c r="B77" s="23"/>
      <c r="C77" s="3"/>
      <c r="D77" s="3"/>
      <c r="E77" s="3"/>
      <c r="T77" s="20"/>
      <c r="U77" s="3"/>
      <c r="V77" s="3"/>
      <c r="W77" s="3"/>
    </row>
    <row r="78" spans="2:23" x14ac:dyDescent="0.25">
      <c r="B78" s="24"/>
      <c r="C78" s="3"/>
      <c r="D78" s="3"/>
      <c r="E78" s="3"/>
      <c r="T78" s="21"/>
      <c r="U78" s="3"/>
      <c r="V78" s="3"/>
      <c r="W78" s="3"/>
    </row>
    <row r="79" spans="2:23" x14ac:dyDescent="0.25">
      <c r="B79" s="23"/>
      <c r="C79" s="3"/>
      <c r="D79" s="3"/>
      <c r="E79" s="3"/>
      <c r="T79" s="21"/>
      <c r="U79" s="3"/>
      <c r="V79" s="3"/>
      <c r="W79" s="3"/>
    </row>
    <row r="80" spans="2:23" x14ac:dyDescent="0.25">
      <c r="B80" s="23"/>
      <c r="C80" s="3"/>
      <c r="D80" s="3"/>
      <c r="E80" s="3"/>
      <c r="T80" s="20"/>
      <c r="U80" s="3"/>
      <c r="V80" s="3"/>
      <c r="W80" s="3"/>
    </row>
    <row r="81" spans="2:23" x14ac:dyDescent="0.25">
      <c r="B81" s="24"/>
      <c r="C81" s="3"/>
      <c r="D81" s="3"/>
      <c r="E81" s="3"/>
      <c r="T81" s="21"/>
      <c r="U81" s="3"/>
      <c r="V81" s="3"/>
      <c r="W81" s="3"/>
    </row>
    <row r="82" spans="2:23" x14ac:dyDescent="0.25">
      <c r="B82" s="23"/>
      <c r="C82" s="3"/>
      <c r="D82" s="3"/>
      <c r="E82" s="3"/>
      <c r="T82" s="20"/>
      <c r="U82" s="3"/>
      <c r="V82" s="3"/>
      <c r="W82" s="3"/>
    </row>
    <row r="83" spans="2:23" x14ac:dyDescent="0.25">
      <c r="B83" s="23"/>
      <c r="C83" s="3"/>
      <c r="D83" s="3"/>
      <c r="E83" s="3"/>
      <c r="T83" s="21"/>
      <c r="U83" s="3"/>
      <c r="V83" s="3"/>
      <c r="W83" s="3"/>
    </row>
    <row r="84" spans="2:23" x14ac:dyDescent="0.25">
      <c r="B84" s="24"/>
      <c r="C84" s="3"/>
      <c r="D84" s="3"/>
      <c r="E84" s="3"/>
      <c r="T84" s="21"/>
      <c r="U84" s="3"/>
      <c r="V84" s="3"/>
      <c r="W84" s="3"/>
    </row>
    <row r="85" spans="2:23" x14ac:dyDescent="0.25">
      <c r="B85" s="23"/>
      <c r="C85" s="3"/>
      <c r="D85" s="3"/>
      <c r="E85" s="3"/>
      <c r="T85" s="20"/>
      <c r="U85" s="3"/>
      <c r="V85" s="3"/>
      <c r="W85" s="3"/>
    </row>
    <row r="86" spans="2:23" x14ac:dyDescent="0.25">
      <c r="B86" s="23"/>
      <c r="C86" s="3"/>
      <c r="D86" s="3"/>
      <c r="E86" s="3"/>
      <c r="T86" s="21"/>
      <c r="U86" s="3"/>
      <c r="V86" s="3"/>
      <c r="W86" s="3"/>
    </row>
    <row r="87" spans="2:23" x14ac:dyDescent="0.25">
      <c r="B87" s="24"/>
      <c r="C87" s="3"/>
      <c r="D87" s="3"/>
      <c r="E87" s="3"/>
      <c r="T87" s="21"/>
      <c r="U87" s="3"/>
      <c r="V87" s="3"/>
      <c r="W87" s="3"/>
    </row>
    <row r="88" spans="2:23" x14ac:dyDescent="0.25">
      <c r="B88" s="23"/>
      <c r="C88" s="3"/>
      <c r="D88" s="3"/>
      <c r="E88" s="3"/>
      <c r="T88" s="20"/>
      <c r="U88" s="3"/>
      <c r="V88" s="3"/>
      <c r="W88" s="3"/>
    </row>
    <row r="89" spans="2:23" x14ac:dyDescent="0.25">
      <c r="B89" s="23"/>
      <c r="C89" s="3"/>
      <c r="D89" s="3"/>
      <c r="E89" s="3"/>
      <c r="T89" s="21"/>
      <c r="U89" s="3"/>
      <c r="V89" s="3"/>
      <c r="W89" s="3"/>
    </row>
    <row r="90" spans="2:23" x14ac:dyDescent="0.25">
      <c r="B90" s="24"/>
      <c r="C90" s="3"/>
      <c r="D90" s="3"/>
      <c r="E90" s="3"/>
      <c r="T90" s="21"/>
      <c r="U90" s="3"/>
      <c r="V90" s="3"/>
      <c r="W90" s="3"/>
    </row>
    <row r="91" spans="2:23" x14ac:dyDescent="0.25">
      <c r="B91" s="23"/>
      <c r="C91" s="3"/>
      <c r="D91" s="3"/>
      <c r="E91" s="3"/>
      <c r="T91" s="20"/>
      <c r="U91" s="3"/>
      <c r="V91" s="3"/>
      <c r="W91" s="3"/>
    </row>
    <row r="92" spans="2:23" x14ac:dyDescent="0.25">
      <c r="B92" s="23"/>
      <c r="C92" s="3"/>
      <c r="D92" s="3"/>
      <c r="E92" s="3"/>
      <c r="T92" s="21"/>
      <c r="U92" s="3"/>
      <c r="V92" s="3"/>
      <c r="W92" s="3"/>
    </row>
    <row r="93" spans="2:23" x14ac:dyDescent="0.25">
      <c r="B93" s="24"/>
      <c r="C93" s="3"/>
      <c r="D93" s="3"/>
      <c r="E93" s="3"/>
      <c r="T93" s="21"/>
      <c r="U93" s="3"/>
      <c r="V93" s="3"/>
      <c r="W93" s="3"/>
    </row>
    <row r="94" spans="2:23" x14ac:dyDescent="0.25">
      <c r="B94" s="23"/>
      <c r="C94" s="3"/>
      <c r="D94" s="3"/>
      <c r="E94" s="3"/>
      <c r="T94" s="20"/>
      <c r="U94" s="3"/>
      <c r="V94" s="3"/>
      <c r="W94" s="3"/>
    </row>
    <row r="95" spans="2:23" x14ac:dyDescent="0.25">
      <c r="B95" s="23"/>
      <c r="C95" s="3"/>
      <c r="D95" s="3"/>
      <c r="E95" s="3"/>
      <c r="T95" s="21"/>
      <c r="U95" s="3"/>
      <c r="V95" s="3"/>
      <c r="W95" s="3"/>
    </row>
    <row r="96" spans="2:23" x14ac:dyDescent="0.25">
      <c r="B96" s="24"/>
      <c r="C96" s="3"/>
      <c r="D96" s="3"/>
      <c r="E96" s="3"/>
      <c r="T96" s="21"/>
      <c r="U96" s="3"/>
      <c r="V96" s="3"/>
      <c r="W96" s="3"/>
    </row>
    <row r="97" spans="2:23" x14ac:dyDescent="0.25">
      <c r="B97" s="23"/>
      <c r="C97" s="3"/>
      <c r="D97" s="3"/>
      <c r="E97" s="3"/>
      <c r="T97" s="20"/>
      <c r="U97" s="3"/>
      <c r="V97" s="3"/>
      <c r="W97" s="3"/>
    </row>
    <row r="98" spans="2:23" x14ac:dyDescent="0.25">
      <c r="B98" s="23"/>
      <c r="C98" s="3"/>
      <c r="D98" s="3"/>
      <c r="E98" s="3"/>
      <c r="T98" s="21"/>
      <c r="U98" s="3"/>
      <c r="V98" s="3"/>
      <c r="W98" s="3"/>
    </row>
    <row r="99" spans="2:23" x14ac:dyDescent="0.25">
      <c r="B99" s="24"/>
      <c r="C99" s="3"/>
      <c r="D99" s="3"/>
      <c r="E99" s="3"/>
      <c r="T99" s="21"/>
      <c r="U99" s="3"/>
      <c r="V99" s="3"/>
      <c r="W99" s="3"/>
    </row>
    <row r="100" spans="2:23" x14ac:dyDescent="0.25">
      <c r="B100" s="23"/>
      <c r="C100" s="3"/>
      <c r="D100" s="3"/>
      <c r="E100" s="3"/>
      <c r="T100" s="20"/>
      <c r="U100" s="3"/>
      <c r="V100" s="3"/>
      <c r="W100" s="3"/>
    </row>
    <row r="101" spans="2:23" x14ac:dyDescent="0.25">
      <c r="B101" s="23"/>
      <c r="C101" s="3"/>
      <c r="D101" s="3"/>
      <c r="E101" s="3"/>
      <c r="T101" s="21"/>
      <c r="U101" s="3"/>
      <c r="V101" s="3"/>
      <c r="W101" s="3"/>
    </row>
    <row r="102" spans="2:23" x14ac:dyDescent="0.25">
      <c r="B102" s="24"/>
      <c r="C102" s="3"/>
      <c r="D102" s="3"/>
      <c r="E102" s="3"/>
      <c r="T102" s="21"/>
      <c r="U102" s="3"/>
      <c r="V102" s="3"/>
      <c r="W102" s="3"/>
    </row>
    <row r="103" spans="2:23" x14ac:dyDescent="0.25">
      <c r="B103" s="23"/>
      <c r="C103" s="3"/>
      <c r="D103" s="3"/>
      <c r="E103" s="3"/>
      <c r="T103" s="20"/>
      <c r="U103" s="3"/>
      <c r="V103" s="3"/>
      <c r="W103" s="3"/>
    </row>
    <row r="104" spans="2:23" x14ac:dyDescent="0.25">
      <c r="B104" s="23"/>
      <c r="C104" s="3"/>
      <c r="D104" s="3"/>
      <c r="E104" s="3"/>
      <c r="T104" s="21"/>
      <c r="U104" s="3"/>
      <c r="V104" s="3"/>
      <c r="W104" s="3"/>
    </row>
    <row r="105" spans="2:23" x14ac:dyDescent="0.25">
      <c r="B105" s="24"/>
      <c r="C105" s="3"/>
      <c r="D105" s="3"/>
      <c r="E105" s="3"/>
      <c r="T105" s="21"/>
      <c r="U105" s="3"/>
      <c r="V105" s="3"/>
      <c r="W105" s="3"/>
    </row>
    <row r="106" spans="2:23" x14ac:dyDescent="0.25">
      <c r="B106" s="23"/>
      <c r="C106" s="3"/>
      <c r="D106" s="3"/>
      <c r="E106" s="3"/>
      <c r="T106" s="20"/>
      <c r="U106" s="3"/>
      <c r="V106" s="3"/>
      <c r="W106" s="3"/>
    </row>
    <row r="107" spans="2:23" x14ac:dyDescent="0.25">
      <c r="B107" s="23"/>
      <c r="C107" s="3"/>
      <c r="D107" s="3"/>
      <c r="E107" s="3"/>
      <c r="T107" s="21"/>
      <c r="U107" s="3"/>
      <c r="V107" s="3"/>
      <c r="W107" s="3"/>
    </row>
    <row r="108" spans="2:23" x14ac:dyDescent="0.25">
      <c r="B108" s="24"/>
      <c r="C108" s="3"/>
      <c r="D108" s="3"/>
      <c r="E108" s="3"/>
      <c r="T108" s="20"/>
      <c r="U108" s="3"/>
      <c r="V108" s="3"/>
      <c r="W108" s="3"/>
    </row>
    <row r="109" spans="2:23" x14ac:dyDescent="0.25">
      <c r="B109" s="23"/>
      <c r="C109" s="3"/>
      <c r="D109" s="3"/>
      <c r="E109" s="3"/>
      <c r="T109" s="21"/>
      <c r="U109" s="3"/>
      <c r="V109" s="3"/>
      <c r="W109" s="3"/>
    </row>
    <row r="110" spans="2:23" x14ac:dyDescent="0.25">
      <c r="B110" s="23"/>
      <c r="C110" s="3"/>
      <c r="D110" s="3"/>
      <c r="E110" s="3"/>
      <c r="T110" s="21"/>
      <c r="U110" s="3"/>
      <c r="V110" s="3"/>
      <c r="W110" s="3"/>
    </row>
    <row r="111" spans="2:23" x14ac:dyDescent="0.25">
      <c r="B111" s="24"/>
      <c r="C111" s="3"/>
      <c r="D111" s="3"/>
      <c r="E111" s="3"/>
      <c r="T111" s="20"/>
      <c r="U111" s="3"/>
      <c r="V111" s="3"/>
      <c r="W111" s="3"/>
    </row>
    <row r="112" spans="2:23" x14ac:dyDescent="0.25">
      <c r="B112" s="23"/>
      <c r="C112" s="3"/>
      <c r="D112" s="3"/>
      <c r="E112" s="3"/>
      <c r="T112" s="21"/>
      <c r="U112" s="3"/>
      <c r="V112" s="3"/>
      <c r="W112" s="3"/>
    </row>
    <row r="113" spans="2:23" x14ac:dyDescent="0.25">
      <c r="B113" s="23"/>
      <c r="C113" s="3"/>
      <c r="D113" s="3"/>
      <c r="E113" s="3"/>
      <c r="T113" s="21"/>
      <c r="U113" s="3"/>
      <c r="V113" s="3"/>
      <c r="W113" s="3"/>
    </row>
    <row r="114" spans="2:23" x14ac:dyDescent="0.25">
      <c r="B114" s="24"/>
      <c r="C114" s="3"/>
      <c r="D114" s="3"/>
      <c r="E114" s="3"/>
      <c r="T114" s="20"/>
      <c r="U114" s="3"/>
      <c r="V114" s="3"/>
      <c r="W114" s="3"/>
    </row>
    <row r="115" spans="2:23" x14ac:dyDescent="0.25">
      <c r="B115" s="23"/>
      <c r="C115" s="3"/>
      <c r="D115" s="3"/>
      <c r="E115" s="3"/>
      <c r="T115" s="21"/>
      <c r="U115" s="3"/>
      <c r="V115" s="3"/>
      <c r="W115" s="3"/>
    </row>
    <row r="116" spans="2:23" x14ac:dyDescent="0.25">
      <c r="B116" s="23"/>
      <c r="C116" s="3"/>
      <c r="D116" s="3"/>
      <c r="E116" s="3"/>
      <c r="T116" s="21"/>
      <c r="U116" s="3"/>
      <c r="V116" s="3"/>
      <c r="W116" s="3"/>
    </row>
    <row r="117" spans="2:23" x14ac:dyDescent="0.25">
      <c r="B117" s="24"/>
      <c r="C117" s="3"/>
      <c r="D117" s="3"/>
      <c r="E117" s="3"/>
      <c r="T117" s="20"/>
      <c r="U117" s="3"/>
      <c r="V117" s="3"/>
      <c r="W117" s="3"/>
    </row>
    <row r="118" spans="2:23" x14ac:dyDescent="0.25">
      <c r="B118" s="23"/>
      <c r="C118" s="3"/>
      <c r="D118" s="3"/>
      <c r="E118" s="3"/>
      <c r="T118" s="21"/>
      <c r="U118" s="3"/>
      <c r="V118" s="3"/>
      <c r="W118" s="3"/>
    </row>
    <row r="119" spans="2:23" x14ac:dyDescent="0.25">
      <c r="B119" s="23"/>
      <c r="C119" s="3"/>
      <c r="D119" s="3"/>
      <c r="E119" s="3"/>
      <c r="T119" s="21"/>
      <c r="U119" s="3"/>
      <c r="V119" s="3"/>
      <c r="W119" s="3"/>
    </row>
    <row r="120" spans="2:23" x14ac:dyDescent="0.25">
      <c r="B120" s="24"/>
      <c r="C120" s="3"/>
      <c r="D120" s="3"/>
      <c r="E120" s="3"/>
      <c r="T120" s="20"/>
      <c r="U120" s="3"/>
      <c r="V120" s="3"/>
      <c r="W120" s="3"/>
    </row>
    <row r="121" spans="2:23" x14ac:dyDescent="0.25">
      <c r="B121" s="23"/>
      <c r="C121" s="3"/>
      <c r="D121" s="3"/>
      <c r="E121" s="3"/>
      <c r="T121" s="21"/>
      <c r="U121" s="3"/>
      <c r="V121" s="3"/>
      <c r="W121" s="3"/>
    </row>
    <row r="122" spans="2:23" x14ac:dyDescent="0.25">
      <c r="B122" s="23"/>
      <c r="C122" s="3"/>
      <c r="D122" s="3"/>
      <c r="E122" s="3"/>
      <c r="T122" s="21"/>
      <c r="U122" s="3"/>
      <c r="V122" s="3"/>
      <c r="W122" s="3"/>
    </row>
    <row r="123" spans="2:23" x14ac:dyDescent="0.25">
      <c r="B123" s="24"/>
      <c r="C123" s="3"/>
      <c r="D123" s="3"/>
      <c r="E123" s="3"/>
      <c r="T123" s="20"/>
      <c r="U123" s="3"/>
      <c r="V123" s="3"/>
      <c r="W123" s="3"/>
    </row>
    <row r="124" spans="2:23" x14ac:dyDescent="0.25">
      <c r="B124" s="23"/>
      <c r="C124" s="3"/>
      <c r="D124" s="3"/>
      <c r="E124" s="3"/>
      <c r="T124" s="21"/>
      <c r="U124" s="3"/>
      <c r="V124" s="3"/>
      <c r="W124" s="3"/>
    </row>
    <row r="125" spans="2:23" x14ac:dyDescent="0.25">
      <c r="B125" s="23"/>
      <c r="C125" s="3"/>
      <c r="D125" s="3"/>
      <c r="E125" s="3"/>
      <c r="T125" s="21"/>
      <c r="U125" s="3"/>
      <c r="V125" s="3"/>
      <c r="W125" s="3"/>
    </row>
    <row r="126" spans="2:23" x14ac:dyDescent="0.25">
      <c r="B126" s="24"/>
      <c r="C126" s="3"/>
      <c r="D126" s="3"/>
      <c r="E126" s="3"/>
      <c r="T126" s="20"/>
      <c r="U126" s="3"/>
      <c r="V126" s="3"/>
      <c r="W126" s="3"/>
    </row>
    <row r="127" spans="2:23" x14ac:dyDescent="0.25">
      <c r="B127" s="23"/>
      <c r="C127" s="3"/>
      <c r="D127" s="3"/>
      <c r="E127" s="3"/>
      <c r="T127" s="21"/>
      <c r="U127" s="3"/>
      <c r="V127" s="3"/>
      <c r="W127" s="3"/>
    </row>
    <row r="128" spans="2:23" x14ac:dyDescent="0.25">
      <c r="B128" s="23"/>
      <c r="C128" s="3"/>
      <c r="D128" s="3"/>
      <c r="E128" s="3"/>
      <c r="T128" s="21"/>
      <c r="U128" s="3"/>
      <c r="V128" s="3"/>
      <c r="W128" s="3"/>
    </row>
    <row r="129" spans="2:23" x14ac:dyDescent="0.25">
      <c r="B129" s="24"/>
      <c r="C129" s="3"/>
      <c r="D129" s="3"/>
      <c r="E129" s="3"/>
      <c r="T129" s="20"/>
      <c r="U129" s="3"/>
      <c r="V129" s="3"/>
      <c r="W129" s="3"/>
    </row>
    <row r="130" spans="2:23" x14ac:dyDescent="0.25">
      <c r="B130" s="23"/>
      <c r="C130" s="3"/>
      <c r="D130" s="3"/>
      <c r="E130" s="3"/>
      <c r="T130" s="21"/>
      <c r="U130" s="3"/>
      <c r="V130" s="3"/>
      <c r="W130" s="3"/>
    </row>
    <row r="131" spans="2:23" x14ac:dyDescent="0.25">
      <c r="B131" s="23"/>
      <c r="C131" s="3"/>
      <c r="D131" s="3"/>
      <c r="E131" s="3"/>
      <c r="T131" s="21"/>
      <c r="U131" s="3"/>
      <c r="V131" s="3"/>
      <c r="W131" s="3"/>
    </row>
    <row r="132" spans="2:23" x14ac:dyDescent="0.25">
      <c r="B132" s="24"/>
      <c r="C132" s="3"/>
      <c r="D132" s="3"/>
      <c r="E132" s="3"/>
      <c r="T132" s="20"/>
      <c r="U132" s="3"/>
      <c r="V132" s="3"/>
      <c r="W132" s="3"/>
    </row>
    <row r="133" spans="2:23" x14ac:dyDescent="0.25">
      <c r="B133" s="23"/>
      <c r="C133" s="3"/>
      <c r="D133" s="3"/>
      <c r="E133" s="3"/>
      <c r="T133" s="21"/>
      <c r="U133" s="3"/>
      <c r="V133" s="3"/>
      <c r="W133" s="3"/>
    </row>
    <row r="134" spans="2:23" x14ac:dyDescent="0.25">
      <c r="B134" s="23"/>
      <c r="C134" s="3"/>
      <c r="D134" s="3"/>
      <c r="E134" s="3"/>
      <c r="T134" s="20"/>
      <c r="U134" s="3"/>
      <c r="V134" s="3"/>
      <c r="W134" s="3"/>
    </row>
    <row r="135" spans="2:23" x14ac:dyDescent="0.25">
      <c r="B135" s="24"/>
      <c r="C135" s="3"/>
      <c r="D135" s="3"/>
      <c r="E135" s="3"/>
      <c r="T135" s="21"/>
      <c r="U135" s="3"/>
      <c r="V135" s="3"/>
      <c r="W135" s="3"/>
    </row>
    <row r="136" spans="2:23" x14ac:dyDescent="0.25">
      <c r="B136" s="23"/>
      <c r="C136" s="3"/>
      <c r="D136" s="3"/>
      <c r="E136" s="3"/>
      <c r="T136" s="21"/>
      <c r="U136" s="3"/>
      <c r="V136" s="3"/>
      <c r="W136" s="3"/>
    </row>
    <row r="137" spans="2:23" x14ac:dyDescent="0.25">
      <c r="B137" s="23"/>
      <c r="C137" s="3"/>
      <c r="D137" s="3"/>
      <c r="E137" s="3"/>
      <c r="T137" s="20"/>
      <c r="U137" s="3"/>
      <c r="V137" s="3"/>
      <c r="W137" s="3"/>
    </row>
    <row r="138" spans="2:23" x14ac:dyDescent="0.25">
      <c r="B138" s="24"/>
      <c r="C138" s="3"/>
      <c r="D138" s="3"/>
      <c r="E138" s="3"/>
      <c r="T138" s="21"/>
      <c r="U138" s="3"/>
      <c r="V138" s="3"/>
      <c r="W138" s="3"/>
    </row>
    <row r="139" spans="2:23" x14ac:dyDescent="0.25">
      <c r="B139" s="23"/>
      <c r="C139" s="3"/>
      <c r="D139" s="3"/>
      <c r="E139" s="3"/>
      <c r="T139" s="21"/>
      <c r="U139" s="3"/>
      <c r="V139" s="3"/>
      <c r="W139" s="3"/>
    </row>
    <row r="140" spans="2:23" x14ac:dyDescent="0.25">
      <c r="B140" s="23"/>
      <c r="C140" s="3"/>
      <c r="D140" s="3"/>
      <c r="E140" s="3"/>
      <c r="T140" s="20"/>
      <c r="U140" s="3"/>
      <c r="V140" s="3"/>
      <c r="W140" s="3"/>
    </row>
    <row r="141" spans="2:23" x14ac:dyDescent="0.25">
      <c r="B141" s="24"/>
      <c r="C141" s="3"/>
      <c r="D141" s="3"/>
      <c r="E141" s="3"/>
      <c r="T141" s="21"/>
      <c r="U141" s="3"/>
      <c r="V141" s="3"/>
      <c r="W141" s="3"/>
    </row>
    <row r="142" spans="2:23" x14ac:dyDescent="0.25">
      <c r="B142" s="23"/>
      <c r="C142" s="3"/>
      <c r="D142" s="3"/>
      <c r="E142" s="3"/>
      <c r="T142" s="21"/>
      <c r="U142" s="3"/>
      <c r="V142" s="3"/>
      <c r="W142" s="3"/>
    </row>
    <row r="143" spans="2:23" x14ac:dyDescent="0.25">
      <c r="B143" s="23"/>
      <c r="C143" s="3"/>
      <c r="D143" s="3"/>
      <c r="E143" s="3"/>
      <c r="T143" s="20"/>
      <c r="U143" s="3"/>
      <c r="V143" s="3"/>
      <c r="W143" s="3"/>
    </row>
    <row r="144" spans="2:23" x14ac:dyDescent="0.25">
      <c r="B144" s="24"/>
      <c r="C144" s="3"/>
      <c r="D144" s="3"/>
      <c r="E144" s="3"/>
      <c r="T144" s="21"/>
      <c r="U144" s="3"/>
      <c r="V144" s="3"/>
      <c r="W144" s="3"/>
    </row>
    <row r="145" spans="2:23" x14ac:dyDescent="0.25">
      <c r="B145" s="23"/>
      <c r="C145" s="3"/>
      <c r="D145" s="3"/>
      <c r="E145" s="3"/>
      <c r="T145" s="21"/>
      <c r="U145" s="3"/>
      <c r="V145" s="3"/>
      <c r="W145" s="3"/>
    </row>
    <row r="146" spans="2:23" x14ac:dyDescent="0.25">
      <c r="B146" s="23"/>
      <c r="C146" s="3"/>
      <c r="D146" s="3"/>
      <c r="E146" s="3"/>
      <c r="T146" s="20"/>
      <c r="U146" s="3"/>
      <c r="V146" s="3"/>
      <c r="W146" s="3"/>
    </row>
    <row r="147" spans="2:23" x14ac:dyDescent="0.25">
      <c r="B147" s="24"/>
      <c r="C147" s="3"/>
      <c r="D147" s="3"/>
      <c r="E147" s="3"/>
      <c r="T147" s="21"/>
      <c r="U147" s="3"/>
      <c r="V147" s="3"/>
      <c r="W147" s="3"/>
    </row>
    <row r="148" spans="2:23" x14ac:dyDescent="0.25">
      <c r="B148" s="23"/>
      <c r="C148" s="3"/>
      <c r="D148" s="3"/>
      <c r="E148" s="3"/>
      <c r="T148" s="21"/>
      <c r="U148" s="3"/>
      <c r="V148" s="3"/>
      <c r="W148" s="3"/>
    </row>
    <row r="149" spans="2:23" x14ac:dyDescent="0.25">
      <c r="B149" s="23"/>
      <c r="C149" s="3"/>
      <c r="D149" s="3"/>
      <c r="E149" s="3"/>
      <c r="T149" s="20"/>
      <c r="U149" s="3"/>
      <c r="V149" s="3"/>
      <c r="W149" s="3"/>
    </row>
    <row r="150" spans="2:23" x14ac:dyDescent="0.25">
      <c r="B150" s="24"/>
      <c r="C150" s="3"/>
      <c r="D150" s="3"/>
      <c r="E150" s="3"/>
      <c r="T150" s="21"/>
      <c r="U150" s="3"/>
      <c r="V150" s="3"/>
      <c r="W150" s="3"/>
    </row>
    <row r="151" spans="2:23" x14ac:dyDescent="0.25">
      <c r="B151" s="23"/>
      <c r="C151" s="3"/>
      <c r="D151" s="3"/>
      <c r="E151" s="3"/>
      <c r="T151" s="21"/>
      <c r="U151" s="3"/>
      <c r="V151" s="3"/>
      <c r="W151" s="3"/>
    </row>
    <row r="152" spans="2:23" x14ac:dyDescent="0.25">
      <c r="B152" s="23"/>
      <c r="C152" s="3"/>
      <c r="D152" s="3"/>
      <c r="E152" s="3"/>
      <c r="T152" s="20"/>
      <c r="U152" s="3"/>
      <c r="V152" s="3"/>
      <c r="W152" s="3"/>
    </row>
    <row r="153" spans="2:23" x14ac:dyDescent="0.25">
      <c r="B153" s="24"/>
      <c r="C153" s="3"/>
      <c r="D153" s="3"/>
      <c r="E153" s="3"/>
      <c r="T153" s="21"/>
      <c r="U153" s="3"/>
      <c r="V153" s="3"/>
      <c r="W153" s="3"/>
    </row>
    <row r="154" spans="2:23" x14ac:dyDescent="0.25">
      <c r="B154" s="23"/>
      <c r="C154" s="3"/>
      <c r="D154" s="3"/>
      <c r="E154" s="3"/>
      <c r="T154" s="21"/>
      <c r="U154" s="3"/>
      <c r="V154" s="3"/>
      <c r="W154" s="3"/>
    </row>
    <row r="155" spans="2:23" x14ac:dyDescent="0.25">
      <c r="B155" s="23"/>
      <c r="C155" s="3"/>
      <c r="D155" s="3"/>
      <c r="E155" s="3"/>
      <c r="T155" s="20"/>
      <c r="U155" s="3"/>
      <c r="V155" s="3"/>
      <c r="W155" s="3"/>
    </row>
    <row r="156" spans="2:23" x14ac:dyDescent="0.25">
      <c r="B156" s="24"/>
      <c r="C156" s="3"/>
      <c r="D156" s="3"/>
      <c r="E156" s="3"/>
      <c r="T156" s="21"/>
      <c r="U156" s="3"/>
      <c r="V156" s="3"/>
      <c r="W156" s="3"/>
    </row>
    <row r="157" spans="2:23" x14ac:dyDescent="0.25">
      <c r="B157" s="23"/>
      <c r="C157" s="3"/>
      <c r="D157" s="3"/>
      <c r="E157" s="3"/>
      <c r="T157" s="21"/>
      <c r="U157" s="3"/>
      <c r="V157" s="3"/>
      <c r="W157" s="3"/>
    </row>
    <row r="158" spans="2:23" x14ac:dyDescent="0.25">
      <c r="B158" s="23"/>
      <c r="C158" s="3"/>
      <c r="D158" s="3"/>
      <c r="E158" s="3"/>
      <c r="T158" s="20"/>
      <c r="U158" s="3"/>
      <c r="V158" s="3"/>
      <c r="W158" s="3"/>
    </row>
    <row r="159" spans="2:23" x14ac:dyDescent="0.25">
      <c r="B159" s="24"/>
      <c r="C159" s="3"/>
      <c r="D159" s="3"/>
      <c r="E159" s="3"/>
      <c r="T159" s="21"/>
      <c r="U159" s="3"/>
      <c r="V159" s="3"/>
      <c r="W159" s="3"/>
    </row>
    <row r="160" spans="2:23" x14ac:dyDescent="0.25">
      <c r="B160" s="23"/>
      <c r="C160" s="3"/>
      <c r="D160" s="3"/>
      <c r="E160" s="3"/>
      <c r="T160" s="20"/>
      <c r="U160" s="3"/>
      <c r="V160" s="3"/>
      <c r="W160" s="3"/>
    </row>
    <row r="161" spans="2:23" x14ac:dyDescent="0.25">
      <c r="B161" s="23"/>
      <c r="C161" s="3"/>
      <c r="D161" s="3"/>
      <c r="E161" s="3"/>
      <c r="T161" s="21"/>
      <c r="U161" s="3"/>
      <c r="V161" s="3"/>
      <c r="W161" s="3"/>
    </row>
    <row r="162" spans="2:23" x14ac:dyDescent="0.25">
      <c r="B162" s="24"/>
      <c r="C162" s="3"/>
      <c r="D162" s="3"/>
      <c r="E162" s="3"/>
      <c r="T162" s="21"/>
      <c r="U162" s="3"/>
      <c r="V162" s="3"/>
      <c r="W162" s="3"/>
    </row>
    <row r="163" spans="2:23" x14ac:dyDescent="0.25">
      <c r="B163" s="23"/>
      <c r="C163" s="3"/>
      <c r="D163" s="3"/>
      <c r="E163" s="3"/>
      <c r="T163" s="20"/>
      <c r="U163" s="3"/>
      <c r="V163" s="3"/>
      <c r="W163" s="3"/>
    </row>
    <row r="164" spans="2:23" x14ac:dyDescent="0.25">
      <c r="B164" s="23"/>
      <c r="C164" s="3"/>
      <c r="D164" s="3"/>
      <c r="E164" s="3"/>
      <c r="T164" s="21"/>
      <c r="U164" s="3"/>
      <c r="V164" s="3"/>
      <c r="W164" s="3"/>
    </row>
    <row r="165" spans="2:23" x14ac:dyDescent="0.25">
      <c r="B165" s="24"/>
      <c r="C165" s="3"/>
      <c r="D165" s="3"/>
      <c r="E165" s="3"/>
      <c r="T165" s="21"/>
      <c r="U165" s="3"/>
      <c r="V165" s="3"/>
      <c r="W165" s="3"/>
    </row>
    <row r="166" spans="2:23" x14ac:dyDescent="0.25">
      <c r="B166" s="23"/>
      <c r="C166" s="3"/>
      <c r="D166" s="3"/>
      <c r="E166" s="3"/>
      <c r="T166" s="20"/>
      <c r="U166" s="3"/>
      <c r="V166" s="3"/>
      <c r="W166" s="3"/>
    </row>
    <row r="167" spans="2:23" x14ac:dyDescent="0.25">
      <c r="B167" s="23"/>
      <c r="C167" s="3"/>
      <c r="D167" s="3"/>
      <c r="E167" s="3"/>
      <c r="T167" s="21"/>
      <c r="U167" s="3"/>
      <c r="V167" s="3"/>
      <c r="W167" s="3"/>
    </row>
    <row r="168" spans="2:23" x14ac:dyDescent="0.25">
      <c r="B168" s="24"/>
      <c r="C168" s="3"/>
      <c r="D168" s="3"/>
      <c r="E168" s="3"/>
      <c r="T168" s="21"/>
      <c r="U168" s="3"/>
      <c r="V168" s="3"/>
      <c r="W168" s="3"/>
    </row>
    <row r="169" spans="2:23" x14ac:dyDescent="0.25">
      <c r="B169" s="23"/>
      <c r="C169" s="3"/>
      <c r="D169" s="3"/>
      <c r="E169" s="3"/>
      <c r="T169" s="20"/>
      <c r="U169" s="3"/>
      <c r="V169" s="3"/>
      <c r="W169" s="3"/>
    </row>
    <row r="170" spans="2:23" x14ac:dyDescent="0.25">
      <c r="B170" s="23"/>
      <c r="C170" s="3"/>
      <c r="D170" s="3"/>
      <c r="E170" s="3"/>
      <c r="T170" s="21"/>
      <c r="U170" s="3"/>
      <c r="V170" s="3"/>
      <c r="W170" s="3"/>
    </row>
    <row r="171" spans="2:23" x14ac:dyDescent="0.25">
      <c r="B171" s="24"/>
      <c r="C171" s="3"/>
      <c r="D171" s="3"/>
      <c r="E171" s="3"/>
      <c r="T171" s="21"/>
      <c r="U171" s="3"/>
      <c r="V171" s="3"/>
      <c r="W171" s="3"/>
    </row>
    <row r="172" spans="2:23" x14ac:dyDescent="0.25">
      <c r="B172" s="23"/>
      <c r="C172" s="3"/>
      <c r="D172" s="3"/>
      <c r="E172" s="3"/>
      <c r="T172" s="20"/>
      <c r="U172" s="3"/>
      <c r="V172" s="3"/>
      <c r="W172" s="3"/>
    </row>
    <row r="173" spans="2:23" x14ac:dyDescent="0.25">
      <c r="B173" s="23"/>
      <c r="C173" s="3"/>
      <c r="D173" s="3"/>
      <c r="E173" s="3"/>
      <c r="T173" s="21"/>
      <c r="U173" s="3"/>
      <c r="V173" s="3"/>
      <c r="W173" s="3"/>
    </row>
    <row r="174" spans="2:23" x14ac:dyDescent="0.25">
      <c r="B174" s="24"/>
      <c r="C174" s="3"/>
      <c r="D174" s="3"/>
      <c r="E174" s="3"/>
      <c r="T174" s="21"/>
      <c r="U174" s="3"/>
      <c r="V174" s="3"/>
      <c r="W174" s="3"/>
    </row>
    <row r="175" spans="2:23" x14ac:dyDescent="0.25">
      <c r="B175" s="23"/>
      <c r="C175" s="3"/>
      <c r="D175" s="3"/>
      <c r="E175" s="3"/>
      <c r="T175" s="20"/>
      <c r="U175" s="3"/>
      <c r="V175" s="3"/>
      <c r="W175" s="3"/>
    </row>
    <row r="176" spans="2:23" x14ac:dyDescent="0.25">
      <c r="B176" s="23"/>
      <c r="C176" s="3"/>
      <c r="D176" s="3"/>
      <c r="E176" s="3"/>
      <c r="T176" s="21"/>
      <c r="U176" s="3"/>
      <c r="V176" s="3"/>
      <c r="W176" s="3"/>
    </row>
    <row r="177" spans="2:23" x14ac:dyDescent="0.25">
      <c r="B177" s="24"/>
      <c r="C177" s="3"/>
      <c r="D177" s="3"/>
      <c r="E177" s="3"/>
      <c r="T177" s="21"/>
      <c r="U177" s="3"/>
      <c r="V177" s="3"/>
      <c r="W177" s="3"/>
    </row>
    <row r="178" spans="2:23" x14ac:dyDescent="0.25">
      <c r="B178" s="23"/>
      <c r="C178" s="3"/>
      <c r="D178" s="3"/>
      <c r="E178" s="3"/>
      <c r="T178" s="20"/>
      <c r="U178" s="3"/>
      <c r="V178" s="3"/>
      <c r="W178" s="3"/>
    </row>
    <row r="179" spans="2:23" x14ac:dyDescent="0.25">
      <c r="B179" s="23"/>
      <c r="C179" s="3"/>
      <c r="D179" s="3"/>
      <c r="E179" s="3"/>
      <c r="T179" s="21"/>
      <c r="U179" s="3"/>
      <c r="V179" s="3"/>
      <c r="W179" s="3"/>
    </row>
    <row r="180" spans="2:23" x14ac:dyDescent="0.25">
      <c r="B180" s="24"/>
      <c r="C180" s="3"/>
      <c r="D180" s="3"/>
      <c r="E180" s="3"/>
      <c r="T180" s="21"/>
      <c r="U180" s="3"/>
      <c r="V180" s="3"/>
      <c r="W180" s="3"/>
    </row>
    <row r="181" spans="2:23" x14ac:dyDescent="0.25">
      <c r="B181" s="23"/>
      <c r="C181" s="3"/>
      <c r="D181" s="3"/>
      <c r="E181" s="3"/>
      <c r="T181" s="20"/>
      <c r="U181" s="3"/>
      <c r="V181" s="3"/>
      <c r="W181" s="3"/>
    </row>
    <row r="182" spans="2:23" x14ac:dyDescent="0.25">
      <c r="B182" s="23"/>
      <c r="C182" s="3"/>
      <c r="D182" s="3"/>
      <c r="E182" s="3"/>
      <c r="T182" s="21"/>
      <c r="U182" s="3"/>
      <c r="V182" s="3"/>
      <c r="W182" s="3"/>
    </row>
    <row r="183" spans="2:23" x14ac:dyDescent="0.25">
      <c r="B183" s="24"/>
      <c r="C183" s="3"/>
      <c r="D183" s="3"/>
      <c r="E183" s="3"/>
      <c r="T183" s="21"/>
      <c r="U183" s="3"/>
      <c r="V183" s="3"/>
      <c r="W183" s="3"/>
    </row>
    <row r="184" spans="2:23" x14ac:dyDescent="0.25">
      <c r="B184" s="23"/>
      <c r="C184" s="3"/>
      <c r="D184" s="3"/>
      <c r="E184" s="3"/>
      <c r="T184" s="20"/>
      <c r="U184" s="3"/>
      <c r="V184" s="3"/>
      <c r="W184" s="3"/>
    </row>
    <row r="185" spans="2:23" x14ac:dyDescent="0.25">
      <c r="B185" s="23"/>
      <c r="C185" s="3"/>
      <c r="D185" s="3"/>
      <c r="E185" s="3"/>
      <c r="T185" s="21"/>
      <c r="U185" s="3"/>
      <c r="V185" s="3"/>
      <c r="W185" s="3"/>
    </row>
    <row r="186" spans="2:23" x14ac:dyDescent="0.25">
      <c r="B186" s="24"/>
      <c r="C186" s="3"/>
      <c r="D186" s="3"/>
      <c r="E186" s="3"/>
      <c r="T186" s="20"/>
      <c r="U186" s="3"/>
      <c r="V186" s="3"/>
      <c r="W186" s="3"/>
    </row>
    <row r="187" spans="2:23" x14ac:dyDescent="0.25">
      <c r="B187" s="23"/>
      <c r="C187" s="3"/>
      <c r="D187" s="3"/>
      <c r="E187" s="3"/>
      <c r="T187" s="21"/>
      <c r="U187" s="3"/>
      <c r="V187" s="3"/>
      <c r="W187" s="3"/>
    </row>
    <row r="188" spans="2:23" x14ac:dyDescent="0.25">
      <c r="B188" s="23"/>
      <c r="C188" s="3"/>
      <c r="D188" s="3"/>
      <c r="E188" s="3"/>
      <c r="T188" s="21"/>
      <c r="U188" s="3"/>
      <c r="V188" s="3"/>
      <c r="W188" s="3"/>
    </row>
    <row r="189" spans="2:23" x14ac:dyDescent="0.25">
      <c r="B189" s="24"/>
      <c r="C189" s="3"/>
      <c r="D189" s="3"/>
      <c r="E189" s="3"/>
      <c r="T189" s="20"/>
      <c r="U189" s="3"/>
      <c r="V189" s="3"/>
      <c r="W189" s="3"/>
    </row>
    <row r="190" spans="2:23" x14ac:dyDescent="0.25">
      <c r="B190" s="23"/>
      <c r="C190" s="3"/>
      <c r="D190" s="3"/>
      <c r="E190" s="3"/>
      <c r="T190" s="21"/>
      <c r="U190" s="3"/>
      <c r="V190" s="3"/>
      <c r="W190" s="3"/>
    </row>
    <row r="191" spans="2:23" x14ac:dyDescent="0.25">
      <c r="B191" s="23"/>
      <c r="C191" s="3"/>
      <c r="D191" s="3"/>
      <c r="E191" s="3"/>
      <c r="T191" s="21"/>
      <c r="U191" s="3"/>
      <c r="V191" s="3"/>
      <c r="W191" s="3"/>
    </row>
    <row r="192" spans="2:23" x14ac:dyDescent="0.25">
      <c r="B192" s="24"/>
      <c r="C192" s="3"/>
      <c r="D192" s="3"/>
      <c r="E192" s="3"/>
      <c r="T192" s="20"/>
      <c r="U192" s="3"/>
      <c r="V192" s="3"/>
      <c r="W192" s="3"/>
    </row>
    <row r="193" spans="2:23" x14ac:dyDescent="0.25">
      <c r="B193" s="23"/>
      <c r="C193" s="3"/>
      <c r="D193" s="3"/>
      <c r="E193" s="3"/>
      <c r="T193" s="21"/>
      <c r="U193" s="3"/>
      <c r="V193" s="3"/>
      <c r="W193" s="3"/>
    </row>
    <row r="194" spans="2:23" x14ac:dyDescent="0.25">
      <c r="B194" s="23"/>
      <c r="C194" s="3"/>
      <c r="D194" s="3"/>
      <c r="E194" s="3"/>
      <c r="T194" s="21"/>
      <c r="U194" s="3"/>
      <c r="V194" s="3"/>
      <c r="W194" s="3"/>
    </row>
    <row r="195" spans="2:23" x14ac:dyDescent="0.25">
      <c r="B195" s="24"/>
      <c r="C195" s="3"/>
      <c r="D195" s="3"/>
      <c r="E195" s="3"/>
      <c r="T195" s="20"/>
      <c r="U195" s="3"/>
      <c r="V195" s="3"/>
      <c r="W195" s="3"/>
    </row>
    <row r="196" spans="2:23" x14ac:dyDescent="0.25">
      <c r="B196" s="23"/>
      <c r="C196" s="3"/>
      <c r="D196" s="3"/>
      <c r="E196" s="3"/>
      <c r="T196" s="21"/>
      <c r="U196" s="3"/>
      <c r="V196" s="3"/>
      <c r="W196" s="3"/>
    </row>
    <row r="197" spans="2:23" x14ac:dyDescent="0.25">
      <c r="B197" s="23"/>
      <c r="C197" s="3"/>
      <c r="D197" s="3"/>
      <c r="E197" s="3"/>
      <c r="T197" s="21"/>
      <c r="U197" s="3"/>
      <c r="V197" s="3"/>
      <c r="W197" s="3"/>
    </row>
    <row r="198" spans="2:23" x14ac:dyDescent="0.25">
      <c r="B198" s="24"/>
      <c r="C198" s="3"/>
      <c r="D198" s="3"/>
      <c r="E198" s="3"/>
      <c r="T198" s="20"/>
      <c r="U198" s="3"/>
      <c r="V198" s="3"/>
      <c r="W198" s="3"/>
    </row>
    <row r="199" spans="2:23" x14ac:dyDescent="0.25">
      <c r="B199" s="23"/>
      <c r="C199" s="3"/>
      <c r="D199" s="3"/>
      <c r="E199" s="3"/>
      <c r="T199" s="21"/>
      <c r="U199" s="3"/>
      <c r="V199" s="3"/>
      <c r="W199" s="3"/>
    </row>
    <row r="200" spans="2:23" x14ac:dyDescent="0.25">
      <c r="B200" s="23"/>
      <c r="C200" s="3"/>
      <c r="D200" s="3"/>
      <c r="E200" s="3"/>
      <c r="T200" s="21"/>
      <c r="U200" s="3"/>
      <c r="V200" s="3"/>
      <c r="W200" s="3"/>
    </row>
    <row r="201" spans="2:23" x14ac:dyDescent="0.25">
      <c r="B201" s="24"/>
      <c r="C201" s="3"/>
      <c r="D201" s="3"/>
      <c r="E201" s="3"/>
      <c r="T201" s="20"/>
      <c r="U201" s="3"/>
      <c r="V201" s="3"/>
      <c r="W201" s="3"/>
    </row>
    <row r="202" spans="2:23" x14ac:dyDescent="0.25">
      <c r="B202" s="23"/>
      <c r="C202" s="3"/>
      <c r="D202" s="3"/>
      <c r="E202" s="3"/>
      <c r="T202" s="21"/>
      <c r="U202" s="3"/>
      <c r="V202" s="3"/>
      <c r="W202" s="3"/>
    </row>
    <row r="203" spans="2:23" x14ac:dyDescent="0.25">
      <c r="B203" s="23"/>
      <c r="C203" s="3"/>
      <c r="D203" s="3"/>
      <c r="E203" s="3"/>
      <c r="T203" s="21"/>
      <c r="U203" s="3"/>
      <c r="V203" s="3"/>
      <c r="W203" s="3"/>
    </row>
    <row r="204" spans="2:23" x14ac:dyDescent="0.25">
      <c r="B204" s="24"/>
      <c r="C204" s="3"/>
      <c r="D204" s="3"/>
      <c r="E204" s="3"/>
      <c r="T204" s="20"/>
      <c r="U204" s="3"/>
      <c r="V204" s="3"/>
      <c r="W204" s="3"/>
    </row>
    <row r="205" spans="2:23" x14ac:dyDescent="0.25">
      <c r="B205" s="23"/>
      <c r="C205" s="3"/>
      <c r="D205" s="3"/>
      <c r="E205" s="3"/>
      <c r="T205" s="21"/>
      <c r="U205" s="3"/>
      <c r="V205" s="3"/>
      <c r="W205" s="3"/>
    </row>
    <row r="206" spans="2:23" x14ac:dyDescent="0.25">
      <c r="B206" s="23"/>
      <c r="C206" s="3"/>
      <c r="D206" s="3"/>
      <c r="E206" s="3"/>
      <c r="T206" s="21"/>
      <c r="U206" s="3"/>
      <c r="V206" s="3"/>
      <c r="W206" s="3"/>
    </row>
    <row r="207" spans="2:23" x14ac:dyDescent="0.25">
      <c r="B207" s="24"/>
      <c r="C207" s="3"/>
      <c r="D207" s="3"/>
      <c r="E207" s="3"/>
      <c r="T207" s="20"/>
      <c r="U207" s="3"/>
      <c r="V207" s="3"/>
      <c r="W207" s="3"/>
    </row>
    <row r="208" spans="2:23" x14ac:dyDescent="0.25">
      <c r="B208" s="23"/>
      <c r="C208" s="3"/>
      <c r="D208" s="3"/>
      <c r="E208" s="3"/>
      <c r="T208" s="21"/>
      <c r="U208" s="3"/>
      <c r="V208" s="3"/>
      <c r="W208" s="3"/>
    </row>
    <row r="209" spans="2:23" x14ac:dyDescent="0.25">
      <c r="B209" s="23"/>
      <c r="C209" s="3"/>
      <c r="D209" s="3"/>
      <c r="E209" s="3"/>
      <c r="T209" s="21"/>
      <c r="U209" s="3"/>
      <c r="V209" s="3"/>
      <c r="W209" s="3"/>
    </row>
    <row r="210" spans="2:23" x14ac:dyDescent="0.25">
      <c r="B210" s="24"/>
      <c r="C210" s="3"/>
      <c r="D210" s="3"/>
      <c r="E210" s="3"/>
      <c r="T210" s="20"/>
      <c r="U210" s="3"/>
      <c r="V210" s="3"/>
      <c r="W210" s="3"/>
    </row>
    <row r="211" spans="2:23" x14ac:dyDescent="0.25">
      <c r="B211" s="23"/>
      <c r="C211" s="3"/>
      <c r="D211" s="3"/>
      <c r="E211" s="3"/>
      <c r="T211" s="21"/>
      <c r="U211" s="3"/>
      <c r="V211" s="3"/>
      <c r="W211" s="3"/>
    </row>
    <row r="212" spans="2:23" x14ac:dyDescent="0.25">
      <c r="B212" s="23"/>
      <c r="C212" s="3"/>
      <c r="D212" s="3"/>
      <c r="E212" s="3"/>
      <c r="T212" s="20"/>
      <c r="U212" s="3"/>
      <c r="V212" s="3"/>
      <c r="W212" s="3"/>
    </row>
    <row r="213" spans="2:23" x14ac:dyDescent="0.25">
      <c r="B213" s="24"/>
      <c r="C213" s="3"/>
      <c r="D213" s="3"/>
      <c r="E213" s="3"/>
      <c r="T213" s="21"/>
      <c r="U213" s="3"/>
      <c r="V213" s="3"/>
      <c r="W213" s="3"/>
    </row>
    <row r="214" spans="2:23" x14ac:dyDescent="0.25">
      <c r="B214" s="24"/>
      <c r="C214" s="3"/>
      <c r="D214" s="3"/>
      <c r="E214" s="3"/>
      <c r="T214" s="21"/>
      <c r="U214" s="3"/>
      <c r="V214" s="3"/>
      <c r="W214" s="3"/>
    </row>
    <row r="215" spans="2:23" x14ac:dyDescent="0.25">
      <c r="B215" s="23"/>
      <c r="C215" s="3"/>
      <c r="D215" s="3"/>
      <c r="E215" s="3"/>
      <c r="T215" s="20"/>
      <c r="U215" s="3"/>
      <c r="V215" s="3"/>
      <c r="W215" s="3"/>
    </row>
    <row r="216" spans="2:23" x14ac:dyDescent="0.25">
      <c r="B216" s="24"/>
      <c r="C216" s="3"/>
      <c r="D216" s="3"/>
      <c r="E216" s="3"/>
      <c r="T216" s="21"/>
      <c r="U216" s="3"/>
      <c r="V216" s="3"/>
      <c r="W216" s="3"/>
    </row>
    <row r="217" spans="2:23" x14ac:dyDescent="0.25">
      <c r="B217" s="23"/>
      <c r="C217" s="3"/>
      <c r="D217" s="3"/>
      <c r="E217" s="3"/>
      <c r="T217" s="21"/>
      <c r="U217" s="3"/>
      <c r="V217" s="3"/>
      <c r="W217" s="3"/>
    </row>
    <row r="218" spans="2:23" x14ac:dyDescent="0.25">
      <c r="B218" s="24"/>
      <c r="C218" s="3"/>
      <c r="D218" s="3"/>
      <c r="E218" s="3"/>
      <c r="T218" s="20"/>
      <c r="U218" s="3"/>
      <c r="V218" s="3"/>
      <c r="W218" s="3"/>
    </row>
    <row r="219" spans="2:23" x14ac:dyDescent="0.25">
      <c r="B219" s="23"/>
      <c r="C219" s="3"/>
      <c r="D219" s="3"/>
      <c r="E219" s="3"/>
      <c r="T219" s="21"/>
      <c r="U219" s="3"/>
      <c r="V219" s="3"/>
      <c r="W219" s="3"/>
    </row>
    <row r="220" spans="2:23" x14ac:dyDescent="0.25">
      <c r="B220" s="24"/>
      <c r="C220" s="3"/>
      <c r="D220" s="3"/>
      <c r="E220" s="3"/>
      <c r="T220" s="21"/>
      <c r="U220" s="3"/>
      <c r="V220" s="3"/>
      <c r="W220" s="3"/>
    </row>
    <row r="221" spans="2:23" x14ac:dyDescent="0.25">
      <c r="B221" s="23"/>
      <c r="C221" s="3"/>
      <c r="D221" s="3"/>
      <c r="E221" s="3"/>
      <c r="T221" s="20"/>
      <c r="U221" s="3"/>
      <c r="V221" s="3"/>
      <c r="W221" s="3"/>
    </row>
    <row r="222" spans="2:23" x14ac:dyDescent="0.25">
      <c r="B222" s="24"/>
      <c r="C222" s="3"/>
      <c r="D222" s="3"/>
      <c r="E222" s="3"/>
      <c r="T222" s="21"/>
      <c r="U222" s="3"/>
      <c r="V222" s="3"/>
      <c r="W222" s="3"/>
    </row>
    <row r="223" spans="2:23" x14ac:dyDescent="0.25">
      <c r="B223" s="23"/>
      <c r="C223" s="3"/>
      <c r="D223" s="3"/>
      <c r="E223" s="3"/>
      <c r="T223" s="21"/>
      <c r="U223" s="3"/>
      <c r="V223" s="3"/>
      <c r="W223" s="3"/>
    </row>
    <row r="224" spans="2:23" x14ac:dyDescent="0.25">
      <c r="B224" s="24"/>
      <c r="C224" s="3"/>
      <c r="D224" s="3"/>
      <c r="E224" s="3"/>
      <c r="T224" s="20"/>
      <c r="U224" s="3"/>
      <c r="V224" s="3"/>
      <c r="W224" s="3"/>
    </row>
    <row r="225" spans="2:23" x14ac:dyDescent="0.25">
      <c r="B225" s="23"/>
      <c r="C225" s="3"/>
      <c r="D225" s="3"/>
      <c r="E225" s="3"/>
      <c r="T225" s="21"/>
      <c r="U225" s="3"/>
      <c r="V225" s="3"/>
      <c r="W225" s="3"/>
    </row>
    <row r="226" spans="2:23" x14ac:dyDescent="0.25">
      <c r="B226" s="24"/>
      <c r="C226" s="3"/>
      <c r="D226" s="3"/>
      <c r="E226" s="3"/>
      <c r="T226" s="21"/>
      <c r="U226" s="3"/>
      <c r="V226" s="3"/>
      <c r="W226" s="3"/>
    </row>
    <row r="227" spans="2:23" x14ac:dyDescent="0.25">
      <c r="B227" s="23"/>
      <c r="C227" s="3"/>
      <c r="D227" s="3"/>
      <c r="E227" s="3"/>
      <c r="T227" s="20"/>
      <c r="U227" s="3"/>
      <c r="V227" s="3"/>
      <c r="W227" s="3"/>
    </row>
    <row r="228" spans="2:23" x14ac:dyDescent="0.25">
      <c r="B228" s="24"/>
      <c r="C228" s="3"/>
      <c r="D228" s="3"/>
      <c r="E228" s="3"/>
      <c r="T228" s="21"/>
      <c r="U228" s="3"/>
      <c r="V228" s="3"/>
      <c r="W228" s="3"/>
    </row>
    <row r="229" spans="2:23" x14ac:dyDescent="0.25">
      <c r="B229" s="23"/>
      <c r="C229" s="3"/>
      <c r="D229" s="3"/>
      <c r="E229" s="3"/>
      <c r="T229" s="21"/>
      <c r="U229" s="3"/>
      <c r="V229" s="3"/>
      <c r="W229" s="3"/>
    </row>
    <row r="230" spans="2:23" x14ac:dyDescent="0.25">
      <c r="B230" s="24"/>
      <c r="C230" s="3"/>
      <c r="D230" s="3"/>
      <c r="E230" s="3"/>
      <c r="T230" s="20"/>
      <c r="U230" s="3"/>
      <c r="V230" s="3"/>
      <c r="W230" s="3"/>
    </row>
    <row r="231" spans="2:23" x14ac:dyDescent="0.25">
      <c r="B231" s="23"/>
      <c r="C231" s="3"/>
      <c r="D231" s="3"/>
      <c r="E231" s="3"/>
      <c r="T231" s="21"/>
      <c r="U231" s="3"/>
      <c r="V231" s="3"/>
      <c r="W231" s="3"/>
    </row>
    <row r="232" spans="2:23" x14ac:dyDescent="0.25">
      <c r="B232" s="24"/>
      <c r="C232" s="3"/>
      <c r="D232" s="3"/>
      <c r="E232" s="3"/>
      <c r="T232" s="21"/>
      <c r="U232" s="3"/>
      <c r="V232" s="3"/>
      <c r="W232" s="3"/>
    </row>
    <row r="233" spans="2:23" x14ac:dyDescent="0.25">
      <c r="B233" s="23"/>
      <c r="C233" s="3"/>
      <c r="D233" s="3"/>
      <c r="E233" s="3"/>
      <c r="T233" s="20"/>
      <c r="U233" s="3"/>
      <c r="V233" s="3"/>
      <c r="W233" s="3"/>
    </row>
    <row r="234" spans="2:23" x14ac:dyDescent="0.25">
      <c r="B234" s="24"/>
      <c r="C234" s="3"/>
      <c r="D234" s="3"/>
      <c r="E234" s="3"/>
      <c r="T234" s="21"/>
      <c r="U234" s="3"/>
      <c r="V234" s="3"/>
      <c r="W234" s="3"/>
    </row>
    <row r="235" spans="2:23" x14ac:dyDescent="0.25">
      <c r="B235" s="23"/>
      <c r="C235" s="3"/>
      <c r="D235" s="3"/>
      <c r="E235" s="3"/>
      <c r="T235" s="21"/>
      <c r="U235" s="3"/>
      <c r="V235" s="3"/>
      <c r="W235" s="3"/>
    </row>
    <row r="236" spans="2:23" x14ac:dyDescent="0.25">
      <c r="B236" s="24"/>
      <c r="C236" s="3"/>
      <c r="D236" s="3"/>
      <c r="E236" s="3"/>
      <c r="T236" s="20"/>
      <c r="U236" s="3"/>
      <c r="V236" s="3"/>
      <c r="W236" s="3"/>
    </row>
    <row r="237" spans="2:23" x14ac:dyDescent="0.25">
      <c r="B237" s="23"/>
      <c r="C237" s="3"/>
      <c r="D237" s="3"/>
      <c r="E237" s="3"/>
      <c r="T237" s="21"/>
      <c r="U237" s="3"/>
      <c r="V237" s="3"/>
      <c r="W237" s="3"/>
    </row>
    <row r="238" spans="2:23" x14ac:dyDescent="0.25">
      <c r="B238" s="24"/>
      <c r="C238" s="3"/>
      <c r="D238" s="3"/>
      <c r="E238" s="3"/>
      <c r="T238" s="20"/>
      <c r="U238" s="3"/>
      <c r="V238" s="3"/>
      <c r="W238" s="3"/>
    </row>
    <row r="239" spans="2:23" x14ac:dyDescent="0.25">
      <c r="B239" s="23"/>
      <c r="C239" s="3"/>
      <c r="D239" s="3"/>
      <c r="E239" s="3"/>
      <c r="T239" s="21"/>
      <c r="U239" s="3"/>
      <c r="V239" s="3"/>
      <c r="W239" s="3"/>
    </row>
    <row r="240" spans="2:23" x14ac:dyDescent="0.25">
      <c r="B240" s="24"/>
      <c r="C240" s="3"/>
      <c r="D240" s="3"/>
      <c r="E240" s="3"/>
      <c r="T240" s="21"/>
      <c r="U240" s="3"/>
      <c r="V240" s="3"/>
      <c r="W240" s="3"/>
    </row>
    <row r="241" spans="2:23" x14ac:dyDescent="0.25">
      <c r="B241" s="23"/>
      <c r="C241" s="3"/>
      <c r="D241" s="3"/>
      <c r="E241" s="3"/>
      <c r="T241" s="20"/>
      <c r="U241" s="3"/>
      <c r="V241" s="3"/>
      <c r="W241" s="3"/>
    </row>
    <row r="242" spans="2:23" x14ac:dyDescent="0.25">
      <c r="B242" s="24"/>
      <c r="C242" s="3"/>
      <c r="D242" s="3"/>
      <c r="E242" s="3"/>
      <c r="T242" s="21"/>
      <c r="U242" s="3"/>
      <c r="V242" s="3"/>
      <c r="W242" s="3"/>
    </row>
    <row r="243" spans="2:23" x14ac:dyDescent="0.25">
      <c r="B243" s="23"/>
      <c r="C243" s="3"/>
      <c r="D243" s="3"/>
      <c r="E243" s="3"/>
      <c r="T243" s="21"/>
      <c r="U243" s="3"/>
      <c r="V243" s="3"/>
      <c r="W243" s="3"/>
    </row>
    <row r="244" spans="2:23" x14ac:dyDescent="0.25">
      <c r="B244" s="24"/>
      <c r="C244" s="3"/>
      <c r="D244" s="3"/>
      <c r="E244" s="3"/>
      <c r="T244" s="20"/>
      <c r="U244" s="3"/>
      <c r="V244" s="3"/>
      <c r="W244" s="3"/>
    </row>
    <row r="245" spans="2:23" x14ac:dyDescent="0.25">
      <c r="B245" s="23"/>
      <c r="C245" s="3"/>
      <c r="D245" s="3"/>
      <c r="E245" s="3"/>
      <c r="T245" s="21"/>
      <c r="U245" s="3"/>
      <c r="V245" s="3"/>
      <c r="W245" s="3"/>
    </row>
    <row r="246" spans="2:23" x14ac:dyDescent="0.25">
      <c r="B246" s="24"/>
      <c r="C246" s="3"/>
      <c r="D246" s="3"/>
      <c r="E246" s="3"/>
      <c r="T246" s="21"/>
      <c r="U246" s="3"/>
      <c r="V246" s="3"/>
      <c r="W246" s="3"/>
    </row>
    <row r="247" spans="2:23" x14ac:dyDescent="0.25">
      <c r="B247" s="23"/>
      <c r="C247" s="3"/>
      <c r="D247" s="3"/>
      <c r="E247" s="3"/>
      <c r="T247" s="20"/>
      <c r="U247" s="3"/>
      <c r="V247" s="3"/>
      <c r="W247" s="3"/>
    </row>
    <row r="248" spans="2:23" x14ac:dyDescent="0.25">
      <c r="B248" s="24"/>
      <c r="C248" s="3"/>
      <c r="D248" s="3"/>
      <c r="E248" s="3"/>
      <c r="T248" s="21"/>
      <c r="U248" s="3"/>
      <c r="V248" s="3"/>
      <c r="W248" s="3"/>
    </row>
    <row r="249" spans="2:23" x14ac:dyDescent="0.25">
      <c r="B249" s="23"/>
      <c r="C249" s="3"/>
      <c r="D249" s="3"/>
      <c r="E249" s="3"/>
      <c r="T249" s="21"/>
      <c r="U249" s="3"/>
      <c r="V249" s="3"/>
      <c r="W249" s="3"/>
    </row>
    <row r="250" spans="2:23" x14ac:dyDescent="0.25">
      <c r="B250" s="24"/>
      <c r="C250" s="3"/>
      <c r="D250" s="3"/>
      <c r="E250" s="3"/>
      <c r="T250" s="20"/>
      <c r="U250" s="3"/>
      <c r="V250" s="3"/>
      <c r="W250" s="3"/>
    </row>
    <row r="251" spans="2:23" x14ac:dyDescent="0.25">
      <c r="B251" s="23"/>
      <c r="C251" s="3"/>
      <c r="D251" s="3"/>
      <c r="E251" s="3"/>
      <c r="T251" s="21"/>
      <c r="U251" s="3"/>
      <c r="V251" s="3"/>
      <c r="W251" s="3"/>
    </row>
    <row r="252" spans="2:23" x14ac:dyDescent="0.25">
      <c r="B252" s="24"/>
      <c r="C252" s="3"/>
      <c r="D252" s="3"/>
      <c r="E252" s="3"/>
      <c r="T252" s="21"/>
      <c r="U252" s="3"/>
      <c r="V252" s="3"/>
      <c r="W252" s="3"/>
    </row>
    <row r="253" spans="2:23" x14ac:dyDescent="0.25">
      <c r="B253" s="23"/>
      <c r="C253" s="3"/>
      <c r="D253" s="3"/>
      <c r="E253" s="3"/>
      <c r="T253" s="20"/>
      <c r="U253" s="3"/>
      <c r="V253" s="3"/>
      <c r="W253" s="3"/>
    </row>
    <row r="254" spans="2:23" x14ac:dyDescent="0.25">
      <c r="B254" s="24"/>
      <c r="C254" s="3"/>
      <c r="D254" s="3"/>
      <c r="E254" s="3"/>
      <c r="T254" s="21"/>
      <c r="U254" s="3"/>
      <c r="V254" s="3"/>
      <c r="W254" s="3"/>
    </row>
    <row r="255" spans="2:23" x14ac:dyDescent="0.25">
      <c r="B255" s="23"/>
      <c r="C255" s="3"/>
      <c r="D255" s="3"/>
      <c r="E255" s="3"/>
      <c r="T255" s="21"/>
      <c r="U255" s="3"/>
      <c r="V255" s="3"/>
      <c r="W255" s="3"/>
    </row>
    <row r="256" spans="2:23" x14ac:dyDescent="0.25">
      <c r="B256" s="24"/>
      <c r="C256" s="3"/>
      <c r="D256" s="3"/>
      <c r="E256" s="3"/>
      <c r="T256" s="20"/>
      <c r="U256" s="3"/>
      <c r="V256" s="3"/>
      <c r="W256" s="3"/>
    </row>
    <row r="257" spans="2:23" x14ac:dyDescent="0.25">
      <c r="B257" s="23"/>
      <c r="C257" s="3"/>
      <c r="D257" s="3"/>
      <c r="E257" s="3"/>
      <c r="T257" s="21"/>
      <c r="U257" s="3"/>
      <c r="V257" s="3"/>
      <c r="W257" s="3"/>
    </row>
    <row r="258" spans="2:23" x14ac:dyDescent="0.25">
      <c r="B258" s="24"/>
      <c r="C258" s="3"/>
      <c r="D258" s="3"/>
      <c r="E258" s="3"/>
      <c r="T258" s="21"/>
      <c r="U258" s="3"/>
      <c r="V258" s="3"/>
      <c r="W258" s="3"/>
    </row>
    <row r="259" spans="2:23" x14ac:dyDescent="0.25">
      <c r="B259" s="23"/>
      <c r="C259" s="3"/>
      <c r="D259" s="3"/>
      <c r="E259" s="3"/>
      <c r="T259" s="20"/>
      <c r="U259" s="3"/>
      <c r="V259" s="3"/>
      <c r="W259" s="3"/>
    </row>
    <row r="260" spans="2:23" x14ac:dyDescent="0.25">
      <c r="B260" s="24"/>
      <c r="C260" s="3"/>
      <c r="D260" s="3"/>
      <c r="E260" s="3"/>
      <c r="T260" s="21"/>
      <c r="U260" s="3"/>
      <c r="V260" s="3"/>
      <c r="W260" s="3"/>
    </row>
    <row r="261" spans="2:23" x14ac:dyDescent="0.25">
      <c r="B261" s="23"/>
      <c r="C261" s="3"/>
      <c r="D261" s="3"/>
      <c r="E261" s="3"/>
      <c r="T261" s="21"/>
      <c r="U261" s="3"/>
      <c r="V261" s="3"/>
      <c r="W261" s="3"/>
    </row>
    <row r="262" spans="2:23" x14ac:dyDescent="0.25">
      <c r="B262" s="24"/>
      <c r="C262" s="3"/>
      <c r="D262" s="3"/>
      <c r="E262" s="3"/>
      <c r="T262" s="20"/>
      <c r="U262" s="3"/>
      <c r="V262" s="3"/>
      <c r="W262" s="3"/>
    </row>
    <row r="263" spans="2:23" x14ac:dyDescent="0.25">
      <c r="B263" s="23"/>
      <c r="C263" s="3"/>
      <c r="D263" s="3"/>
      <c r="E263" s="3"/>
      <c r="T263" s="21"/>
      <c r="U263" s="3"/>
      <c r="V263" s="3"/>
      <c r="W263" s="3"/>
    </row>
    <row r="264" spans="2:23" x14ac:dyDescent="0.25">
      <c r="B264" s="24"/>
      <c r="C264" s="3"/>
      <c r="D264" s="3"/>
      <c r="E264" s="3"/>
      <c r="T264" s="20"/>
      <c r="U264" s="3"/>
      <c r="V264" s="3"/>
      <c r="W264" s="3"/>
    </row>
    <row r="265" spans="2:23" x14ac:dyDescent="0.25">
      <c r="B265" s="23"/>
      <c r="C265" s="3"/>
      <c r="D265" s="3"/>
      <c r="E265" s="3"/>
      <c r="T265" s="21"/>
      <c r="U265" s="3"/>
      <c r="V265" s="3"/>
      <c r="W265" s="3"/>
    </row>
    <row r="266" spans="2:23" x14ac:dyDescent="0.25">
      <c r="B266" s="24"/>
      <c r="C266" s="3"/>
      <c r="D266" s="3"/>
      <c r="E266" s="3"/>
      <c r="T266" s="21"/>
      <c r="U266" s="3"/>
      <c r="V266" s="3"/>
      <c r="W266" s="3"/>
    </row>
    <row r="267" spans="2:23" x14ac:dyDescent="0.25">
      <c r="B267" s="23"/>
      <c r="C267" s="3"/>
      <c r="D267" s="3"/>
      <c r="E267" s="3"/>
      <c r="T267" s="20"/>
      <c r="U267" s="3"/>
      <c r="V267" s="3"/>
      <c r="W267" s="3"/>
    </row>
    <row r="268" spans="2:23" x14ac:dyDescent="0.25">
      <c r="B268" s="24"/>
      <c r="C268" s="3"/>
      <c r="D268" s="3"/>
      <c r="E268" s="3"/>
      <c r="T268" s="21"/>
      <c r="U268" s="3"/>
      <c r="V268" s="3"/>
      <c r="W268" s="3"/>
    </row>
    <row r="269" spans="2:23" x14ac:dyDescent="0.25">
      <c r="B269" s="23"/>
      <c r="C269" s="3"/>
      <c r="D269" s="3"/>
      <c r="E269" s="3"/>
      <c r="T269" s="21"/>
      <c r="U269" s="3"/>
      <c r="V269" s="3"/>
      <c r="W269" s="3"/>
    </row>
    <row r="270" spans="2:23" x14ac:dyDescent="0.25">
      <c r="B270" s="24"/>
      <c r="C270" s="3"/>
      <c r="D270" s="3"/>
      <c r="E270" s="3"/>
      <c r="T270" s="20"/>
      <c r="U270" s="3"/>
      <c r="V270" s="3"/>
      <c r="W270" s="3"/>
    </row>
    <row r="271" spans="2:23" x14ac:dyDescent="0.25">
      <c r="B271" s="23"/>
      <c r="C271" s="3"/>
      <c r="D271" s="3"/>
      <c r="E271" s="3"/>
      <c r="T271" s="21"/>
      <c r="U271" s="3"/>
      <c r="V271" s="3"/>
      <c r="W271" s="3"/>
    </row>
    <row r="272" spans="2:23" x14ac:dyDescent="0.25">
      <c r="B272" s="24"/>
      <c r="C272" s="3"/>
      <c r="D272" s="3"/>
      <c r="E272" s="3"/>
      <c r="T272" s="21"/>
      <c r="U272" s="3"/>
      <c r="V272" s="3"/>
      <c r="W272" s="3"/>
    </row>
    <row r="273" spans="2:23" x14ac:dyDescent="0.25">
      <c r="B273" s="23"/>
      <c r="C273" s="3"/>
      <c r="D273" s="3"/>
      <c r="E273" s="3"/>
      <c r="T273" s="20"/>
      <c r="U273" s="3"/>
      <c r="V273" s="3"/>
      <c r="W273" s="3"/>
    </row>
    <row r="274" spans="2:23" x14ac:dyDescent="0.25">
      <c r="B274" s="24"/>
      <c r="C274" s="3"/>
      <c r="D274" s="3"/>
      <c r="E274" s="3"/>
      <c r="T274" s="21"/>
      <c r="U274" s="3"/>
      <c r="V274" s="3"/>
      <c r="W274" s="3"/>
    </row>
    <row r="275" spans="2:23" x14ac:dyDescent="0.25">
      <c r="B275" s="23"/>
      <c r="C275" s="3"/>
      <c r="D275" s="3"/>
      <c r="E275" s="3"/>
      <c r="T275" s="21"/>
      <c r="U275" s="3"/>
      <c r="V275" s="3"/>
      <c r="W275" s="3"/>
    </row>
    <row r="276" spans="2:23" x14ac:dyDescent="0.25">
      <c r="B276" s="24"/>
      <c r="C276" s="3"/>
      <c r="D276" s="3"/>
      <c r="E276" s="3"/>
      <c r="T276" s="20"/>
      <c r="U276" s="3"/>
      <c r="V276" s="3"/>
      <c r="W276" s="3"/>
    </row>
    <row r="277" spans="2:23" x14ac:dyDescent="0.25">
      <c r="B277" s="23"/>
      <c r="C277" s="3"/>
      <c r="D277" s="3"/>
      <c r="E277" s="3"/>
      <c r="T277" s="21"/>
      <c r="U277" s="3"/>
      <c r="V277" s="3"/>
      <c r="W277" s="3"/>
    </row>
    <row r="278" spans="2:23" x14ac:dyDescent="0.25">
      <c r="B278" s="24"/>
      <c r="C278" s="3"/>
      <c r="D278" s="3"/>
      <c r="E278" s="3"/>
      <c r="T278" s="21"/>
      <c r="U278" s="3"/>
      <c r="V278" s="3"/>
      <c r="W278" s="3"/>
    </row>
    <row r="279" spans="2:23" x14ac:dyDescent="0.25">
      <c r="B279" s="23"/>
      <c r="C279" s="3"/>
      <c r="D279" s="3"/>
      <c r="E279" s="3"/>
      <c r="T279" s="20"/>
      <c r="U279" s="3"/>
      <c r="V279" s="3"/>
      <c r="W279" s="3"/>
    </row>
    <row r="280" spans="2:23" x14ac:dyDescent="0.25">
      <c r="B280" s="24"/>
      <c r="C280" s="3"/>
      <c r="D280" s="3"/>
      <c r="E280" s="3"/>
      <c r="T280" s="21"/>
      <c r="U280" s="3"/>
      <c r="V280" s="3"/>
      <c r="W280" s="3"/>
    </row>
    <row r="281" spans="2:23" x14ac:dyDescent="0.25">
      <c r="B281" s="23"/>
      <c r="C281" s="3"/>
      <c r="D281" s="3"/>
      <c r="E281" s="3"/>
      <c r="T281" s="21"/>
      <c r="U281" s="3"/>
      <c r="V281" s="3"/>
      <c r="W281" s="3"/>
    </row>
    <row r="282" spans="2:23" x14ac:dyDescent="0.25">
      <c r="B282" s="24"/>
      <c r="C282" s="3"/>
      <c r="D282" s="3"/>
      <c r="E282" s="3"/>
      <c r="T282" s="20"/>
      <c r="U282" s="3"/>
      <c r="V282" s="3"/>
      <c r="W282" s="3"/>
    </row>
    <row r="283" spans="2:23" x14ac:dyDescent="0.25">
      <c r="B283" s="23"/>
      <c r="C283" s="3"/>
      <c r="D283" s="3"/>
      <c r="E283" s="3"/>
      <c r="T283" s="21"/>
      <c r="U283" s="3"/>
      <c r="V283" s="3"/>
      <c r="W283" s="3"/>
    </row>
    <row r="284" spans="2:23" x14ac:dyDescent="0.25">
      <c r="B284" s="24"/>
      <c r="C284" s="3"/>
      <c r="D284" s="3"/>
      <c r="E284" s="3"/>
      <c r="T284" s="21"/>
      <c r="U284" s="3"/>
      <c r="V284" s="3"/>
      <c r="W284" s="3"/>
    </row>
    <row r="285" spans="2:23" x14ac:dyDescent="0.25">
      <c r="B285" s="23"/>
      <c r="C285" s="3"/>
      <c r="D285" s="3"/>
      <c r="E285" s="3"/>
      <c r="T285" s="20"/>
      <c r="U285" s="3"/>
      <c r="V285" s="3"/>
      <c r="W285" s="3"/>
    </row>
    <row r="286" spans="2:23" x14ac:dyDescent="0.25">
      <c r="B286" s="24"/>
      <c r="C286" s="3"/>
      <c r="D286" s="3"/>
      <c r="E286" s="3"/>
      <c r="T286" s="21"/>
      <c r="U286" s="3"/>
      <c r="V286" s="3"/>
      <c r="W286" s="3"/>
    </row>
    <row r="287" spans="2:23" x14ac:dyDescent="0.25">
      <c r="B287" s="23"/>
      <c r="C287" s="3"/>
      <c r="D287" s="3"/>
      <c r="E287" s="3"/>
      <c r="T287" s="21"/>
      <c r="U287" s="3"/>
      <c r="V287" s="3"/>
      <c r="W287" s="3"/>
    </row>
    <row r="288" spans="2:23" x14ac:dyDescent="0.25">
      <c r="B288" s="24"/>
      <c r="C288" s="3"/>
      <c r="D288" s="3"/>
      <c r="E288" s="3"/>
      <c r="T288" s="20"/>
      <c r="U288" s="3"/>
      <c r="V288" s="3"/>
      <c r="W288" s="3"/>
    </row>
    <row r="289" spans="2:23" x14ac:dyDescent="0.25">
      <c r="B289" s="23"/>
      <c r="C289" s="3"/>
      <c r="D289" s="3"/>
      <c r="E289" s="3"/>
      <c r="T289" s="21"/>
      <c r="U289" s="3"/>
      <c r="V289" s="3"/>
      <c r="W289" s="3"/>
    </row>
    <row r="290" spans="2:23" x14ac:dyDescent="0.25">
      <c r="B290" s="24"/>
      <c r="C290" s="3"/>
      <c r="D290" s="3"/>
      <c r="E290" s="3"/>
      <c r="T290" s="20"/>
      <c r="U290" s="3"/>
      <c r="V290" s="3"/>
      <c r="W290" s="3"/>
    </row>
    <row r="291" spans="2:23" x14ac:dyDescent="0.25">
      <c r="B291" s="23"/>
      <c r="C291" s="3"/>
      <c r="D291" s="3"/>
      <c r="E291" s="3"/>
      <c r="T291" s="21"/>
      <c r="U291" s="3"/>
      <c r="V291" s="3"/>
      <c r="W291" s="3"/>
    </row>
    <row r="292" spans="2:23" x14ac:dyDescent="0.25">
      <c r="B292" s="24"/>
      <c r="C292" s="3"/>
      <c r="D292" s="3"/>
      <c r="E292" s="3"/>
      <c r="T292" s="21"/>
      <c r="U292" s="3"/>
      <c r="V292" s="3"/>
      <c r="W292" s="3"/>
    </row>
    <row r="293" spans="2:23" x14ac:dyDescent="0.25">
      <c r="B293" s="23"/>
      <c r="C293" s="3"/>
      <c r="D293" s="3"/>
      <c r="E293" s="3"/>
      <c r="T293" s="20"/>
      <c r="U293" s="3"/>
      <c r="V293" s="3"/>
      <c r="W293" s="3"/>
    </row>
    <row r="294" spans="2:23" x14ac:dyDescent="0.25">
      <c r="B294" s="24"/>
      <c r="C294" s="3"/>
      <c r="D294" s="3"/>
      <c r="E294" s="3"/>
      <c r="T294" s="21"/>
      <c r="U294" s="3"/>
      <c r="V294" s="3"/>
      <c r="W294" s="3"/>
    </row>
    <row r="295" spans="2:23" x14ac:dyDescent="0.25">
      <c r="B295" s="23"/>
      <c r="C295" s="3"/>
      <c r="D295" s="3"/>
      <c r="E295" s="3"/>
      <c r="T295" s="21"/>
      <c r="U295" s="3"/>
      <c r="V295" s="3"/>
      <c r="W295" s="3"/>
    </row>
    <row r="296" spans="2:23" x14ac:dyDescent="0.25">
      <c r="B296" s="24"/>
      <c r="C296" s="3"/>
      <c r="D296" s="3"/>
      <c r="E296" s="3"/>
      <c r="T296" s="20"/>
      <c r="U296" s="3"/>
      <c r="V296" s="3"/>
      <c r="W296" s="3"/>
    </row>
    <row r="297" spans="2:23" x14ac:dyDescent="0.25">
      <c r="B297" s="23"/>
      <c r="C297" s="3"/>
      <c r="D297" s="3"/>
      <c r="E297" s="3"/>
      <c r="T297" s="21"/>
      <c r="U297" s="3"/>
      <c r="V297" s="3"/>
      <c r="W297" s="3"/>
    </row>
    <row r="298" spans="2:23" x14ac:dyDescent="0.25">
      <c r="B298" s="24"/>
      <c r="C298" s="3"/>
      <c r="D298" s="3"/>
      <c r="E298" s="3"/>
      <c r="T298" s="21"/>
      <c r="U298" s="3"/>
      <c r="V298" s="3"/>
      <c r="W298" s="3"/>
    </row>
    <row r="299" spans="2:23" x14ac:dyDescent="0.25">
      <c r="B299" s="23"/>
      <c r="C299" s="3"/>
      <c r="D299" s="3"/>
      <c r="E299" s="3"/>
      <c r="T299" s="20"/>
      <c r="U299" s="3"/>
      <c r="V299" s="3"/>
      <c r="W299" s="3"/>
    </row>
    <row r="300" spans="2:23" x14ac:dyDescent="0.25">
      <c r="B300" s="24"/>
      <c r="C300" s="3"/>
      <c r="D300" s="3"/>
      <c r="E300" s="3"/>
      <c r="T300" s="21"/>
      <c r="U300" s="3"/>
      <c r="V300" s="3"/>
      <c r="W300" s="3"/>
    </row>
    <row r="301" spans="2:23" x14ac:dyDescent="0.25">
      <c r="B301" s="23"/>
      <c r="C301" s="3"/>
      <c r="D301" s="3"/>
      <c r="E301" s="3"/>
      <c r="T301" s="21"/>
      <c r="U301" s="3"/>
      <c r="V301" s="3"/>
      <c r="W301" s="3"/>
    </row>
    <row r="302" spans="2:23" x14ac:dyDescent="0.25">
      <c r="B302" s="24"/>
      <c r="C302" s="3"/>
      <c r="D302" s="3"/>
      <c r="E302" s="3"/>
      <c r="T302" s="20"/>
      <c r="U302" s="3"/>
      <c r="V302" s="3"/>
      <c r="W302" s="3"/>
    </row>
    <row r="303" spans="2:23" x14ac:dyDescent="0.25">
      <c r="B303" s="23"/>
      <c r="C303" s="3"/>
      <c r="D303" s="3"/>
      <c r="E303" s="3"/>
      <c r="T303" s="21"/>
      <c r="U303" s="3"/>
      <c r="V303" s="3"/>
      <c r="W303" s="3"/>
    </row>
    <row r="304" spans="2:23" x14ac:dyDescent="0.25">
      <c r="B304" s="24"/>
      <c r="C304" s="3"/>
      <c r="D304" s="3"/>
      <c r="E304" s="3"/>
      <c r="T304" s="21"/>
      <c r="U304" s="3"/>
      <c r="V304" s="3"/>
      <c r="W304" s="3"/>
    </row>
    <row r="305" spans="2:23" x14ac:dyDescent="0.25">
      <c r="B305" s="23"/>
      <c r="C305" s="3"/>
      <c r="D305" s="3"/>
      <c r="E305" s="3"/>
      <c r="T305" s="20"/>
      <c r="U305" s="3"/>
      <c r="V305" s="3"/>
      <c r="W305" s="3"/>
    </row>
    <row r="306" spans="2:23" x14ac:dyDescent="0.25">
      <c r="B306" s="24"/>
      <c r="C306" s="3"/>
      <c r="D306" s="3"/>
      <c r="E306" s="3"/>
      <c r="T306" s="21"/>
      <c r="U306" s="3"/>
      <c r="V306" s="3"/>
      <c r="W306" s="3"/>
    </row>
    <row r="307" spans="2:23" x14ac:dyDescent="0.25">
      <c r="B307" s="23"/>
      <c r="C307" s="3"/>
      <c r="D307" s="3"/>
      <c r="E307" s="3"/>
      <c r="T307" s="21"/>
      <c r="U307" s="3"/>
      <c r="V307" s="3"/>
      <c r="W307" s="3"/>
    </row>
    <row r="308" spans="2:23" x14ac:dyDescent="0.25">
      <c r="B308" s="24"/>
      <c r="C308" s="3"/>
      <c r="D308" s="3"/>
      <c r="E308" s="3"/>
      <c r="T308" s="20"/>
      <c r="U308" s="3"/>
      <c r="V308" s="3"/>
      <c r="W308" s="3"/>
    </row>
    <row r="309" spans="2:23" x14ac:dyDescent="0.25">
      <c r="B309" s="23"/>
      <c r="C309" s="3"/>
      <c r="D309" s="3"/>
      <c r="E309" s="3"/>
      <c r="T309" s="21"/>
      <c r="U309" s="3"/>
      <c r="V309" s="3"/>
      <c r="W309" s="3"/>
    </row>
    <row r="310" spans="2:23" x14ac:dyDescent="0.25">
      <c r="B310" s="24"/>
      <c r="C310" s="3"/>
      <c r="D310" s="3"/>
      <c r="E310" s="3"/>
      <c r="T310" s="21"/>
      <c r="U310" s="3"/>
      <c r="V310" s="3"/>
      <c r="W310" s="3"/>
    </row>
    <row r="311" spans="2:23" x14ac:dyDescent="0.25">
      <c r="B311" s="23"/>
      <c r="C311" s="3"/>
      <c r="D311" s="3"/>
      <c r="E311" s="3"/>
      <c r="T311" s="20"/>
      <c r="U311" s="3"/>
      <c r="V311" s="3"/>
      <c r="W311" s="3"/>
    </row>
    <row r="312" spans="2:23" x14ac:dyDescent="0.25">
      <c r="B312" s="24"/>
      <c r="C312" s="3"/>
      <c r="D312" s="3"/>
      <c r="E312" s="3"/>
      <c r="T312" s="21"/>
      <c r="U312" s="3"/>
      <c r="V312" s="3"/>
      <c r="W312" s="3"/>
    </row>
    <row r="313" spans="2:23" x14ac:dyDescent="0.25">
      <c r="B313" s="23"/>
      <c r="C313" s="3"/>
      <c r="D313" s="3"/>
      <c r="E313" s="3"/>
      <c r="T313" s="21"/>
      <c r="U313" s="3"/>
      <c r="V313" s="3"/>
      <c r="W313" s="3"/>
    </row>
    <row r="314" spans="2:23" x14ac:dyDescent="0.25">
      <c r="B314" s="24"/>
      <c r="C314" s="3"/>
      <c r="D314" s="3"/>
      <c r="E314" s="3"/>
      <c r="T314" s="20"/>
      <c r="U314" s="3"/>
      <c r="V314" s="3"/>
      <c r="W314" s="3"/>
    </row>
    <row r="315" spans="2:23" x14ac:dyDescent="0.25">
      <c r="B315" s="23"/>
      <c r="C315" s="3"/>
      <c r="D315" s="3"/>
      <c r="E315" s="3"/>
      <c r="T315" s="21"/>
      <c r="U315" s="3"/>
      <c r="V315" s="3"/>
      <c r="W315" s="3"/>
    </row>
    <row r="316" spans="2:23" x14ac:dyDescent="0.25">
      <c r="B316" s="24"/>
      <c r="C316" s="3"/>
      <c r="D316" s="3"/>
      <c r="E316" s="3"/>
      <c r="T316" s="20"/>
      <c r="U316" s="3"/>
      <c r="V316" s="3"/>
      <c r="W316" s="3"/>
    </row>
    <row r="317" spans="2:23" x14ac:dyDescent="0.25">
      <c r="B317" s="23"/>
      <c r="C317" s="3"/>
      <c r="D317" s="3"/>
      <c r="E317" s="3"/>
      <c r="T317" s="21"/>
      <c r="U317" s="3"/>
      <c r="V317" s="3"/>
      <c r="W317" s="3"/>
    </row>
    <row r="318" spans="2:23" x14ac:dyDescent="0.25">
      <c r="B318" s="24"/>
      <c r="C318" s="3"/>
      <c r="D318" s="3"/>
      <c r="E318" s="3"/>
      <c r="T318" s="21"/>
      <c r="U318" s="3"/>
      <c r="V318" s="3"/>
      <c r="W318" s="3"/>
    </row>
    <row r="319" spans="2:23" x14ac:dyDescent="0.25">
      <c r="B319" s="23"/>
      <c r="C319" s="3"/>
      <c r="D319" s="3"/>
      <c r="E319" s="3"/>
      <c r="T319" s="20"/>
      <c r="U319" s="3"/>
      <c r="V319" s="3"/>
      <c r="W319" s="3"/>
    </row>
    <row r="320" spans="2:23" x14ac:dyDescent="0.25">
      <c r="B320" s="24"/>
      <c r="C320" s="3"/>
      <c r="D320" s="3"/>
      <c r="E320" s="3"/>
      <c r="T320" s="21"/>
      <c r="U320" s="3"/>
      <c r="V320" s="3"/>
      <c r="W320" s="3"/>
    </row>
    <row r="321" spans="2:23" x14ac:dyDescent="0.25">
      <c r="B321" s="23"/>
      <c r="C321" s="3"/>
      <c r="D321" s="3"/>
      <c r="E321" s="3"/>
      <c r="T321" s="21"/>
      <c r="U321" s="3"/>
      <c r="V321" s="3"/>
      <c r="W321" s="3"/>
    </row>
    <row r="322" spans="2:23" x14ac:dyDescent="0.25">
      <c r="B322" s="24"/>
      <c r="C322" s="3"/>
      <c r="D322" s="3"/>
      <c r="E322" s="3"/>
      <c r="T322" s="20"/>
      <c r="U322" s="3"/>
      <c r="V322" s="3"/>
      <c r="W322" s="3"/>
    </row>
    <row r="323" spans="2:23" x14ac:dyDescent="0.25">
      <c r="B323" s="23"/>
      <c r="C323" s="3"/>
      <c r="D323" s="3"/>
      <c r="E323" s="3"/>
      <c r="T323" s="21"/>
      <c r="U323" s="3"/>
      <c r="V323" s="3"/>
      <c r="W323" s="3"/>
    </row>
    <row r="324" spans="2:23" x14ac:dyDescent="0.25">
      <c r="B324" s="24"/>
      <c r="C324" s="3"/>
      <c r="D324" s="3"/>
      <c r="E324" s="3"/>
      <c r="T324" s="21"/>
      <c r="U324" s="3"/>
      <c r="V324" s="3"/>
      <c r="W324" s="3"/>
    </row>
    <row r="325" spans="2:23" x14ac:dyDescent="0.25">
      <c r="B325" s="23"/>
      <c r="C325" s="3"/>
      <c r="D325" s="3"/>
      <c r="E325" s="3"/>
      <c r="T325" s="20"/>
      <c r="U325" s="3"/>
      <c r="V325" s="3"/>
      <c r="W325" s="3"/>
    </row>
    <row r="326" spans="2:23" x14ac:dyDescent="0.25">
      <c r="B326" s="24"/>
      <c r="C326" s="3"/>
      <c r="D326" s="3"/>
      <c r="E326" s="3"/>
      <c r="T326" s="21"/>
      <c r="U326" s="3"/>
      <c r="V326" s="3"/>
      <c r="W326" s="3"/>
    </row>
    <row r="327" spans="2:23" x14ac:dyDescent="0.25">
      <c r="B327" s="23"/>
      <c r="C327" s="3"/>
      <c r="D327" s="3"/>
      <c r="E327" s="3"/>
      <c r="T327" s="21"/>
      <c r="U327" s="3"/>
      <c r="V327" s="3"/>
      <c r="W327" s="3"/>
    </row>
    <row r="328" spans="2:23" x14ac:dyDescent="0.25">
      <c r="B328" s="24"/>
      <c r="C328" s="3"/>
      <c r="D328" s="3"/>
      <c r="E328" s="3"/>
      <c r="T328" s="20"/>
      <c r="U328" s="3"/>
      <c r="V328" s="3"/>
      <c r="W328" s="3"/>
    </row>
    <row r="329" spans="2:23" x14ac:dyDescent="0.25">
      <c r="B329" s="23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16" zoomScaleNormal="100" workbookViewId="0">
      <selection activeCell="E39" sqref="E39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3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21.23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21.23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3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-7.4051645711067557E-4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4">
        <v>1E-3</v>
      </c>
      <c r="C30" s="3">
        <f t="shared" ref="C30:C93" si="0">(($B$21*$B$22/2/$B$23)-($B$24/$B$23))*EXP(-4*$B$23*B30/$B$21/$B$25) - ($B$21*$B$22/2/$B$23) + ($B$24/$B$23)</f>
        <v>0.31445081762675231</v>
      </c>
      <c r="D30" s="3">
        <f t="shared" ref="D30:D93" si="1">($B$21*$B$22 - 2*$B$24) * ($B$21*$B$25*EXP(-4*$B$23*B30/$B$21/$B$25) + (4*$B$23*B30)) / (8*$B$23*$B$23)</f>
        <v>-9.1803885661198808E-4</v>
      </c>
      <c r="E30" s="3">
        <f t="shared" ref="E30:E93" si="2">-(D30-$D$29)</f>
        <v>1.7752239950131251E-4</v>
      </c>
      <c r="T30" s="20"/>
      <c r="U30" s="3"/>
      <c r="V30" s="3"/>
      <c r="W30" s="3"/>
    </row>
    <row r="31" spans="1:24" x14ac:dyDescent="0.25">
      <c r="A31" s="3"/>
      <c r="B31" s="23">
        <v>2E-3</v>
      </c>
      <c r="C31" s="3">
        <f t="shared" si="0"/>
        <v>0.45824595020763143</v>
      </c>
      <c r="D31" s="3">
        <f t="shared" si="1"/>
        <v>-1.3136688461201343E-3</v>
      </c>
      <c r="E31" s="3">
        <f t="shared" si="2"/>
        <v>5.7315238900945871E-4</v>
      </c>
      <c r="T31" s="21"/>
      <c r="U31" s="3"/>
      <c r="V31" s="3"/>
      <c r="W31" s="3"/>
    </row>
    <row r="32" spans="1:24" x14ac:dyDescent="0.25">
      <c r="A32" s="3"/>
      <c r="B32" s="23">
        <v>3.0000000000000001E-3</v>
      </c>
      <c r="C32" s="3">
        <f t="shared" si="0"/>
        <v>0.5240019889739097</v>
      </c>
      <c r="D32" s="3">
        <f t="shared" si="1"/>
        <v>-1.8090371987167682E-3</v>
      </c>
      <c r="E32" s="3">
        <f t="shared" si="2"/>
        <v>1.0685207416060926E-3</v>
      </c>
      <c r="T32" s="21"/>
      <c r="U32" s="3"/>
      <c r="V32" s="3"/>
      <c r="W32" s="3"/>
    </row>
    <row r="33" spans="1:23" x14ac:dyDescent="0.25">
      <c r="A33" s="3"/>
      <c r="B33" s="24">
        <v>4.0000000000000001E-3</v>
      </c>
      <c r="C33" s="3">
        <f t="shared" si="0"/>
        <v>0.55407155083338555</v>
      </c>
      <c r="D33" s="3">
        <f t="shared" si="1"/>
        <v>-2.3500148814208921E-3</v>
      </c>
      <c r="E33" s="3">
        <f t="shared" si="2"/>
        <v>1.6094984243102165E-3</v>
      </c>
      <c r="T33" s="20"/>
      <c r="U33" s="3"/>
      <c r="V33" s="3"/>
      <c r="W33" s="3"/>
    </row>
    <row r="34" spans="1:23" x14ac:dyDescent="0.25">
      <c r="B34" s="23">
        <v>5.0000000000000001E-3</v>
      </c>
      <c r="C34" s="3">
        <f t="shared" si="0"/>
        <v>0.56782205295281285</v>
      </c>
      <c r="D34" s="3">
        <f t="shared" si="1"/>
        <v>-2.9118492428235484E-3</v>
      </c>
      <c r="E34" s="3">
        <f t="shared" si="2"/>
        <v>2.171332785712873E-3</v>
      </c>
      <c r="T34" s="21"/>
      <c r="U34" s="3"/>
      <c r="V34" s="3"/>
      <c r="W34" s="3"/>
    </row>
    <row r="35" spans="1:23" x14ac:dyDescent="0.25">
      <c r="B35" s="23">
        <v>6.0000000000000001E-3</v>
      </c>
      <c r="C35" s="3">
        <f t="shared" si="0"/>
        <v>0.57411001648949433</v>
      </c>
      <c r="D35" s="3">
        <f t="shared" si="1"/>
        <v>-3.4832211494019078E-3</v>
      </c>
      <c r="E35" s="3">
        <f t="shared" si="2"/>
        <v>2.7427046922912325E-3</v>
      </c>
      <c r="T35" s="21"/>
      <c r="U35" s="3"/>
      <c r="V35" s="3"/>
      <c r="W35" s="3"/>
    </row>
    <row r="36" spans="1:23" x14ac:dyDescent="0.25">
      <c r="B36" s="24">
        <v>7.0000000000000001E-3</v>
      </c>
      <c r="C36" s="3">
        <f t="shared" si="0"/>
        <v>0.57698543769922417</v>
      </c>
      <c r="D36" s="3">
        <f t="shared" si="1"/>
        <v>-4.0589544775322516E-3</v>
      </c>
      <c r="E36" s="3">
        <f t="shared" si="2"/>
        <v>3.3184380204215758E-3</v>
      </c>
      <c r="T36" s="20"/>
      <c r="U36" s="3"/>
      <c r="V36" s="3"/>
      <c r="W36" s="3"/>
    </row>
    <row r="37" spans="1:23" x14ac:dyDescent="0.25">
      <c r="B37" s="23">
        <v>8.0000000000000002E-3</v>
      </c>
      <c r="C37" s="3">
        <f t="shared" si="0"/>
        <v>0.57830033831611405</v>
      </c>
      <c r="D37" s="3">
        <f t="shared" si="1"/>
        <v>-4.6366822389893782E-3</v>
      </c>
      <c r="E37" s="3">
        <f t="shared" si="2"/>
        <v>3.8961657818787025E-3</v>
      </c>
      <c r="T37" s="21"/>
      <c r="U37" s="3"/>
      <c r="V37" s="3"/>
      <c r="W37" s="3"/>
    </row>
    <row r="38" spans="1:23" x14ac:dyDescent="0.25">
      <c r="B38" s="23">
        <v>8.9999999999999993E-3</v>
      </c>
      <c r="C38" s="3">
        <f t="shared" si="0"/>
        <v>0.57890162887710983</v>
      </c>
      <c r="D38" s="3">
        <f t="shared" si="1"/>
        <v>-5.2153220343436101E-3</v>
      </c>
      <c r="E38" s="3">
        <f t="shared" si="2"/>
        <v>4.4748055772329343E-3</v>
      </c>
      <c r="T38" s="21"/>
      <c r="U38" s="3"/>
      <c r="V38" s="3"/>
      <c r="W38" s="3"/>
    </row>
    <row r="39" spans="1:23" x14ac:dyDescent="0.25">
      <c r="B39" s="24">
        <v>0.01</v>
      </c>
      <c r="C39" s="3">
        <f t="shared" si="0"/>
        <v>0.57917659288130796</v>
      </c>
      <c r="D39" s="3">
        <f t="shared" si="1"/>
        <v>-5.7943788934413645E-3</v>
      </c>
      <c r="E39" s="3">
        <f t="shared" si="2"/>
        <v>5.0538624363306887E-3</v>
      </c>
      <c r="T39" s="20"/>
      <c r="U39" s="3"/>
      <c r="V39" s="3"/>
      <c r="W39" s="3"/>
    </row>
    <row r="40" spans="1:23" x14ac:dyDescent="0.25">
      <c r="B40" s="23">
        <v>1.0999999999999999E-2</v>
      </c>
      <c r="C40" s="3">
        <f t="shared" si="0"/>
        <v>0.57930233109924956</v>
      </c>
      <c r="D40" s="3">
        <f t="shared" si="1"/>
        <v>-6.3736264715098818E-3</v>
      </c>
      <c r="E40" s="3">
        <f t="shared" si="2"/>
        <v>5.633110014399206E-3</v>
      </c>
      <c r="T40" s="21"/>
      <c r="U40" s="3"/>
      <c r="V40" s="3"/>
      <c r="W40" s="3"/>
    </row>
    <row r="41" spans="1:23" x14ac:dyDescent="0.25">
      <c r="B41" s="23">
        <v>1.2E-2</v>
      </c>
      <c r="C41" s="3">
        <f t="shared" si="0"/>
        <v>0.57935982989621826</v>
      </c>
      <c r="D41" s="3">
        <f t="shared" si="1"/>
        <v>-6.9529612634069227E-3</v>
      </c>
      <c r="E41" s="3">
        <f t="shared" si="2"/>
        <v>6.2124448062962469E-3</v>
      </c>
      <c r="T41" s="21"/>
      <c r="U41" s="3"/>
      <c r="V41" s="3"/>
      <c r="W41" s="3"/>
    </row>
    <row r="42" spans="1:23" x14ac:dyDescent="0.25">
      <c r="B42" s="24">
        <v>1.2999999999999999E-2</v>
      </c>
      <c r="C42" s="3">
        <f t="shared" si="0"/>
        <v>0.57938612350612451</v>
      </c>
      <c r="D42" s="3">
        <f t="shared" si="1"/>
        <v>-7.5323359372929197E-3</v>
      </c>
      <c r="E42" s="3">
        <f t="shared" si="2"/>
        <v>6.7918194801822439E-3</v>
      </c>
      <c r="T42" s="20"/>
      <c r="U42" s="3"/>
      <c r="V42" s="3"/>
      <c r="W42" s="3"/>
    </row>
    <row r="43" spans="1:23" x14ac:dyDescent="0.25">
      <c r="B43" s="23">
        <v>1.4E-2</v>
      </c>
      <c r="C43" s="3">
        <f t="shared" si="0"/>
        <v>0.57939814730415762</v>
      </c>
      <c r="D43" s="3">
        <f t="shared" si="1"/>
        <v>-8.1117288488032659E-3</v>
      </c>
      <c r="E43" s="3">
        <f t="shared" si="2"/>
        <v>7.3712123916925901E-3</v>
      </c>
      <c r="T43" s="21"/>
      <c r="U43" s="3"/>
      <c r="V43" s="3"/>
      <c r="W43" s="3"/>
    </row>
    <row r="44" spans="1:23" x14ac:dyDescent="0.25">
      <c r="B44" s="23">
        <v>1.4999999999999999E-2</v>
      </c>
      <c r="C44" s="3">
        <f t="shared" si="0"/>
        <v>0.57940364566363189</v>
      </c>
      <c r="D44" s="3">
        <f t="shared" si="1"/>
        <v>-8.6911301001921081E-3</v>
      </c>
      <c r="E44" s="3">
        <f t="shared" si="2"/>
        <v>7.9506136430814323E-3</v>
      </c>
      <c r="T44" s="21"/>
      <c r="U44" s="3"/>
      <c r="V44" s="3"/>
      <c r="W44" s="3"/>
    </row>
    <row r="45" spans="1:23" x14ac:dyDescent="0.25">
      <c r="B45" s="24">
        <v>1.6E-2</v>
      </c>
      <c r="C45" s="3">
        <f t="shared" si="0"/>
        <v>0.57940616000700529</v>
      </c>
      <c r="D45" s="3">
        <f t="shared" si="1"/>
        <v>-9.2705351653218186E-3</v>
      </c>
      <c r="E45" s="3">
        <f t="shared" si="2"/>
        <v>8.5300187082111428E-3</v>
      </c>
      <c r="T45" s="20"/>
      <c r="U45" s="3"/>
      <c r="V45" s="3"/>
      <c r="W45" s="3"/>
    </row>
    <row r="46" spans="1:23" x14ac:dyDescent="0.25">
      <c r="B46" s="23">
        <v>1.7000000000000001E-2</v>
      </c>
      <c r="C46" s="3">
        <f t="shared" si="0"/>
        <v>0.57940730979043242</v>
      </c>
      <c r="D46" s="3">
        <f t="shared" si="1"/>
        <v>-9.8499419744360987E-3</v>
      </c>
      <c r="E46" s="3">
        <f t="shared" si="2"/>
        <v>9.1094255173254229E-3</v>
      </c>
      <c r="T46" s="21"/>
      <c r="U46" s="3"/>
      <c r="V46" s="3"/>
      <c r="W46" s="3"/>
    </row>
    <row r="47" spans="1:23" x14ac:dyDescent="0.25">
      <c r="B47" s="23">
        <v>1.7999999999999999E-2</v>
      </c>
      <c r="C47" s="3">
        <f t="shared" si="0"/>
        <v>0.57940783557459663</v>
      </c>
      <c r="D47" s="3">
        <f t="shared" si="1"/>
        <v>-1.0429349581056627E-2</v>
      </c>
      <c r="E47" s="3">
        <f t="shared" si="2"/>
        <v>9.6888331239459516E-3</v>
      </c>
      <c r="T47" s="21"/>
      <c r="U47" s="3"/>
      <c r="V47" s="3"/>
      <c r="W47" s="3"/>
    </row>
    <row r="48" spans="1:23" x14ac:dyDescent="0.25">
      <c r="B48" s="24">
        <v>1.9E-2</v>
      </c>
      <c r="C48" s="3">
        <f t="shared" si="0"/>
        <v>0.57940807601030031</v>
      </c>
      <c r="D48" s="3">
        <f t="shared" si="1"/>
        <v>-1.1008757552368581E-2</v>
      </c>
      <c r="E48" s="3">
        <f t="shared" si="2"/>
        <v>1.0268241095257905E-2</v>
      </c>
      <c r="T48" s="20"/>
      <c r="U48" s="3"/>
      <c r="V48" s="3"/>
      <c r="W48" s="3"/>
    </row>
    <row r="49" spans="2:23" x14ac:dyDescent="0.25">
      <c r="B49" s="23">
        <v>0.02</v>
      </c>
      <c r="C49" s="3">
        <f t="shared" si="0"/>
        <v>0.57940818595908072</v>
      </c>
      <c r="D49" s="3">
        <f t="shared" si="1"/>
        <v>-1.1588165690450182E-2</v>
      </c>
      <c r="E49" s="3">
        <f t="shared" si="2"/>
        <v>1.0847649233339507E-2</v>
      </c>
      <c r="T49" s="21"/>
      <c r="U49" s="3"/>
      <c r="V49" s="3"/>
      <c r="W49" s="3"/>
    </row>
    <row r="50" spans="2:23" x14ac:dyDescent="0.25">
      <c r="B50" s="23">
        <v>2.1000000000000001E-2</v>
      </c>
      <c r="C50" s="3">
        <f t="shared" si="0"/>
        <v>0.57940823623752991</v>
      </c>
      <c r="D50" s="3">
        <f t="shared" si="1"/>
        <v>-1.2167573904793831E-2</v>
      </c>
      <c r="E50" s="3">
        <f t="shared" si="2"/>
        <v>1.1427057447683155E-2</v>
      </c>
      <c r="T50" s="21"/>
      <c r="U50" s="3"/>
      <c r="V50" s="3"/>
      <c r="W50" s="3"/>
    </row>
    <row r="51" spans="2:23" x14ac:dyDescent="0.25">
      <c r="B51" s="24">
        <v>2.1999999999999999E-2</v>
      </c>
      <c r="C51" s="3">
        <f t="shared" si="0"/>
        <v>0.5794082592293488</v>
      </c>
      <c r="D51" s="3">
        <f t="shared" si="1"/>
        <v>-1.2746982154011332E-2</v>
      </c>
      <c r="E51" s="3">
        <f t="shared" si="2"/>
        <v>1.2006465696900656E-2</v>
      </c>
      <c r="T51" s="20"/>
      <c r="U51" s="3"/>
      <c r="V51" s="3"/>
      <c r="W51" s="3"/>
    </row>
    <row r="52" spans="2:23" x14ac:dyDescent="0.25">
      <c r="B52" s="23">
        <v>2.3E-2</v>
      </c>
      <c r="C52" s="3">
        <f t="shared" si="0"/>
        <v>0.57940826974327175</v>
      </c>
      <c r="D52" s="3">
        <f t="shared" si="1"/>
        <v>-1.332639041917629E-2</v>
      </c>
      <c r="E52" s="3">
        <f t="shared" si="2"/>
        <v>1.2585873962065614E-2</v>
      </c>
      <c r="T52" s="21"/>
      <c r="U52" s="3"/>
      <c r="V52" s="3"/>
      <c r="W52" s="3"/>
    </row>
    <row r="53" spans="2:23" x14ac:dyDescent="0.25">
      <c r="B53" s="23">
        <v>2.4E-2</v>
      </c>
      <c r="C53" s="3">
        <f t="shared" si="0"/>
        <v>0.57940827455118082</v>
      </c>
      <c r="D53" s="3">
        <f t="shared" si="1"/>
        <v>-1.3905798691633855E-2</v>
      </c>
      <c r="E53" s="3">
        <f t="shared" si="2"/>
        <v>1.3165282234523179E-2</v>
      </c>
      <c r="T53" s="21"/>
      <c r="U53" s="3"/>
      <c r="V53" s="3"/>
      <c r="W53" s="3"/>
    </row>
    <row r="54" spans="2:23" x14ac:dyDescent="0.25">
      <c r="B54" s="24">
        <v>2.5000000000000001E-2</v>
      </c>
      <c r="C54" s="3">
        <f t="shared" si="0"/>
        <v>0.57940827674978834</v>
      </c>
      <c r="D54" s="3">
        <f t="shared" si="1"/>
        <v>-1.4485206967426254E-2</v>
      </c>
      <c r="E54" s="3">
        <f t="shared" si="2"/>
        <v>1.3744690510315578E-2</v>
      </c>
      <c r="T54" s="20"/>
      <c r="U54" s="3"/>
      <c r="V54" s="3"/>
      <c r="W54" s="3"/>
    </row>
    <row r="55" spans="2:23" x14ac:dyDescent="0.25">
      <c r="B55" s="23"/>
      <c r="C55" s="3"/>
      <c r="D55" s="3"/>
      <c r="E55" s="3"/>
      <c r="T55" s="21"/>
      <c r="U55" s="3"/>
      <c r="V55" s="3"/>
      <c r="W55" s="3"/>
    </row>
    <row r="56" spans="2:23" x14ac:dyDescent="0.25">
      <c r="B56" s="23"/>
      <c r="C56" s="3"/>
      <c r="D56" s="3"/>
      <c r="E56" s="3"/>
      <c r="T56" s="20"/>
      <c r="U56" s="3"/>
      <c r="V56" s="3"/>
      <c r="W56" s="3"/>
    </row>
    <row r="57" spans="2:23" x14ac:dyDescent="0.25">
      <c r="B57" s="24"/>
      <c r="C57" s="3"/>
      <c r="D57" s="3"/>
      <c r="E57" s="3"/>
      <c r="T57" s="21"/>
      <c r="U57" s="3"/>
      <c r="V57" s="3"/>
      <c r="W57" s="3"/>
    </row>
    <row r="58" spans="2:23" x14ac:dyDescent="0.25">
      <c r="B58" s="23"/>
      <c r="C58" s="3"/>
      <c r="D58" s="3"/>
      <c r="E58" s="3"/>
      <c r="T58" s="21"/>
      <c r="U58" s="3"/>
      <c r="V58" s="3"/>
      <c r="W58" s="3"/>
    </row>
    <row r="59" spans="2:23" x14ac:dyDescent="0.25">
      <c r="B59" s="23"/>
      <c r="C59" s="3"/>
      <c r="D59" s="3"/>
      <c r="E59" s="3"/>
      <c r="T59" s="20"/>
      <c r="U59" s="3"/>
      <c r="V59" s="3"/>
      <c r="W59" s="3"/>
    </row>
    <row r="60" spans="2:23" x14ac:dyDescent="0.25">
      <c r="B60" s="24"/>
      <c r="C60" s="3"/>
      <c r="D60" s="3"/>
      <c r="E60" s="3"/>
      <c r="T60" s="21"/>
      <c r="U60" s="3"/>
      <c r="V60" s="3"/>
      <c r="W60" s="3"/>
    </row>
    <row r="61" spans="2:23" x14ac:dyDescent="0.25">
      <c r="B61" s="23"/>
      <c r="C61" s="3"/>
      <c r="D61" s="3"/>
      <c r="E61" s="3"/>
      <c r="T61" s="21"/>
      <c r="U61" s="3"/>
      <c r="V61" s="3"/>
      <c r="W61" s="3"/>
    </row>
    <row r="62" spans="2:23" x14ac:dyDescent="0.25">
      <c r="B62" s="23"/>
      <c r="C62" s="3"/>
      <c r="D62" s="3"/>
      <c r="E62" s="3"/>
      <c r="T62" s="20"/>
      <c r="U62" s="3"/>
      <c r="V62" s="3"/>
      <c r="W62" s="3"/>
    </row>
    <row r="63" spans="2:23" x14ac:dyDescent="0.25">
      <c r="B63" s="24"/>
      <c r="C63" s="3"/>
      <c r="D63" s="3"/>
      <c r="E63" s="3"/>
      <c r="T63" s="21"/>
      <c r="U63" s="3"/>
      <c r="V63" s="3"/>
      <c r="W63" s="3"/>
    </row>
    <row r="64" spans="2:23" x14ac:dyDescent="0.25">
      <c r="B64" s="23"/>
      <c r="C64" s="3"/>
      <c r="D64" s="3"/>
      <c r="E64" s="3"/>
      <c r="T64" s="21"/>
      <c r="U64" s="3"/>
      <c r="V64" s="3"/>
      <c r="W64" s="3"/>
    </row>
    <row r="65" spans="2:23" x14ac:dyDescent="0.25">
      <c r="B65" s="23"/>
      <c r="C65" s="3"/>
      <c r="D65" s="3"/>
      <c r="E65" s="3"/>
      <c r="T65" s="20"/>
      <c r="U65" s="3"/>
      <c r="V65" s="3"/>
      <c r="W65" s="3"/>
    </row>
    <row r="66" spans="2:23" x14ac:dyDescent="0.25">
      <c r="B66" s="24"/>
      <c r="C66" s="3"/>
      <c r="D66" s="3"/>
      <c r="E66" s="3"/>
      <c r="T66" s="21"/>
      <c r="U66" s="3"/>
      <c r="V66" s="3"/>
      <c r="W66" s="3"/>
    </row>
    <row r="67" spans="2:23" x14ac:dyDescent="0.25">
      <c r="B67" s="23"/>
      <c r="C67" s="3"/>
      <c r="D67" s="3"/>
      <c r="E67" s="3"/>
      <c r="T67" s="21"/>
      <c r="U67" s="3"/>
      <c r="V67" s="3"/>
      <c r="W67" s="3"/>
    </row>
    <row r="68" spans="2:23" x14ac:dyDescent="0.25">
      <c r="B68" s="23"/>
      <c r="C68" s="3"/>
      <c r="D68" s="3"/>
      <c r="E68" s="3"/>
      <c r="T68" s="20"/>
      <c r="U68" s="3"/>
      <c r="V68" s="3"/>
      <c r="W68" s="3"/>
    </row>
    <row r="69" spans="2:23" x14ac:dyDescent="0.25">
      <c r="B69" s="24"/>
      <c r="C69" s="3"/>
      <c r="D69" s="3"/>
      <c r="E69" s="3"/>
      <c r="T69" s="21"/>
      <c r="U69" s="3"/>
      <c r="V69" s="3"/>
      <c r="W69" s="3"/>
    </row>
    <row r="70" spans="2:23" x14ac:dyDescent="0.25">
      <c r="B70" s="23"/>
      <c r="C70" s="3"/>
      <c r="D70" s="3"/>
      <c r="E70" s="3"/>
      <c r="T70" s="21"/>
      <c r="U70" s="3"/>
      <c r="V70" s="3"/>
      <c r="W70" s="3"/>
    </row>
    <row r="71" spans="2:23" x14ac:dyDescent="0.25">
      <c r="B71" s="23"/>
      <c r="C71" s="3"/>
      <c r="D71" s="3"/>
      <c r="E71" s="3"/>
      <c r="T71" s="20"/>
      <c r="U71" s="3"/>
      <c r="V71" s="3"/>
      <c r="W71" s="3"/>
    </row>
    <row r="72" spans="2:23" x14ac:dyDescent="0.25">
      <c r="B72" s="24"/>
      <c r="C72" s="3"/>
      <c r="D72" s="3"/>
      <c r="E72" s="3"/>
      <c r="T72" s="21"/>
      <c r="U72" s="3"/>
      <c r="V72" s="3"/>
      <c r="W72" s="3"/>
    </row>
    <row r="73" spans="2:23" x14ac:dyDescent="0.25">
      <c r="B73" s="23"/>
      <c r="C73" s="3"/>
      <c r="D73" s="3"/>
      <c r="E73" s="3"/>
      <c r="T73" s="21"/>
      <c r="U73" s="3"/>
      <c r="V73" s="3"/>
      <c r="W73" s="3"/>
    </row>
    <row r="74" spans="2:23" x14ac:dyDescent="0.25">
      <c r="B74" s="23"/>
      <c r="C74" s="3"/>
      <c r="D74" s="3"/>
      <c r="E74" s="3"/>
      <c r="T74" s="20"/>
      <c r="U74" s="3"/>
      <c r="V74" s="3"/>
      <c r="W74" s="3"/>
    </row>
    <row r="75" spans="2:23" x14ac:dyDescent="0.25">
      <c r="B75" s="24"/>
      <c r="C75" s="3"/>
      <c r="D75" s="3"/>
      <c r="E75" s="3"/>
      <c r="T75" s="21"/>
      <c r="U75" s="3"/>
      <c r="V75" s="3"/>
      <c r="W75" s="3"/>
    </row>
    <row r="76" spans="2:23" x14ac:dyDescent="0.25">
      <c r="B76" s="23"/>
      <c r="C76" s="3"/>
      <c r="D76" s="3"/>
      <c r="E76" s="3"/>
      <c r="T76" s="21"/>
      <c r="U76" s="3"/>
      <c r="V76" s="3"/>
      <c r="W76" s="3"/>
    </row>
    <row r="77" spans="2:23" x14ac:dyDescent="0.25">
      <c r="B77" s="23"/>
      <c r="C77" s="3"/>
      <c r="D77" s="3"/>
      <c r="E77" s="3"/>
      <c r="T77" s="20"/>
      <c r="U77" s="3"/>
      <c r="V77" s="3"/>
      <c r="W77" s="3"/>
    </row>
    <row r="78" spans="2:23" x14ac:dyDescent="0.25">
      <c r="B78" s="24"/>
      <c r="C78" s="3"/>
      <c r="D78" s="3"/>
      <c r="E78" s="3"/>
      <c r="T78" s="21"/>
      <c r="U78" s="3"/>
      <c r="V78" s="3"/>
      <c r="W78" s="3"/>
    </row>
    <row r="79" spans="2:23" x14ac:dyDescent="0.25">
      <c r="B79" s="23"/>
      <c r="C79" s="3"/>
      <c r="D79" s="3"/>
      <c r="E79" s="3"/>
      <c r="T79" s="21"/>
      <c r="U79" s="3"/>
      <c r="V79" s="3"/>
      <c r="W79" s="3"/>
    </row>
    <row r="80" spans="2:23" x14ac:dyDescent="0.25">
      <c r="B80" s="23"/>
      <c r="C80" s="3"/>
      <c r="D80" s="3"/>
      <c r="E80" s="3"/>
      <c r="T80" s="20"/>
      <c r="U80" s="3"/>
      <c r="V80" s="3"/>
      <c r="W80" s="3"/>
    </row>
    <row r="81" spans="2:23" x14ac:dyDescent="0.25">
      <c r="B81" s="24"/>
      <c r="C81" s="3"/>
      <c r="D81" s="3"/>
      <c r="E81" s="3"/>
      <c r="T81" s="21"/>
      <c r="U81" s="3"/>
      <c r="V81" s="3"/>
      <c r="W81" s="3"/>
    </row>
    <row r="82" spans="2:23" x14ac:dyDescent="0.25">
      <c r="B82" s="23"/>
      <c r="C82" s="3"/>
      <c r="D82" s="3"/>
      <c r="E82" s="3"/>
      <c r="T82" s="20"/>
      <c r="U82" s="3"/>
      <c r="V82" s="3"/>
      <c r="W82" s="3"/>
    </row>
    <row r="83" spans="2:23" x14ac:dyDescent="0.25">
      <c r="B83" s="23"/>
      <c r="C83" s="3"/>
      <c r="D83" s="3"/>
      <c r="E83" s="3"/>
      <c r="T83" s="21"/>
      <c r="U83" s="3"/>
      <c r="V83" s="3"/>
      <c r="W83" s="3"/>
    </row>
    <row r="84" spans="2:23" x14ac:dyDescent="0.25">
      <c r="B84" s="24"/>
      <c r="C84" s="3"/>
      <c r="D84" s="3"/>
      <c r="E84" s="3"/>
      <c r="T84" s="21"/>
      <c r="U84" s="3"/>
      <c r="V84" s="3"/>
      <c r="W84" s="3"/>
    </row>
    <row r="85" spans="2:23" x14ac:dyDescent="0.25">
      <c r="B85" s="23"/>
      <c r="C85" s="3"/>
      <c r="D85" s="3"/>
      <c r="E85" s="3"/>
      <c r="T85" s="20"/>
      <c r="U85" s="3"/>
      <c r="V85" s="3"/>
      <c r="W85" s="3"/>
    </row>
    <row r="86" spans="2:23" x14ac:dyDescent="0.25">
      <c r="B86" s="23"/>
      <c r="C86" s="3"/>
      <c r="D86" s="3"/>
      <c r="E86" s="3"/>
      <c r="T86" s="21"/>
      <c r="U86" s="3"/>
      <c r="V86" s="3"/>
      <c r="W86" s="3"/>
    </row>
    <row r="87" spans="2:23" x14ac:dyDescent="0.25">
      <c r="B87" s="24"/>
      <c r="C87" s="3"/>
      <c r="D87" s="3"/>
      <c r="E87" s="3"/>
      <c r="T87" s="21"/>
      <c r="U87" s="3"/>
      <c r="V87" s="3"/>
      <c r="W87" s="3"/>
    </row>
    <row r="88" spans="2:23" x14ac:dyDescent="0.25">
      <c r="B88" s="23"/>
      <c r="C88" s="3"/>
      <c r="D88" s="3"/>
      <c r="E88" s="3"/>
      <c r="T88" s="20"/>
      <c r="U88" s="3"/>
      <c r="V88" s="3"/>
      <c r="W88" s="3"/>
    </row>
    <row r="89" spans="2:23" x14ac:dyDescent="0.25">
      <c r="B89" s="23"/>
      <c r="C89" s="3"/>
      <c r="D89" s="3"/>
      <c r="E89" s="3"/>
      <c r="T89" s="21"/>
      <c r="U89" s="3"/>
      <c r="V89" s="3"/>
      <c r="W89" s="3"/>
    </row>
    <row r="90" spans="2:23" x14ac:dyDescent="0.25">
      <c r="B90" s="24"/>
      <c r="C90" s="3"/>
      <c r="D90" s="3"/>
      <c r="E90" s="3"/>
      <c r="T90" s="21"/>
      <c r="U90" s="3"/>
      <c r="V90" s="3"/>
      <c r="W90" s="3"/>
    </row>
    <row r="91" spans="2:23" x14ac:dyDescent="0.25">
      <c r="B91" s="23"/>
      <c r="C91" s="3"/>
      <c r="D91" s="3"/>
      <c r="E91" s="3"/>
      <c r="T91" s="20"/>
      <c r="U91" s="3"/>
      <c r="V91" s="3"/>
      <c r="W91" s="3"/>
    </row>
    <row r="92" spans="2:23" x14ac:dyDescent="0.25">
      <c r="B92" s="23"/>
      <c r="C92" s="3"/>
      <c r="D92" s="3"/>
      <c r="E92" s="3"/>
      <c r="T92" s="21"/>
      <c r="U92" s="3"/>
      <c r="V92" s="3"/>
      <c r="W92" s="3"/>
    </row>
    <row r="93" spans="2:23" x14ac:dyDescent="0.25">
      <c r="B93" s="24"/>
      <c r="C93" s="3"/>
      <c r="D93" s="3"/>
      <c r="E93" s="3"/>
      <c r="T93" s="21"/>
      <c r="U93" s="3"/>
      <c r="V93" s="3"/>
      <c r="W93" s="3"/>
    </row>
    <row r="94" spans="2:23" x14ac:dyDescent="0.25">
      <c r="B94" s="23"/>
      <c r="C94" s="3"/>
      <c r="D94" s="3"/>
      <c r="E94" s="3"/>
      <c r="T94" s="20"/>
      <c r="U94" s="3"/>
      <c r="V94" s="3"/>
      <c r="W94" s="3"/>
    </row>
    <row r="95" spans="2:23" x14ac:dyDescent="0.25">
      <c r="B95" s="23"/>
      <c r="C95" s="3"/>
      <c r="D95" s="3"/>
      <c r="E95" s="3"/>
      <c r="T95" s="21"/>
      <c r="U95" s="3"/>
      <c r="V95" s="3"/>
      <c r="W95" s="3"/>
    </row>
    <row r="96" spans="2:23" x14ac:dyDescent="0.25">
      <c r="B96" s="24"/>
      <c r="C96" s="3"/>
      <c r="D96" s="3"/>
      <c r="E96" s="3"/>
      <c r="T96" s="21"/>
      <c r="U96" s="3"/>
      <c r="V96" s="3"/>
      <c r="W96" s="3"/>
    </row>
    <row r="97" spans="2:23" x14ac:dyDescent="0.25">
      <c r="B97" s="23"/>
      <c r="C97" s="3"/>
      <c r="D97" s="3"/>
      <c r="E97" s="3"/>
      <c r="T97" s="20"/>
      <c r="U97" s="3"/>
      <c r="V97" s="3"/>
      <c r="W97" s="3"/>
    </row>
    <row r="98" spans="2:23" x14ac:dyDescent="0.25">
      <c r="B98" s="23"/>
      <c r="C98" s="3"/>
      <c r="D98" s="3"/>
      <c r="E98" s="3"/>
      <c r="T98" s="21"/>
      <c r="U98" s="3"/>
      <c r="V98" s="3"/>
      <c r="W98" s="3"/>
    </row>
    <row r="99" spans="2:23" x14ac:dyDescent="0.25">
      <c r="B99" s="24"/>
      <c r="C99" s="3"/>
      <c r="D99" s="3"/>
      <c r="E99" s="3"/>
      <c r="T99" s="21"/>
      <c r="U99" s="3"/>
      <c r="V99" s="3"/>
      <c r="W99" s="3"/>
    </row>
    <row r="100" spans="2:23" x14ac:dyDescent="0.25">
      <c r="B100" s="23"/>
      <c r="C100" s="3"/>
      <c r="D100" s="3"/>
      <c r="E100" s="3"/>
      <c r="T100" s="20"/>
      <c r="U100" s="3"/>
      <c r="V100" s="3"/>
      <c r="W100" s="3"/>
    </row>
    <row r="101" spans="2:23" x14ac:dyDescent="0.25">
      <c r="B101" s="23"/>
      <c r="C101" s="3"/>
      <c r="D101" s="3"/>
      <c r="E101" s="3"/>
      <c r="T101" s="21"/>
      <c r="U101" s="3"/>
      <c r="V101" s="3"/>
      <c r="W101" s="3"/>
    </row>
    <row r="102" spans="2:23" x14ac:dyDescent="0.25">
      <c r="B102" s="24"/>
      <c r="C102" s="3"/>
      <c r="D102" s="3"/>
      <c r="E102" s="3"/>
      <c r="T102" s="21"/>
      <c r="U102" s="3"/>
      <c r="V102" s="3"/>
      <c r="W102" s="3"/>
    </row>
    <row r="103" spans="2:23" x14ac:dyDescent="0.25">
      <c r="B103" s="23"/>
      <c r="C103" s="3"/>
      <c r="D103" s="3"/>
      <c r="E103" s="3"/>
      <c r="T103" s="20"/>
      <c r="U103" s="3"/>
      <c r="V103" s="3"/>
      <c r="W103" s="3"/>
    </row>
    <row r="104" spans="2:23" x14ac:dyDescent="0.25">
      <c r="B104" s="23"/>
      <c r="C104" s="3"/>
      <c r="D104" s="3"/>
      <c r="E104" s="3"/>
      <c r="T104" s="21"/>
      <c r="U104" s="3"/>
      <c r="V104" s="3"/>
      <c r="W104" s="3"/>
    </row>
    <row r="105" spans="2:23" x14ac:dyDescent="0.25">
      <c r="B105" s="24"/>
      <c r="C105" s="3"/>
      <c r="D105" s="3"/>
      <c r="E105" s="3"/>
      <c r="T105" s="21"/>
      <c r="U105" s="3"/>
      <c r="V105" s="3"/>
      <c r="W105" s="3"/>
    </row>
    <row r="106" spans="2:23" x14ac:dyDescent="0.25">
      <c r="B106" s="23"/>
      <c r="C106" s="3"/>
      <c r="D106" s="3"/>
      <c r="E106" s="3"/>
      <c r="T106" s="20"/>
      <c r="U106" s="3"/>
      <c r="V106" s="3"/>
      <c r="W106" s="3"/>
    </row>
    <row r="107" spans="2:23" x14ac:dyDescent="0.25">
      <c r="B107" s="23"/>
      <c r="C107" s="3"/>
      <c r="D107" s="3"/>
      <c r="E107" s="3"/>
      <c r="T107" s="21"/>
      <c r="U107" s="3"/>
      <c r="V107" s="3"/>
      <c r="W107" s="3"/>
    </row>
    <row r="108" spans="2:23" x14ac:dyDescent="0.25">
      <c r="B108" s="24"/>
      <c r="C108" s="3"/>
      <c r="D108" s="3"/>
      <c r="E108" s="3"/>
      <c r="T108" s="20"/>
      <c r="U108" s="3"/>
      <c r="V108" s="3"/>
      <c r="W108" s="3"/>
    </row>
    <row r="109" spans="2:23" x14ac:dyDescent="0.25">
      <c r="B109" s="23"/>
      <c r="C109" s="3"/>
      <c r="D109" s="3"/>
      <c r="E109" s="3"/>
      <c r="T109" s="21"/>
      <c r="U109" s="3"/>
      <c r="V109" s="3"/>
      <c r="W109" s="3"/>
    </row>
    <row r="110" spans="2:23" x14ac:dyDescent="0.25">
      <c r="B110" s="23"/>
      <c r="C110" s="3"/>
      <c r="D110" s="3"/>
      <c r="E110" s="3"/>
      <c r="T110" s="21"/>
      <c r="U110" s="3"/>
      <c r="V110" s="3"/>
      <c r="W110" s="3"/>
    </row>
    <row r="111" spans="2:23" x14ac:dyDescent="0.25">
      <c r="B111" s="24"/>
      <c r="C111" s="3"/>
      <c r="D111" s="3"/>
      <c r="E111" s="3"/>
      <c r="T111" s="20"/>
      <c r="U111" s="3"/>
      <c r="V111" s="3"/>
      <c r="W111" s="3"/>
    </row>
    <row r="112" spans="2:23" x14ac:dyDescent="0.25">
      <c r="B112" s="23"/>
      <c r="C112" s="3"/>
      <c r="D112" s="3"/>
      <c r="E112" s="3"/>
      <c r="T112" s="21"/>
      <c r="U112" s="3"/>
      <c r="V112" s="3"/>
      <c r="W112" s="3"/>
    </row>
    <row r="113" spans="2:23" x14ac:dyDescent="0.25">
      <c r="B113" s="23"/>
      <c r="C113" s="3"/>
      <c r="D113" s="3"/>
      <c r="E113" s="3"/>
      <c r="T113" s="21"/>
      <c r="U113" s="3"/>
      <c r="V113" s="3"/>
      <c r="W113" s="3"/>
    </row>
    <row r="114" spans="2:23" x14ac:dyDescent="0.25">
      <c r="B114" s="24"/>
      <c r="C114" s="3"/>
      <c r="D114" s="3"/>
      <c r="E114" s="3"/>
      <c r="T114" s="20"/>
      <c r="U114" s="3"/>
      <c r="V114" s="3"/>
      <c r="W114" s="3"/>
    </row>
    <row r="115" spans="2:23" x14ac:dyDescent="0.25">
      <c r="B115" s="23"/>
      <c r="C115" s="3"/>
      <c r="D115" s="3"/>
      <c r="E115" s="3"/>
      <c r="T115" s="21"/>
      <c r="U115" s="3"/>
      <c r="V115" s="3"/>
      <c r="W115" s="3"/>
    </row>
    <row r="116" spans="2:23" x14ac:dyDescent="0.25">
      <c r="B116" s="23"/>
      <c r="C116" s="3"/>
      <c r="D116" s="3"/>
      <c r="E116" s="3"/>
      <c r="T116" s="21"/>
      <c r="U116" s="3"/>
      <c r="V116" s="3"/>
      <c r="W116" s="3"/>
    </row>
    <row r="117" spans="2:23" x14ac:dyDescent="0.25">
      <c r="B117" s="24"/>
      <c r="C117" s="3"/>
      <c r="D117" s="3"/>
      <c r="E117" s="3"/>
      <c r="T117" s="20"/>
      <c r="U117" s="3"/>
      <c r="V117" s="3"/>
      <c r="W117" s="3"/>
    </row>
    <row r="118" spans="2:23" x14ac:dyDescent="0.25">
      <c r="B118" s="23"/>
      <c r="C118" s="3"/>
      <c r="D118" s="3"/>
      <c r="E118" s="3"/>
      <c r="T118" s="21"/>
      <c r="U118" s="3"/>
      <c r="V118" s="3"/>
      <c r="W118" s="3"/>
    </row>
    <row r="119" spans="2:23" x14ac:dyDescent="0.25">
      <c r="B119" s="23"/>
      <c r="C119" s="3"/>
      <c r="D119" s="3"/>
      <c r="E119" s="3"/>
      <c r="T119" s="21"/>
      <c r="U119" s="3"/>
      <c r="V119" s="3"/>
      <c r="W119" s="3"/>
    </row>
    <row r="120" spans="2:23" x14ac:dyDescent="0.25">
      <c r="B120" s="24"/>
      <c r="C120" s="3"/>
      <c r="D120" s="3"/>
      <c r="E120" s="3"/>
      <c r="T120" s="20"/>
      <c r="U120" s="3"/>
      <c r="V120" s="3"/>
      <c r="W120" s="3"/>
    </row>
    <row r="121" spans="2:23" x14ac:dyDescent="0.25">
      <c r="B121" s="23"/>
      <c r="C121" s="3"/>
      <c r="D121" s="3"/>
      <c r="E121" s="3"/>
      <c r="T121" s="21"/>
      <c r="U121" s="3"/>
      <c r="V121" s="3"/>
      <c r="W121" s="3"/>
    </row>
    <row r="122" spans="2:23" x14ac:dyDescent="0.25">
      <c r="B122" s="23"/>
      <c r="C122" s="3"/>
      <c r="D122" s="3"/>
      <c r="E122" s="3"/>
      <c r="T122" s="21"/>
      <c r="U122" s="3"/>
      <c r="V122" s="3"/>
      <c r="W122" s="3"/>
    </row>
    <row r="123" spans="2:23" x14ac:dyDescent="0.25">
      <c r="B123" s="24"/>
      <c r="C123" s="3"/>
      <c r="D123" s="3"/>
      <c r="E123" s="3"/>
      <c r="T123" s="20"/>
      <c r="U123" s="3"/>
      <c r="V123" s="3"/>
      <c r="W123" s="3"/>
    </row>
    <row r="124" spans="2:23" x14ac:dyDescent="0.25">
      <c r="B124" s="23"/>
      <c r="C124" s="3"/>
      <c r="D124" s="3"/>
      <c r="E124" s="3"/>
      <c r="T124" s="21"/>
      <c r="U124" s="3"/>
      <c r="V124" s="3"/>
      <c r="W124" s="3"/>
    </row>
    <row r="125" spans="2:23" x14ac:dyDescent="0.25">
      <c r="B125" s="23"/>
      <c r="C125" s="3"/>
      <c r="D125" s="3"/>
      <c r="E125" s="3"/>
      <c r="T125" s="21"/>
      <c r="U125" s="3"/>
      <c r="V125" s="3"/>
      <c r="W125" s="3"/>
    </row>
    <row r="126" spans="2:23" x14ac:dyDescent="0.25">
      <c r="B126" s="24"/>
      <c r="C126" s="3"/>
      <c r="D126" s="3"/>
      <c r="E126" s="3"/>
      <c r="T126" s="20"/>
      <c r="U126" s="3"/>
      <c r="V126" s="3"/>
      <c r="W126" s="3"/>
    </row>
    <row r="127" spans="2:23" x14ac:dyDescent="0.25">
      <c r="B127" s="23"/>
      <c r="C127" s="3"/>
      <c r="D127" s="3"/>
      <c r="E127" s="3"/>
      <c r="T127" s="21"/>
      <c r="U127" s="3"/>
      <c r="V127" s="3"/>
      <c r="W127" s="3"/>
    </row>
    <row r="128" spans="2:23" x14ac:dyDescent="0.25">
      <c r="B128" s="23"/>
      <c r="C128" s="3"/>
      <c r="D128" s="3"/>
      <c r="E128" s="3"/>
      <c r="T128" s="21"/>
      <c r="U128" s="3"/>
      <c r="V128" s="3"/>
      <c r="W128" s="3"/>
    </row>
    <row r="129" spans="2:23" x14ac:dyDescent="0.25">
      <c r="B129" s="24"/>
      <c r="C129" s="3"/>
      <c r="D129" s="3"/>
      <c r="E129" s="3"/>
      <c r="T129" s="20"/>
      <c r="U129" s="3"/>
      <c r="V129" s="3"/>
      <c r="W129" s="3"/>
    </row>
    <row r="130" spans="2:23" x14ac:dyDescent="0.25">
      <c r="B130" s="23"/>
      <c r="C130" s="3"/>
      <c r="D130" s="3"/>
      <c r="E130" s="3"/>
      <c r="T130" s="21"/>
      <c r="U130" s="3"/>
      <c r="V130" s="3"/>
      <c r="W130" s="3"/>
    </row>
    <row r="131" spans="2:23" x14ac:dyDescent="0.25">
      <c r="B131" s="23"/>
      <c r="C131" s="3"/>
      <c r="D131" s="3"/>
      <c r="E131" s="3"/>
      <c r="T131" s="21"/>
      <c r="U131" s="3"/>
      <c r="V131" s="3"/>
      <c r="W131" s="3"/>
    </row>
    <row r="132" spans="2:23" x14ac:dyDescent="0.25">
      <c r="B132" s="24"/>
      <c r="C132" s="3"/>
      <c r="D132" s="3"/>
      <c r="E132" s="3"/>
      <c r="T132" s="20"/>
      <c r="U132" s="3"/>
      <c r="V132" s="3"/>
      <c r="W132" s="3"/>
    </row>
    <row r="133" spans="2:23" x14ac:dyDescent="0.25">
      <c r="B133" s="23"/>
      <c r="C133" s="3"/>
      <c r="D133" s="3"/>
      <c r="E133" s="3"/>
      <c r="T133" s="21"/>
      <c r="U133" s="3"/>
      <c r="V133" s="3"/>
      <c r="W133" s="3"/>
    </row>
    <row r="134" spans="2:23" x14ac:dyDescent="0.25">
      <c r="B134" s="23"/>
      <c r="C134" s="3"/>
      <c r="D134" s="3"/>
      <c r="E134" s="3"/>
      <c r="T134" s="20"/>
      <c r="U134" s="3"/>
      <c r="V134" s="3"/>
      <c r="W134" s="3"/>
    </row>
    <row r="135" spans="2:23" x14ac:dyDescent="0.25">
      <c r="B135" s="24"/>
      <c r="C135" s="3"/>
      <c r="D135" s="3"/>
      <c r="E135" s="3"/>
      <c r="T135" s="21"/>
      <c r="U135" s="3"/>
      <c r="V135" s="3"/>
      <c r="W135" s="3"/>
    </row>
    <row r="136" spans="2:23" x14ac:dyDescent="0.25">
      <c r="B136" s="23"/>
      <c r="C136" s="3"/>
      <c r="D136" s="3"/>
      <c r="E136" s="3"/>
      <c r="T136" s="21"/>
      <c r="U136" s="3"/>
      <c r="V136" s="3"/>
      <c r="W136" s="3"/>
    </row>
    <row r="137" spans="2:23" x14ac:dyDescent="0.25">
      <c r="B137" s="23"/>
      <c r="C137" s="3"/>
      <c r="D137" s="3"/>
      <c r="E137" s="3"/>
      <c r="T137" s="20"/>
      <c r="U137" s="3"/>
      <c r="V137" s="3"/>
      <c r="W137" s="3"/>
    </row>
    <row r="138" spans="2:23" x14ac:dyDescent="0.25">
      <c r="B138" s="24"/>
      <c r="C138" s="3"/>
      <c r="D138" s="3"/>
      <c r="E138" s="3"/>
      <c r="T138" s="21"/>
      <c r="U138" s="3"/>
      <c r="V138" s="3"/>
      <c r="W138" s="3"/>
    </row>
    <row r="139" spans="2:23" x14ac:dyDescent="0.25">
      <c r="B139" s="23"/>
      <c r="C139" s="3"/>
      <c r="D139" s="3"/>
      <c r="E139" s="3"/>
      <c r="T139" s="21"/>
      <c r="U139" s="3"/>
      <c r="V139" s="3"/>
      <c r="W139" s="3"/>
    </row>
    <row r="140" spans="2:23" x14ac:dyDescent="0.25">
      <c r="B140" s="23"/>
      <c r="C140" s="3"/>
      <c r="D140" s="3"/>
      <c r="E140" s="3"/>
      <c r="T140" s="20"/>
      <c r="U140" s="3"/>
      <c r="V140" s="3"/>
      <c r="W140" s="3"/>
    </row>
    <row r="141" spans="2:23" x14ac:dyDescent="0.25">
      <c r="B141" s="24"/>
      <c r="C141" s="3"/>
      <c r="D141" s="3"/>
      <c r="E141" s="3"/>
      <c r="T141" s="21"/>
      <c r="U141" s="3"/>
      <c r="V141" s="3"/>
      <c r="W141" s="3"/>
    </row>
    <row r="142" spans="2:23" x14ac:dyDescent="0.25">
      <c r="B142" s="23"/>
      <c r="C142" s="3"/>
      <c r="D142" s="3"/>
      <c r="E142" s="3"/>
      <c r="T142" s="21"/>
      <c r="U142" s="3"/>
      <c r="V142" s="3"/>
      <c r="W142" s="3"/>
    </row>
    <row r="143" spans="2:23" x14ac:dyDescent="0.25">
      <c r="B143" s="23"/>
      <c r="C143" s="3"/>
      <c r="D143" s="3"/>
      <c r="E143" s="3"/>
      <c r="T143" s="20"/>
      <c r="U143" s="3"/>
      <c r="V143" s="3"/>
      <c r="W143" s="3"/>
    </row>
    <row r="144" spans="2:23" x14ac:dyDescent="0.25">
      <c r="B144" s="24"/>
      <c r="C144" s="3"/>
      <c r="D144" s="3"/>
      <c r="E144" s="3"/>
      <c r="T144" s="21"/>
      <c r="U144" s="3"/>
      <c r="V144" s="3"/>
      <c r="W144" s="3"/>
    </row>
    <row r="145" spans="2:23" x14ac:dyDescent="0.25">
      <c r="B145" s="23"/>
      <c r="C145" s="3"/>
      <c r="D145" s="3"/>
      <c r="E145" s="3"/>
      <c r="T145" s="21"/>
      <c r="U145" s="3"/>
      <c r="V145" s="3"/>
      <c r="W145" s="3"/>
    </row>
    <row r="146" spans="2:23" x14ac:dyDescent="0.25">
      <c r="B146" s="23"/>
      <c r="C146" s="3"/>
      <c r="D146" s="3"/>
      <c r="E146" s="3"/>
      <c r="T146" s="20"/>
      <c r="U146" s="3"/>
      <c r="V146" s="3"/>
      <c r="W146" s="3"/>
    </row>
    <row r="147" spans="2:23" x14ac:dyDescent="0.25">
      <c r="B147" s="24"/>
      <c r="C147" s="3"/>
      <c r="D147" s="3"/>
      <c r="E147" s="3"/>
      <c r="T147" s="21"/>
      <c r="U147" s="3"/>
      <c r="V147" s="3"/>
      <c r="W147" s="3"/>
    </row>
    <row r="148" spans="2:23" x14ac:dyDescent="0.25">
      <c r="B148" s="23"/>
      <c r="C148" s="3"/>
      <c r="D148" s="3"/>
      <c r="E148" s="3"/>
      <c r="T148" s="21"/>
      <c r="U148" s="3"/>
      <c r="V148" s="3"/>
      <c r="W148" s="3"/>
    </row>
    <row r="149" spans="2:23" x14ac:dyDescent="0.25">
      <c r="B149" s="23"/>
      <c r="C149" s="3"/>
      <c r="D149" s="3"/>
      <c r="E149" s="3"/>
      <c r="T149" s="20"/>
      <c r="U149" s="3"/>
      <c r="V149" s="3"/>
      <c r="W149" s="3"/>
    </row>
    <row r="150" spans="2:23" x14ac:dyDescent="0.25">
      <c r="B150" s="24"/>
      <c r="C150" s="3"/>
      <c r="D150" s="3"/>
      <c r="E150" s="3"/>
      <c r="T150" s="21"/>
      <c r="U150" s="3"/>
      <c r="V150" s="3"/>
      <c r="W150" s="3"/>
    </row>
    <row r="151" spans="2:23" x14ac:dyDescent="0.25">
      <c r="B151" s="23"/>
      <c r="C151" s="3"/>
      <c r="D151" s="3"/>
      <c r="E151" s="3"/>
      <c r="T151" s="21"/>
      <c r="U151" s="3"/>
      <c r="V151" s="3"/>
      <c r="W151" s="3"/>
    </row>
    <row r="152" spans="2:23" x14ac:dyDescent="0.25">
      <c r="B152" s="23"/>
      <c r="C152" s="3"/>
      <c r="D152" s="3"/>
      <c r="E152" s="3"/>
      <c r="T152" s="20"/>
      <c r="U152" s="3"/>
      <c r="V152" s="3"/>
      <c r="W152" s="3"/>
    </row>
    <row r="153" spans="2:23" x14ac:dyDescent="0.25">
      <c r="B153" s="24"/>
      <c r="C153" s="3"/>
      <c r="D153" s="3"/>
      <c r="E153" s="3"/>
      <c r="T153" s="21"/>
      <c r="U153" s="3"/>
      <c r="V153" s="3"/>
      <c r="W153" s="3"/>
    </row>
    <row r="154" spans="2:23" x14ac:dyDescent="0.25">
      <c r="B154" s="23"/>
      <c r="C154" s="3"/>
      <c r="D154" s="3"/>
      <c r="E154" s="3"/>
      <c r="T154" s="21"/>
      <c r="U154" s="3"/>
      <c r="V154" s="3"/>
      <c r="W154" s="3"/>
    </row>
    <row r="155" spans="2:23" x14ac:dyDescent="0.25">
      <c r="B155" s="23"/>
      <c r="C155" s="3"/>
      <c r="D155" s="3"/>
      <c r="E155" s="3"/>
      <c r="T155" s="20"/>
      <c r="U155" s="3"/>
      <c r="V155" s="3"/>
      <c r="W155" s="3"/>
    </row>
    <row r="156" spans="2:23" x14ac:dyDescent="0.25">
      <c r="B156" s="24"/>
      <c r="C156" s="3"/>
      <c r="D156" s="3"/>
      <c r="E156" s="3"/>
      <c r="T156" s="21"/>
      <c r="U156" s="3"/>
      <c r="V156" s="3"/>
      <c r="W156" s="3"/>
    </row>
    <row r="157" spans="2:23" x14ac:dyDescent="0.25">
      <c r="B157" s="23"/>
      <c r="C157" s="3"/>
      <c r="D157" s="3"/>
      <c r="E157" s="3"/>
      <c r="T157" s="21"/>
      <c r="U157" s="3"/>
      <c r="V157" s="3"/>
      <c r="W157" s="3"/>
    </row>
    <row r="158" spans="2:23" x14ac:dyDescent="0.25">
      <c r="B158" s="23"/>
      <c r="C158" s="3"/>
      <c r="D158" s="3"/>
      <c r="E158" s="3"/>
      <c r="T158" s="20"/>
      <c r="U158" s="3"/>
      <c r="V158" s="3"/>
      <c r="W158" s="3"/>
    </row>
    <row r="159" spans="2:23" x14ac:dyDescent="0.25">
      <c r="B159" s="24"/>
      <c r="C159" s="3"/>
      <c r="D159" s="3"/>
      <c r="E159" s="3"/>
      <c r="T159" s="21"/>
      <c r="U159" s="3"/>
      <c r="V159" s="3"/>
      <c r="W159" s="3"/>
    </row>
    <row r="160" spans="2:23" x14ac:dyDescent="0.25">
      <c r="B160" s="23"/>
      <c r="C160" s="3"/>
      <c r="D160" s="3"/>
      <c r="E160" s="3"/>
      <c r="T160" s="20"/>
      <c r="U160" s="3"/>
      <c r="V160" s="3"/>
      <c r="W160" s="3"/>
    </row>
    <row r="161" spans="2:23" x14ac:dyDescent="0.25">
      <c r="B161" s="23"/>
      <c r="C161" s="3"/>
      <c r="D161" s="3"/>
      <c r="E161" s="3"/>
      <c r="T161" s="21"/>
      <c r="U161" s="3"/>
      <c r="V161" s="3"/>
      <c r="W161" s="3"/>
    </row>
    <row r="162" spans="2:23" x14ac:dyDescent="0.25">
      <c r="B162" s="24"/>
      <c r="C162" s="3"/>
      <c r="D162" s="3"/>
      <c r="E162" s="3"/>
      <c r="T162" s="21"/>
      <c r="U162" s="3"/>
      <c r="V162" s="3"/>
      <c r="W162" s="3"/>
    </row>
    <row r="163" spans="2:23" x14ac:dyDescent="0.25">
      <c r="B163" s="23"/>
      <c r="C163" s="3"/>
      <c r="D163" s="3"/>
      <c r="E163" s="3"/>
      <c r="T163" s="20"/>
      <c r="U163" s="3"/>
      <c r="V163" s="3"/>
      <c r="W163" s="3"/>
    </row>
    <row r="164" spans="2:23" x14ac:dyDescent="0.25">
      <c r="B164" s="23"/>
      <c r="C164" s="3"/>
      <c r="D164" s="3"/>
      <c r="E164" s="3"/>
      <c r="T164" s="21"/>
      <c r="U164" s="3"/>
      <c r="V164" s="3"/>
      <c r="W164" s="3"/>
    </row>
    <row r="165" spans="2:23" x14ac:dyDescent="0.25">
      <c r="B165" s="24"/>
      <c r="C165" s="3"/>
      <c r="D165" s="3"/>
      <c r="E165" s="3"/>
      <c r="T165" s="21"/>
      <c r="U165" s="3"/>
      <c r="V165" s="3"/>
      <c r="W165" s="3"/>
    </row>
    <row r="166" spans="2:23" x14ac:dyDescent="0.25">
      <c r="B166" s="23"/>
      <c r="C166" s="3"/>
      <c r="D166" s="3"/>
      <c r="E166" s="3"/>
      <c r="T166" s="20"/>
      <c r="U166" s="3"/>
      <c r="V166" s="3"/>
      <c r="W166" s="3"/>
    </row>
    <row r="167" spans="2:23" x14ac:dyDescent="0.25">
      <c r="B167" s="23"/>
      <c r="C167" s="3"/>
      <c r="D167" s="3"/>
      <c r="E167" s="3"/>
      <c r="T167" s="21"/>
      <c r="U167" s="3"/>
      <c r="V167" s="3"/>
      <c r="W167" s="3"/>
    </row>
    <row r="168" spans="2:23" x14ac:dyDescent="0.25">
      <c r="B168" s="24"/>
      <c r="C168" s="3"/>
      <c r="D168" s="3"/>
      <c r="E168" s="3"/>
      <c r="T168" s="21"/>
      <c r="U168" s="3"/>
      <c r="V168" s="3"/>
      <c r="W168" s="3"/>
    </row>
    <row r="169" spans="2:23" x14ac:dyDescent="0.25">
      <c r="B169" s="23"/>
      <c r="C169" s="3"/>
      <c r="D169" s="3"/>
      <c r="E169" s="3"/>
      <c r="T169" s="20"/>
      <c r="U169" s="3"/>
      <c r="V169" s="3"/>
      <c r="W169" s="3"/>
    </row>
    <row r="170" spans="2:23" x14ac:dyDescent="0.25">
      <c r="B170" s="23"/>
      <c r="C170" s="3"/>
      <c r="D170" s="3"/>
      <c r="E170" s="3"/>
      <c r="T170" s="21"/>
      <c r="U170" s="3"/>
      <c r="V170" s="3"/>
      <c r="W170" s="3"/>
    </row>
    <row r="171" spans="2:23" x14ac:dyDescent="0.25">
      <c r="B171" s="24"/>
      <c r="C171" s="3"/>
      <c r="D171" s="3"/>
      <c r="E171" s="3"/>
      <c r="T171" s="21"/>
      <c r="U171" s="3"/>
      <c r="V171" s="3"/>
      <c r="W171" s="3"/>
    </row>
    <row r="172" spans="2:23" x14ac:dyDescent="0.25">
      <c r="B172" s="23"/>
      <c r="C172" s="3"/>
      <c r="D172" s="3"/>
      <c r="E172" s="3"/>
      <c r="T172" s="20"/>
      <c r="U172" s="3"/>
      <c r="V172" s="3"/>
      <c r="W172" s="3"/>
    </row>
    <row r="173" spans="2:23" x14ac:dyDescent="0.25">
      <c r="B173" s="23"/>
      <c r="C173" s="3"/>
      <c r="D173" s="3"/>
      <c r="E173" s="3"/>
      <c r="T173" s="21"/>
      <c r="U173" s="3"/>
      <c r="V173" s="3"/>
      <c r="W173" s="3"/>
    </row>
    <row r="174" spans="2:23" x14ac:dyDescent="0.25">
      <c r="B174" s="24"/>
      <c r="C174" s="3"/>
      <c r="D174" s="3"/>
      <c r="E174" s="3"/>
      <c r="T174" s="21"/>
      <c r="U174" s="3"/>
      <c r="V174" s="3"/>
      <c r="W174" s="3"/>
    </row>
    <row r="175" spans="2:23" x14ac:dyDescent="0.25">
      <c r="B175" s="23"/>
      <c r="C175" s="3"/>
      <c r="D175" s="3"/>
      <c r="E175" s="3"/>
      <c r="T175" s="20"/>
      <c r="U175" s="3"/>
      <c r="V175" s="3"/>
      <c r="W175" s="3"/>
    </row>
    <row r="176" spans="2:23" x14ac:dyDescent="0.25">
      <c r="B176" s="23"/>
      <c r="C176" s="3"/>
      <c r="D176" s="3"/>
      <c r="E176" s="3"/>
      <c r="T176" s="21"/>
      <c r="U176" s="3"/>
      <c r="V176" s="3"/>
      <c r="W176" s="3"/>
    </row>
    <row r="177" spans="2:23" x14ac:dyDescent="0.25">
      <c r="B177" s="24"/>
      <c r="C177" s="3"/>
      <c r="D177" s="3"/>
      <c r="E177" s="3"/>
      <c r="T177" s="21"/>
      <c r="U177" s="3"/>
      <c r="V177" s="3"/>
      <c r="W177" s="3"/>
    </row>
    <row r="178" spans="2:23" x14ac:dyDescent="0.25">
      <c r="B178" s="23"/>
      <c r="C178" s="3"/>
      <c r="D178" s="3"/>
      <c r="E178" s="3"/>
      <c r="T178" s="20"/>
      <c r="U178" s="3"/>
      <c r="V178" s="3"/>
      <c r="W178" s="3"/>
    </row>
    <row r="179" spans="2:23" x14ac:dyDescent="0.25">
      <c r="B179" s="23"/>
      <c r="C179" s="3"/>
      <c r="D179" s="3"/>
      <c r="E179" s="3"/>
      <c r="T179" s="21"/>
      <c r="U179" s="3"/>
      <c r="V179" s="3"/>
      <c r="W179" s="3"/>
    </row>
    <row r="180" spans="2:23" x14ac:dyDescent="0.25">
      <c r="B180" s="24"/>
      <c r="C180" s="3"/>
      <c r="D180" s="3"/>
      <c r="E180" s="3"/>
      <c r="T180" s="21"/>
      <c r="U180" s="3"/>
      <c r="V180" s="3"/>
      <c r="W180" s="3"/>
    </row>
    <row r="181" spans="2:23" x14ac:dyDescent="0.25">
      <c r="B181" s="23"/>
      <c r="C181" s="3"/>
      <c r="D181" s="3"/>
      <c r="E181" s="3"/>
      <c r="T181" s="20"/>
      <c r="U181" s="3"/>
      <c r="V181" s="3"/>
      <c r="W181" s="3"/>
    </row>
    <row r="182" spans="2:23" x14ac:dyDescent="0.25">
      <c r="B182" s="23"/>
      <c r="C182" s="3"/>
      <c r="D182" s="3"/>
      <c r="E182" s="3"/>
      <c r="T182" s="21"/>
      <c r="U182" s="3"/>
      <c r="V182" s="3"/>
      <c r="W182" s="3"/>
    </row>
    <row r="183" spans="2:23" x14ac:dyDescent="0.25">
      <c r="B183" s="24"/>
      <c r="C183" s="3"/>
      <c r="D183" s="3"/>
      <c r="E183" s="3"/>
      <c r="T183" s="21"/>
      <c r="U183" s="3"/>
      <c r="V183" s="3"/>
      <c r="W183" s="3"/>
    </row>
    <row r="184" spans="2:23" x14ac:dyDescent="0.25">
      <c r="B184" s="23"/>
      <c r="C184" s="3"/>
      <c r="D184" s="3"/>
      <c r="E184" s="3"/>
      <c r="T184" s="20"/>
      <c r="U184" s="3"/>
      <c r="V184" s="3"/>
      <c r="W184" s="3"/>
    </row>
    <row r="185" spans="2:23" x14ac:dyDescent="0.25">
      <c r="B185" s="23"/>
      <c r="C185" s="3"/>
      <c r="D185" s="3"/>
      <c r="E185" s="3"/>
      <c r="T185" s="21"/>
      <c r="U185" s="3"/>
      <c r="V185" s="3"/>
      <c r="W185" s="3"/>
    </row>
    <row r="186" spans="2:23" x14ac:dyDescent="0.25">
      <c r="B186" s="24"/>
      <c r="C186" s="3"/>
      <c r="D186" s="3"/>
      <c r="E186" s="3"/>
      <c r="T186" s="20"/>
      <c r="U186" s="3"/>
      <c r="V186" s="3"/>
      <c r="W186" s="3"/>
    </row>
    <row r="187" spans="2:23" x14ac:dyDescent="0.25">
      <c r="B187" s="23"/>
      <c r="C187" s="3"/>
      <c r="D187" s="3"/>
      <c r="E187" s="3"/>
      <c r="T187" s="21"/>
      <c r="U187" s="3"/>
      <c r="V187" s="3"/>
      <c r="W187" s="3"/>
    </row>
    <row r="188" spans="2:23" x14ac:dyDescent="0.25">
      <c r="B188" s="23"/>
      <c r="C188" s="3"/>
      <c r="D188" s="3"/>
      <c r="E188" s="3"/>
      <c r="T188" s="21"/>
      <c r="U188" s="3"/>
      <c r="V188" s="3"/>
      <c r="W188" s="3"/>
    </row>
    <row r="189" spans="2:23" x14ac:dyDescent="0.25">
      <c r="B189" s="24"/>
      <c r="C189" s="3"/>
      <c r="D189" s="3"/>
      <c r="E189" s="3"/>
      <c r="T189" s="20"/>
      <c r="U189" s="3"/>
      <c r="V189" s="3"/>
      <c r="W189" s="3"/>
    </row>
    <row r="190" spans="2:23" x14ac:dyDescent="0.25">
      <c r="B190" s="23"/>
      <c r="C190" s="3"/>
      <c r="D190" s="3"/>
      <c r="E190" s="3"/>
      <c r="T190" s="21"/>
      <c r="U190" s="3"/>
      <c r="V190" s="3"/>
      <c r="W190" s="3"/>
    </row>
    <row r="191" spans="2:23" x14ac:dyDescent="0.25">
      <c r="B191" s="23"/>
      <c r="C191" s="3"/>
      <c r="D191" s="3"/>
      <c r="E191" s="3"/>
      <c r="T191" s="21"/>
      <c r="U191" s="3"/>
      <c r="V191" s="3"/>
      <c r="W191" s="3"/>
    </row>
    <row r="192" spans="2:23" x14ac:dyDescent="0.25">
      <c r="B192" s="24"/>
      <c r="C192" s="3"/>
      <c r="D192" s="3"/>
      <c r="E192" s="3"/>
      <c r="T192" s="20"/>
      <c r="U192" s="3"/>
      <c r="V192" s="3"/>
      <c r="W192" s="3"/>
    </row>
    <row r="193" spans="2:23" x14ac:dyDescent="0.25">
      <c r="B193" s="23"/>
      <c r="C193" s="3"/>
      <c r="D193" s="3"/>
      <c r="E193" s="3"/>
      <c r="T193" s="21"/>
      <c r="U193" s="3"/>
      <c r="V193" s="3"/>
      <c r="W193" s="3"/>
    </row>
    <row r="194" spans="2:23" x14ac:dyDescent="0.25">
      <c r="B194" s="23"/>
      <c r="C194" s="3"/>
      <c r="D194" s="3"/>
      <c r="E194" s="3"/>
      <c r="T194" s="21"/>
      <c r="U194" s="3"/>
      <c r="V194" s="3"/>
      <c r="W194" s="3"/>
    </row>
    <row r="195" spans="2:23" x14ac:dyDescent="0.25">
      <c r="B195" s="24"/>
      <c r="C195" s="3"/>
      <c r="D195" s="3"/>
      <c r="E195" s="3"/>
      <c r="T195" s="20"/>
      <c r="U195" s="3"/>
      <c r="V195" s="3"/>
      <c r="W195" s="3"/>
    </row>
    <row r="196" spans="2:23" x14ac:dyDescent="0.25">
      <c r="B196" s="23"/>
      <c r="C196" s="3"/>
      <c r="D196" s="3"/>
      <c r="E196" s="3"/>
      <c r="T196" s="21"/>
      <c r="U196" s="3"/>
      <c r="V196" s="3"/>
      <c r="W196" s="3"/>
    </row>
    <row r="197" spans="2:23" x14ac:dyDescent="0.25">
      <c r="B197" s="23"/>
      <c r="C197" s="3"/>
      <c r="D197" s="3"/>
      <c r="E197" s="3"/>
      <c r="T197" s="21"/>
      <c r="U197" s="3"/>
      <c r="V197" s="3"/>
      <c r="W197" s="3"/>
    </row>
    <row r="198" spans="2:23" x14ac:dyDescent="0.25">
      <c r="B198" s="24"/>
      <c r="C198" s="3"/>
      <c r="D198" s="3"/>
      <c r="E198" s="3"/>
      <c r="T198" s="20"/>
      <c r="U198" s="3"/>
      <c r="V198" s="3"/>
      <c r="W198" s="3"/>
    </row>
    <row r="199" spans="2:23" x14ac:dyDescent="0.25">
      <c r="B199" s="23"/>
      <c r="C199" s="3"/>
      <c r="D199" s="3"/>
      <c r="E199" s="3"/>
      <c r="T199" s="21"/>
      <c r="U199" s="3"/>
      <c r="V199" s="3"/>
      <c r="W199" s="3"/>
    </row>
    <row r="200" spans="2:23" x14ac:dyDescent="0.25">
      <c r="B200" s="23"/>
      <c r="C200" s="3"/>
      <c r="D200" s="3"/>
      <c r="E200" s="3"/>
      <c r="T200" s="21"/>
      <c r="U200" s="3"/>
      <c r="V200" s="3"/>
      <c r="W200" s="3"/>
    </row>
    <row r="201" spans="2:23" x14ac:dyDescent="0.25">
      <c r="B201" s="24"/>
      <c r="C201" s="3"/>
      <c r="D201" s="3"/>
      <c r="E201" s="3"/>
      <c r="T201" s="20"/>
      <c r="U201" s="3"/>
      <c r="V201" s="3"/>
      <c r="W201" s="3"/>
    </row>
    <row r="202" spans="2:23" x14ac:dyDescent="0.25">
      <c r="B202" s="23"/>
      <c r="C202" s="3"/>
      <c r="D202" s="3"/>
      <c r="E202" s="3"/>
      <c r="T202" s="21"/>
      <c r="U202" s="3"/>
      <c r="V202" s="3"/>
      <c r="W202" s="3"/>
    </row>
    <row r="203" spans="2:23" x14ac:dyDescent="0.25">
      <c r="B203" s="23"/>
      <c r="C203" s="3"/>
      <c r="D203" s="3"/>
      <c r="E203" s="3"/>
      <c r="T203" s="21"/>
      <c r="U203" s="3"/>
      <c r="V203" s="3"/>
      <c r="W203" s="3"/>
    </row>
    <row r="204" spans="2:23" x14ac:dyDescent="0.25">
      <c r="B204" s="24"/>
      <c r="C204" s="3"/>
      <c r="D204" s="3"/>
      <c r="E204" s="3"/>
      <c r="T204" s="20"/>
      <c r="U204" s="3"/>
      <c r="V204" s="3"/>
      <c r="W204" s="3"/>
    </row>
    <row r="205" spans="2:23" x14ac:dyDescent="0.25">
      <c r="B205" s="23"/>
      <c r="C205" s="3"/>
      <c r="D205" s="3"/>
      <c r="E205" s="3"/>
      <c r="T205" s="21"/>
      <c r="U205" s="3"/>
      <c r="V205" s="3"/>
      <c r="W205" s="3"/>
    </row>
    <row r="206" spans="2:23" x14ac:dyDescent="0.25">
      <c r="B206" s="23"/>
      <c r="C206" s="3"/>
      <c r="D206" s="3"/>
      <c r="E206" s="3"/>
      <c r="T206" s="21"/>
      <c r="U206" s="3"/>
      <c r="V206" s="3"/>
      <c r="W206" s="3"/>
    </row>
    <row r="207" spans="2:23" x14ac:dyDescent="0.25">
      <c r="B207" s="24"/>
      <c r="C207" s="3"/>
      <c r="D207" s="3"/>
      <c r="E207" s="3"/>
      <c r="T207" s="20"/>
      <c r="U207" s="3"/>
      <c r="V207" s="3"/>
      <c r="W207" s="3"/>
    </row>
    <row r="208" spans="2:23" x14ac:dyDescent="0.25">
      <c r="B208" s="23"/>
      <c r="C208" s="3"/>
      <c r="D208" s="3"/>
      <c r="E208" s="3"/>
      <c r="T208" s="21"/>
      <c r="U208" s="3"/>
      <c r="V208" s="3"/>
      <c r="W208" s="3"/>
    </row>
    <row r="209" spans="2:23" x14ac:dyDescent="0.25">
      <c r="B209" s="23"/>
      <c r="C209" s="3"/>
      <c r="D209" s="3"/>
      <c r="E209" s="3"/>
      <c r="T209" s="21"/>
      <c r="U209" s="3"/>
      <c r="V209" s="3"/>
      <c r="W209" s="3"/>
    </row>
    <row r="210" spans="2:23" x14ac:dyDescent="0.25">
      <c r="B210" s="24"/>
      <c r="C210" s="3"/>
      <c r="D210" s="3"/>
      <c r="E210" s="3"/>
      <c r="T210" s="20"/>
      <c r="U210" s="3"/>
      <c r="V210" s="3"/>
      <c r="W210" s="3"/>
    </row>
    <row r="211" spans="2:23" x14ac:dyDescent="0.25">
      <c r="B211" s="23"/>
      <c r="C211" s="3"/>
      <c r="D211" s="3"/>
      <c r="E211" s="3"/>
      <c r="T211" s="21"/>
      <c r="U211" s="3"/>
      <c r="V211" s="3"/>
      <c r="W211" s="3"/>
    </row>
    <row r="212" spans="2:23" x14ac:dyDescent="0.25">
      <c r="B212" s="23"/>
      <c r="C212" s="3"/>
      <c r="D212" s="3"/>
      <c r="E212" s="3"/>
      <c r="T212" s="20"/>
      <c r="U212" s="3"/>
      <c r="V212" s="3"/>
      <c r="W212" s="3"/>
    </row>
    <row r="213" spans="2:23" x14ac:dyDescent="0.25">
      <c r="B213" s="24"/>
      <c r="C213" s="3"/>
      <c r="D213" s="3"/>
      <c r="E213" s="3"/>
      <c r="T213" s="21"/>
      <c r="U213" s="3"/>
      <c r="V213" s="3"/>
      <c r="W213" s="3"/>
    </row>
    <row r="214" spans="2:23" x14ac:dyDescent="0.25">
      <c r="B214" s="24"/>
      <c r="C214" s="3"/>
      <c r="D214" s="3"/>
      <c r="E214" s="3"/>
      <c r="T214" s="21"/>
      <c r="U214" s="3"/>
      <c r="V214" s="3"/>
      <c r="W214" s="3"/>
    </row>
    <row r="215" spans="2:23" x14ac:dyDescent="0.25">
      <c r="B215" s="23"/>
      <c r="C215" s="3"/>
      <c r="D215" s="3"/>
      <c r="E215" s="3"/>
      <c r="T215" s="20"/>
      <c r="U215" s="3"/>
      <c r="V215" s="3"/>
      <c r="W215" s="3"/>
    </row>
    <row r="216" spans="2:23" x14ac:dyDescent="0.25">
      <c r="B216" s="24"/>
      <c r="C216" s="3"/>
      <c r="D216" s="3"/>
      <c r="E216" s="3"/>
      <c r="T216" s="21"/>
      <c r="U216" s="3"/>
      <c r="V216" s="3"/>
      <c r="W216" s="3"/>
    </row>
    <row r="217" spans="2:23" x14ac:dyDescent="0.25">
      <c r="B217" s="23"/>
      <c r="C217" s="3"/>
      <c r="D217" s="3"/>
      <c r="E217" s="3"/>
      <c r="T217" s="21"/>
      <c r="U217" s="3"/>
      <c r="V217" s="3"/>
      <c r="W217" s="3"/>
    </row>
    <row r="218" spans="2:23" x14ac:dyDescent="0.25">
      <c r="B218" s="24"/>
      <c r="C218" s="3"/>
      <c r="D218" s="3"/>
      <c r="E218" s="3"/>
      <c r="T218" s="20"/>
      <c r="U218" s="3"/>
      <c r="V218" s="3"/>
      <c r="W218" s="3"/>
    </row>
    <row r="219" spans="2:23" x14ac:dyDescent="0.25">
      <c r="B219" s="23"/>
      <c r="C219" s="3"/>
      <c r="D219" s="3"/>
      <c r="E219" s="3"/>
      <c r="T219" s="21"/>
      <c r="U219" s="3"/>
      <c r="V219" s="3"/>
      <c r="W219" s="3"/>
    </row>
    <row r="220" spans="2:23" x14ac:dyDescent="0.25">
      <c r="B220" s="24"/>
      <c r="C220" s="3"/>
      <c r="D220" s="3"/>
      <c r="E220" s="3"/>
      <c r="T220" s="21"/>
      <c r="U220" s="3"/>
      <c r="V220" s="3"/>
      <c r="W220" s="3"/>
    </row>
    <row r="221" spans="2:23" x14ac:dyDescent="0.25">
      <c r="B221" s="23"/>
      <c r="C221" s="3"/>
      <c r="D221" s="3"/>
      <c r="E221" s="3"/>
      <c r="T221" s="20"/>
      <c r="U221" s="3"/>
      <c r="V221" s="3"/>
      <c r="W221" s="3"/>
    </row>
    <row r="222" spans="2:23" x14ac:dyDescent="0.25">
      <c r="B222" s="24"/>
      <c r="C222" s="3"/>
      <c r="D222" s="3"/>
      <c r="E222" s="3"/>
      <c r="T222" s="21"/>
      <c r="U222" s="3"/>
      <c r="V222" s="3"/>
      <c r="W222" s="3"/>
    </row>
    <row r="223" spans="2:23" x14ac:dyDescent="0.25">
      <c r="B223" s="23"/>
      <c r="C223" s="3"/>
      <c r="D223" s="3"/>
      <c r="E223" s="3"/>
      <c r="T223" s="21"/>
      <c r="U223" s="3"/>
      <c r="V223" s="3"/>
      <c r="W223" s="3"/>
    </row>
    <row r="224" spans="2:23" x14ac:dyDescent="0.25">
      <c r="B224" s="24"/>
      <c r="C224" s="3"/>
      <c r="D224" s="3"/>
      <c r="E224" s="3"/>
      <c r="T224" s="20"/>
      <c r="U224" s="3"/>
      <c r="V224" s="3"/>
      <c r="W224" s="3"/>
    </row>
    <row r="225" spans="2:23" x14ac:dyDescent="0.25">
      <c r="B225" s="23"/>
      <c r="C225" s="3"/>
      <c r="D225" s="3"/>
      <c r="E225" s="3"/>
      <c r="T225" s="21"/>
      <c r="U225" s="3"/>
      <c r="V225" s="3"/>
      <c r="W225" s="3"/>
    </row>
    <row r="226" spans="2:23" x14ac:dyDescent="0.25">
      <c r="B226" s="24"/>
      <c r="C226" s="3"/>
      <c r="D226" s="3"/>
      <c r="E226" s="3"/>
      <c r="T226" s="21"/>
      <c r="U226" s="3"/>
      <c r="V226" s="3"/>
      <c r="W226" s="3"/>
    </row>
    <row r="227" spans="2:23" x14ac:dyDescent="0.25">
      <c r="B227" s="23"/>
      <c r="C227" s="3"/>
      <c r="D227" s="3"/>
      <c r="E227" s="3"/>
      <c r="T227" s="20"/>
      <c r="U227" s="3"/>
      <c r="V227" s="3"/>
      <c r="W227" s="3"/>
    </row>
    <row r="228" spans="2:23" x14ac:dyDescent="0.25">
      <c r="B228" s="24"/>
      <c r="C228" s="3"/>
      <c r="D228" s="3"/>
      <c r="E228" s="3"/>
      <c r="T228" s="21"/>
      <c r="U228" s="3"/>
      <c r="V228" s="3"/>
      <c r="W228" s="3"/>
    </row>
    <row r="229" spans="2:23" x14ac:dyDescent="0.25">
      <c r="B229" s="23"/>
      <c r="C229" s="3"/>
      <c r="D229" s="3"/>
      <c r="E229" s="3"/>
      <c r="T229" s="21"/>
      <c r="U229" s="3"/>
      <c r="V229" s="3"/>
      <c r="W229" s="3"/>
    </row>
    <row r="230" spans="2:23" x14ac:dyDescent="0.25">
      <c r="B230" s="24"/>
      <c r="C230" s="3"/>
      <c r="D230" s="3"/>
      <c r="E230" s="3"/>
      <c r="T230" s="20"/>
      <c r="U230" s="3"/>
      <c r="V230" s="3"/>
      <c r="W230" s="3"/>
    </row>
    <row r="231" spans="2:23" x14ac:dyDescent="0.25">
      <c r="B231" s="23"/>
      <c r="C231" s="3"/>
      <c r="D231" s="3"/>
      <c r="E231" s="3"/>
      <c r="T231" s="21"/>
      <c r="U231" s="3"/>
      <c r="V231" s="3"/>
      <c r="W231" s="3"/>
    </row>
    <row r="232" spans="2:23" x14ac:dyDescent="0.25">
      <c r="B232" s="24"/>
      <c r="C232" s="3"/>
      <c r="D232" s="3"/>
      <c r="E232" s="3"/>
      <c r="T232" s="21"/>
      <c r="U232" s="3"/>
      <c r="V232" s="3"/>
      <c r="W232" s="3"/>
    </row>
    <row r="233" spans="2:23" x14ac:dyDescent="0.25">
      <c r="B233" s="23"/>
      <c r="C233" s="3"/>
      <c r="D233" s="3"/>
      <c r="E233" s="3"/>
      <c r="T233" s="20"/>
      <c r="U233" s="3"/>
      <c r="V233" s="3"/>
      <c r="W233" s="3"/>
    </row>
    <row r="234" spans="2:23" x14ac:dyDescent="0.25">
      <c r="B234" s="24"/>
      <c r="C234" s="3"/>
      <c r="D234" s="3"/>
      <c r="E234" s="3"/>
      <c r="T234" s="21"/>
      <c r="U234" s="3"/>
      <c r="V234" s="3"/>
      <c r="W234" s="3"/>
    </row>
    <row r="235" spans="2:23" x14ac:dyDescent="0.25">
      <c r="B235" s="23"/>
      <c r="C235" s="3"/>
      <c r="D235" s="3"/>
      <c r="E235" s="3"/>
      <c r="T235" s="21"/>
      <c r="U235" s="3"/>
      <c r="V235" s="3"/>
      <c r="W235" s="3"/>
    </row>
    <row r="236" spans="2:23" x14ac:dyDescent="0.25">
      <c r="B236" s="24"/>
      <c r="C236" s="3"/>
      <c r="D236" s="3"/>
      <c r="E236" s="3"/>
      <c r="T236" s="20"/>
      <c r="U236" s="3"/>
      <c r="V236" s="3"/>
      <c r="W236" s="3"/>
    </row>
    <row r="237" spans="2:23" x14ac:dyDescent="0.25">
      <c r="B237" s="23"/>
      <c r="C237" s="3"/>
      <c r="D237" s="3"/>
      <c r="E237" s="3"/>
      <c r="T237" s="21"/>
      <c r="U237" s="3"/>
      <c r="V237" s="3"/>
      <c r="W237" s="3"/>
    </row>
    <row r="238" spans="2:23" x14ac:dyDescent="0.25">
      <c r="B238" s="24"/>
      <c r="C238" s="3"/>
      <c r="D238" s="3"/>
      <c r="E238" s="3"/>
      <c r="T238" s="20"/>
      <c r="U238" s="3"/>
      <c r="V238" s="3"/>
      <c r="W238" s="3"/>
    </row>
    <row r="239" spans="2:23" x14ac:dyDescent="0.25">
      <c r="B239" s="23"/>
      <c r="C239" s="3"/>
      <c r="D239" s="3"/>
      <c r="E239" s="3"/>
      <c r="T239" s="21"/>
      <c r="U239" s="3"/>
      <c r="V239" s="3"/>
      <c r="W239" s="3"/>
    </row>
    <row r="240" spans="2:23" x14ac:dyDescent="0.25">
      <c r="B240" s="24"/>
      <c r="C240" s="3"/>
      <c r="D240" s="3"/>
      <c r="E240" s="3"/>
      <c r="T240" s="21"/>
      <c r="U240" s="3"/>
      <c r="V240" s="3"/>
      <c r="W240" s="3"/>
    </row>
    <row r="241" spans="2:23" x14ac:dyDescent="0.25">
      <c r="B241" s="23"/>
      <c r="C241" s="3"/>
      <c r="D241" s="3"/>
      <c r="E241" s="3"/>
      <c r="T241" s="20"/>
      <c r="U241" s="3"/>
      <c r="V241" s="3"/>
      <c r="W241" s="3"/>
    </row>
    <row r="242" spans="2:23" x14ac:dyDescent="0.25">
      <c r="B242" s="24"/>
      <c r="C242" s="3"/>
      <c r="D242" s="3"/>
      <c r="E242" s="3"/>
      <c r="T242" s="21"/>
      <c r="U242" s="3"/>
      <c r="V242" s="3"/>
      <c r="W242" s="3"/>
    </row>
    <row r="243" spans="2:23" x14ac:dyDescent="0.25">
      <c r="B243" s="23"/>
      <c r="C243" s="3"/>
      <c r="D243" s="3"/>
      <c r="E243" s="3"/>
      <c r="T243" s="21"/>
      <c r="U243" s="3"/>
      <c r="V243" s="3"/>
      <c r="W243" s="3"/>
    </row>
    <row r="244" spans="2:23" x14ac:dyDescent="0.25">
      <c r="B244" s="24"/>
      <c r="C244" s="3"/>
      <c r="D244" s="3"/>
      <c r="E244" s="3"/>
      <c r="T244" s="20"/>
      <c r="U244" s="3"/>
      <c r="V244" s="3"/>
      <c r="W244" s="3"/>
    </row>
    <row r="245" spans="2:23" x14ac:dyDescent="0.25">
      <c r="B245" s="23"/>
      <c r="C245" s="3"/>
      <c r="D245" s="3"/>
      <c r="E245" s="3"/>
      <c r="T245" s="21"/>
      <c r="U245" s="3"/>
      <c r="V245" s="3"/>
      <c r="W245" s="3"/>
    </row>
    <row r="246" spans="2:23" x14ac:dyDescent="0.25">
      <c r="B246" s="24"/>
      <c r="C246" s="3"/>
      <c r="D246" s="3"/>
      <c r="E246" s="3"/>
      <c r="T246" s="21"/>
      <c r="U246" s="3"/>
      <c r="V246" s="3"/>
      <c r="W246" s="3"/>
    </row>
    <row r="247" spans="2:23" x14ac:dyDescent="0.25">
      <c r="B247" s="23"/>
      <c r="C247" s="3"/>
      <c r="D247" s="3"/>
      <c r="E247" s="3"/>
      <c r="T247" s="20"/>
      <c r="U247" s="3"/>
      <c r="V247" s="3"/>
      <c r="W247" s="3"/>
    </row>
    <row r="248" spans="2:23" x14ac:dyDescent="0.25">
      <c r="B248" s="24"/>
      <c r="C248" s="3"/>
      <c r="D248" s="3"/>
      <c r="E248" s="3"/>
      <c r="T248" s="21"/>
      <c r="U248" s="3"/>
      <c r="V248" s="3"/>
      <c r="W248" s="3"/>
    </row>
    <row r="249" spans="2:23" x14ac:dyDescent="0.25">
      <c r="B249" s="23"/>
      <c r="C249" s="3"/>
      <c r="D249" s="3"/>
      <c r="E249" s="3"/>
      <c r="T249" s="21"/>
      <c r="U249" s="3"/>
      <c r="V249" s="3"/>
      <c r="W249" s="3"/>
    </row>
    <row r="250" spans="2:23" x14ac:dyDescent="0.25">
      <c r="B250" s="24"/>
      <c r="C250" s="3"/>
      <c r="D250" s="3"/>
      <c r="E250" s="3"/>
      <c r="T250" s="20"/>
      <c r="U250" s="3"/>
      <c r="V250" s="3"/>
      <c r="W250" s="3"/>
    </row>
    <row r="251" spans="2:23" x14ac:dyDescent="0.25">
      <c r="B251" s="23"/>
      <c r="C251" s="3"/>
      <c r="D251" s="3"/>
      <c r="E251" s="3"/>
      <c r="T251" s="21"/>
      <c r="U251" s="3"/>
      <c r="V251" s="3"/>
      <c r="W251" s="3"/>
    </row>
    <row r="252" spans="2:23" x14ac:dyDescent="0.25">
      <c r="B252" s="24"/>
      <c r="C252" s="3"/>
      <c r="D252" s="3"/>
      <c r="E252" s="3"/>
      <c r="T252" s="21"/>
      <c r="U252" s="3"/>
      <c r="V252" s="3"/>
      <c r="W252" s="3"/>
    </row>
    <row r="253" spans="2:23" x14ac:dyDescent="0.25">
      <c r="B253" s="23"/>
      <c r="C253" s="3"/>
      <c r="D253" s="3"/>
      <c r="E253" s="3"/>
      <c r="T253" s="20"/>
      <c r="U253" s="3"/>
      <c r="V253" s="3"/>
      <c r="W253" s="3"/>
    </row>
    <row r="254" spans="2:23" x14ac:dyDescent="0.25">
      <c r="B254" s="24"/>
      <c r="C254" s="3"/>
      <c r="D254" s="3"/>
      <c r="E254" s="3"/>
      <c r="T254" s="21"/>
      <c r="U254" s="3"/>
      <c r="V254" s="3"/>
      <c r="W254" s="3"/>
    </row>
    <row r="255" spans="2:23" x14ac:dyDescent="0.25">
      <c r="B255" s="23"/>
      <c r="C255" s="3"/>
      <c r="D255" s="3"/>
      <c r="E255" s="3"/>
      <c r="T255" s="21"/>
      <c r="U255" s="3"/>
      <c r="V255" s="3"/>
      <c r="W255" s="3"/>
    </row>
    <row r="256" spans="2:23" x14ac:dyDescent="0.25">
      <c r="B256" s="24"/>
      <c r="C256" s="3"/>
      <c r="D256" s="3"/>
      <c r="E256" s="3"/>
      <c r="T256" s="20"/>
      <c r="U256" s="3"/>
      <c r="V256" s="3"/>
      <c r="W256" s="3"/>
    </row>
    <row r="257" spans="2:23" x14ac:dyDescent="0.25">
      <c r="B257" s="23"/>
      <c r="C257" s="3"/>
      <c r="D257" s="3"/>
      <c r="E257" s="3"/>
      <c r="T257" s="21"/>
      <c r="U257" s="3"/>
      <c r="V257" s="3"/>
      <c r="W257" s="3"/>
    </row>
    <row r="258" spans="2:23" x14ac:dyDescent="0.25">
      <c r="B258" s="24"/>
      <c r="C258" s="3"/>
      <c r="D258" s="3"/>
      <c r="E258" s="3"/>
      <c r="T258" s="21"/>
      <c r="U258" s="3"/>
      <c r="V258" s="3"/>
      <c r="W258" s="3"/>
    </row>
    <row r="259" spans="2:23" x14ac:dyDescent="0.25">
      <c r="B259" s="23"/>
      <c r="C259" s="3"/>
      <c r="D259" s="3"/>
      <c r="E259" s="3"/>
      <c r="T259" s="20"/>
      <c r="U259" s="3"/>
      <c r="V259" s="3"/>
      <c r="W259" s="3"/>
    </row>
    <row r="260" spans="2:23" x14ac:dyDescent="0.25">
      <c r="B260" s="24"/>
      <c r="C260" s="3"/>
      <c r="D260" s="3"/>
      <c r="E260" s="3"/>
      <c r="T260" s="21"/>
      <c r="U260" s="3"/>
      <c r="V260" s="3"/>
      <c r="W260" s="3"/>
    </row>
    <row r="261" spans="2:23" x14ac:dyDescent="0.25">
      <c r="B261" s="23"/>
      <c r="C261" s="3"/>
      <c r="D261" s="3"/>
      <c r="E261" s="3"/>
      <c r="T261" s="21"/>
      <c r="U261" s="3"/>
      <c r="V261" s="3"/>
      <c r="W261" s="3"/>
    </row>
    <row r="262" spans="2:23" x14ac:dyDescent="0.25">
      <c r="B262" s="24"/>
      <c r="C262" s="3"/>
      <c r="D262" s="3"/>
      <c r="E262" s="3"/>
      <c r="T262" s="20"/>
      <c r="U262" s="3"/>
      <c r="V262" s="3"/>
      <c r="W262" s="3"/>
    </row>
    <row r="263" spans="2:23" x14ac:dyDescent="0.25">
      <c r="B263" s="23"/>
      <c r="C263" s="3"/>
      <c r="D263" s="3"/>
      <c r="E263" s="3"/>
      <c r="T263" s="21"/>
      <c r="U263" s="3"/>
      <c r="V263" s="3"/>
      <c r="W263" s="3"/>
    </row>
    <row r="264" spans="2:23" x14ac:dyDescent="0.25">
      <c r="B264" s="24"/>
      <c r="C264" s="3"/>
      <c r="D264" s="3"/>
      <c r="E264" s="3"/>
      <c r="T264" s="20"/>
      <c r="U264" s="3"/>
      <c r="V264" s="3"/>
      <c r="W264" s="3"/>
    </row>
    <row r="265" spans="2:23" x14ac:dyDescent="0.25">
      <c r="B265" s="23"/>
      <c r="C265" s="3"/>
      <c r="D265" s="3"/>
      <c r="E265" s="3"/>
      <c r="T265" s="21"/>
      <c r="U265" s="3"/>
      <c r="V265" s="3"/>
      <c r="W265" s="3"/>
    </row>
    <row r="266" spans="2:23" x14ac:dyDescent="0.25">
      <c r="B266" s="24"/>
      <c r="C266" s="3"/>
      <c r="D266" s="3"/>
      <c r="E266" s="3"/>
      <c r="T266" s="21"/>
      <c r="U266" s="3"/>
      <c r="V266" s="3"/>
      <c r="W266" s="3"/>
    </row>
    <row r="267" spans="2:23" x14ac:dyDescent="0.25">
      <c r="B267" s="23"/>
      <c r="C267" s="3"/>
      <c r="D267" s="3"/>
      <c r="E267" s="3"/>
      <c r="T267" s="20"/>
      <c r="U267" s="3"/>
      <c r="V267" s="3"/>
      <c r="W267" s="3"/>
    </row>
    <row r="268" spans="2:23" x14ac:dyDescent="0.25">
      <c r="B268" s="24"/>
      <c r="C268" s="3"/>
      <c r="D268" s="3"/>
      <c r="E268" s="3"/>
      <c r="T268" s="21"/>
      <c r="U268" s="3"/>
      <c r="V268" s="3"/>
      <c r="W268" s="3"/>
    </row>
    <row r="269" spans="2:23" x14ac:dyDescent="0.25">
      <c r="B269" s="23"/>
      <c r="C269" s="3"/>
      <c r="D269" s="3"/>
      <c r="E269" s="3"/>
      <c r="T269" s="21"/>
      <c r="U269" s="3"/>
      <c r="V269" s="3"/>
      <c r="W269" s="3"/>
    </row>
    <row r="270" spans="2:23" x14ac:dyDescent="0.25">
      <c r="B270" s="24"/>
      <c r="C270" s="3"/>
      <c r="D270" s="3"/>
      <c r="E270" s="3"/>
      <c r="T270" s="20"/>
      <c r="U270" s="3"/>
      <c r="V270" s="3"/>
      <c r="W270" s="3"/>
    </row>
    <row r="271" spans="2:23" x14ac:dyDescent="0.25">
      <c r="B271" s="23"/>
      <c r="C271" s="3"/>
      <c r="D271" s="3"/>
      <c r="E271" s="3"/>
      <c r="T271" s="21"/>
      <c r="U271" s="3"/>
      <c r="V271" s="3"/>
      <c r="W271" s="3"/>
    </row>
    <row r="272" spans="2:23" x14ac:dyDescent="0.25">
      <c r="B272" s="24"/>
      <c r="C272" s="3"/>
      <c r="D272" s="3"/>
      <c r="E272" s="3"/>
      <c r="T272" s="21"/>
      <c r="U272" s="3"/>
      <c r="V272" s="3"/>
      <c r="W272" s="3"/>
    </row>
    <row r="273" spans="2:23" x14ac:dyDescent="0.25">
      <c r="B273" s="23"/>
      <c r="C273" s="3"/>
      <c r="D273" s="3"/>
      <c r="E273" s="3"/>
      <c r="T273" s="20"/>
      <c r="U273" s="3"/>
      <c r="V273" s="3"/>
      <c r="W273" s="3"/>
    </row>
    <row r="274" spans="2:23" x14ac:dyDescent="0.25">
      <c r="B274" s="24"/>
      <c r="C274" s="3"/>
      <c r="D274" s="3"/>
      <c r="E274" s="3"/>
      <c r="T274" s="21"/>
      <c r="U274" s="3"/>
      <c r="V274" s="3"/>
      <c r="W274" s="3"/>
    </row>
    <row r="275" spans="2:23" x14ac:dyDescent="0.25">
      <c r="B275" s="23"/>
      <c r="C275" s="3"/>
      <c r="D275" s="3"/>
      <c r="E275" s="3"/>
      <c r="T275" s="21"/>
      <c r="U275" s="3"/>
      <c r="V275" s="3"/>
      <c r="W275" s="3"/>
    </row>
    <row r="276" spans="2:23" x14ac:dyDescent="0.25">
      <c r="B276" s="24"/>
      <c r="C276" s="3"/>
      <c r="D276" s="3"/>
      <c r="E276" s="3"/>
      <c r="T276" s="20"/>
      <c r="U276" s="3"/>
      <c r="V276" s="3"/>
      <c r="W276" s="3"/>
    </row>
    <row r="277" spans="2:23" x14ac:dyDescent="0.25">
      <c r="B277" s="23"/>
      <c r="C277" s="3"/>
      <c r="D277" s="3"/>
      <c r="E277" s="3"/>
      <c r="T277" s="21"/>
      <c r="U277" s="3"/>
      <c r="V277" s="3"/>
      <c r="W277" s="3"/>
    </row>
    <row r="278" spans="2:23" x14ac:dyDescent="0.25">
      <c r="B278" s="24"/>
      <c r="C278" s="3"/>
      <c r="D278" s="3"/>
      <c r="E278" s="3"/>
      <c r="T278" s="21"/>
      <c r="U278" s="3"/>
      <c r="V278" s="3"/>
      <c r="W278" s="3"/>
    </row>
    <row r="279" spans="2:23" x14ac:dyDescent="0.25">
      <c r="B279" s="23"/>
      <c r="C279" s="3"/>
      <c r="D279" s="3"/>
      <c r="E279" s="3"/>
      <c r="T279" s="20"/>
      <c r="U279" s="3"/>
      <c r="V279" s="3"/>
      <c r="W279" s="3"/>
    </row>
    <row r="280" spans="2:23" x14ac:dyDescent="0.25">
      <c r="B280" s="24"/>
      <c r="C280" s="3"/>
      <c r="D280" s="3"/>
      <c r="E280" s="3"/>
      <c r="T280" s="21"/>
      <c r="U280" s="3"/>
      <c r="V280" s="3"/>
      <c r="W280" s="3"/>
    </row>
    <row r="281" spans="2:23" x14ac:dyDescent="0.25">
      <c r="B281" s="23"/>
      <c r="C281" s="3"/>
      <c r="D281" s="3"/>
      <c r="E281" s="3"/>
      <c r="T281" s="21"/>
      <c r="U281" s="3"/>
      <c r="V281" s="3"/>
      <c r="W281" s="3"/>
    </row>
    <row r="282" spans="2:23" x14ac:dyDescent="0.25">
      <c r="B282" s="24"/>
      <c r="C282" s="3"/>
      <c r="D282" s="3"/>
      <c r="E282" s="3"/>
      <c r="T282" s="20"/>
      <c r="U282" s="3"/>
      <c r="V282" s="3"/>
      <c r="W282" s="3"/>
    </row>
    <row r="283" spans="2:23" x14ac:dyDescent="0.25">
      <c r="B283" s="23"/>
      <c r="C283" s="3"/>
      <c r="D283" s="3"/>
      <c r="E283" s="3"/>
      <c r="T283" s="21"/>
      <c r="U283" s="3"/>
      <c r="V283" s="3"/>
      <c r="W283" s="3"/>
    </row>
    <row r="284" spans="2:23" x14ac:dyDescent="0.25">
      <c r="B284" s="24"/>
      <c r="C284" s="3"/>
      <c r="D284" s="3"/>
      <c r="E284" s="3"/>
      <c r="T284" s="21"/>
      <c r="U284" s="3"/>
      <c r="V284" s="3"/>
      <c r="W284" s="3"/>
    </row>
    <row r="285" spans="2:23" x14ac:dyDescent="0.25">
      <c r="B285" s="23"/>
      <c r="C285" s="3"/>
      <c r="D285" s="3"/>
      <c r="E285" s="3"/>
      <c r="T285" s="20"/>
      <c r="U285" s="3"/>
      <c r="V285" s="3"/>
      <c r="W285" s="3"/>
    </row>
    <row r="286" spans="2:23" x14ac:dyDescent="0.25">
      <c r="B286" s="24"/>
      <c r="C286" s="3"/>
      <c r="D286" s="3"/>
      <c r="E286" s="3"/>
      <c r="T286" s="21"/>
      <c r="U286" s="3"/>
      <c r="V286" s="3"/>
      <c r="W286" s="3"/>
    </row>
    <row r="287" spans="2:23" x14ac:dyDescent="0.25">
      <c r="B287" s="23"/>
      <c r="C287" s="3"/>
      <c r="D287" s="3"/>
      <c r="E287" s="3"/>
      <c r="T287" s="21"/>
      <c r="U287" s="3"/>
      <c r="V287" s="3"/>
      <c r="W287" s="3"/>
    </row>
    <row r="288" spans="2:23" x14ac:dyDescent="0.25">
      <c r="B288" s="24"/>
      <c r="C288" s="3"/>
      <c r="D288" s="3"/>
      <c r="E288" s="3"/>
      <c r="T288" s="20"/>
      <c r="U288" s="3"/>
      <c r="V288" s="3"/>
      <c r="W288" s="3"/>
    </row>
    <row r="289" spans="2:23" x14ac:dyDescent="0.25">
      <c r="B289" s="23"/>
      <c r="C289" s="3"/>
      <c r="D289" s="3"/>
      <c r="E289" s="3"/>
      <c r="T289" s="21"/>
      <c r="U289" s="3"/>
      <c r="V289" s="3"/>
      <c r="W289" s="3"/>
    </row>
    <row r="290" spans="2:23" x14ac:dyDescent="0.25">
      <c r="B290" s="24"/>
      <c r="C290" s="3"/>
      <c r="D290" s="3"/>
      <c r="E290" s="3"/>
      <c r="T290" s="20"/>
      <c r="U290" s="3"/>
      <c r="V290" s="3"/>
      <c r="W290" s="3"/>
    </row>
    <row r="291" spans="2:23" x14ac:dyDescent="0.25">
      <c r="B291" s="23"/>
      <c r="C291" s="3"/>
      <c r="D291" s="3"/>
      <c r="E291" s="3"/>
      <c r="T291" s="21"/>
      <c r="U291" s="3"/>
      <c r="V291" s="3"/>
      <c r="W291" s="3"/>
    </row>
    <row r="292" spans="2:23" x14ac:dyDescent="0.25">
      <c r="B292" s="24"/>
      <c r="C292" s="3"/>
      <c r="D292" s="3"/>
      <c r="E292" s="3"/>
      <c r="T292" s="21"/>
      <c r="U292" s="3"/>
      <c r="V292" s="3"/>
      <c r="W292" s="3"/>
    </row>
    <row r="293" spans="2:23" x14ac:dyDescent="0.25">
      <c r="B293" s="23"/>
      <c r="C293" s="3"/>
      <c r="D293" s="3"/>
      <c r="E293" s="3"/>
      <c r="T293" s="20"/>
      <c r="U293" s="3"/>
      <c r="V293" s="3"/>
      <c r="W293" s="3"/>
    </row>
    <row r="294" spans="2:23" x14ac:dyDescent="0.25">
      <c r="B294" s="24"/>
      <c r="C294" s="3"/>
      <c r="D294" s="3"/>
      <c r="E294" s="3"/>
      <c r="T294" s="21"/>
      <c r="U294" s="3"/>
      <c r="V294" s="3"/>
      <c r="W294" s="3"/>
    </row>
    <row r="295" spans="2:23" x14ac:dyDescent="0.25">
      <c r="B295" s="23"/>
      <c r="C295" s="3"/>
      <c r="D295" s="3"/>
      <c r="E295" s="3"/>
      <c r="T295" s="21"/>
      <c r="U295" s="3"/>
      <c r="V295" s="3"/>
      <c r="W295" s="3"/>
    </row>
    <row r="296" spans="2:23" x14ac:dyDescent="0.25">
      <c r="B296" s="24"/>
      <c r="C296" s="3"/>
      <c r="D296" s="3"/>
      <c r="E296" s="3"/>
      <c r="T296" s="20"/>
      <c r="U296" s="3"/>
      <c r="V296" s="3"/>
      <c r="W296" s="3"/>
    </row>
    <row r="297" spans="2:23" x14ac:dyDescent="0.25">
      <c r="B297" s="23"/>
      <c r="C297" s="3"/>
      <c r="D297" s="3"/>
      <c r="E297" s="3"/>
      <c r="T297" s="21"/>
      <c r="U297" s="3"/>
      <c r="V297" s="3"/>
      <c r="W297" s="3"/>
    </row>
    <row r="298" spans="2:23" x14ac:dyDescent="0.25">
      <c r="B298" s="24"/>
      <c r="C298" s="3"/>
      <c r="D298" s="3"/>
      <c r="E298" s="3"/>
      <c r="T298" s="21"/>
      <c r="U298" s="3"/>
      <c r="V298" s="3"/>
      <c r="W298" s="3"/>
    </row>
    <row r="299" spans="2:23" x14ac:dyDescent="0.25">
      <c r="B299" s="23"/>
      <c r="C299" s="3"/>
      <c r="D299" s="3"/>
      <c r="E299" s="3"/>
      <c r="T299" s="20"/>
      <c r="U299" s="3"/>
      <c r="V299" s="3"/>
      <c r="W299" s="3"/>
    </row>
    <row r="300" spans="2:23" x14ac:dyDescent="0.25">
      <c r="B300" s="24"/>
      <c r="C300" s="3"/>
      <c r="D300" s="3"/>
      <c r="E300" s="3"/>
      <c r="T300" s="21"/>
      <c r="U300" s="3"/>
      <c r="V300" s="3"/>
      <c r="W300" s="3"/>
    </row>
    <row r="301" spans="2:23" x14ac:dyDescent="0.25">
      <c r="B301" s="23"/>
      <c r="C301" s="3"/>
      <c r="D301" s="3"/>
      <c r="E301" s="3"/>
      <c r="T301" s="21"/>
      <c r="U301" s="3"/>
      <c r="V301" s="3"/>
      <c r="W301" s="3"/>
    </row>
    <row r="302" spans="2:23" x14ac:dyDescent="0.25">
      <c r="B302" s="24"/>
      <c r="C302" s="3"/>
      <c r="D302" s="3"/>
      <c r="E302" s="3"/>
      <c r="T302" s="20"/>
      <c r="U302" s="3"/>
      <c r="V302" s="3"/>
      <c r="W302" s="3"/>
    </row>
    <row r="303" spans="2:23" x14ac:dyDescent="0.25">
      <c r="B303" s="23"/>
      <c r="C303" s="3"/>
      <c r="D303" s="3"/>
      <c r="E303" s="3"/>
      <c r="T303" s="21"/>
      <c r="U303" s="3"/>
      <c r="V303" s="3"/>
      <c r="W303" s="3"/>
    </row>
    <row r="304" spans="2:23" x14ac:dyDescent="0.25">
      <c r="B304" s="24"/>
      <c r="C304" s="3"/>
      <c r="D304" s="3"/>
      <c r="E304" s="3"/>
      <c r="T304" s="21"/>
      <c r="U304" s="3"/>
      <c r="V304" s="3"/>
      <c r="W304" s="3"/>
    </row>
    <row r="305" spans="2:23" x14ac:dyDescent="0.25">
      <c r="B305" s="23"/>
      <c r="C305" s="3"/>
      <c r="D305" s="3"/>
      <c r="E305" s="3"/>
      <c r="T305" s="20"/>
      <c r="U305" s="3"/>
      <c r="V305" s="3"/>
      <c r="W305" s="3"/>
    </row>
    <row r="306" spans="2:23" x14ac:dyDescent="0.25">
      <c r="B306" s="24"/>
      <c r="C306" s="3"/>
      <c r="D306" s="3"/>
      <c r="E306" s="3"/>
      <c r="T306" s="21"/>
      <c r="U306" s="3"/>
      <c r="V306" s="3"/>
      <c r="W306" s="3"/>
    </row>
    <row r="307" spans="2:23" x14ac:dyDescent="0.25">
      <c r="B307" s="23"/>
      <c r="C307" s="3"/>
      <c r="D307" s="3"/>
      <c r="E307" s="3"/>
      <c r="T307" s="21"/>
      <c r="U307" s="3"/>
      <c r="V307" s="3"/>
      <c r="W307" s="3"/>
    </row>
    <row r="308" spans="2:23" x14ac:dyDescent="0.25">
      <c r="B308" s="24"/>
      <c r="C308" s="3"/>
      <c r="D308" s="3"/>
      <c r="E308" s="3"/>
      <c r="T308" s="20"/>
      <c r="U308" s="3"/>
      <c r="V308" s="3"/>
      <c r="W308" s="3"/>
    </row>
    <row r="309" spans="2:23" x14ac:dyDescent="0.25">
      <c r="B309" s="23"/>
      <c r="C309" s="3"/>
      <c r="D309" s="3"/>
      <c r="E309" s="3"/>
      <c r="T309" s="21"/>
      <c r="U309" s="3"/>
      <c r="V309" s="3"/>
      <c r="W309" s="3"/>
    </row>
    <row r="310" spans="2:23" x14ac:dyDescent="0.25">
      <c r="B310" s="24"/>
      <c r="C310" s="3"/>
      <c r="D310" s="3"/>
      <c r="E310" s="3"/>
      <c r="T310" s="21"/>
      <c r="U310" s="3"/>
      <c r="V310" s="3"/>
      <c r="W310" s="3"/>
    </row>
    <row r="311" spans="2:23" x14ac:dyDescent="0.25">
      <c r="B311" s="23"/>
      <c r="C311" s="3"/>
      <c r="D311" s="3"/>
      <c r="E311" s="3"/>
      <c r="T311" s="20"/>
      <c r="U311" s="3"/>
      <c r="V311" s="3"/>
      <c r="W311" s="3"/>
    </row>
    <row r="312" spans="2:23" x14ac:dyDescent="0.25">
      <c r="B312" s="24"/>
      <c r="C312" s="3"/>
      <c r="D312" s="3"/>
      <c r="E312" s="3"/>
      <c r="T312" s="21"/>
      <c r="U312" s="3"/>
      <c r="V312" s="3"/>
      <c r="W312" s="3"/>
    </row>
    <row r="313" spans="2:23" x14ac:dyDescent="0.25">
      <c r="B313" s="23"/>
      <c r="C313" s="3"/>
      <c r="D313" s="3"/>
      <c r="E313" s="3"/>
      <c r="T313" s="21"/>
      <c r="U313" s="3"/>
      <c r="V313" s="3"/>
      <c r="W313" s="3"/>
    </row>
    <row r="314" spans="2:23" x14ac:dyDescent="0.25">
      <c r="B314" s="24"/>
      <c r="C314" s="3"/>
      <c r="D314" s="3"/>
      <c r="E314" s="3"/>
      <c r="T314" s="20"/>
      <c r="U314" s="3"/>
      <c r="V314" s="3"/>
      <c r="W314" s="3"/>
    </row>
    <row r="315" spans="2:23" x14ac:dyDescent="0.25">
      <c r="B315" s="23"/>
      <c r="C315" s="3"/>
      <c r="D315" s="3"/>
      <c r="E315" s="3"/>
      <c r="T315" s="21"/>
      <c r="U315" s="3"/>
      <c r="V315" s="3"/>
      <c r="W315" s="3"/>
    </row>
    <row r="316" spans="2:23" x14ac:dyDescent="0.25">
      <c r="B316" s="24"/>
      <c r="C316" s="3"/>
      <c r="D316" s="3"/>
      <c r="E316" s="3"/>
      <c r="T316" s="20"/>
      <c r="U316" s="3"/>
      <c r="V316" s="3"/>
      <c r="W316" s="3"/>
    </row>
    <row r="317" spans="2:23" x14ac:dyDescent="0.25">
      <c r="B317" s="23"/>
      <c r="C317" s="3"/>
      <c r="D317" s="3"/>
      <c r="E317" s="3"/>
      <c r="T317" s="21"/>
      <c r="U317" s="3"/>
      <c r="V317" s="3"/>
      <c r="W317" s="3"/>
    </row>
    <row r="318" spans="2:23" x14ac:dyDescent="0.25">
      <c r="B318" s="24"/>
      <c r="C318" s="3"/>
      <c r="D318" s="3"/>
      <c r="E318" s="3"/>
      <c r="T318" s="21"/>
      <c r="U318" s="3"/>
      <c r="V318" s="3"/>
      <c r="W318" s="3"/>
    </row>
    <row r="319" spans="2:23" x14ac:dyDescent="0.25">
      <c r="B319" s="23"/>
      <c r="C319" s="3"/>
      <c r="D319" s="3"/>
      <c r="E319" s="3"/>
      <c r="T319" s="20"/>
      <c r="U319" s="3"/>
      <c r="V319" s="3"/>
      <c r="W319" s="3"/>
    </row>
    <row r="320" spans="2:23" x14ac:dyDescent="0.25">
      <c r="B320" s="24"/>
      <c r="C320" s="3"/>
      <c r="D320" s="3"/>
      <c r="E320" s="3"/>
      <c r="T320" s="21"/>
      <c r="U320" s="3"/>
      <c r="V320" s="3"/>
      <c r="W320" s="3"/>
    </row>
    <row r="321" spans="2:23" x14ac:dyDescent="0.25">
      <c r="B321" s="23"/>
      <c r="C321" s="3"/>
      <c r="D321" s="3"/>
      <c r="E321" s="3"/>
      <c r="T321" s="21"/>
      <c r="U321" s="3"/>
      <c r="V321" s="3"/>
      <c r="W321" s="3"/>
    </row>
    <row r="322" spans="2:23" x14ac:dyDescent="0.25">
      <c r="B322" s="24"/>
      <c r="C322" s="3"/>
      <c r="D322" s="3"/>
      <c r="E322" s="3"/>
      <c r="T322" s="20"/>
      <c r="U322" s="3"/>
      <c r="V322" s="3"/>
      <c r="W322" s="3"/>
    </row>
    <row r="323" spans="2:23" x14ac:dyDescent="0.25">
      <c r="B323" s="23"/>
      <c r="C323" s="3"/>
      <c r="D323" s="3"/>
      <c r="E323" s="3"/>
      <c r="T323" s="21"/>
      <c r="U323" s="3"/>
      <c r="V323" s="3"/>
      <c r="W323" s="3"/>
    </row>
    <row r="324" spans="2:23" x14ac:dyDescent="0.25">
      <c r="B324" s="24"/>
      <c r="C324" s="3"/>
      <c r="D324" s="3"/>
      <c r="E324" s="3"/>
      <c r="T324" s="21"/>
      <c r="U324" s="3"/>
      <c r="V324" s="3"/>
      <c r="W324" s="3"/>
    </row>
    <row r="325" spans="2:23" x14ac:dyDescent="0.25">
      <c r="B325" s="23"/>
      <c r="C325" s="3"/>
      <c r="D325" s="3"/>
      <c r="E325" s="3"/>
      <c r="T325" s="20"/>
      <c r="U325" s="3"/>
      <c r="V325" s="3"/>
      <c r="W325" s="3"/>
    </row>
    <row r="326" spans="2:23" x14ac:dyDescent="0.25">
      <c r="B326" s="24"/>
      <c r="C326" s="3"/>
      <c r="D326" s="3"/>
      <c r="E326" s="3"/>
      <c r="T326" s="21"/>
      <c r="U326" s="3"/>
      <c r="V326" s="3"/>
      <c r="W326" s="3"/>
    </row>
    <row r="327" spans="2:23" x14ac:dyDescent="0.25">
      <c r="B327" s="23"/>
      <c r="C327" s="3"/>
      <c r="D327" s="3"/>
      <c r="E327" s="3"/>
      <c r="T327" s="21"/>
      <c r="U327" s="3"/>
      <c r="V327" s="3"/>
      <c r="W327" s="3"/>
    </row>
    <row r="328" spans="2:23" x14ac:dyDescent="0.25">
      <c r="B328" s="24"/>
      <c r="C328" s="3"/>
      <c r="D328" s="3"/>
      <c r="E328" s="3"/>
      <c r="T328" s="20"/>
      <c r="U328" s="3"/>
      <c r="V328" s="3"/>
      <c r="W328" s="3"/>
    </row>
    <row r="329" spans="2:23" x14ac:dyDescent="0.25">
      <c r="B329" s="23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Calculations</vt:lpstr>
      <vt:lpstr>Low Speed System</vt:lpstr>
      <vt:lpstr>High Speed System</vt:lpstr>
      <vt:lpstr>Low Speed vs High Speed</vt:lpstr>
      <vt:lpstr>Mass Data</vt:lpstr>
      <vt:lpstr>Low Speed System (Untuned)</vt:lpstr>
      <vt:lpstr>Low Speed System (Tuned)</vt:lpstr>
      <vt:lpstr>Calculations!Print_Area</vt:lpstr>
      <vt:lpstr>'High Speed System'!Print_Area</vt:lpstr>
      <vt:lpstr>'Low Speed System'!Print_Area</vt:lpstr>
      <vt:lpstr>'Low Speed System (Tuned)'!Print_Area</vt:lpstr>
      <vt:lpstr>'Low Speed System (Untuned)'!Print_Area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2018-04-19T19:56:40Z</dcterms:modified>
</cp:coreProperties>
</file>