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ikomangbudianagputra/Documents/BINNOVA/BINNOVA NASIONAL /ACARA BINNOVA NASIONAL/"/>
    </mc:Choice>
  </mc:AlternateContent>
  <bookViews>
    <workbookView xWindow="0" yWindow="0" windowWidth="25600" windowHeight="16000" activeTab="1"/>
  </bookViews>
  <sheets>
    <sheet name="Indikator Penilaian" sheetId="1" r:id="rId1"/>
    <sheet name="ACARA BESARAN" sheetId="2" r:id="rId2"/>
    <sheet name="ACARA DETIL" sheetId="3" r:id="rId3"/>
  </sheets>
  <definedNames>
    <definedName name="_xlnm.Print_Area" localSheetId="0">'Indikator Penilaian'!$A$1:$K$17</definedName>
    <definedName name="_xlnm.Print_Titles" localSheetId="0">'Indikator Penilaian'!$1:$5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3" i="3" l="1"/>
  <c r="M73" i="3"/>
  <c r="L73" i="3"/>
  <c r="N72" i="3"/>
  <c r="M72" i="3"/>
  <c r="L72" i="3"/>
  <c r="D73" i="3"/>
  <c r="B73" i="3"/>
  <c r="E73" i="3"/>
  <c r="G73" i="3"/>
  <c r="D72" i="3"/>
  <c r="B72" i="3"/>
  <c r="E72" i="3"/>
  <c r="G72" i="3"/>
  <c r="N71" i="3"/>
  <c r="M71" i="3"/>
  <c r="L71" i="3"/>
  <c r="N70" i="3"/>
  <c r="M70" i="3"/>
  <c r="L70" i="3"/>
  <c r="N69" i="3"/>
  <c r="M69" i="3"/>
  <c r="L69" i="3"/>
  <c r="N68" i="3"/>
  <c r="M68" i="3"/>
  <c r="L68" i="3"/>
  <c r="D71" i="3"/>
  <c r="B71" i="3"/>
  <c r="E71" i="3"/>
  <c r="G71" i="3"/>
  <c r="D70" i="3"/>
  <c r="B70" i="3"/>
  <c r="E70" i="3"/>
  <c r="G70" i="3"/>
  <c r="D69" i="3"/>
  <c r="B69" i="3"/>
  <c r="E69" i="3"/>
  <c r="G69" i="3"/>
  <c r="D68" i="3"/>
  <c r="B68" i="3"/>
  <c r="E68" i="3"/>
  <c r="G68" i="3"/>
  <c r="D67" i="3"/>
  <c r="L67" i="3"/>
  <c r="M67" i="3"/>
  <c r="N67" i="3"/>
  <c r="B67" i="3"/>
  <c r="E67" i="3"/>
  <c r="G67" i="3"/>
  <c r="D66" i="3"/>
  <c r="L66" i="3"/>
  <c r="M66" i="3"/>
  <c r="N66" i="3"/>
  <c r="B66" i="3"/>
  <c r="E66" i="3"/>
  <c r="G66" i="3"/>
  <c r="D65" i="3"/>
  <c r="L65" i="3"/>
  <c r="M65" i="3"/>
  <c r="N65" i="3"/>
  <c r="B65" i="3"/>
  <c r="E65" i="3"/>
  <c r="G65" i="3"/>
  <c r="D64" i="3"/>
  <c r="L64" i="3"/>
  <c r="M64" i="3"/>
  <c r="N64" i="3"/>
  <c r="B64" i="3"/>
  <c r="E64" i="3"/>
  <c r="G64" i="3"/>
  <c r="D63" i="3"/>
  <c r="L63" i="3"/>
  <c r="M63" i="3"/>
  <c r="N63" i="3"/>
  <c r="B63" i="3"/>
  <c r="E63" i="3"/>
  <c r="G63" i="3"/>
  <c r="D62" i="3"/>
  <c r="L62" i="3"/>
  <c r="M62" i="3"/>
  <c r="N62" i="3"/>
  <c r="B62" i="3"/>
  <c r="E62" i="3"/>
  <c r="G62" i="3"/>
  <c r="D61" i="3"/>
  <c r="L61" i="3"/>
  <c r="M61" i="3"/>
  <c r="N61" i="3"/>
  <c r="B61" i="3"/>
  <c r="E61" i="3"/>
  <c r="G61" i="3"/>
  <c r="D60" i="3"/>
  <c r="L60" i="3"/>
  <c r="M60" i="3"/>
  <c r="N60" i="3"/>
  <c r="B60" i="3"/>
  <c r="E60" i="3"/>
  <c r="G60" i="3"/>
  <c r="D59" i="3"/>
  <c r="L59" i="3"/>
  <c r="M59" i="3"/>
  <c r="N59" i="3"/>
  <c r="B59" i="3"/>
  <c r="E59" i="3"/>
  <c r="G59" i="3"/>
  <c r="D58" i="3"/>
  <c r="L58" i="3"/>
  <c r="M58" i="3"/>
  <c r="N58" i="3"/>
  <c r="B58" i="3"/>
  <c r="E58" i="3"/>
  <c r="G58" i="3"/>
  <c r="D57" i="3"/>
  <c r="L57" i="3"/>
  <c r="M57" i="3"/>
  <c r="N57" i="3"/>
  <c r="B57" i="3"/>
  <c r="E57" i="3"/>
  <c r="G57" i="3"/>
  <c r="D56" i="3"/>
  <c r="L56" i="3"/>
  <c r="M56" i="3"/>
  <c r="N56" i="3"/>
  <c r="B56" i="3"/>
  <c r="E56" i="3"/>
  <c r="G56" i="3"/>
  <c r="D55" i="3"/>
  <c r="L55" i="3"/>
  <c r="M55" i="3"/>
  <c r="N55" i="3"/>
  <c r="B55" i="3"/>
  <c r="E55" i="3"/>
  <c r="G55" i="3"/>
  <c r="D54" i="3"/>
  <c r="L54" i="3"/>
  <c r="M54" i="3"/>
  <c r="N54" i="3"/>
  <c r="B54" i="3"/>
  <c r="E54" i="3"/>
  <c r="G54" i="3"/>
  <c r="D53" i="3"/>
  <c r="L53" i="3"/>
  <c r="M53" i="3"/>
  <c r="N53" i="3"/>
  <c r="B53" i="3"/>
  <c r="E53" i="3"/>
  <c r="G53" i="3"/>
  <c r="D52" i="3"/>
  <c r="L52" i="3"/>
  <c r="M52" i="3"/>
  <c r="N52" i="3"/>
  <c r="B52" i="3"/>
  <c r="E52" i="3"/>
  <c r="G52" i="3"/>
  <c r="D51" i="3"/>
  <c r="L51" i="3"/>
  <c r="M51" i="3"/>
  <c r="N51" i="3"/>
  <c r="B51" i="3"/>
  <c r="E51" i="3"/>
  <c r="G51" i="3"/>
  <c r="D50" i="3"/>
  <c r="L50" i="3"/>
  <c r="M50" i="3"/>
  <c r="N50" i="3"/>
  <c r="B50" i="3"/>
  <c r="E50" i="3"/>
  <c r="G50" i="3"/>
  <c r="D49" i="3"/>
  <c r="L49" i="3"/>
  <c r="M49" i="3"/>
  <c r="N49" i="3"/>
  <c r="B49" i="3"/>
  <c r="E49" i="3"/>
  <c r="G49" i="3"/>
  <c r="D48" i="3"/>
  <c r="L48" i="3"/>
  <c r="M48" i="3"/>
  <c r="N48" i="3"/>
  <c r="B48" i="3"/>
  <c r="E48" i="3"/>
  <c r="G48" i="3"/>
  <c r="D47" i="3"/>
  <c r="L47" i="3"/>
  <c r="M47" i="3"/>
  <c r="N47" i="3"/>
  <c r="B47" i="3"/>
  <c r="E47" i="3"/>
  <c r="G47" i="3"/>
  <c r="D46" i="3"/>
  <c r="L46" i="3"/>
  <c r="M46" i="3"/>
  <c r="N46" i="3"/>
  <c r="B46" i="3"/>
  <c r="E46" i="3"/>
  <c r="G46" i="3"/>
  <c r="D45" i="3"/>
  <c r="L45" i="3"/>
  <c r="M45" i="3"/>
  <c r="N45" i="3"/>
  <c r="B45" i="3"/>
  <c r="E45" i="3"/>
  <c r="G45" i="3"/>
  <c r="D44" i="3"/>
  <c r="L44" i="3"/>
  <c r="M44" i="3"/>
  <c r="N44" i="3"/>
  <c r="B44" i="3"/>
  <c r="E44" i="3"/>
  <c r="G44" i="3"/>
  <c r="D43" i="3"/>
  <c r="L43" i="3"/>
  <c r="M43" i="3"/>
  <c r="N43" i="3"/>
  <c r="B43" i="3"/>
  <c r="E43" i="3"/>
  <c r="G43" i="3"/>
  <c r="D42" i="3"/>
  <c r="L42" i="3"/>
  <c r="M42" i="3"/>
  <c r="N42" i="3"/>
  <c r="B42" i="3"/>
  <c r="E42" i="3"/>
  <c r="G42" i="3"/>
  <c r="D41" i="3"/>
  <c r="L41" i="3"/>
  <c r="M41" i="3"/>
  <c r="N41" i="3"/>
  <c r="B41" i="3"/>
  <c r="E41" i="3"/>
  <c r="G41" i="3"/>
  <c r="D40" i="3"/>
  <c r="L40" i="3"/>
  <c r="M40" i="3"/>
  <c r="N40" i="3"/>
  <c r="B40" i="3"/>
  <c r="E40" i="3"/>
  <c r="G40" i="3"/>
  <c r="D39" i="3"/>
  <c r="L39" i="3"/>
  <c r="M39" i="3"/>
  <c r="N39" i="3"/>
  <c r="B39" i="3"/>
  <c r="E39" i="3"/>
  <c r="G39" i="3"/>
  <c r="D38" i="3"/>
  <c r="L38" i="3"/>
  <c r="M38" i="3"/>
  <c r="N38" i="3"/>
  <c r="B38" i="3"/>
  <c r="E38" i="3"/>
  <c r="G38" i="3"/>
  <c r="D37" i="3"/>
  <c r="L37" i="3"/>
  <c r="M37" i="3"/>
  <c r="N37" i="3"/>
  <c r="B37" i="3"/>
  <c r="E37" i="3"/>
  <c r="G37" i="3"/>
  <c r="D36" i="3"/>
  <c r="L36" i="3"/>
  <c r="M36" i="3"/>
  <c r="N36" i="3"/>
  <c r="B36" i="3"/>
  <c r="E36" i="3"/>
  <c r="G36" i="3"/>
  <c r="D35" i="3"/>
  <c r="L35" i="3"/>
  <c r="M35" i="3"/>
  <c r="N35" i="3"/>
  <c r="B35" i="3"/>
  <c r="E35" i="3"/>
  <c r="G35" i="3"/>
  <c r="D34" i="3"/>
  <c r="L34" i="3"/>
  <c r="M34" i="3"/>
  <c r="N34" i="3"/>
  <c r="B34" i="3"/>
  <c r="E34" i="3"/>
  <c r="G34" i="3"/>
  <c r="D33" i="3"/>
  <c r="L33" i="3"/>
  <c r="M33" i="3"/>
  <c r="N33" i="3"/>
  <c r="B33" i="3"/>
  <c r="E33" i="3"/>
  <c r="G33" i="3"/>
  <c r="D32" i="3"/>
  <c r="L32" i="3"/>
  <c r="M32" i="3"/>
  <c r="N32" i="3"/>
  <c r="B32" i="3"/>
  <c r="E32" i="3"/>
  <c r="G32" i="3"/>
  <c r="D31" i="3"/>
  <c r="L31" i="3"/>
  <c r="M31" i="3"/>
  <c r="N31" i="3"/>
  <c r="B31" i="3"/>
  <c r="E31" i="3"/>
  <c r="G31" i="3"/>
  <c r="D30" i="3"/>
  <c r="L30" i="3"/>
  <c r="M30" i="3"/>
  <c r="N30" i="3"/>
  <c r="B30" i="3"/>
  <c r="E30" i="3"/>
  <c r="G30" i="3"/>
  <c r="D29" i="3"/>
  <c r="L29" i="3"/>
  <c r="M29" i="3"/>
  <c r="N29" i="3"/>
  <c r="B29" i="3"/>
  <c r="E29" i="3"/>
  <c r="G29" i="3"/>
  <c r="D28" i="3"/>
  <c r="L28" i="3"/>
  <c r="M28" i="3"/>
  <c r="N28" i="3"/>
  <c r="B28" i="3"/>
  <c r="E28" i="3"/>
  <c r="G28" i="3"/>
  <c r="D27" i="3"/>
  <c r="L27" i="3"/>
  <c r="M27" i="3"/>
  <c r="N27" i="3"/>
  <c r="B27" i="3"/>
  <c r="E27" i="3"/>
  <c r="G27" i="3"/>
  <c r="D26" i="3"/>
  <c r="L26" i="3"/>
  <c r="M26" i="3"/>
  <c r="N26" i="3"/>
  <c r="B26" i="3"/>
  <c r="E26" i="3"/>
  <c r="G26" i="3"/>
  <c r="D25" i="3"/>
  <c r="L25" i="3"/>
  <c r="M25" i="3"/>
  <c r="N25" i="3"/>
  <c r="B25" i="3"/>
  <c r="E25" i="3"/>
  <c r="G25" i="3"/>
  <c r="D24" i="3"/>
  <c r="L24" i="3"/>
  <c r="M24" i="3"/>
  <c r="N24" i="3"/>
  <c r="B24" i="3"/>
  <c r="E24" i="3"/>
  <c r="G24" i="3"/>
  <c r="D23" i="3"/>
  <c r="L23" i="3"/>
  <c r="M23" i="3"/>
  <c r="N23" i="3"/>
  <c r="B23" i="3"/>
  <c r="E23" i="3"/>
  <c r="G23" i="3"/>
  <c r="D22" i="3"/>
  <c r="L22" i="3"/>
  <c r="M22" i="3"/>
  <c r="N22" i="3"/>
  <c r="B22" i="3"/>
  <c r="E22" i="3"/>
  <c r="G22" i="3"/>
  <c r="D21" i="3"/>
  <c r="L21" i="3"/>
  <c r="M21" i="3"/>
  <c r="N21" i="3"/>
  <c r="B21" i="3"/>
  <c r="E21" i="3"/>
  <c r="G21" i="3"/>
  <c r="D20" i="3"/>
  <c r="L20" i="3"/>
  <c r="M20" i="3"/>
  <c r="N20" i="3"/>
  <c r="B20" i="3"/>
  <c r="E20" i="3"/>
  <c r="G20" i="3"/>
  <c r="D19" i="3"/>
  <c r="L19" i="3"/>
  <c r="M19" i="3"/>
  <c r="N19" i="3"/>
  <c r="B19" i="3"/>
  <c r="E19" i="3"/>
  <c r="G19" i="3"/>
  <c r="D18" i="3"/>
  <c r="L18" i="3"/>
  <c r="M18" i="3"/>
  <c r="N18" i="3"/>
  <c r="B18" i="3"/>
  <c r="E18" i="3"/>
  <c r="G18" i="3"/>
  <c r="D17" i="3"/>
  <c r="L17" i="3"/>
  <c r="M17" i="3"/>
  <c r="N17" i="3"/>
  <c r="B17" i="3"/>
  <c r="E17" i="3"/>
  <c r="G17" i="3"/>
  <c r="D16" i="3"/>
  <c r="L16" i="3"/>
  <c r="M16" i="3"/>
  <c r="N16" i="3"/>
  <c r="B16" i="3"/>
  <c r="E16" i="3"/>
  <c r="G16" i="3"/>
  <c r="D15" i="3"/>
  <c r="L15" i="3"/>
  <c r="M15" i="3"/>
  <c r="N15" i="3"/>
  <c r="B15" i="3"/>
  <c r="E15" i="3"/>
  <c r="G15" i="3"/>
  <c r="D14" i="3"/>
  <c r="L14" i="3"/>
  <c r="M14" i="3"/>
  <c r="N14" i="3"/>
  <c r="B14" i="3"/>
  <c r="E14" i="3"/>
  <c r="G14" i="3"/>
  <c r="D13" i="3"/>
  <c r="L13" i="3"/>
  <c r="M13" i="3"/>
  <c r="N13" i="3"/>
  <c r="B13" i="3"/>
  <c r="E13" i="3"/>
  <c r="G13" i="3"/>
  <c r="D12" i="3"/>
  <c r="L12" i="3"/>
  <c r="M12" i="3"/>
  <c r="N12" i="3"/>
  <c r="B12" i="3"/>
  <c r="E12" i="3"/>
  <c r="G12" i="3"/>
  <c r="N11" i="3"/>
  <c r="L11" i="3"/>
  <c r="D11" i="3"/>
  <c r="B11" i="3"/>
  <c r="E11" i="3"/>
  <c r="G11" i="3"/>
  <c r="H11" i="3"/>
  <c r="N10" i="3"/>
  <c r="M10" i="3"/>
  <c r="L10" i="3"/>
  <c r="D10" i="3"/>
  <c r="B10" i="3"/>
  <c r="E10" i="3"/>
  <c r="G10" i="3"/>
  <c r="H10" i="3"/>
  <c r="N9" i="3"/>
  <c r="M9" i="3"/>
  <c r="L9" i="3"/>
  <c r="D9" i="3"/>
  <c r="B9" i="3"/>
  <c r="E9" i="3"/>
  <c r="G9" i="3"/>
  <c r="H9" i="3"/>
  <c r="N8" i="3"/>
  <c r="M8" i="3"/>
  <c r="L8" i="3"/>
  <c r="D8" i="3"/>
  <c r="B8" i="3"/>
  <c r="E8" i="3"/>
  <c r="G8" i="3"/>
  <c r="H8" i="3"/>
  <c r="N7" i="3"/>
  <c r="M7" i="3"/>
  <c r="L7" i="3"/>
  <c r="D7" i="3"/>
  <c r="B7" i="3"/>
  <c r="E7" i="3"/>
  <c r="G7" i="3"/>
  <c r="H7" i="3"/>
  <c r="N6" i="3"/>
  <c r="D6" i="3"/>
  <c r="B6" i="3"/>
  <c r="E6" i="3"/>
  <c r="G6" i="3"/>
  <c r="H6" i="3"/>
  <c r="D5" i="3"/>
  <c r="B5" i="3"/>
  <c r="E5" i="3"/>
  <c r="G5" i="3"/>
  <c r="H5" i="3"/>
  <c r="D4" i="3"/>
  <c r="B4" i="3"/>
  <c r="E4" i="3"/>
  <c r="G4" i="3"/>
  <c r="H4" i="3"/>
</calcChain>
</file>

<file path=xl/sharedStrings.xml><?xml version="1.0" encoding="utf-8"?>
<sst xmlns="http://schemas.openxmlformats.org/spreadsheetml/2006/main" count="325" uniqueCount="168">
  <si>
    <t>Inovasi memberikan dampak finansial yang signifikan dan non finansial</t>
  </si>
  <si>
    <t>Inovasi memberikan dampak finansial yang besar dan non finansial</t>
  </si>
  <si>
    <t>Inovasi cukup memberikan dampak finansial dan non finansial</t>
  </si>
  <si>
    <t>Inovasi tidak memberikan dampak sama sekali</t>
  </si>
  <si>
    <t>Inovasi memberikan nilai tambah untuk Stakeholder</t>
  </si>
  <si>
    <t xml:space="preserve">Dampak </t>
  </si>
  <si>
    <r>
      <t>-</t>
    </r>
    <r>
      <rPr>
        <sz val="12"/>
        <color rgb="FF000000"/>
        <rFont val="Calibri"/>
        <family val="2"/>
      </rPr>
      <t>Prasyarat implementasi inovasi</t>
    </r>
  </si>
  <si>
    <r>
      <t>-</t>
    </r>
    <r>
      <rPr>
        <sz val="12"/>
        <color rgb="FF000000"/>
        <rFont val="Calibri"/>
        <family val="2"/>
      </rPr>
      <t>Koordinasi antar unit</t>
    </r>
  </si>
  <si>
    <r>
      <t>-</t>
    </r>
    <r>
      <rPr>
        <sz val="12"/>
        <color rgb="FF000000"/>
        <rFont val="Calibri"/>
        <family val="2"/>
      </rPr>
      <t>Biaya</t>
    </r>
  </si>
  <si>
    <r>
      <t>-</t>
    </r>
    <r>
      <rPr>
        <sz val="12"/>
        <color rgb="FF000000"/>
        <rFont val="Calibri"/>
        <family val="2"/>
      </rPr>
      <t>Waktu</t>
    </r>
  </si>
  <si>
    <t>Inovasi sangat mudah diimplementasikan</t>
  </si>
  <si>
    <t>Inovasi mudah diimplementasikan</t>
  </si>
  <si>
    <t>Inovasi  cukup mudah diimplementasikan</t>
  </si>
  <si>
    <t>Inovasi  tidak mudah diimplementasikan</t>
  </si>
  <si>
    <t>Inovasi sangat tidak mudah diimplementasikan</t>
  </si>
  <si>
    <t>Kemudahan  implementasi inovasi yang mencakup :</t>
  </si>
  <si>
    <t xml:space="preserve">Applicability </t>
  </si>
  <si>
    <t xml:space="preserve">Kedalaman pembahasan dapat dipahami, jelas, dan sistematis serta lengkap. </t>
  </si>
  <si>
    <t xml:space="preserve">Kedalaman pembahasan dapat dipahami, jelas, dan sistematis namun tidak lengkap. </t>
  </si>
  <si>
    <t>Kedalaman pembahasan dapat dipahami namun  pembahasan kurang sistematis</t>
  </si>
  <si>
    <t xml:space="preserve">Kedalaman pembahasan cukup mudah dipahami, </t>
  </si>
  <si>
    <t>Kedalaman pembahasan tidak mudah dipahami</t>
  </si>
  <si>
    <t>Kedalaman pembahasan mudah dipahami, jelas, sistematis dan didukung dengan data-data dan analisis yang lengkap sesuai format yang ditentukan.</t>
  </si>
  <si>
    <t>Kedalaman Pembahasan (35%)</t>
  </si>
  <si>
    <t>Inovasi merupakan ide baru di Industri Perbankan</t>
  </si>
  <si>
    <t>Inovasi merupakan ide baru di BNI</t>
  </si>
  <si>
    <t>Inovasi merupakan pengembangan yang signifikan dari  proses/produk/sistem yang telah ada</t>
  </si>
  <si>
    <t>Inovasi merupakan sedikit pengembangan dari proses/ produk/sistem yang telah ada</t>
  </si>
  <si>
    <t>Inovasi telah pernah ada sebelumnya</t>
  </si>
  <si>
    <t>Inovasi yang diusulkan dipandang dapat memberikan manfaat yang lebih baik/unggul dari yang pernah ada sebelumnya</t>
  </si>
  <si>
    <t>Keunggulan Relatif (30%)</t>
  </si>
  <si>
    <t>b</t>
  </si>
  <si>
    <r>
      <t>-</t>
    </r>
    <r>
      <rPr>
        <sz val="12"/>
        <color rgb="FF000000"/>
        <rFont val="Calibri"/>
        <family val="2"/>
      </rPr>
      <t>Inovasi selaras dengan arah strategi bisnis perusahaan</t>
    </r>
  </si>
  <si>
    <r>
      <t>-</t>
    </r>
    <r>
      <rPr>
        <sz val="12"/>
        <color rgb="FF000000"/>
        <rFont val="Calibri"/>
        <family val="2"/>
      </rPr>
      <t xml:space="preserve">Inovasi merupakan hal yang diinginkan dan dibutuhkan oleh stakeholders </t>
    </r>
  </si>
  <si>
    <t>Inovasi  memiliki level desirebility  yang sangat besar</t>
  </si>
  <si>
    <t>Inovasi  memiliki level desirebility  yang besar</t>
  </si>
  <si>
    <t xml:space="preserve">Inovasi cukup memiliki level desirebility </t>
  </si>
  <si>
    <t>Inovasi memiliki level desirebility yang rendah</t>
  </si>
  <si>
    <t>Inovasi tidak memiliki level desirebility sama sekali</t>
  </si>
  <si>
    <r>
      <t>-</t>
    </r>
    <r>
      <rPr>
        <sz val="12"/>
        <color rgb="FF000000"/>
        <rFont val="Calibri"/>
        <family val="2"/>
      </rPr>
      <t>Inovasi merupakan hal yang diinginkan oleh kelompok kerja</t>
    </r>
  </si>
  <si>
    <t>Desirebility (35%)</t>
  </si>
  <si>
    <t>a</t>
  </si>
  <si>
    <t xml:space="preserve">Bukti Hasil </t>
  </si>
  <si>
    <t xml:space="preserve"> Rata-Rata </t>
  </si>
  <si>
    <t>Pembobotan</t>
  </si>
  <si>
    <t>Nilai</t>
  </si>
  <si>
    <t>Rating</t>
  </si>
  <si>
    <t>Deskripsi</t>
  </si>
  <si>
    <t>Aspek</t>
  </si>
  <si>
    <t>No</t>
  </si>
  <si>
    <t>PT BANK NEGARA INDONESIA (PERSERO) TBK</t>
  </si>
  <si>
    <t>INDIKATOR PENILAIAN BINNOVA 2016</t>
  </si>
  <si>
    <t>Inovasi memberikan dampak non finansial dan sedikit finansial</t>
  </si>
  <si>
    <t>Waktu</t>
  </si>
  <si>
    <t>PIC</t>
  </si>
  <si>
    <t>Panitia</t>
  </si>
  <si>
    <t xml:space="preserve">Pembukaan </t>
  </si>
  <si>
    <t>MC</t>
  </si>
  <si>
    <t>08.30 - 08.35</t>
  </si>
  <si>
    <t>08.35 - 08.45</t>
  </si>
  <si>
    <t>Sambutan SEVP HC</t>
  </si>
  <si>
    <t>SEVP HC</t>
  </si>
  <si>
    <t>Durasi (menit)</t>
  </si>
  <si>
    <t>07.45 - 08.15</t>
  </si>
  <si>
    <t>Registrasi Peserta Binnova &amp; Pengundian Jadwal Tampil Peserta</t>
  </si>
  <si>
    <t>Persiapan Peserta 1</t>
  </si>
  <si>
    <t>Presentasi Peserta 1</t>
  </si>
  <si>
    <t>Persiapan Peserta 2</t>
  </si>
  <si>
    <t>Presentasi Peserta 2</t>
  </si>
  <si>
    <t>Persiapan Peserta 3</t>
  </si>
  <si>
    <t>Presentasi Peserta 3</t>
  </si>
  <si>
    <t>Persiapan Peserta 4</t>
  </si>
  <si>
    <t>Presentasi Peserta 4</t>
  </si>
  <si>
    <t>Persiapan Peserta 5</t>
  </si>
  <si>
    <t>Presentasi Peserta 5</t>
  </si>
  <si>
    <t>Persiapan Peserta 6</t>
  </si>
  <si>
    <t>Presentasi Peserta 6</t>
  </si>
  <si>
    <t>Persiapan Peserta 7</t>
  </si>
  <si>
    <t>Presentasi Peserta 7</t>
  </si>
  <si>
    <t>Persiapan Peserta 8</t>
  </si>
  <si>
    <t>Presentasi Peserta 8</t>
  </si>
  <si>
    <t>Persiapan Peserta 9</t>
  </si>
  <si>
    <t>Presentasi Peserta 9</t>
  </si>
  <si>
    <t>Persiapan Peserta 10</t>
  </si>
  <si>
    <t>Presentasi Peserta 10</t>
  </si>
  <si>
    <t>Persiapan Peserta 11</t>
  </si>
  <si>
    <t>Presentasi Peserta 11</t>
  </si>
  <si>
    <t>Persiapan Peserta 12</t>
  </si>
  <si>
    <t>Presentasi Peserta 12</t>
  </si>
  <si>
    <t>Persiapan Peserta 13</t>
  </si>
  <si>
    <t>Presentasi Peserta 13</t>
  </si>
  <si>
    <t>Persiapan Peserta 14</t>
  </si>
  <si>
    <t>Presentasi Peserta 14</t>
  </si>
  <si>
    <t>Persiapan Peserta 15</t>
  </si>
  <si>
    <t>Presentasi Peserta 15</t>
  </si>
  <si>
    <t>Persiapan Peserta 16</t>
  </si>
  <si>
    <t>Presentasi Peserta 16</t>
  </si>
  <si>
    <t>Persiapan Peserta 17</t>
  </si>
  <si>
    <t>Presentasi Peserta 17</t>
  </si>
  <si>
    <t>Persiapan Peserta 18</t>
  </si>
  <si>
    <t>Presentasi Peserta 18</t>
  </si>
  <si>
    <t>Persiapan Peserta 19</t>
  </si>
  <si>
    <t>Presentasi Peserta 19</t>
  </si>
  <si>
    <t>Persiapan Peserta 20</t>
  </si>
  <si>
    <t>Presentasi Peserta 20</t>
  </si>
  <si>
    <t>Persiapan Peserta 21</t>
  </si>
  <si>
    <t>Presentasi Peserta 21</t>
  </si>
  <si>
    <t>Persiapan Peserta 22</t>
  </si>
  <si>
    <t>Presentasi Peserta 22</t>
  </si>
  <si>
    <t>Persiapan Peserta 23</t>
  </si>
  <si>
    <t>Presentasi Peserta 23</t>
  </si>
  <si>
    <t>Persiapan Peserta 24</t>
  </si>
  <si>
    <t>Presentasi Peserta 24</t>
  </si>
  <si>
    <t>Persiapan Peserta 25</t>
  </si>
  <si>
    <t>Presentasi Peserta 25</t>
  </si>
  <si>
    <t>Persiapan Peserta 26</t>
  </si>
  <si>
    <t>Presentasi Peserta 26</t>
  </si>
  <si>
    <t>Persiapan Peserta 27</t>
  </si>
  <si>
    <t>Presentasi Peserta 27</t>
  </si>
  <si>
    <t>Persiapan Peserta 28</t>
  </si>
  <si>
    <t>Presentasi Peserta 28</t>
  </si>
  <si>
    <t>-</t>
  </si>
  <si>
    <t>7</t>
  </si>
  <si>
    <t>NO.</t>
  </si>
  <si>
    <t>WAKTU</t>
  </si>
  <si>
    <t>LAMA</t>
  </si>
  <si>
    <t>SESI</t>
  </si>
  <si>
    <t>MENIT</t>
  </si>
  <si>
    <t>h</t>
  </si>
  <si>
    <t>m</t>
  </si>
  <si>
    <t>s</t>
  </si>
  <si>
    <t>Registrasi &amp; Pengundian Jadwal Tampil Peserta</t>
  </si>
  <si>
    <t>Persiapan Pembukaan Acara</t>
  </si>
  <si>
    <t>Pembukaan Acara, Menyanyikan Lagu Indonesia Raya &amp; Mars BNI</t>
  </si>
  <si>
    <t>Penyampaian Role of The Game</t>
  </si>
  <si>
    <t>KETERANGAN ACARA</t>
  </si>
  <si>
    <t>Lunch Break</t>
  </si>
  <si>
    <t>Coffee Break, Shalat, Diskusi Juri &amp; Pengumuman Nominator</t>
  </si>
  <si>
    <t>Presentasi &amp; Pendalaman Nominator 1</t>
  </si>
  <si>
    <t>Presentasi &amp; Pendalaman Nominator 2</t>
  </si>
  <si>
    <t>Presentasi &amp; Pendalaman Nominator 3</t>
  </si>
  <si>
    <t>Presentasi &amp; Pendalaman Nominator 4</t>
  </si>
  <si>
    <t>Presentasi &amp; Pendalaman Nominator 5</t>
  </si>
  <si>
    <t>Diskusi Penilaian Juri</t>
  </si>
  <si>
    <t>Penutupan</t>
  </si>
  <si>
    <t>Peserta &amp; Panitia</t>
  </si>
  <si>
    <t>Juri</t>
  </si>
  <si>
    <t>Penutupan, Sambutan &amp; Penyerahan Cinderamata</t>
  </si>
  <si>
    <t>Keterangan Acara</t>
  </si>
  <si>
    <t>08.15 - 08.30</t>
  </si>
  <si>
    <t>Persiapan Acara</t>
  </si>
  <si>
    <t>Menyanyikan Lagu Indonesia Raya &amp; Mars BNI</t>
  </si>
  <si>
    <t>Bpk Alex Denni</t>
  </si>
  <si>
    <t>08.45 - 08.55</t>
  </si>
  <si>
    <t>08.55 - 09.00</t>
  </si>
  <si>
    <t>09.00 - 12.00</t>
  </si>
  <si>
    <t>12.00 - 13.00</t>
  </si>
  <si>
    <t>13.00 - 14.40</t>
  </si>
  <si>
    <t>Presentasi Team 19 sd 28</t>
  </si>
  <si>
    <t xml:space="preserve">Presentasi Team 1 sd 18 </t>
  </si>
  <si>
    <t>14.40 - 15.30</t>
  </si>
  <si>
    <t>15.30 - 17.10</t>
  </si>
  <si>
    <t>Presentasi &amp; Pendalaman 5 Nominator @20 menit</t>
  </si>
  <si>
    <t>17.10 - 17.30</t>
  </si>
  <si>
    <t>17.30 - 17.45</t>
  </si>
  <si>
    <t>MC, Panitia</t>
  </si>
  <si>
    <t>SUSUNAN ACARA PENILAIAN BINNOVA NASIONAL</t>
  </si>
  <si>
    <t>TANGGAL 22 FEBRUARI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</si>
</sst>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164" formatCode="_(* #,##0.00_);_(* \(#,##0.00\);_(* &quot;-&quot;_);_(@_)"/>
    <numFmt numFmtId="165" formatCode="hh\.mm"/>
    <numFmt numFmtId="166" formatCode="dd\ mmm\ yy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Tahoma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indexed="9"/>
      <name val="Calibri"/>
      <family val="2"/>
    </font>
    <font>
      <b/>
      <sz val="11"/>
      <color theme="1"/>
      <name val="Calibri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41" fontId="1" fillId="0" borderId="0" applyFont="0" applyFill="0" applyBorder="0" applyAlignment="0" applyProtection="0"/>
    <xf numFmtId="0" fontId="9" fillId="0" borderId="0"/>
    <xf numFmtId="0" fontId="4" fillId="0" borderId="0"/>
    <xf numFmtId="0" fontId="4" fillId="0" borderId="0"/>
    <xf numFmtId="41" fontId="10" fillId="0" borderId="0" applyFont="0" applyFill="0" applyBorder="0" applyAlignment="0" applyProtection="0"/>
    <xf numFmtId="0" fontId="12" fillId="0" borderId="0"/>
    <xf numFmtId="0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5" fontId="12" fillId="0" borderId="0" applyFont="0" applyFill="0" applyBorder="0" applyAlignment="0" applyProtection="0"/>
  </cellStyleXfs>
  <cellXfs count="77">
    <xf numFmtId="0" fontId="0" fillId="0" borderId="0" xfId="0"/>
    <xf numFmtId="9" fontId="2" fillId="0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indent="1" readingOrder="1"/>
    </xf>
    <xf numFmtId="0" fontId="2" fillId="0" borderId="1" xfId="0" applyFont="1" applyFill="1" applyBorder="1" applyAlignment="1">
      <alignment horizontal="left" vertical="top" wrapText="1" readingOrder="1"/>
    </xf>
    <xf numFmtId="0" fontId="4" fillId="0" borderId="0" xfId="0" applyFont="1" applyAlignment="1">
      <alignment horizontal="justify" vertical="center"/>
    </xf>
    <xf numFmtId="0" fontId="3" fillId="0" borderId="1" xfId="0" applyFont="1" applyFill="1" applyBorder="1" applyAlignment="1">
      <alignment horizontal="left" vertical="center" wrapText="1" indent="1" readingOrder="1"/>
    </xf>
    <xf numFmtId="0" fontId="3" fillId="0" borderId="1" xfId="0" quotePrefix="1" applyFont="1" applyFill="1" applyBorder="1" applyAlignment="1">
      <alignment horizontal="left" vertical="center" wrapText="1" indent="1" readingOrder="1"/>
    </xf>
    <xf numFmtId="9" fontId="2" fillId="2" borderId="1" xfId="0" applyNumberFormat="1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 vertical="center"/>
    </xf>
    <xf numFmtId="164" fontId="7" fillId="0" borderId="0" xfId="1" applyNumberFormat="1" applyFont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5" fillId="3" borderId="9" xfId="0" applyFont="1" applyFill="1" applyBorder="1" applyAlignment="1">
      <alignment horizontal="center" vertical="center" wrapText="1" readingOrder="1"/>
    </xf>
    <xf numFmtId="0" fontId="5" fillId="3" borderId="8" xfId="0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top" wrapText="1" readingOrder="1"/>
    </xf>
    <xf numFmtId="0" fontId="2" fillId="0" borderId="9" xfId="0" applyFont="1" applyFill="1" applyBorder="1" applyAlignment="1">
      <alignment horizontal="center" vertical="center" wrapText="1" readingOrder="1"/>
    </xf>
    <xf numFmtId="0" fontId="2" fillId="0" borderId="8" xfId="0" applyFont="1" applyFill="1" applyBorder="1" applyAlignment="1">
      <alignment horizontal="center" vertical="center" wrapText="1" readingOrder="1"/>
    </xf>
    <xf numFmtId="0" fontId="2" fillId="0" borderId="7" xfId="0" applyFont="1" applyFill="1" applyBorder="1" applyAlignment="1">
      <alignment horizontal="center" vertical="center" wrapText="1" readingOrder="1"/>
    </xf>
    <xf numFmtId="0" fontId="2" fillId="0" borderId="6" xfId="0" applyFont="1" applyFill="1" applyBorder="1" applyAlignment="1">
      <alignment horizontal="center" vertical="center" wrapText="1" readingOrder="1"/>
    </xf>
    <xf numFmtId="0" fontId="2" fillId="0" borderId="5" xfId="0" applyFont="1" applyFill="1" applyBorder="1" applyAlignment="1">
      <alignment horizontal="center" vertical="center" wrapText="1" readingOrder="1"/>
    </xf>
    <xf numFmtId="0" fontId="2" fillId="0" borderId="4" xfId="0" applyFont="1" applyFill="1" applyBorder="1" applyAlignment="1">
      <alignment horizontal="center" vertical="center" wrapText="1" readingOrder="1"/>
    </xf>
    <xf numFmtId="0" fontId="2" fillId="0" borderId="3" xfId="0" applyFont="1" applyFill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9" fontId="2" fillId="0" borderId="1" xfId="0" applyNumberFormat="1" applyFont="1" applyFill="1" applyBorder="1" applyAlignment="1">
      <alignment horizontal="center" vertical="center" wrapText="1" readingOrder="1"/>
    </xf>
    <xf numFmtId="0" fontId="5" fillId="3" borderId="1" xfId="0" applyFont="1" applyFill="1" applyBorder="1" applyAlignment="1">
      <alignment horizontal="center" vertical="center" wrapText="1" readingOrder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6" applyFont="1" applyFill="1" applyAlignment="1" applyProtection="1">
      <alignment horizontal="center" vertical="top" shrinkToFit="1"/>
      <protection hidden="1"/>
    </xf>
    <xf numFmtId="0" fontId="11" fillId="0" borderId="0" xfId="6" applyFont="1" applyFill="1" applyAlignment="1" applyProtection="1">
      <alignment vertical="top"/>
      <protection hidden="1"/>
    </xf>
    <xf numFmtId="0" fontId="13" fillId="0" borderId="0" xfId="6" applyFont="1" applyFill="1" applyAlignment="1" applyProtection="1">
      <alignment horizontal="center" vertical="center"/>
      <protection hidden="1"/>
    </xf>
    <xf numFmtId="0" fontId="11" fillId="0" borderId="10" xfId="7" applyNumberFormat="1" applyFont="1" applyFill="1" applyBorder="1" applyAlignment="1" applyProtection="1">
      <alignment vertical="top" wrapText="1"/>
      <protection hidden="1"/>
    </xf>
    <xf numFmtId="0" fontId="13" fillId="0" borderId="10" xfId="9" applyNumberFormat="1" applyFont="1" applyFill="1" applyBorder="1" applyAlignment="1" applyProtection="1">
      <alignment vertical="top" wrapText="1"/>
      <protection hidden="1"/>
    </xf>
    <xf numFmtId="41" fontId="14" fillId="5" borderId="1" xfId="5" applyFont="1" applyFill="1" applyBorder="1" applyAlignment="1" applyProtection="1">
      <alignment vertical="center"/>
      <protection hidden="1"/>
    </xf>
    <xf numFmtId="0" fontId="14" fillId="5" borderId="3" xfId="6" applyNumberFormat="1" applyFont="1" applyFill="1" applyBorder="1" applyAlignment="1" applyProtection="1">
      <alignment horizontal="center" vertical="center" shrinkToFit="1"/>
      <protection hidden="1"/>
    </xf>
    <xf numFmtId="0" fontId="14" fillId="5" borderId="11" xfId="6" applyFont="1" applyFill="1" applyBorder="1" applyAlignment="1" applyProtection="1">
      <alignment horizontal="center" vertical="center"/>
      <protection hidden="1"/>
    </xf>
    <xf numFmtId="0" fontId="14" fillId="5" borderId="2" xfId="6" applyNumberFormat="1" applyFont="1" applyFill="1" applyBorder="1" applyAlignment="1" applyProtection="1">
      <alignment horizontal="center" vertical="center" shrinkToFit="1"/>
      <protection hidden="1"/>
    </xf>
    <xf numFmtId="0" fontId="14" fillId="5" borderId="1" xfId="6" applyFont="1" applyFill="1" applyBorder="1" applyAlignment="1" applyProtection="1">
      <alignment horizontal="center" vertical="center" shrinkToFit="1"/>
      <protection hidden="1"/>
    </xf>
    <xf numFmtId="0" fontId="14" fillId="5" borderId="1" xfId="6" applyNumberFormat="1" applyFont="1" applyFill="1" applyBorder="1" applyAlignment="1" applyProtection="1">
      <alignment horizontal="center" vertical="center" shrinkToFit="1"/>
      <protection hidden="1"/>
    </xf>
    <xf numFmtId="0" fontId="14" fillId="5" borderId="1" xfId="7" applyNumberFormat="1" applyFont="1" applyFill="1" applyBorder="1" applyAlignment="1" applyProtection="1">
      <alignment horizontal="center" vertical="center" shrinkToFit="1"/>
      <protection hidden="1"/>
    </xf>
    <xf numFmtId="0" fontId="13" fillId="0" borderId="0" xfId="6" applyFont="1" applyFill="1" applyAlignment="1" applyProtection="1">
      <alignment horizontal="center" vertical="center" shrinkToFit="1"/>
      <protection hidden="1"/>
    </xf>
    <xf numFmtId="0" fontId="11" fillId="0" borderId="1" xfId="5" applyNumberFormat="1" applyFont="1" applyFill="1" applyBorder="1" applyAlignment="1" applyProtection="1">
      <alignment horizontal="center" vertical="top"/>
      <protection hidden="1"/>
    </xf>
    <xf numFmtId="165" fontId="11" fillId="0" borderId="1" xfId="6" applyNumberFormat="1" applyFont="1" applyFill="1" applyBorder="1" applyAlignment="1" applyProtection="1">
      <alignment horizontal="center" vertical="top" shrinkToFit="1"/>
      <protection hidden="1"/>
    </xf>
    <xf numFmtId="165" fontId="11" fillId="0" borderId="1" xfId="6" quotePrefix="1" applyNumberFormat="1" applyFont="1" applyFill="1" applyBorder="1" applyAlignment="1" applyProtection="1">
      <alignment horizontal="center" vertical="top" shrinkToFit="1"/>
      <protection hidden="1"/>
    </xf>
    <xf numFmtId="0" fontId="11" fillId="0" borderId="1" xfId="7" applyNumberFormat="1" applyFont="1" applyFill="1" applyBorder="1" applyAlignment="1" applyProtection="1">
      <alignment horizontal="center" vertical="top" shrinkToFit="1"/>
      <protection hidden="1"/>
    </xf>
    <xf numFmtId="2" fontId="11" fillId="0" borderId="1" xfId="7" applyNumberFormat="1" applyFont="1" applyFill="1" applyBorder="1" applyAlignment="1" applyProtection="1">
      <alignment horizontal="center" vertical="top" shrinkToFit="1"/>
      <protection hidden="1"/>
    </xf>
    <xf numFmtId="0" fontId="11" fillId="0" borderId="1" xfId="8" applyNumberFormat="1" applyFont="1" applyFill="1" applyBorder="1" applyAlignment="1" applyProtection="1">
      <alignment vertical="top" wrapText="1"/>
      <protection hidden="1"/>
    </xf>
    <xf numFmtId="0" fontId="11" fillId="0" borderId="1" xfId="6" applyFont="1" applyFill="1" applyBorder="1" applyAlignment="1" applyProtection="1">
      <alignment horizontal="center" vertical="center"/>
      <protection hidden="1"/>
    </xf>
    <xf numFmtId="0" fontId="11" fillId="4" borderId="1" xfId="7" applyNumberFormat="1" applyFont="1" applyFill="1" applyBorder="1" applyAlignment="1" applyProtection="1">
      <alignment horizontal="center" vertical="top" wrapText="1"/>
      <protection hidden="1"/>
    </xf>
    <xf numFmtId="0" fontId="11" fillId="0" borderId="1" xfId="9" applyNumberFormat="1" applyFont="1" applyFill="1" applyBorder="1" applyAlignment="1" applyProtection="1">
      <alignment vertical="top" wrapText="1"/>
      <protection hidden="1"/>
    </xf>
    <xf numFmtId="0" fontId="11" fillId="0" borderId="1" xfId="7" applyNumberFormat="1" applyFont="1" applyFill="1" applyBorder="1" applyAlignment="1" applyProtection="1">
      <alignment vertical="top" wrapText="1"/>
      <protection hidden="1"/>
    </xf>
    <xf numFmtId="0" fontId="0" fillId="0" borderId="1" xfId="0" applyBorder="1"/>
    <xf numFmtId="165" fontId="11" fillId="0" borderId="3" xfId="6" applyNumberFormat="1" applyFont="1" applyFill="1" applyBorder="1" applyAlignment="1" applyProtection="1">
      <alignment horizontal="center" vertical="top" shrinkToFit="1"/>
      <protection hidden="1"/>
    </xf>
    <xf numFmtId="0" fontId="11" fillId="0" borderId="11" xfId="6" applyFont="1" applyFill="1" applyBorder="1" applyAlignment="1" applyProtection="1">
      <alignment horizontal="center" vertical="top" shrinkToFit="1"/>
      <protection hidden="1"/>
    </xf>
    <xf numFmtId="165" fontId="11" fillId="0" borderId="2" xfId="6" applyNumberFormat="1" applyFont="1" applyFill="1" applyBorder="1" applyAlignment="1" applyProtection="1">
      <alignment horizontal="center" vertical="top" shrinkToFit="1"/>
      <protection hidden="1"/>
    </xf>
    <xf numFmtId="0" fontId="13" fillId="0" borderId="1" xfId="9" applyNumberFormat="1" applyFont="1" applyFill="1" applyBorder="1" applyAlignment="1" applyProtection="1">
      <alignment vertical="top" wrapText="1"/>
      <protection hidden="1"/>
    </xf>
    <xf numFmtId="0" fontId="13" fillId="0" borderId="1" xfId="7" applyNumberFormat="1" applyFont="1" applyFill="1" applyBorder="1" applyAlignment="1" applyProtection="1">
      <alignment horizontal="center" vertical="top" shrinkToFit="1"/>
      <protection hidden="1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/>
    </xf>
  </cellXfs>
  <cellStyles count="10">
    <cellStyle name="Comma [0]" xfId="1" builtinId="6"/>
    <cellStyle name="Comma [0] 2 2" xfId="5"/>
    <cellStyle name="Comma [0]_Ngajar 10 2" xfId="7"/>
    <cellStyle name="Comma [0]_Ngajar 8 2" xfId="9"/>
    <cellStyle name="Comma [0]_Ngajar 8 2 3" xfId="8"/>
    <cellStyle name="Excel Built-in Normal" xfId="2"/>
    <cellStyle name="Normal" xfId="0" builtinId="0"/>
    <cellStyle name="Normal 2" xfId="3"/>
    <cellStyle name="Normal 3" xfId="4"/>
    <cellStyle name="Normal_Ngajar" xfId="6"/>
  </cellStyles>
  <dxfs count="2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/>
      </font>
    </dxf>
    <dxf>
      <font>
        <b/>
        <i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/>
      </font>
    </dxf>
    <dxf>
      <font>
        <b/>
        <i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127000</xdr:colOff>
      <xdr:row>0</xdr:row>
      <xdr:rowOff>96520</xdr:rowOff>
    </xdr:from>
    <xdr:to>
      <xdr:col>10</xdr:col>
      <xdr:colOff>952500</xdr:colOff>
      <xdr:row>1</xdr:row>
      <xdr:rowOff>205490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0" y="96520"/>
          <a:ext cx="482600" cy="280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7"/>
  <sheetViews>
    <sheetView workbookViewId="0">
      <selection activeCell="F23" sqref="F23"/>
    </sheetView>
  </sheetViews>
  <sheetFormatPr baseColWidth="10" defaultColWidth="8.83203125" defaultRowHeight="15" x14ac:dyDescent="0.2"/>
  <cols>
    <col min="1" max="2" width="5.6640625" customWidth="1"/>
    <col min="3" max="3" width="15.5" customWidth="1"/>
    <col min="4" max="4" width="35.83203125" customWidth="1"/>
    <col min="5" max="9" width="16" customWidth="1"/>
    <col min="10" max="10" width="13.33203125" bestFit="1" customWidth="1"/>
    <col min="11" max="11" width="17.5" customWidth="1"/>
  </cols>
  <sheetData>
    <row r="1" spans="1:16" ht="19" x14ac:dyDescent="0.2">
      <c r="A1" s="18" t="s">
        <v>50</v>
      </c>
      <c r="B1" s="18"/>
      <c r="C1" s="17"/>
      <c r="D1" s="14"/>
      <c r="E1" s="14"/>
      <c r="F1" s="14"/>
      <c r="G1" s="14"/>
      <c r="H1" s="14"/>
      <c r="I1" s="14"/>
      <c r="J1" s="14"/>
      <c r="K1" s="16"/>
      <c r="L1" s="15"/>
      <c r="M1" s="15"/>
      <c r="N1" s="15"/>
      <c r="O1" s="15"/>
      <c r="P1" s="14"/>
    </row>
    <row r="2" spans="1:16" ht="19" x14ac:dyDescent="0.2">
      <c r="A2" s="18" t="s">
        <v>51</v>
      </c>
      <c r="B2" s="18"/>
      <c r="C2" s="17"/>
      <c r="D2" s="14"/>
      <c r="E2" s="14"/>
      <c r="F2" s="14"/>
      <c r="G2" s="14"/>
      <c r="H2" s="14"/>
      <c r="I2" s="14"/>
      <c r="J2" s="14"/>
      <c r="K2" s="16"/>
      <c r="L2" s="15"/>
      <c r="M2" s="15"/>
      <c r="N2" s="15"/>
      <c r="O2" s="15"/>
      <c r="P2" s="14"/>
    </row>
    <row r="4" spans="1:16" ht="16" x14ac:dyDescent="0.2">
      <c r="A4" s="21" t="s">
        <v>49</v>
      </c>
      <c r="B4" s="22"/>
      <c r="C4" s="37" t="s">
        <v>48</v>
      </c>
      <c r="D4" s="37" t="s">
        <v>47</v>
      </c>
      <c r="E4" s="38" t="s">
        <v>46</v>
      </c>
      <c r="F4" s="38"/>
      <c r="G4" s="38"/>
      <c r="H4" s="38"/>
      <c r="I4" s="38"/>
      <c r="J4" s="13" t="s">
        <v>45</v>
      </c>
      <c r="K4" s="37" t="s">
        <v>44</v>
      </c>
    </row>
    <row r="5" spans="1:16" ht="16" x14ac:dyDescent="0.2">
      <c r="A5" s="23"/>
      <c r="B5" s="24"/>
      <c r="C5" s="37"/>
      <c r="D5" s="37"/>
      <c r="E5" s="13">
        <v>1</v>
      </c>
      <c r="F5" s="13">
        <v>2</v>
      </c>
      <c r="G5" s="13">
        <v>3</v>
      </c>
      <c r="H5" s="13">
        <v>4</v>
      </c>
      <c r="I5" s="13">
        <v>5</v>
      </c>
      <c r="J5" s="13" t="s">
        <v>43</v>
      </c>
      <c r="K5" s="37"/>
    </row>
    <row r="6" spans="1:16" ht="16" x14ac:dyDescent="0.2">
      <c r="A6" s="19">
        <v>1</v>
      </c>
      <c r="B6" s="20"/>
      <c r="C6" s="12" t="s">
        <v>42</v>
      </c>
      <c r="D6" s="12"/>
      <c r="E6" s="10"/>
      <c r="F6" s="11"/>
      <c r="G6" s="11"/>
      <c r="H6" s="11"/>
      <c r="I6" s="11"/>
      <c r="J6" s="10"/>
      <c r="K6" s="9">
        <v>0.2</v>
      </c>
    </row>
    <row r="7" spans="1:16" ht="32" x14ac:dyDescent="0.2">
      <c r="A7" s="35"/>
      <c r="B7" s="35" t="s">
        <v>41</v>
      </c>
      <c r="C7" s="25" t="s">
        <v>40</v>
      </c>
      <c r="D7" s="8" t="s">
        <v>39</v>
      </c>
      <c r="E7" s="26" t="s">
        <v>38</v>
      </c>
      <c r="F7" s="26" t="s">
        <v>37</v>
      </c>
      <c r="G7" s="26" t="s">
        <v>36</v>
      </c>
      <c r="H7" s="26" t="s">
        <v>35</v>
      </c>
      <c r="I7" s="26" t="s">
        <v>34</v>
      </c>
      <c r="J7" s="35"/>
      <c r="K7" s="35"/>
    </row>
    <row r="8" spans="1:16" ht="32" x14ac:dyDescent="0.2">
      <c r="A8" s="35"/>
      <c r="B8" s="35"/>
      <c r="C8" s="25"/>
      <c r="D8" s="8" t="s">
        <v>33</v>
      </c>
      <c r="E8" s="26"/>
      <c r="F8" s="26"/>
      <c r="G8" s="26"/>
      <c r="H8" s="26"/>
      <c r="I8" s="26"/>
      <c r="J8" s="35"/>
      <c r="K8" s="35"/>
    </row>
    <row r="9" spans="1:16" ht="40.25" customHeight="1" x14ac:dyDescent="0.2">
      <c r="A9" s="35"/>
      <c r="B9" s="35"/>
      <c r="C9" s="25"/>
      <c r="D9" s="7" t="s">
        <v>32</v>
      </c>
      <c r="E9" s="26"/>
      <c r="F9" s="26"/>
      <c r="G9" s="26"/>
      <c r="H9" s="26"/>
      <c r="I9" s="26"/>
      <c r="J9" s="35"/>
      <c r="K9" s="35"/>
    </row>
    <row r="10" spans="1:16" ht="126" customHeight="1" x14ac:dyDescent="0.2">
      <c r="A10" s="2"/>
      <c r="B10" s="2" t="s">
        <v>31</v>
      </c>
      <c r="C10" s="3" t="s">
        <v>30</v>
      </c>
      <c r="D10" s="6" t="s">
        <v>29</v>
      </c>
      <c r="E10" s="5" t="s">
        <v>28</v>
      </c>
      <c r="F10" s="5" t="s">
        <v>27</v>
      </c>
      <c r="G10" s="5" t="s">
        <v>26</v>
      </c>
      <c r="H10" s="5" t="s">
        <v>25</v>
      </c>
      <c r="I10" s="5" t="s">
        <v>24</v>
      </c>
      <c r="J10" s="2"/>
      <c r="K10" s="2"/>
    </row>
    <row r="11" spans="1:16" ht="147" customHeight="1" x14ac:dyDescent="0.2">
      <c r="A11" s="2"/>
      <c r="B11" s="2"/>
      <c r="C11" s="3" t="s">
        <v>23</v>
      </c>
      <c r="D11" s="3" t="s">
        <v>22</v>
      </c>
      <c r="E11" s="5" t="s">
        <v>21</v>
      </c>
      <c r="F11" s="5" t="s">
        <v>20</v>
      </c>
      <c r="G11" s="5" t="s">
        <v>19</v>
      </c>
      <c r="H11" s="5" t="s">
        <v>18</v>
      </c>
      <c r="I11" s="5" t="s">
        <v>17</v>
      </c>
      <c r="J11" s="2"/>
      <c r="K11" s="2"/>
    </row>
    <row r="12" spans="1:16" ht="32" x14ac:dyDescent="0.2">
      <c r="A12" s="27">
        <v>2</v>
      </c>
      <c r="B12" s="28"/>
      <c r="C12" s="25" t="s">
        <v>16</v>
      </c>
      <c r="D12" s="5" t="s">
        <v>15</v>
      </c>
      <c r="E12" s="26" t="s">
        <v>14</v>
      </c>
      <c r="F12" s="26" t="s">
        <v>13</v>
      </c>
      <c r="G12" s="26" t="s">
        <v>12</v>
      </c>
      <c r="H12" s="26" t="s">
        <v>11</v>
      </c>
      <c r="I12" s="26" t="s">
        <v>10</v>
      </c>
      <c r="J12" s="35"/>
      <c r="K12" s="36">
        <v>0.3</v>
      </c>
    </row>
    <row r="13" spans="1:16" ht="16" x14ac:dyDescent="0.2">
      <c r="A13" s="29"/>
      <c r="B13" s="30"/>
      <c r="C13" s="25"/>
      <c r="D13" s="4" t="s">
        <v>9</v>
      </c>
      <c r="E13" s="26"/>
      <c r="F13" s="26"/>
      <c r="G13" s="26"/>
      <c r="H13" s="26"/>
      <c r="I13" s="26"/>
      <c r="J13" s="35"/>
      <c r="K13" s="36"/>
    </row>
    <row r="14" spans="1:16" ht="16" x14ac:dyDescent="0.2">
      <c r="A14" s="29"/>
      <c r="B14" s="30"/>
      <c r="C14" s="25"/>
      <c r="D14" s="4" t="s">
        <v>8</v>
      </c>
      <c r="E14" s="26"/>
      <c r="F14" s="26"/>
      <c r="G14" s="26"/>
      <c r="H14" s="26"/>
      <c r="I14" s="26"/>
      <c r="J14" s="35"/>
      <c r="K14" s="36"/>
    </row>
    <row r="15" spans="1:16" ht="16" x14ac:dyDescent="0.2">
      <c r="A15" s="29"/>
      <c r="B15" s="30"/>
      <c r="C15" s="25"/>
      <c r="D15" s="4" t="s">
        <v>7</v>
      </c>
      <c r="E15" s="26"/>
      <c r="F15" s="26"/>
      <c r="G15" s="26"/>
      <c r="H15" s="26"/>
      <c r="I15" s="26"/>
      <c r="J15" s="35"/>
      <c r="K15" s="36"/>
    </row>
    <row r="16" spans="1:16" ht="16" x14ac:dyDescent="0.2">
      <c r="A16" s="31"/>
      <c r="B16" s="32"/>
      <c r="C16" s="25"/>
      <c r="D16" s="4" t="s">
        <v>6</v>
      </c>
      <c r="E16" s="26"/>
      <c r="F16" s="26"/>
      <c r="G16" s="26"/>
      <c r="H16" s="26"/>
      <c r="I16" s="26"/>
      <c r="J16" s="35"/>
      <c r="K16" s="36"/>
    </row>
    <row r="17" spans="1:11" ht="80" x14ac:dyDescent="0.2">
      <c r="A17" s="33">
        <v>3</v>
      </c>
      <c r="B17" s="34"/>
      <c r="C17" s="3" t="s">
        <v>5</v>
      </c>
      <c r="D17" s="3" t="s">
        <v>4</v>
      </c>
      <c r="E17" s="3" t="s">
        <v>3</v>
      </c>
      <c r="F17" s="3" t="s">
        <v>52</v>
      </c>
      <c r="G17" s="3" t="s">
        <v>2</v>
      </c>
      <c r="H17" s="3" t="s">
        <v>1</v>
      </c>
      <c r="I17" s="3" t="s">
        <v>0</v>
      </c>
      <c r="J17" s="2"/>
      <c r="K17" s="1">
        <v>0.5</v>
      </c>
    </row>
  </sheetData>
  <mergeCells count="26">
    <mergeCell ref="J7:J9"/>
    <mergeCell ref="K7:K9"/>
    <mergeCell ref="J12:J16"/>
    <mergeCell ref="K12:K16"/>
    <mergeCell ref="C4:C5"/>
    <mergeCell ref="D4:D5"/>
    <mergeCell ref="E4:I4"/>
    <mergeCell ref="K4:K5"/>
    <mergeCell ref="C7:C9"/>
    <mergeCell ref="E7:E9"/>
    <mergeCell ref="H12:H16"/>
    <mergeCell ref="A17:B17"/>
    <mergeCell ref="I12:I16"/>
    <mergeCell ref="H7:H9"/>
    <mergeCell ref="I7:I9"/>
    <mergeCell ref="A7:A9"/>
    <mergeCell ref="F7:F9"/>
    <mergeCell ref="G7:G9"/>
    <mergeCell ref="B7:B9"/>
    <mergeCell ref="G12:G16"/>
    <mergeCell ref="A6:B6"/>
    <mergeCell ref="A4:B5"/>
    <mergeCell ref="C12:C16"/>
    <mergeCell ref="E12:E16"/>
    <mergeCell ref="F12:F16"/>
    <mergeCell ref="A12:B16"/>
  </mergeCells>
  <pageMargins left="0.7" right="0.7" top="0.75" bottom="0.75" header="0.3" footer="0.3"/>
  <pageSetup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zoomScale="101" workbookViewId="0">
      <selection activeCell="A3" sqref="A3:D3"/>
    </sheetView>
  </sheetViews>
  <sheetFormatPr baseColWidth="10" defaultRowHeight="15" x14ac:dyDescent="0.2"/>
  <cols>
    <col min="1" max="1" width="10.83203125" bestFit="1" customWidth="1"/>
    <col min="2" max="2" width="48.6640625" bestFit="1" customWidth="1"/>
    <col min="3" max="3" width="11.6640625" style="39" bestFit="1" customWidth="1"/>
    <col min="4" max="4" width="13.83203125" bestFit="1" customWidth="1"/>
  </cols>
  <sheetData>
    <row r="2" spans="1:4" ht="21" x14ac:dyDescent="0.25">
      <c r="A2" s="76" t="s">
        <v>166</v>
      </c>
      <c r="B2" s="76"/>
      <c r="C2" s="76"/>
      <c r="D2" s="76"/>
    </row>
    <row r="3" spans="1:4" x14ac:dyDescent="0.2">
      <c r="A3" s="72" t="s">
        <v>167</v>
      </c>
      <c r="B3" s="72"/>
      <c r="C3" s="72"/>
      <c r="D3" s="72"/>
    </row>
    <row r="5" spans="1:4" s="73" customFormat="1" ht="25" customHeight="1" x14ac:dyDescent="0.2">
      <c r="A5" s="75" t="s">
        <v>53</v>
      </c>
      <c r="B5" s="75" t="s">
        <v>148</v>
      </c>
      <c r="C5" s="75" t="s">
        <v>62</v>
      </c>
      <c r="D5" s="75" t="s">
        <v>54</v>
      </c>
    </row>
    <row r="6" spans="1:4" s="73" customFormat="1" ht="25" customHeight="1" x14ac:dyDescent="0.2">
      <c r="A6" s="74" t="s">
        <v>63</v>
      </c>
      <c r="B6" s="74" t="s">
        <v>64</v>
      </c>
      <c r="C6" s="71">
        <v>30</v>
      </c>
      <c r="D6" s="74" t="s">
        <v>55</v>
      </c>
    </row>
    <row r="7" spans="1:4" s="73" customFormat="1" ht="25" customHeight="1" x14ac:dyDescent="0.2">
      <c r="A7" s="74" t="s">
        <v>149</v>
      </c>
      <c r="B7" s="74" t="s">
        <v>150</v>
      </c>
      <c r="C7" s="71">
        <v>15</v>
      </c>
      <c r="D7" s="74" t="s">
        <v>55</v>
      </c>
    </row>
    <row r="8" spans="1:4" s="73" customFormat="1" ht="25" customHeight="1" x14ac:dyDescent="0.2">
      <c r="A8" s="74" t="s">
        <v>58</v>
      </c>
      <c r="B8" s="74" t="s">
        <v>56</v>
      </c>
      <c r="C8" s="71">
        <v>5</v>
      </c>
      <c r="D8" s="74" t="s">
        <v>57</v>
      </c>
    </row>
    <row r="9" spans="1:4" s="73" customFormat="1" ht="25" customHeight="1" x14ac:dyDescent="0.2">
      <c r="A9" s="74" t="s">
        <v>59</v>
      </c>
      <c r="B9" s="74" t="s">
        <v>151</v>
      </c>
      <c r="C9" s="71">
        <v>10</v>
      </c>
      <c r="D9" s="74" t="s">
        <v>55</v>
      </c>
    </row>
    <row r="10" spans="1:4" s="73" customFormat="1" ht="25" customHeight="1" x14ac:dyDescent="0.2">
      <c r="A10" s="74" t="s">
        <v>153</v>
      </c>
      <c r="B10" s="74" t="s">
        <v>60</v>
      </c>
      <c r="C10" s="71">
        <v>10</v>
      </c>
      <c r="D10" s="74" t="s">
        <v>152</v>
      </c>
    </row>
    <row r="11" spans="1:4" s="73" customFormat="1" ht="25" customHeight="1" x14ac:dyDescent="0.2">
      <c r="A11" s="74" t="s">
        <v>154</v>
      </c>
      <c r="B11" s="74" t="s">
        <v>134</v>
      </c>
      <c r="C11" s="71">
        <v>5</v>
      </c>
      <c r="D11" s="74" t="s">
        <v>57</v>
      </c>
    </row>
    <row r="12" spans="1:4" s="73" customFormat="1" ht="25" customHeight="1" x14ac:dyDescent="0.2">
      <c r="A12" s="74" t="s">
        <v>155</v>
      </c>
      <c r="B12" s="74" t="s">
        <v>159</v>
      </c>
      <c r="C12" s="71">
        <v>180</v>
      </c>
      <c r="D12" s="74" t="s">
        <v>145</v>
      </c>
    </row>
    <row r="13" spans="1:4" s="73" customFormat="1" ht="25" customHeight="1" x14ac:dyDescent="0.2">
      <c r="A13" s="74" t="s">
        <v>156</v>
      </c>
      <c r="B13" s="74" t="s">
        <v>136</v>
      </c>
      <c r="C13" s="71">
        <v>60</v>
      </c>
      <c r="D13" s="74" t="s">
        <v>55</v>
      </c>
    </row>
    <row r="14" spans="1:4" s="73" customFormat="1" ht="25" customHeight="1" x14ac:dyDescent="0.2">
      <c r="A14" s="74" t="s">
        <v>157</v>
      </c>
      <c r="B14" s="74" t="s">
        <v>158</v>
      </c>
      <c r="C14" s="71">
        <v>100</v>
      </c>
      <c r="D14" s="74" t="s">
        <v>145</v>
      </c>
    </row>
    <row r="15" spans="1:4" s="73" customFormat="1" ht="25" customHeight="1" x14ac:dyDescent="0.2">
      <c r="A15" s="74" t="s">
        <v>160</v>
      </c>
      <c r="B15" s="74" t="s">
        <v>137</v>
      </c>
      <c r="C15" s="71">
        <v>50</v>
      </c>
      <c r="D15" s="74" t="s">
        <v>55</v>
      </c>
    </row>
    <row r="16" spans="1:4" s="73" customFormat="1" ht="25" customHeight="1" x14ac:dyDescent="0.2">
      <c r="A16" s="74" t="s">
        <v>161</v>
      </c>
      <c r="B16" s="74" t="s">
        <v>162</v>
      </c>
      <c r="C16" s="71">
        <v>100</v>
      </c>
      <c r="D16" s="74" t="s">
        <v>145</v>
      </c>
    </row>
    <row r="17" spans="1:4" s="73" customFormat="1" ht="25" customHeight="1" x14ac:dyDescent="0.2">
      <c r="A17" s="74" t="s">
        <v>163</v>
      </c>
      <c r="B17" s="74" t="s">
        <v>143</v>
      </c>
      <c r="C17" s="71">
        <v>20</v>
      </c>
      <c r="D17" s="74" t="s">
        <v>146</v>
      </c>
    </row>
    <row r="18" spans="1:4" s="73" customFormat="1" ht="25" customHeight="1" x14ac:dyDescent="0.2">
      <c r="A18" s="74" t="s">
        <v>164</v>
      </c>
      <c r="B18" s="74" t="s">
        <v>144</v>
      </c>
      <c r="C18" s="71">
        <v>15</v>
      </c>
      <c r="D18" s="74" t="s">
        <v>165</v>
      </c>
    </row>
  </sheetData>
  <mergeCells count="2">
    <mergeCell ref="A2:D2"/>
    <mergeCell ref="A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3"/>
  <sheetViews>
    <sheetView topLeftCell="A45" workbookViewId="0">
      <selection activeCell="J65" sqref="J65"/>
    </sheetView>
  </sheetViews>
  <sheetFormatPr baseColWidth="10" defaultRowHeight="15" x14ac:dyDescent="0.2"/>
  <cols>
    <col min="1" max="1" width="4.33203125" customWidth="1"/>
    <col min="2" max="2" width="9.1640625"/>
    <col min="3" max="3" width="2.83203125" customWidth="1"/>
    <col min="4" max="4" width="5.33203125" bestFit="1" customWidth="1"/>
    <col min="5" max="6" width="0" hidden="1" customWidth="1"/>
    <col min="7" max="7" width="6.1640625" bestFit="1" customWidth="1"/>
    <col min="8" max="9" width="0" hidden="1" customWidth="1"/>
    <col min="10" max="10" width="56.33203125" customWidth="1"/>
    <col min="11" max="11" width="14.83203125" customWidth="1"/>
  </cols>
  <sheetData>
    <row r="3" spans="1:23" s="42" customFormat="1" x14ac:dyDescent="0.2">
      <c r="A3" s="45" t="s">
        <v>123</v>
      </c>
      <c r="B3" s="46"/>
      <c r="C3" s="47" t="s">
        <v>124</v>
      </c>
      <c r="D3" s="48"/>
      <c r="E3" s="49" t="s">
        <v>125</v>
      </c>
      <c r="F3" s="49" t="s">
        <v>126</v>
      </c>
      <c r="G3" s="50" t="s">
        <v>127</v>
      </c>
      <c r="H3" s="50" t="s">
        <v>126</v>
      </c>
      <c r="I3" s="50"/>
      <c r="J3" s="51" t="s">
        <v>135</v>
      </c>
      <c r="K3" s="51" t="s">
        <v>54</v>
      </c>
      <c r="L3" s="52" t="s">
        <v>128</v>
      </c>
      <c r="M3" s="52" t="s">
        <v>129</v>
      </c>
      <c r="N3" s="52" t="s">
        <v>130</v>
      </c>
      <c r="O3" s="52" t="s">
        <v>121</v>
      </c>
      <c r="P3" s="52" t="s">
        <v>128</v>
      </c>
      <c r="Q3" s="52" t="s">
        <v>129</v>
      </c>
      <c r="R3" s="52" t="s">
        <v>130</v>
      </c>
    </row>
    <row r="4" spans="1:23" s="42" customFormat="1" x14ac:dyDescent="0.2">
      <c r="A4" s="53">
        <v>1</v>
      </c>
      <c r="B4" s="64">
        <f t="shared" ref="B4:B11" si="0">TIME(L4,M4,N4)</f>
        <v>0.32291666666666669</v>
      </c>
      <c r="C4" s="65" t="s">
        <v>121</v>
      </c>
      <c r="D4" s="66">
        <f t="shared" ref="D4:D11" si="1">TIME(P4,Q4,R4)</f>
        <v>0.34375</v>
      </c>
      <c r="E4" s="54">
        <f t="shared" ref="E4:E11" si="2">D4-B4</f>
        <v>2.0833333333333315E-2</v>
      </c>
      <c r="F4" s="55" t="s">
        <v>122</v>
      </c>
      <c r="G4" s="56">
        <f t="shared" ref="G4:G11" si="3">(HOUR(E4)*60)+MINUTE(E4)</f>
        <v>30</v>
      </c>
      <c r="H4" s="57">
        <f t="shared" ref="H4:H11" si="4">G4/90</f>
        <v>0.33333333333333331</v>
      </c>
      <c r="I4" s="57"/>
      <c r="J4" s="58" t="s">
        <v>131</v>
      </c>
      <c r="K4" s="59" t="s">
        <v>55</v>
      </c>
      <c r="L4" s="40">
        <v>7</v>
      </c>
      <c r="M4" s="40">
        <v>45</v>
      </c>
      <c r="N4" s="40">
        <v>0</v>
      </c>
      <c r="O4" s="40"/>
      <c r="P4" s="40">
        <v>8</v>
      </c>
      <c r="Q4" s="40">
        <v>15</v>
      </c>
      <c r="R4" s="40">
        <v>0</v>
      </c>
      <c r="S4" s="41"/>
      <c r="T4" s="41"/>
      <c r="U4" s="41"/>
      <c r="V4" s="41"/>
      <c r="W4" s="41"/>
    </row>
    <row r="5" spans="1:23" s="42" customFormat="1" x14ac:dyDescent="0.2">
      <c r="A5" s="53">
        <v>2</v>
      </c>
      <c r="B5" s="64">
        <f t="shared" si="0"/>
        <v>0.34375</v>
      </c>
      <c r="C5" s="65" t="s">
        <v>121</v>
      </c>
      <c r="D5" s="66">
        <f t="shared" si="1"/>
        <v>0.35416666666666669</v>
      </c>
      <c r="E5" s="54">
        <f t="shared" si="2"/>
        <v>1.0416666666666685E-2</v>
      </c>
      <c r="F5" s="55" t="s">
        <v>122</v>
      </c>
      <c r="G5" s="56">
        <f t="shared" si="3"/>
        <v>15</v>
      </c>
      <c r="H5" s="57">
        <f t="shared" si="4"/>
        <v>0.16666666666666666</v>
      </c>
      <c r="I5" s="57"/>
      <c r="J5" s="58" t="s">
        <v>132</v>
      </c>
      <c r="K5" s="59" t="s">
        <v>55</v>
      </c>
      <c r="L5" s="40">
        <v>8</v>
      </c>
      <c r="M5" s="40">
        <v>15</v>
      </c>
      <c r="N5" s="40">
        <v>0</v>
      </c>
      <c r="O5" s="40"/>
      <c r="P5" s="40">
        <v>8</v>
      </c>
      <c r="Q5" s="40">
        <v>30</v>
      </c>
      <c r="R5" s="40">
        <v>0</v>
      </c>
      <c r="S5" s="41"/>
      <c r="T5" s="41"/>
      <c r="U5" s="41"/>
      <c r="V5" s="41"/>
      <c r="W5" s="41"/>
    </row>
    <row r="6" spans="1:23" s="42" customFormat="1" x14ac:dyDescent="0.2">
      <c r="A6" s="53">
        <v>3</v>
      </c>
      <c r="B6" s="64">
        <f t="shared" si="0"/>
        <v>0.35416666666666669</v>
      </c>
      <c r="C6" s="65" t="s">
        <v>121</v>
      </c>
      <c r="D6" s="66">
        <f t="shared" si="1"/>
        <v>0.36458333333333331</v>
      </c>
      <c r="E6" s="54">
        <f t="shared" si="2"/>
        <v>1.041666666666663E-2</v>
      </c>
      <c r="F6" s="54"/>
      <c r="G6" s="56">
        <f t="shared" si="3"/>
        <v>15</v>
      </c>
      <c r="H6" s="57">
        <f t="shared" si="4"/>
        <v>0.16666666666666666</v>
      </c>
      <c r="I6" s="57"/>
      <c r="J6" s="58" t="s">
        <v>133</v>
      </c>
      <c r="K6" s="59" t="s">
        <v>55</v>
      </c>
      <c r="L6" s="40">
        <v>8</v>
      </c>
      <c r="M6" s="40">
        <v>30</v>
      </c>
      <c r="N6" s="40">
        <f>R4</f>
        <v>0</v>
      </c>
      <c r="O6" s="40"/>
      <c r="P6" s="40">
        <v>8</v>
      </c>
      <c r="Q6" s="40">
        <v>45</v>
      </c>
      <c r="R6" s="40">
        <v>0</v>
      </c>
      <c r="S6" s="41"/>
      <c r="T6" s="41"/>
      <c r="U6" s="41"/>
      <c r="V6" s="41"/>
      <c r="W6" s="41"/>
    </row>
    <row r="7" spans="1:23" s="41" customFormat="1" x14ac:dyDescent="0.2">
      <c r="A7" s="53">
        <v>4</v>
      </c>
      <c r="B7" s="64">
        <f t="shared" si="0"/>
        <v>0.36458333333333331</v>
      </c>
      <c r="C7" s="65" t="s">
        <v>121</v>
      </c>
      <c r="D7" s="66">
        <f t="shared" si="1"/>
        <v>0.37152777777777773</v>
      </c>
      <c r="E7" s="54">
        <f t="shared" si="2"/>
        <v>6.9444444444444198E-3</v>
      </c>
      <c r="F7" s="54"/>
      <c r="G7" s="56">
        <f t="shared" si="3"/>
        <v>10</v>
      </c>
      <c r="H7" s="57">
        <f t="shared" si="4"/>
        <v>0.1111111111111111</v>
      </c>
      <c r="I7" s="57"/>
      <c r="J7" s="58" t="s">
        <v>60</v>
      </c>
      <c r="K7" s="60" t="s">
        <v>61</v>
      </c>
      <c r="L7" s="40">
        <f t="shared" ref="L7:N11" si="5">P6</f>
        <v>8</v>
      </c>
      <c r="M7" s="40">
        <f t="shared" si="5"/>
        <v>45</v>
      </c>
      <c r="N7" s="40">
        <f t="shared" si="5"/>
        <v>0</v>
      </c>
      <c r="O7" s="40"/>
      <c r="P7" s="40">
        <v>8</v>
      </c>
      <c r="Q7" s="40">
        <v>55</v>
      </c>
      <c r="R7" s="40">
        <v>0</v>
      </c>
    </row>
    <row r="8" spans="1:23" s="41" customFormat="1" x14ac:dyDescent="0.2">
      <c r="A8" s="53">
        <v>5</v>
      </c>
      <c r="B8" s="64">
        <f t="shared" si="0"/>
        <v>0.37152777777777773</v>
      </c>
      <c r="C8" s="65" t="s">
        <v>121</v>
      </c>
      <c r="D8" s="66">
        <f t="shared" si="1"/>
        <v>0.375</v>
      </c>
      <c r="E8" s="54">
        <f t="shared" si="2"/>
        <v>3.4722222222222654E-3</v>
      </c>
      <c r="F8" s="54"/>
      <c r="G8" s="56">
        <f t="shared" si="3"/>
        <v>5</v>
      </c>
      <c r="H8" s="57">
        <f t="shared" si="4"/>
        <v>5.5555555555555552E-2</v>
      </c>
      <c r="I8" s="57"/>
      <c r="J8" s="58" t="s">
        <v>134</v>
      </c>
      <c r="K8" s="59" t="s">
        <v>55</v>
      </c>
      <c r="L8" s="40">
        <f t="shared" si="5"/>
        <v>8</v>
      </c>
      <c r="M8" s="40">
        <f t="shared" si="5"/>
        <v>55</v>
      </c>
      <c r="N8" s="40">
        <f t="shared" si="5"/>
        <v>0</v>
      </c>
      <c r="O8" s="40"/>
      <c r="P8" s="40">
        <v>9</v>
      </c>
      <c r="Q8" s="40">
        <v>0</v>
      </c>
      <c r="R8" s="40">
        <v>0</v>
      </c>
    </row>
    <row r="9" spans="1:23" s="41" customFormat="1" x14ac:dyDescent="0.2">
      <c r="A9" s="53">
        <v>6</v>
      </c>
      <c r="B9" s="64">
        <f t="shared" si="0"/>
        <v>0.375</v>
      </c>
      <c r="C9" s="65" t="s">
        <v>121</v>
      </c>
      <c r="D9" s="66">
        <f t="shared" si="1"/>
        <v>0.37708333333333338</v>
      </c>
      <c r="E9" s="54">
        <f t="shared" si="2"/>
        <v>2.0833333333333814E-3</v>
      </c>
      <c r="F9" s="54"/>
      <c r="G9" s="56">
        <f t="shared" si="3"/>
        <v>3</v>
      </c>
      <c r="H9" s="57">
        <f t="shared" si="4"/>
        <v>3.3333333333333333E-2</v>
      </c>
      <c r="I9" s="57"/>
      <c r="J9" s="61" t="s">
        <v>65</v>
      </c>
      <c r="K9" s="56" t="s">
        <v>145</v>
      </c>
      <c r="L9" s="40">
        <f t="shared" si="5"/>
        <v>9</v>
      </c>
      <c r="M9" s="40">
        <f t="shared" si="5"/>
        <v>0</v>
      </c>
      <c r="N9" s="40">
        <f t="shared" si="5"/>
        <v>0</v>
      </c>
      <c r="O9" s="40"/>
      <c r="P9" s="40">
        <v>9</v>
      </c>
      <c r="Q9" s="40">
        <v>3</v>
      </c>
      <c r="R9" s="40">
        <v>0</v>
      </c>
    </row>
    <row r="10" spans="1:23" s="41" customFormat="1" x14ac:dyDescent="0.2">
      <c r="A10" s="53">
        <v>7</v>
      </c>
      <c r="B10" s="64">
        <f t="shared" si="0"/>
        <v>0.37708333333333338</v>
      </c>
      <c r="C10" s="65" t="s">
        <v>121</v>
      </c>
      <c r="D10" s="66">
        <f t="shared" si="1"/>
        <v>0.38194444444444442</v>
      </c>
      <c r="E10" s="54">
        <f t="shared" si="2"/>
        <v>4.8611111111110383E-3</v>
      </c>
      <c r="F10" s="54"/>
      <c r="G10" s="56">
        <f t="shared" si="3"/>
        <v>7</v>
      </c>
      <c r="H10" s="57">
        <f t="shared" si="4"/>
        <v>7.7777777777777779E-2</v>
      </c>
      <c r="I10" s="57"/>
      <c r="J10" s="62" t="s">
        <v>66</v>
      </c>
      <c r="K10" s="56" t="s">
        <v>145</v>
      </c>
      <c r="L10" s="40">
        <f t="shared" si="5"/>
        <v>9</v>
      </c>
      <c r="M10" s="40">
        <f t="shared" si="5"/>
        <v>3</v>
      </c>
      <c r="N10" s="40">
        <f t="shared" si="5"/>
        <v>0</v>
      </c>
      <c r="O10" s="40"/>
      <c r="P10" s="40">
        <v>9</v>
      </c>
      <c r="Q10" s="40">
        <v>10</v>
      </c>
      <c r="R10" s="40">
        <v>0</v>
      </c>
      <c r="U10" s="43"/>
    </row>
    <row r="11" spans="1:23" s="41" customFormat="1" x14ac:dyDescent="0.2">
      <c r="A11" s="53">
        <v>8</v>
      </c>
      <c r="B11" s="64">
        <f t="shared" si="0"/>
        <v>0.38194444444444442</v>
      </c>
      <c r="C11" s="65" t="s">
        <v>121</v>
      </c>
      <c r="D11" s="66">
        <f t="shared" si="1"/>
        <v>0.3840277777777778</v>
      </c>
      <c r="E11" s="54">
        <f t="shared" si="2"/>
        <v>2.0833333333333814E-3</v>
      </c>
      <c r="F11" s="54"/>
      <c r="G11" s="56">
        <f t="shared" si="3"/>
        <v>3</v>
      </c>
      <c r="H11" s="57">
        <f t="shared" si="4"/>
        <v>3.3333333333333333E-2</v>
      </c>
      <c r="I11" s="57"/>
      <c r="J11" s="61" t="s">
        <v>67</v>
      </c>
      <c r="K11" s="56" t="s">
        <v>145</v>
      </c>
      <c r="L11" s="40">
        <f t="shared" si="5"/>
        <v>9</v>
      </c>
      <c r="M11" s="40">
        <v>10</v>
      </c>
      <c r="N11" s="40">
        <f t="shared" si="5"/>
        <v>0</v>
      </c>
      <c r="O11" s="40"/>
      <c r="P11" s="40">
        <v>9</v>
      </c>
      <c r="Q11" s="40">
        <v>13</v>
      </c>
      <c r="R11" s="40">
        <v>0</v>
      </c>
      <c r="U11" s="44"/>
    </row>
    <row r="12" spans="1:23" x14ac:dyDescent="0.2">
      <c r="A12" s="53">
        <v>9</v>
      </c>
      <c r="B12" s="64">
        <f t="shared" ref="B12:B32" si="6">TIME(L12,M12,N12)</f>
        <v>0.3840277777777778</v>
      </c>
      <c r="C12" s="65" t="s">
        <v>121</v>
      </c>
      <c r="D12" s="66">
        <f t="shared" ref="D12:D32" si="7">TIME(P12,Q12,R12)</f>
        <v>0.3888888888888889</v>
      </c>
      <c r="E12" s="54">
        <f t="shared" ref="E12:E32" si="8">D12-B12</f>
        <v>4.8611111111110938E-3</v>
      </c>
      <c r="F12" s="54"/>
      <c r="G12" s="56">
        <f t="shared" ref="G12:G32" si="9">(HOUR(E12)*60)+MINUTE(E12)</f>
        <v>7</v>
      </c>
      <c r="H12" s="63"/>
      <c r="I12" s="63"/>
      <c r="J12" s="62" t="s">
        <v>68</v>
      </c>
      <c r="K12" s="56" t="s">
        <v>145</v>
      </c>
      <c r="L12" s="40">
        <f t="shared" ref="L12:L32" si="10">P11</f>
        <v>9</v>
      </c>
      <c r="M12" s="40">
        <f t="shared" ref="M12:M32" si="11">Q11</f>
        <v>13</v>
      </c>
      <c r="N12" s="40">
        <f t="shared" ref="N12:N32" si="12">R11</f>
        <v>0</v>
      </c>
      <c r="O12" s="40"/>
      <c r="P12" s="40">
        <v>9</v>
      </c>
      <c r="Q12" s="40">
        <v>20</v>
      </c>
      <c r="R12" s="40">
        <v>0</v>
      </c>
    </row>
    <row r="13" spans="1:23" x14ac:dyDescent="0.2">
      <c r="A13" s="53">
        <v>10</v>
      </c>
      <c r="B13" s="64">
        <f t="shared" si="6"/>
        <v>0.3888888888888889</v>
      </c>
      <c r="C13" s="65" t="s">
        <v>121</v>
      </c>
      <c r="D13" s="66">
        <f t="shared" si="7"/>
        <v>0.39097222222222222</v>
      </c>
      <c r="E13" s="54">
        <f t="shared" si="8"/>
        <v>2.0833333333333259E-3</v>
      </c>
      <c r="F13" s="54"/>
      <c r="G13" s="56">
        <f t="shared" si="9"/>
        <v>3</v>
      </c>
      <c r="H13" s="63"/>
      <c r="I13" s="63"/>
      <c r="J13" s="61" t="s">
        <v>69</v>
      </c>
      <c r="K13" s="56" t="s">
        <v>145</v>
      </c>
      <c r="L13" s="40">
        <f t="shared" si="10"/>
        <v>9</v>
      </c>
      <c r="M13" s="40">
        <f t="shared" si="11"/>
        <v>20</v>
      </c>
      <c r="N13" s="40">
        <f t="shared" si="12"/>
        <v>0</v>
      </c>
      <c r="O13" s="40"/>
      <c r="P13" s="40">
        <v>9</v>
      </c>
      <c r="Q13" s="40">
        <v>23</v>
      </c>
      <c r="R13" s="40">
        <v>0</v>
      </c>
    </row>
    <row r="14" spans="1:23" x14ac:dyDescent="0.2">
      <c r="A14" s="53">
        <v>11</v>
      </c>
      <c r="B14" s="64">
        <f t="shared" si="6"/>
        <v>0.39097222222222222</v>
      </c>
      <c r="C14" s="65" t="s">
        <v>121</v>
      </c>
      <c r="D14" s="66">
        <f t="shared" si="7"/>
        <v>0.39583333333333331</v>
      </c>
      <c r="E14" s="54">
        <f t="shared" si="8"/>
        <v>4.8611111111110938E-3</v>
      </c>
      <c r="F14" s="54"/>
      <c r="G14" s="56">
        <f t="shared" si="9"/>
        <v>7</v>
      </c>
      <c r="H14" s="63"/>
      <c r="I14" s="63"/>
      <c r="J14" s="62" t="s">
        <v>70</v>
      </c>
      <c r="K14" s="56" t="s">
        <v>145</v>
      </c>
      <c r="L14" s="40">
        <f t="shared" si="10"/>
        <v>9</v>
      </c>
      <c r="M14" s="40">
        <f t="shared" si="11"/>
        <v>23</v>
      </c>
      <c r="N14" s="40">
        <f t="shared" si="12"/>
        <v>0</v>
      </c>
      <c r="O14" s="40"/>
      <c r="P14" s="40">
        <v>9</v>
      </c>
      <c r="Q14" s="40">
        <v>30</v>
      </c>
      <c r="R14" s="40">
        <v>0</v>
      </c>
    </row>
    <row r="15" spans="1:23" x14ac:dyDescent="0.2">
      <c r="A15" s="53">
        <v>12</v>
      </c>
      <c r="B15" s="64">
        <f t="shared" si="6"/>
        <v>0.39583333333333331</v>
      </c>
      <c r="C15" s="65" t="s">
        <v>121</v>
      </c>
      <c r="D15" s="66">
        <f t="shared" si="7"/>
        <v>0.3979166666666667</v>
      </c>
      <c r="E15" s="54">
        <f t="shared" si="8"/>
        <v>2.0833333333333814E-3</v>
      </c>
      <c r="F15" s="54"/>
      <c r="G15" s="56">
        <f t="shared" si="9"/>
        <v>3</v>
      </c>
      <c r="H15" s="63"/>
      <c r="I15" s="63"/>
      <c r="J15" s="61" t="s">
        <v>71</v>
      </c>
      <c r="K15" s="56" t="s">
        <v>145</v>
      </c>
      <c r="L15" s="40">
        <f t="shared" si="10"/>
        <v>9</v>
      </c>
      <c r="M15" s="40">
        <f t="shared" si="11"/>
        <v>30</v>
      </c>
      <c r="N15" s="40">
        <f t="shared" si="12"/>
        <v>0</v>
      </c>
      <c r="O15" s="40"/>
      <c r="P15" s="40">
        <v>9</v>
      </c>
      <c r="Q15" s="40">
        <v>33</v>
      </c>
      <c r="R15" s="40">
        <v>0</v>
      </c>
    </row>
    <row r="16" spans="1:23" x14ac:dyDescent="0.2">
      <c r="A16" s="53">
        <v>13</v>
      </c>
      <c r="B16" s="64">
        <f t="shared" si="6"/>
        <v>0.3979166666666667</v>
      </c>
      <c r="C16" s="65" t="s">
        <v>121</v>
      </c>
      <c r="D16" s="66">
        <f t="shared" si="7"/>
        <v>0.40277777777777773</v>
      </c>
      <c r="E16" s="54">
        <f t="shared" si="8"/>
        <v>4.8611111111110383E-3</v>
      </c>
      <c r="F16" s="54"/>
      <c r="G16" s="56">
        <f t="shared" si="9"/>
        <v>7</v>
      </c>
      <c r="H16" s="63"/>
      <c r="I16" s="63"/>
      <c r="J16" s="62" t="s">
        <v>72</v>
      </c>
      <c r="K16" s="56" t="s">
        <v>145</v>
      </c>
      <c r="L16" s="40">
        <f t="shared" si="10"/>
        <v>9</v>
      </c>
      <c r="M16" s="40">
        <f t="shared" si="11"/>
        <v>33</v>
      </c>
      <c r="N16" s="40">
        <f t="shared" si="12"/>
        <v>0</v>
      </c>
      <c r="O16" s="40"/>
      <c r="P16" s="40">
        <v>9</v>
      </c>
      <c r="Q16" s="40">
        <v>40</v>
      </c>
      <c r="R16" s="40">
        <v>0</v>
      </c>
    </row>
    <row r="17" spans="1:18" x14ac:dyDescent="0.2">
      <c r="A17" s="53">
        <v>14</v>
      </c>
      <c r="B17" s="64">
        <f t="shared" si="6"/>
        <v>0.40277777777777773</v>
      </c>
      <c r="C17" s="65" t="s">
        <v>121</v>
      </c>
      <c r="D17" s="66">
        <f t="shared" si="7"/>
        <v>0.40486111111111112</v>
      </c>
      <c r="E17" s="54">
        <f t="shared" si="8"/>
        <v>2.0833333333333814E-3</v>
      </c>
      <c r="F17" s="54"/>
      <c r="G17" s="56">
        <f t="shared" si="9"/>
        <v>3</v>
      </c>
      <c r="H17" s="63"/>
      <c r="I17" s="63"/>
      <c r="J17" s="61" t="s">
        <v>73</v>
      </c>
      <c r="K17" s="56" t="s">
        <v>145</v>
      </c>
      <c r="L17" s="40">
        <f t="shared" si="10"/>
        <v>9</v>
      </c>
      <c r="M17" s="40">
        <f t="shared" si="11"/>
        <v>40</v>
      </c>
      <c r="N17" s="40">
        <f t="shared" si="12"/>
        <v>0</v>
      </c>
      <c r="O17" s="40"/>
      <c r="P17" s="40">
        <v>9</v>
      </c>
      <c r="Q17" s="40">
        <v>43</v>
      </c>
      <c r="R17" s="40">
        <v>0</v>
      </c>
    </row>
    <row r="18" spans="1:18" x14ac:dyDescent="0.2">
      <c r="A18" s="53">
        <v>15</v>
      </c>
      <c r="B18" s="64">
        <f t="shared" si="6"/>
        <v>0.40486111111111112</v>
      </c>
      <c r="C18" s="65" t="s">
        <v>121</v>
      </c>
      <c r="D18" s="66">
        <f t="shared" si="7"/>
        <v>0.40972222222222227</v>
      </c>
      <c r="E18" s="54">
        <f t="shared" si="8"/>
        <v>4.8611111111111494E-3</v>
      </c>
      <c r="F18" s="54"/>
      <c r="G18" s="56">
        <f t="shared" si="9"/>
        <v>7</v>
      </c>
      <c r="H18" s="63"/>
      <c r="I18" s="63"/>
      <c r="J18" s="62" t="s">
        <v>74</v>
      </c>
      <c r="K18" s="56" t="s">
        <v>145</v>
      </c>
      <c r="L18" s="40">
        <f t="shared" si="10"/>
        <v>9</v>
      </c>
      <c r="M18" s="40">
        <f t="shared" si="11"/>
        <v>43</v>
      </c>
      <c r="N18" s="40">
        <f t="shared" si="12"/>
        <v>0</v>
      </c>
      <c r="O18" s="40"/>
      <c r="P18" s="40">
        <v>9</v>
      </c>
      <c r="Q18" s="40">
        <v>50</v>
      </c>
      <c r="R18" s="40">
        <v>0</v>
      </c>
    </row>
    <row r="19" spans="1:18" x14ac:dyDescent="0.2">
      <c r="A19" s="53">
        <v>16</v>
      </c>
      <c r="B19" s="64">
        <f t="shared" si="6"/>
        <v>0.40972222222222227</v>
      </c>
      <c r="C19" s="65" t="s">
        <v>121</v>
      </c>
      <c r="D19" s="66">
        <f t="shared" si="7"/>
        <v>0.41180555555555554</v>
      </c>
      <c r="E19" s="54">
        <f t="shared" si="8"/>
        <v>2.0833333333332704E-3</v>
      </c>
      <c r="F19" s="54"/>
      <c r="G19" s="56">
        <f t="shared" si="9"/>
        <v>3</v>
      </c>
      <c r="H19" s="63"/>
      <c r="I19" s="63"/>
      <c r="J19" s="61" t="s">
        <v>75</v>
      </c>
      <c r="K19" s="56" t="s">
        <v>145</v>
      </c>
      <c r="L19" s="40">
        <f t="shared" si="10"/>
        <v>9</v>
      </c>
      <c r="M19" s="40">
        <f t="shared" si="11"/>
        <v>50</v>
      </c>
      <c r="N19" s="40">
        <f t="shared" si="12"/>
        <v>0</v>
      </c>
      <c r="O19" s="40"/>
      <c r="P19" s="40">
        <v>9</v>
      </c>
      <c r="Q19" s="40">
        <v>53</v>
      </c>
      <c r="R19" s="40">
        <v>0</v>
      </c>
    </row>
    <row r="20" spans="1:18" x14ac:dyDescent="0.2">
      <c r="A20" s="53">
        <v>17</v>
      </c>
      <c r="B20" s="64">
        <f t="shared" si="6"/>
        <v>0.41180555555555554</v>
      </c>
      <c r="C20" s="65" t="s">
        <v>121</v>
      </c>
      <c r="D20" s="66">
        <f t="shared" si="7"/>
        <v>0.41666666666666669</v>
      </c>
      <c r="E20" s="54">
        <f t="shared" si="8"/>
        <v>4.8611111111111494E-3</v>
      </c>
      <c r="F20" s="54"/>
      <c r="G20" s="56">
        <f t="shared" si="9"/>
        <v>7</v>
      </c>
      <c r="H20" s="63"/>
      <c r="I20" s="63"/>
      <c r="J20" s="62" t="s">
        <v>76</v>
      </c>
      <c r="K20" s="56" t="s">
        <v>145</v>
      </c>
      <c r="L20" s="40">
        <f t="shared" si="10"/>
        <v>9</v>
      </c>
      <c r="M20" s="40">
        <f t="shared" si="11"/>
        <v>53</v>
      </c>
      <c r="N20" s="40">
        <f t="shared" si="12"/>
        <v>0</v>
      </c>
      <c r="O20" s="40"/>
      <c r="P20" s="40">
        <v>10</v>
      </c>
      <c r="Q20" s="40">
        <v>0</v>
      </c>
      <c r="R20" s="40">
        <v>0</v>
      </c>
    </row>
    <row r="21" spans="1:18" x14ac:dyDescent="0.2">
      <c r="A21" s="53">
        <v>18</v>
      </c>
      <c r="B21" s="64">
        <f t="shared" si="6"/>
        <v>0.41666666666666669</v>
      </c>
      <c r="C21" s="65" t="s">
        <v>121</v>
      </c>
      <c r="D21" s="66">
        <f t="shared" si="7"/>
        <v>0.41875000000000001</v>
      </c>
      <c r="E21" s="54">
        <f t="shared" si="8"/>
        <v>2.0833333333333259E-3</v>
      </c>
      <c r="F21" s="54"/>
      <c r="G21" s="56">
        <f t="shared" si="9"/>
        <v>3</v>
      </c>
      <c r="H21" s="63"/>
      <c r="I21" s="63"/>
      <c r="J21" s="61" t="s">
        <v>77</v>
      </c>
      <c r="K21" s="56" t="s">
        <v>145</v>
      </c>
      <c r="L21" s="40">
        <f t="shared" si="10"/>
        <v>10</v>
      </c>
      <c r="M21" s="40">
        <f t="shared" si="11"/>
        <v>0</v>
      </c>
      <c r="N21" s="40">
        <f t="shared" si="12"/>
        <v>0</v>
      </c>
      <c r="O21" s="40"/>
      <c r="P21" s="40">
        <v>10</v>
      </c>
      <c r="Q21" s="40">
        <v>3</v>
      </c>
      <c r="R21" s="40">
        <v>0</v>
      </c>
    </row>
    <row r="22" spans="1:18" x14ac:dyDescent="0.2">
      <c r="A22" s="53">
        <v>19</v>
      </c>
      <c r="B22" s="64">
        <f t="shared" si="6"/>
        <v>0.41875000000000001</v>
      </c>
      <c r="C22" s="65" t="s">
        <v>121</v>
      </c>
      <c r="D22" s="66">
        <f t="shared" si="7"/>
        <v>0.4236111111111111</v>
      </c>
      <c r="E22" s="54">
        <f t="shared" si="8"/>
        <v>4.8611111111110938E-3</v>
      </c>
      <c r="F22" s="54"/>
      <c r="G22" s="56">
        <f t="shared" si="9"/>
        <v>7</v>
      </c>
      <c r="H22" s="63"/>
      <c r="I22" s="63"/>
      <c r="J22" s="62" t="s">
        <v>78</v>
      </c>
      <c r="K22" s="56" t="s">
        <v>145</v>
      </c>
      <c r="L22" s="40">
        <f t="shared" si="10"/>
        <v>10</v>
      </c>
      <c r="M22" s="40">
        <f t="shared" si="11"/>
        <v>3</v>
      </c>
      <c r="N22" s="40">
        <f t="shared" si="12"/>
        <v>0</v>
      </c>
      <c r="O22" s="40"/>
      <c r="P22" s="40">
        <v>10</v>
      </c>
      <c r="Q22" s="40">
        <v>10</v>
      </c>
      <c r="R22" s="40">
        <v>0</v>
      </c>
    </row>
    <row r="23" spans="1:18" x14ac:dyDescent="0.2">
      <c r="A23" s="53">
        <v>20</v>
      </c>
      <c r="B23" s="64">
        <f t="shared" si="6"/>
        <v>0.4236111111111111</v>
      </c>
      <c r="C23" s="65" t="s">
        <v>121</v>
      </c>
      <c r="D23" s="66">
        <f t="shared" si="7"/>
        <v>0.42569444444444443</v>
      </c>
      <c r="E23" s="54">
        <f t="shared" si="8"/>
        <v>2.0833333333333259E-3</v>
      </c>
      <c r="F23" s="54"/>
      <c r="G23" s="56">
        <f t="shared" si="9"/>
        <v>3</v>
      </c>
      <c r="H23" s="63"/>
      <c r="I23" s="63"/>
      <c r="J23" s="61" t="s">
        <v>79</v>
      </c>
      <c r="K23" s="56" t="s">
        <v>145</v>
      </c>
      <c r="L23" s="40">
        <f t="shared" si="10"/>
        <v>10</v>
      </c>
      <c r="M23" s="40">
        <f t="shared" si="11"/>
        <v>10</v>
      </c>
      <c r="N23" s="40">
        <f t="shared" si="12"/>
        <v>0</v>
      </c>
      <c r="O23" s="40"/>
      <c r="P23" s="40">
        <v>10</v>
      </c>
      <c r="Q23" s="40">
        <v>13</v>
      </c>
      <c r="R23" s="40">
        <v>0</v>
      </c>
    </row>
    <row r="24" spans="1:18" x14ac:dyDescent="0.2">
      <c r="A24" s="53">
        <v>21</v>
      </c>
      <c r="B24" s="64">
        <f t="shared" si="6"/>
        <v>0.42569444444444443</v>
      </c>
      <c r="C24" s="65" t="s">
        <v>121</v>
      </c>
      <c r="D24" s="66">
        <f t="shared" si="7"/>
        <v>0.43055555555555558</v>
      </c>
      <c r="E24" s="54">
        <f t="shared" si="8"/>
        <v>4.8611111111111494E-3</v>
      </c>
      <c r="F24" s="54"/>
      <c r="G24" s="56">
        <f t="shared" si="9"/>
        <v>7</v>
      </c>
      <c r="H24" s="63"/>
      <c r="I24" s="63"/>
      <c r="J24" s="62" t="s">
        <v>80</v>
      </c>
      <c r="K24" s="56" t="s">
        <v>145</v>
      </c>
      <c r="L24" s="40">
        <f t="shared" si="10"/>
        <v>10</v>
      </c>
      <c r="M24" s="40">
        <f t="shared" si="11"/>
        <v>13</v>
      </c>
      <c r="N24" s="40">
        <f t="shared" si="12"/>
        <v>0</v>
      </c>
      <c r="O24" s="40"/>
      <c r="P24" s="40">
        <v>10</v>
      </c>
      <c r="Q24" s="40">
        <v>20</v>
      </c>
      <c r="R24" s="40">
        <v>0</v>
      </c>
    </row>
    <row r="25" spans="1:18" x14ac:dyDescent="0.2">
      <c r="A25" s="53">
        <v>22</v>
      </c>
      <c r="B25" s="64">
        <f t="shared" si="6"/>
        <v>0.43055555555555558</v>
      </c>
      <c r="C25" s="65" t="s">
        <v>121</v>
      </c>
      <c r="D25" s="66">
        <f t="shared" si="7"/>
        <v>0.43263888888888885</v>
      </c>
      <c r="E25" s="54">
        <f t="shared" si="8"/>
        <v>2.0833333333332704E-3</v>
      </c>
      <c r="F25" s="54"/>
      <c r="G25" s="56">
        <f t="shared" si="9"/>
        <v>3</v>
      </c>
      <c r="H25" s="63"/>
      <c r="I25" s="63"/>
      <c r="J25" s="61" t="s">
        <v>81</v>
      </c>
      <c r="K25" s="56" t="s">
        <v>145</v>
      </c>
      <c r="L25" s="40">
        <f t="shared" si="10"/>
        <v>10</v>
      </c>
      <c r="M25" s="40">
        <f t="shared" si="11"/>
        <v>20</v>
      </c>
      <c r="N25" s="40">
        <f t="shared" si="12"/>
        <v>0</v>
      </c>
      <c r="O25" s="40"/>
      <c r="P25" s="40">
        <v>10</v>
      </c>
      <c r="Q25" s="40">
        <v>23</v>
      </c>
      <c r="R25" s="40">
        <v>0</v>
      </c>
    </row>
    <row r="26" spans="1:18" x14ac:dyDescent="0.2">
      <c r="A26" s="53">
        <v>23</v>
      </c>
      <c r="B26" s="64">
        <f t="shared" si="6"/>
        <v>0.43263888888888885</v>
      </c>
      <c r="C26" s="65" t="s">
        <v>121</v>
      </c>
      <c r="D26" s="66">
        <f t="shared" si="7"/>
        <v>0.4375</v>
      </c>
      <c r="E26" s="54">
        <f t="shared" si="8"/>
        <v>4.8611111111111494E-3</v>
      </c>
      <c r="F26" s="54"/>
      <c r="G26" s="56">
        <f t="shared" si="9"/>
        <v>7</v>
      </c>
      <c r="H26" s="63"/>
      <c r="I26" s="63"/>
      <c r="J26" s="62" t="s">
        <v>82</v>
      </c>
      <c r="K26" s="56" t="s">
        <v>145</v>
      </c>
      <c r="L26" s="40">
        <f t="shared" si="10"/>
        <v>10</v>
      </c>
      <c r="M26" s="40">
        <f t="shared" si="11"/>
        <v>23</v>
      </c>
      <c r="N26" s="40">
        <f t="shared" si="12"/>
        <v>0</v>
      </c>
      <c r="O26" s="40"/>
      <c r="P26" s="40">
        <v>10</v>
      </c>
      <c r="Q26" s="40">
        <v>30</v>
      </c>
      <c r="R26" s="40">
        <v>0</v>
      </c>
    </row>
    <row r="27" spans="1:18" x14ac:dyDescent="0.2">
      <c r="A27" s="53">
        <v>24</v>
      </c>
      <c r="B27" s="64">
        <f t="shared" si="6"/>
        <v>0.4375</v>
      </c>
      <c r="C27" s="65" t="s">
        <v>121</v>
      </c>
      <c r="D27" s="66">
        <f t="shared" si="7"/>
        <v>0.43958333333333338</v>
      </c>
      <c r="E27" s="54">
        <f t="shared" si="8"/>
        <v>2.0833333333333814E-3</v>
      </c>
      <c r="F27" s="54"/>
      <c r="G27" s="56">
        <f t="shared" si="9"/>
        <v>3</v>
      </c>
      <c r="H27" s="63"/>
      <c r="I27" s="63"/>
      <c r="J27" s="61" t="s">
        <v>83</v>
      </c>
      <c r="K27" s="56" t="s">
        <v>145</v>
      </c>
      <c r="L27" s="40">
        <f t="shared" si="10"/>
        <v>10</v>
      </c>
      <c r="M27" s="40">
        <f t="shared" si="11"/>
        <v>30</v>
      </c>
      <c r="N27" s="40">
        <f t="shared" si="12"/>
        <v>0</v>
      </c>
      <c r="O27" s="40"/>
      <c r="P27" s="40">
        <v>10</v>
      </c>
      <c r="Q27" s="40">
        <v>33</v>
      </c>
      <c r="R27" s="40">
        <v>0</v>
      </c>
    </row>
    <row r="28" spans="1:18" x14ac:dyDescent="0.2">
      <c r="A28" s="53">
        <v>25</v>
      </c>
      <c r="B28" s="64">
        <f t="shared" si="6"/>
        <v>0.43958333333333338</v>
      </c>
      <c r="C28" s="65" t="s">
        <v>121</v>
      </c>
      <c r="D28" s="66">
        <f t="shared" si="7"/>
        <v>0.44444444444444442</v>
      </c>
      <c r="E28" s="54">
        <f t="shared" si="8"/>
        <v>4.8611111111110383E-3</v>
      </c>
      <c r="F28" s="54"/>
      <c r="G28" s="56">
        <f t="shared" si="9"/>
        <v>7</v>
      </c>
      <c r="H28" s="63"/>
      <c r="I28" s="63"/>
      <c r="J28" s="62" t="s">
        <v>84</v>
      </c>
      <c r="K28" s="56" t="s">
        <v>145</v>
      </c>
      <c r="L28" s="40">
        <f t="shared" si="10"/>
        <v>10</v>
      </c>
      <c r="M28" s="40">
        <f t="shared" si="11"/>
        <v>33</v>
      </c>
      <c r="N28" s="40">
        <f t="shared" si="12"/>
        <v>0</v>
      </c>
      <c r="O28" s="40"/>
      <c r="P28" s="40">
        <v>10</v>
      </c>
      <c r="Q28" s="40">
        <v>40</v>
      </c>
      <c r="R28" s="40">
        <v>0</v>
      </c>
    </row>
    <row r="29" spans="1:18" x14ac:dyDescent="0.2">
      <c r="A29" s="53">
        <v>26</v>
      </c>
      <c r="B29" s="64">
        <f t="shared" si="6"/>
        <v>0.44444444444444442</v>
      </c>
      <c r="C29" s="65" t="s">
        <v>121</v>
      </c>
      <c r="D29" s="66">
        <f t="shared" si="7"/>
        <v>0.4465277777777778</v>
      </c>
      <c r="E29" s="54">
        <f t="shared" si="8"/>
        <v>2.0833333333333814E-3</v>
      </c>
      <c r="F29" s="54"/>
      <c r="G29" s="56">
        <f t="shared" si="9"/>
        <v>3</v>
      </c>
      <c r="H29" s="63"/>
      <c r="I29" s="63"/>
      <c r="J29" s="61" t="s">
        <v>85</v>
      </c>
      <c r="K29" s="56" t="s">
        <v>145</v>
      </c>
      <c r="L29" s="40">
        <f t="shared" si="10"/>
        <v>10</v>
      </c>
      <c r="M29" s="40">
        <f t="shared" si="11"/>
        <v>40</v>
      </c>
      <c r="N29" s="40">
        <f t="shared" si="12"/>
        <v>0</v>
      </c>
      <c r="O29" s="40"/>
      <c r="P29" s="40">
        <v>10</v>
      </c>
      <c r="Q29" s="40">
        <v>43</v>
      </c>
      <c r="R29" s="40">
        <v>0</v>
      </c>
    </row>
    <row r="30" spans="1:18" x14ac:dyDescent="0.2">
      <c r="A30" s="53">
        <v>27</v>
      </c>
      <c r="B30" s="64">
        <f t="shared" si="6"/>
        <v>0.4465277777777778</v>
      </c>
      <c r="C30" s="65" t="s">
        <v>121</v>
      </c>
      <c r="D30" s="66">
        <f t="shared" si="7"/>
        <v>0.4513888888888889</v>
      </c>
      <c r="E30" s="54">
        <f t="shared" si="8"/>
        <v>4.8611111111110938E-3</v>
      </c>
      <c r="F30" s="54"/>
      <c r="G30" s="56">
        <f t="shared" si="9"/>
        <v>7</v>
      </c>
      <c r="H30" s="63"/>
      <c r="I30" s="63"/>
      <c r="J30" s="62" t="s">
        <v>86</v>
      </c>
      <c r="K30" s="56" t="s">
        <v>145</v>
      </c>
      <c r="L30" s="40">
        <f t="shared" si="10"/>
        <v>10</v>
      </c>
      <c r="M30" s="40">
        <f t="shared" si="11"/>
        <v>43</v>
      </c>
      <c r="N30" s="40">
        <f t="shared" si="12"/>
        <v>0</v>
      </c>
      <c r="O30" s="40"/>
      <c r="P30" s="40">
        <v>10</v>
      </c>
      <c r="Q30" s="40">
        <v>50</v>
      </c>
      <c r="R30" s="40">
        <v>0</v>
      </c>
    </row>
    <row r="31" spans="1:18" x14ac:dyDescent="0.2">
      <c r="A31" s="53">
        <v>28</v>
      </c>
      <c r="B31" s="64">
        <f t="shared" si="6"/>
        <v>0.4513888888888889</v>
      </c>
      <c r="C31" s="65" t="s">
        <v>121</v>
      </c>
      <c r="D31" s="66">
        <f t="shared" si="7"/>
        <v>0.45347222222222222</v>
      </c>
      <c r="E31" s="54">
        <f t="shared" si="8"/>
        <v>2.0833333333333259E-3</v>
      </c>
      <c r="F31" s="54"/>
      <c r="G31" s="56">
        <f t="shared" si="9"/>
        <v>3</v>
      </c>
      <c r="H31" s="63"/>
      <c r="I31" s="63"/>
      <c r="J31" s="61" t="s">
        <v>87</v>
      </c>
      <c r="K31" s="56" t="s">
        <v>145</v>
      </c>
      <c r="L31" s="40">
        <f t="shared" si="10"/>
        <v>10</v>
      </c>
      <c r="M31" s="40">
        <f t="shared" si="11"/>
        <v>50</v>
      </c>
      <c r="N31" s="40">
        <f t="shared" si="12"/>
        <v>0</v>
      </c>
      <c r="O31" s="40"/>
      <c r="P31" s="40">
        <v>10</v>
      </c>
      <c r="Q31" s="40">
        <v>53</v>
      </c>
      <c r="R31" s="40">
        <v>0</v>
      </c>
    </row>
    <row r="32" spans="1:18" x14ac:dyDescent="0.2">
      <c r="A32" s="53">
        <v>29</v>
      </c>
      <c r="B32" s="64">
        <f t="shared" si="6"/>
        <v>0.45347222222222222</v>
      </c>
      <c r="C32" s="65" t="s">
        <v>121</v>
      </c>
      <c r="D32" s="66">
        <f t="shared" si="7"/>
        <v>0.45833333333333331</v>
      </c>
      <c r="E32" s="54">
        <f t="shared" si="8"/>
        <v>4.8611111111110938E-3</v>
      </c>
      <c r="F32" s="54"/>
      <c r="G32" s="56">
        <f t="shared" si="9"/>
        <v>7</v>
      </c>
      <c r="H32" s="63"/>
      <c r="I32" s="63"/>
      <c r="J32" s="62" t="s">
        <v>88</v>
      </c>
      <c r="K32" s="56" t="s">
        <v>145</v>
      </c>
      <c r="L32" s="40">
        <f t="shared" si="10"/>
        <v>10</v>
      </c>
      <c r="M32" s="40">
        <f t="shared" si="11"/>
        <v>53</v>
      </c>
      <c r="N32" s="40">
        <f t="shared" si="12"/>
        <v>0</v>
      </c>
      <c r="O32" s="40"/>
      <c r="P32" s="40">
        <v>11</v>
      </c>
      <c r="Q32" s="40">
        <v>0</v>
      </c>
      <c r="R32" s="40">
        <v>0</v>
      </c>
    </row>
    <row r="33" spans="1:18" x14ac:dyDescent="0.2">
      <c r="A33" s="53">
        <v>30</v>
      </c>
      <c r="B33" s="64">
        <f t="shared" ref="B33:B65" si="13">TIME(L33,M33,N33)</f>
        <v>0.45833333333333331</v>
      </c>
      <c r="C33" s="65" t="s">
        <v>121</v>
      </c>
      <c r="D33" s="66">
        <f t="shared" ref="D33:D65" si="14">TIME(P33,Q33,R33)</f>
        <v>0.4604166666666667</v>
      </c>
      <c r="E33" s="54">
        <f t="shared" ref="E33:E65" si="15">D33-B33</f>
        <v>2.0833333333333814E-3</v>
      </c>
      <c r="F33" s="54"/>
      <c r="G33" s="56">
        <f t="shared" ref="G33:G65" si="16">(HOUR(E33)*60)+MINUTE(E33)</f>
        <v>3</v>
      </c>
      <c r="H33" s="63"/>
      <c r="I33" s="63"/>
      <c r="J33" s="61" t="s">
        <v>89</v>
      </c>
      <c r="K33" s="56" t="s">
        <v>145</v>
      </c>
      <c r="L33" s="40">
        <f t="shared" ref="L33:L67" si="17">P32</f>
        <v>11</v>
      </c>
      <c r="M33" s="40">
        <f t="shared" ref="M33:M67" si="18">Q32</f>
        <v>0</v>
      </c>
      <c r="N33" s="40">
        <f t="shared" ref="N33:N67" si="19">R32</f>
        <v>0</v>
      </c>
      <c r="O33" s="40"/>
      <c r="P33" s="40">
        <v>11</v>
      </c>
      <c r="Q33" s="40">
        <v>3</v>
      </c>
      <c r="R33" s="40">
        <v>0</v>
      </c>
    </row>
    <row r="34" spans="1:18" x14ac:dyDescent="0.2">
      <c r="A34" s="53">
        <v>31</v>
      </c>
      <c r="B34" s="64">
        <f t="shared" si="13"/>
        <v>0.4604166666666667</v>
      </c>
      <c r="C34" s="65" t="s">
        <v>121</v>
      </c>
      <c r="D34" s="66">
        <f t="shared" si="14"/>
        <v>0.46527777777777773</v>
      </c>
      <c r="E34" s="54">
        <f t="shared" si="15"/>
        <v>4.8611111111110383E-3</v>
      </c>
      <c r="F34" s="54"/>
      <c r="G34" s="56">
        <f t="shared" si="16"/>
        <v>7</v>
      </c>
      <c r="H34" s="63"/>
      <c r="I34" s="63"/>
      <c r="J34" s="62" t="s">
        <v>90</v>
      </c>
      <c r="K34" s="56" t="s">
        <v>145</v>
      </c>
      <c r="L34" s="40">
        <f t="shared" si="17"/>
        <v>11</v>
      </c>
      <c r="M34" s="40">
        <f t="shared" si="18"/>
        <v>3</v>
      </c>
      <c r="N34" s="40">
        <f t="shared" si="19"/>
        <v>0</v>
      </c>
      <c r="O34" s="40"/>
      <c r="P34" s="40">
        <v>11</v>
      </c>
      <c r="Q34" s="40">
        <v>10</v>
      </c>
      <c r="R34" s="40">
        <v>0</v>
      </c>
    </row>
    <row r="35" spans="1:18" x14ac:dyDescent="0.2">
      <c r="A35" s="53">
        <v>32</v>
      </c>
      <c r="B35" s="64">
        <f t="shared" si="13"/>
        <v>0.46527777777777773</v>
      </c>
      <c r="C35" s="65" t="s">
        <v>121</v>
      </c>
      <c r="D35" s="66">
        <f t="shared" si="14"/>
        <v>0.46736111111111112</v>
      </c>
      <c r="E35" s="54">
        <f t="shared" si="15"/>
        <v>2.0833333333333814E-3</v>
      </c>
      <c r="F35" s="54"/>
      <c r="G35" s="56">
        <f t="shared" si="16"/>
        <v>3</v>
      </c>
      <c r="H35" s="63"/>
      <c r="I35" s="63"/>
      <c r="J35" s="61" t="s">
        <v>91</v>
      </c>
      <c r="K35" s="56" t="s">
        <v>145</v>
      </c>
      <c r="L35" s="40">
        <f t="shared" si="17"/>
        <v>11</v>
      </c>
      <c r="M35" s="40">
        <f t="shared" si="18"/>
        <v>10</v>
      </c>
      <c r="N35" s="40">
        <f t="shared" si="19"/>
        <v>0</v>
      </c>
      <c r="O35" s="40"/>
      <c r="P35" s="40">
        <v>11</v>
      </c>
      <c r="Q35" s="40">
        <v>13</v>
      </c>
      <c r="R35" s="40">
        <v>0</v>
      </c>
    </row>
    <row r="36" spans="1:18" x14ac:dyDescent="0.2">
      <c r="A36" s="53">
        <v>33</v>
      </c>
      <c r="B36" s="64">
        <f t="shared" si="13"/>
        <v>0.46736111111111112</v>
      </c>
      <c r="C36" s="65" t="s">
        <v>121</v>
      </c>
      <c r="D36" s="66">
        <f t="shared" si="14"/>
        <v>0.47222222222222227</v>
      </c>
      <c r="E36" s="54">
        <f t="shared" si="15"/>
        <v>4.8611111111111494E-3</v>
      </c>
      <c r="F36" s="54"/>
      <c r="G36" s="56">
        <f t="shared" si="16"/>
        <v>7</v>
      </c>
      <c r="H36" s="63"/>
      <c r="I36" s="63"/>
      <c r="J36" s="62" t="s">
        <v>92</v>
      </c>
      <c r="K36" s="56" t="s">
        <v>145</v>
      </c>
      <c r="L36" s="40">
        <f t="shared" si="17"/>
        <v>11</v>
      </c>
      <c r="M36" s="40">
        <f t="shared" si="18"/>
        <v>13</v>
      </c>
      <c r="N36" s="40">
        <f t="shared" si="19"/>
        <v>0</v>
      </c>
      <c r="O36" s="40"/>
      <c r="P36" s="40">
        <v>11</v>
      </c>
      <c r="Q36" s="40">
        <v>20</v>
      </c>
      <c r="R36" s="40">
        <v>0</v>
      </c>
    </row>
    <row r="37" spans="1:18" x14ac:dyDescent="0.2">
      <c r="A37" s="53">
        <v>34</v>
      </c>
      <c r="B37" s="64">
        <f t="shared" si="13"/>
        <v>0.47222222222222227</v>
      </c>
      <c r="C37" s="65" t="s">
        <v>121</v>
      </c>
      <c r="D37" s="66">
        <f t="shared" si="14"/>
        <v>0.47430555555555554</v>
      </c>
      <c r="E37" s="54">
        <f t="shared" si="15"/>
        <v>2.0833333333332704E-3</v>
      </c>
      <c r="F37" s="54"/>
      <c r="G37" s="56">
        <f t="shared" si="16"/>
        <v>3</v>
      </c>
      <c r="H37" s="63"/>
      <c r="I37" s="63"/>
      <c r="J37" s="61" t="s">
        <v>93</v>
      </c>
      <c r="K37" s="56" t="s">
        <v>145</v>
      </c>
      <c r="L37" s="40">
        <f t="shared" si="17"/>
        <v>11</v>
      </c>
      <c r="M37" s="40">
        <f t="shared" si="18"/>
        <v>20</v>
      </c>
      <c r="N37" s="40">
        <f t="shared" si="19"/>
        <v>0</v>
      </c>
      <c r="O37" s="40"/>
      <c r="P37" s="40">
        <v>11</v>
      </c>
      <c r="Q37" s="40">
        <v>23</v>
      </c>
      <c r="R37" s="40">
        <v>0</v>
      </c>
    </row>
    <row r="38" spans="1:18" x14ac:dyDescent="0.2">
      <c r="A38" s="53">
        <v>35</v>
      </c>
      <c r="B38" s="64">
        <f t="shared" si="13"/>
        <v>0.47430555555555554</v>
      </c>
      <c r="C38" s="65" t="s">
        <v>121</v>
      </c>
      <c r="D38" s="66">
        <f t="shared" si="14"/>
        <v>0.47916666666666669</v>
      </c>
      <c r="E38" s="54">
        <f t="shared" si="15"/>
        <v>4.8611111111111494E-3</v>
      </c>
      <c r="F38" s="54"/>
      <c r="G38" s="56">
        <f t="shared" si="16"/>
        <v>7</v>
      </c>
      <c r="H38" s="63"/>
      <c r="I38" s="63"/>
      <c r="J38" s="62" t="s">
        <v>94</v>
      </c>
      <c r="K38" s="56" t="s">
        <v>145</v>
      </c>
      <c r="L38" s="40">
        <f t="shared" si="17"/>
        <v>11</v>
      </c>
      <c r="M38" s="40">
        <f t="shared" si="18"/>
        <v>23</v>
      </c>
      <c r="N38" s="40">
        <f t="shared" si="19"/>
        <v>0</v>
      </c>
      <c r="O38" s="40"/>
      <c r="P38" s="40">
        <v>11</v>
      </c>
      <c r="Q38" s="40">
        <v>30</v>
      </c>
      <c r="R38" s="40">
        <v>0</v>
      </c>
    </row>
    <row r="39" spans="1:18" x14ac:dyDescent="0.2">
      <c r="A39" s="53">
        <v>36</v>
      </c>
      <c r="B39" s="64">
        <f t="shared" si="13"/>
        <v>0.47916666666666669</v>
      </c>
      <c r="C39" s="65" t="s">
        <v>121</v>
      </c>
      <c r="D39" s="66">
        <f t="shared" si="14"/>
        <v>0.48125000000000001</v>
      </c>
      <c r="E39" s="54">
        <f t="shared" si="15"/>
        <v>2.0833333333333259E-3</v>
      </c>
      <c r="F39" s="54"/>
      <c r="G39" s="56">
        <f t="shared" si="16"/>
        <v>3</v>
      </c>
      <c r="H39" s="63"/>
      <c r="I39" s="63"/>
      <c r="J39" s="61" t="s">
        <v>95</v>
      </c>
      <c r="K39" s="56" t="s">
        <v>145</v>
      </c>
      <c r="L39" s="40">
        <f t="shared" si="17"/>
        <v>11</v>
      </c>
      <c r="M39" s="40">
        <f t="shared" si="18"/>
        <v>30</v>
      </c>
      <c r="N39" s="40">
        <f t="shared" si="19"/>
        <v>0</v>
      </c>
      <c r="O39" s="40"/>
      <c r="P39" s="40">
        <v>11</v>
      </c>
      <c r="Q39" s="40">
        <v>33</v>
      </c>
      <c r="R39" s="40">
        <v>0</v>
      </c>
    </row>
    <row r="40" spans="1:18" x14ac:dyDescent="0.2">
      <c r="A40" s="53">
        <v>37</v>
      </c>
      <c r="B40" s="64">
        <f t="shared" si="13"/>
        <v>0.48125000000000001</v>
      </c>
      <c r="C40" s="65" t="s">
        <v>121</v>
      </c>
      <c r="D40" s="66">
        <f t="shared" si="14"/>
        <v>0.4861111111111111</v>
      </c>
      <c r="E40" s="54">
        <f t="shared" si="15"/>
        <v>4.8611111111110938E-3</v>
      </c>
      <c r="F40" s="54"/>
      <c r="G40" s="56">
        <f t="shared" si="16"/>
        <v>7</v>
      </c>
      <c r="H40" s="63"/>
      <c r="I40" s="63"/>
      <c r="J40" s="62" t="s">
        <v>96</v>
      </c>
      <c r="K40" s="56" t="s">
        <v>145</v>
      </c>
      <c r="L40" s="40">
        <f t="shared" si="17"/>
        <v>11</v>
      </c>
      <c r="M40" s="40">
        <f t="shared" si="18"/>
        <v>33</v>
      </c>
      <c r="N40" s="40">
        <f t="shared" si="19"/>
        <v>0</v>
      </c>
      <c r="O40" s="40"/>
      <c r="P40" s="40">
        <v>11</v>
      </c>
      <c r="Q40" s="40">
        <v>40</v>
      </c>
      <c r="R40" s="40">
        <v>0</v>
      </c>
    </row>
    <row r="41" spans="1:18" x14ac:dyDescent="0.2">
      <c r="A41" s="53">
        <v>38</v>
      </c>
      <c r="B41" s="64">
        <f t="shared" si="13"/>
        <v>0.4861111111111111</v>
      </c>
      <c r="C41" s="65" t="s">
        <v>121</v>
      </c>
      <c r="D41" s="66">
        <f t="shared" si="14"/>
        <v>0.48819444444444443</v>
      </c>
      <c r="E41" s="54">
        <f t="shared" si="15"/>
        <v>2.0833333333333259E-3</v>
      </c>
      <c r="F41" s="54"/>
      <c r="G41" s="56">
        <f t="shared" si="16"/>
        <v>3</v>
      </c>
      <c r="H41" s="63"/>
      <c r="I41" s="63"/>
      <c r="J41" s="61" t="s">
        <v>97</v>
      </c>
      <c r="K41" s="56" t="s">
        <v>145</v>
      </c>
      <c r="L41" s="40">
        <f t="shared" si="17"/>
        <v>11</v>
      </c>
      <c r="M41" s="40">
        <f t="shared" si="18"/>
        <v>40</v>
      </c>
      <c r="N41" s="40">
        <f t="shared" si="19"/>
        <v>0</v>
      </c>
      <c r="O41" s="40"/>
      <c r="P41" s="40">
        <v>11</v>
      </c>
      <c r="Q41" s="40">
        <v>43</v>
      </c>
      <c r="R41" s="40">
        <v>0</v>
      </c>
    </row>
    <row r="42" spans="1:18" x14ac:dyDescent="0.2">
      <c r="A42" s="53">
        <v>39</v>
      </c>
      <c r="B42" s="64">
        <f t="shared" si="13"/>
        <v>0.48819444444444443</v>
      </c>
      <c r="C42" s="65" t="s">
        <v>121</v>
      </c>
      <c r="D42" s="66">
        <f t="shared" si="14"/>
        <v>0.49305555555555558</v>
      </c>
      <c r="E42" s="54">
        <f t="shared" si="15"/>
        <v>4.8611111111111494E-3</v>
      </c>
      <c r="F42" s="54"/>
      <c r="G42" s="56">
        <f t="shared" si="16"/>
        <v>7</v>
      </c>
      <c r="H42" s="63"/>
      <c r="I42" s="63"/>
      <c r="J42" s="62" t="s">
        <v>98</v>
      </c>
      <c r="K42" s="56" t="s">
        <v>145</v>
      </c>
      <c r="L42" s="40">
        <f t="shared" si="17"/>
        <v>11</v>
      </c>
      <c r="M42" s="40">
        <f t="shared" si="18"/>
        <v>43</v>
      </c>
      <c r="N42" s="40">
        <f t="shared" si="19"/>
        <v>0</v>
      </c>
      <c r="O42" s="40"/>
      <c r="P42" s="40">
        <v>11</v>
      </c>
      <c r="Q42" s="40">
        <v>50</v>
      </c>
      <c r="R42" s="40">
        <v>0</v>
      </c>
    </row>
    <row r="43" spans="1:18" x14ac:dyDescent="0.2">
      <c r="A43" s="53">
        <v>40</v>
      </c>
      <c r="B43" s="64">
        <f t="shared" si="13"/>
        <v>0.49305555555555558</v>
      </c>
      <c r="C43" s="65" t="s">
        <v>121</v>
      </c>
      <c r="D43" s="66">
        <f t="shared" si="14"/>
        <v>0.49513888888888885</v>
      </c>
      <c r="E43" s="54">
        <f t="shared" si="15"/>
        <v>2.0833333333332704E-3</v>
      </c>
      <c r="F43" s="54"/>
      <c r="G43" s="56">
        <f t="shared" si="16"/>
        <v>3</v>
      </c>
      <c r="H43" s="63"/>
      <c r="I43" s="63"/>
      <c r="J43" s="61" t="s">
        <v>99</v>
      </c>
      <c r="K43" s="56" t="s">
        <v>145</v>
      </c>
      <c r="L43" s="40">
        <f t="shared" si="17"/>
        <v>11</v>
      </c>
      <c r="M43" s="40">
        <f t="shared" si="18"/>
        <v>50</v>
      </c>
      <c r="N43" s="40">
        <f t="shared" si="19"/>
        <v>0</v>
      </c>
      <c r="O43" s="40"/>
      <c r="P43" s="40">
        <v>11</v>
      </c>
      <c r="Q43" s="40">
        <v>53</v>
      </c>
      <c r="R43" s="40">
        <v>0</v>
      </c>
    </row>
    <row r="44" spans="1:18" x14ac:dyDescent="0.2">
      <c r="A44" s="53">
        <v>41</v>
      </c>
      <c r="B44" s="64">
        <f t="shared" si="13"/>
        <v>0.49513888888888885</v>
      </c>
      <c r="C44" s="65" t="s">
        <v>121</v>
      </c>
      <c r="D44" s="66">
        <f t="shared" si="14"/>
        <v>0.5</v>
      </c>
      <c r="E44" s="54">
        <f t="shared" si="15"/>
        <v>4.8611111111111494E-3</v>
      </c>
      <c r="F44" s="54"/>
      <c r="G44" s="56">
        <f t="shared" si="16"/>
        <v>7</v>
      </c>
      <c r="H44" s="63"/>
      <c r="I44" s="63"/>
      <c r="J44" s="62" t="s">
        <v>100</v>
      </c>
      <c r="K44" s="56" t="s">
        <v>145</v>
      </c>
      <c r="L44" s="40">
        <f t="shared" si="17"/>
        <v>11</v>
      </c>
      <c r="M44" s="40">
        <f t="shared" si="18"/>
        <v>53</v>
      </c>
      <c r="N44" s="40">
        <f t="shared" si="19"/>
        <v>0</v>
      </c>
      <c r="O44" s="40"/>
      <c r="P44" s="40">
        <v>12</v>
      </c>
      <c r="Q44" s="40">
        <v>0</v>
      </c>
      <c r="R44" s="40">
        <v>0</v>
      </c>
    </row>
    <row r="45" spans="1:18" x14ac:dyDescent="0.2">
      <c r="A45" s="53">
        <v>42</v>
      </c>
      <c r="B45" s="64">
        <f t="shared" si="13"/>
        <v>0.5</v>
      </c>
      <c r="C45" s="65" t="s">
        <v>121</v>
      </c>
      <c r="D45" s="66">
        <f t="shared" si="14"/>
        <v>0.54166666666666663</v>
      </c>
      <c r="E45" s="54">
        <f t="shared" si="15"/>
        <v>4.166666666666663E-2</v>
      </c>
      <c r="F45" s="54"/>
      <c r="G45" s="56">
        <f t="shared" si="16"/>
        <v>60</v>
      </c>
      <c r="H45" s="63"/>
      <c r="I45" s="63"/>
      <c r="J45" s="67" t="s">
        <v>136</v>
      </c>
      <c r="K45" s="68" t="s">
        <v>55</v>
      </c>
      <c r="L45" s="40">
        <f t="shared" si="17"/>
        <v>12</v>
      </c>
      <c r="M45" s="40">
        <f t="shared" si="18"/>
        <v>0</v>
      </c>
      <c r="N45" s="40">
        <f t="shared" si="19"/>
        <v>0</v>
      </c>
      <c r="O45" s="40"/>
      <c r="P45" s="40">
        <v>13</v>
      </c>
      <c r="Q45" s="40"/>
      <c r="R45" s="40">
        <v>0</v>
      </c>
    </row>
    <row r="46" spans="1:18" x14ac:dyDescent="0.2">
      <c r="A46" s="53">
        <v>43</v>
      </c>
      <c r="B46" s="64">
        <f t="shared" si="13"/>
        <v>0.54166666666666663</v>
      </c>
      <c r="C46" s="65" t="s">
        <v>121</v>
      </c>
      <c r="D46" s="66">
        <f t="shared" si="14"/>
        <v>0.54375000000000007</v>
      </c>
      <c r="E46" s="54">
        <f t="shared" si="15"/>
        <v>2.083333333333437E-3</v>
      </c>
      <c r="F46" s="54"/>
      <c r="G46" s="56">
        <f t="shared" si="16"/>
        <v>3</v>
      </c>
      <c r="H46" s="63"/>
      <c r="I46" s="63"/>
      <c r="J46" s="61" t="s">
        <v>101</v>
      </c>
      <c r="K46" s="56" t="s">
        <v>145</v>
      </c>
      <c r="L46" s="40">
        <f t="shared" si="17"/>
        <v>13</v>
      </c>
      <c r="M46" s="40">
        <f t="shared" si="18"/>
        <v>0</v>
      </c>
      <c r="N46" s="40">
        <f t="shared" si="19"/>
        <v>0</v>
      </c>
      <c r="O46" s="40"/>
      <c r="P46" s="40">
        <v>13</v>
      </c>
      <c r="Q46" s="40">
        <v>3</v>
      </c>
      <c r="R46" s="40">
        <v>0</v>
      </c>
    </row>
    <row r="47" spans="1:18" x14ac:dyDescent="0.2">
      <c r="A47" s="53">
        <v>44</v>
      </c>
      <c r="B47" s="64">
        <f t="shared" si="13"/>
        <v>0.54375000000000007</v>
      </c>
      <c r="C47" s="65" t="s">
        <v>121</v>
      </c>
      <c r="D47" s="66">
        <f t="shared" si="14"/>
        <v>0.54861111111111105</v>
      </c>
      <c r="E47" s="54">
        <f t="shared" si="15"/>
        <v>4.8611111111109828E-3</v>
      </c>
      <c r="F47" s="54"/>
      <c r="G47" s="56">
        <f t="shared" si="16"/>
        <v>7</v>
      </c>
      <c r="H47" s="63"/>
      <c r="I47" s="63"/>
      <c r="J47" s="62" t="s">
        <v>102</v>
      </c>
      <c r="K47" s="56" t="s">
        <v>145</v>
      </c>
      <c r="L47" s="40">
        <f t="shared" si="17"/>
        <v>13</v>
      </c>
      <c r="M47" s="40">
        <f t="shared" si="18"/>
        <v>3</v>
      </c>
      <c r="N47" s="40">
        <f t="shared" si="19"/>
        <v>0</v>
      </c>
      <c r="O47" s="40"/>
      <c r="P47" s="40">
        <v>13</v>
      </c>
      <c r="Q47" s="40">
        <v>10</v>
      </c>
      <c r="R47" s="40">
        <v>0</v>
      </c>
    </row>
    <row r="48" spans="1:18" x14ac:dyDescent="0.2">
      <c r="A48" s="53">
        <v>45</v>
      </c>
      <c r="B48" s="64">
        <f t="shared" si="13"/>
        <v>0.54861111111111105</v>
      </c>
      <c r="C48" s="65" t="s">
        <v>121</v>
      </c>
      <c r="D48" s="66">
        <f t="shared" si="14"/>
        <v>0.55069444444444449</v>
      </c>
      <c r="E48" s="54">
        <f t="shared" si="15"/>
        <v>2.083333333333437E-3</v>
      </c>
      <c r="F48" s="54"/>
      <c r="G48" s="56">
        <f t="shared" si="16"/>
        <v>3</v>
      </c>
      <c r="H48" s="63"/>
      <c r="I48" s="63"/>
      <c r="J48" s="61" t="s">
        <v>103</v>
      </c>
      <c r="K48" s="56" t="s">
        <v>145</v>
      </c>
      <c r="L48" s="40">
        <f t="shared" si="17"/>
        <v>13</v>
      </c>
      <c r="M48" s="40">
        <f t="shared" si="18"/>
        <v>10</v>
      </c>
      <c r="N48" s="40">
        <f t="shared" si="19"/>
        <v>0</v>
      </c>
      <c r="O48" s="40"/>
      <c r="P48" s="40">
        <v>13</v>
      </c>
      <c r="Q48" s="40">
        <v>13</v>
      </c>
      <c r="R48" s="40">
        <v>0</v>
      </c>
    </row>
    <row r="49" spans="1:18" x14ac:dyDescent="0.2">
      <c r="A49" s="53">
        <v>46</v>
      </c>
      <c r="B49" s="64">
        <f t="shared" si="13"/>
        <v>0.55069444444444449</v>
      </c>
      <c r="C49" s="65" t="s">
        <v>121</v>
      </c>
      <c r="D49" s="66">
        <f t="shared" si="14"/>
        <v>0.55555555555555558</v>
      </c>
      <c r="E49" s="54">
        <f t="shared" si="15"/>
        <v>4.8611111111110938E-3</v>
      </c>
      <c r="F49" s="54"/>
      <c r="G49" s="56">
        <f t="shared" si="16"/>
        <v>7</v>
      </c>
      <c r="H49" s="63"/>
      <c r="I49" s="63"/>
      <c r="J49" s="62" t="s">
        <v>104</v>
      </c>
      <c r="K49" s="56" t="s">
        <v>145</v>
      </c>
      <c r="L49" s="40">
        <f t="shared" si="17"/>
        <v>13</v>
      </c>
      <c r="M49" s="40">
        <f t="shared" si="18"/>
        <v>13</v>
      </c>
      <c r="N49" s="40">
        <f t="shared" si="19"/>
        <v>0</v>
      </c>
      <c r="O49" s="40"/>
      <c r="P49" s="40">
        <v>13</v>
      </c>
      <c r="Q49" s="40">
        <v>20</v>
      </c>
      <c r="R49" s="40">
        <v>0</v>
      </c>
    </row>
    <row r="50" spans="1:18" x14ac:dyDescent="0.2">
      <c r="A50" s="53">
        <v>47</v>
      </c>
      <c r="B50" s="64">
        <f t="shared" si="13"/>
        <v>0.55555555555555558</v>
      </c>
      <c r="C50" s="65" t="s">
        <v>121</v>
      </c>
      <c r="D50" s="66">
        <f t="shared" si="14"/>
        <v>0.55763888888888891</v>
      </c>
      <c r="E50" s="54">
        <f t="shared" si="15"/>
        <v>2.0833333333333259E-3</v>
      </c>
      <c r="F50" s="54"/>
      <c r="G50" s="56">
        <f t="shared" si="16"/>
        <v>3</v>
      </c>
      <c r="H50" s="63"/>
      <c r="I50" s="63"/>
      <c r="J50" s="61" t="s">
        <v>105</v>
      </c>
      <c r="K50" s="56" t="s">
        <v>145</v>
      </c>
      <c r="L50" s="40">
        <f t="shared" si="17"/>
        <v>13</v>
      </c>
      <c r="M50" s="40">
        <f t="shared" si="18"/>
        <v>20</v>
      </c>
      <c r="N50" s="40">
        <f t="shared" si="19"/>
        <v>0</v>
      </c>
      <c r="O50" s="40"/>
      <c r="P50" s="40">
        <v>13</v>
      </c>
      <c r="Q50" s="40">
        <v>23</v>
      </c>
      <c r="R50" s="40">
        <v>0</v>
      </c>
    </row>
    <row r="51" spans="1:18" x14ac:dyDescent="0.2">
      <c r="A51" s="53">
        <v>48</v>
      </c>
      <c r="B51" s="64">
        <f t="shared" si="13"/>
        <v>0.55763888888888891</v>
      </c>
      <c r="C51" s="65" t="s">
        <v>121</v>
      </c>
      <c r="D51" s="66">
        <f t="shared" si="14"/>
        <v>0.5625</v>
      </c>
      <c r="E51" s="54">
        <f t="shared" si="15"/>
        <v>4.8611111111110938E-3</v>
      </c>
      <c r="F51" s="54"/>
      <c r="G51" s="56">
        <f t="shared" si="16"/>
        <v>7</v>
      </c>
      <c r="H51" s="63"/>
      <c r="I51" s="63"/>
      <c r="J51" s="62" t="s">
        <v>106</v>
      </c>
      <c r="K51" s="56" t="s">
        <v>145</v>
      </c>
      <c r="L51" s="40">
        <f t="shared" si="17"/>
        <v>13</v>
      </c>
      <c r="M51" s="40">
        <f t="shared" si="18"/>
        <v>23</v>
      </c>
      <c r="N51" s="40">
        <f t="shared" si="19"/>
        <v>0</v>
      </c>
      <c r="O51" s="40"/>
      <c r="P51" s="40">
        <v>13</v>
      </c>
      <c r="Q51" s="40">
        <v>30</v>
      </c>
      <c r="R51" s="40">
        <v>0</v>
      </c>
    </row>
    <row r="52" spans="1:18" x14ac:dyDescent="0.2">
      <c r="A52" s="53">
        <v>49</v>
      </c>
      <c r="B52" s="64">
        <f t="shared" si="13"/>
        <v>0.5625</v>
      </c>
      <c r="C52" s="65" t="s">
        <v>121</v>
      </c>
      <c r="D52" s="66">
        <f t="shared" si="14"/>
        <v>0.56458333333333333</v>
      </c>
      <c r="E52" s="54">
        <f t="shared" si="15"/>
        <v>2.0833333333333259E-3</v>
      </c>
      <c r="F52" s="54"/>
      <c r="G52" s="56">
        <f t="shared" si="16"/>
        <v>3</v>
      </c>
      <c r="H52" s="63"/>
      <c r="I52" s="63"/>
      <c r="J52" s="61" t="s">
        <v>107</v>
      </c>
      <c r="K52" s="56" t="s">
        <v>145</v>
      </c>
      <c r="L52" s="40">
        <f t="shared" si="17"/>
        <v>13</v>
      </c>
      <c r="M52" s="40">
        <f t="shared" si="18"/>
        <v>30</v>
      </c>
      <c r="N52" s="40">
        <f t="shared" si="19"/>
        <v>0</v>
      </c>
      <c r="O52" s="40"/>
      <c r="P52" s="40">
        <v>13</v>
      </c>
      <c r="Q52" s="40">
        <v>33</v>
      </c>
      <c r="R52" s="40">
        <v>0</v>
      </c>
    </row>
    <row r="53" spans="1:18" x14ac:dyDescent="0.2">
      <c r="A53" s="53">
        <v>50</v>
      </c>
      <c r="B53" s="64">
        <f t="shared" si="13"/>
        <v>0.56458333333333333</v>
      </c>
      <c r="C53" s="65" t="s">
        <v>121</v>
      </c>
      <c r="D53" s="66">
        <f t="shared" si="14"/>
        <v>0.56944444444444442</v>
      </c>
      <c r="E53" s="54">
        <f t="shared" si="15"/>
        <v>4.8611111111110938E-3</v>
      </c>
      <c r="F53" s="54"/>
      <c r="G53" s="56">
        <f t="shared" si="16"/>
        <v>7</v>
      </c>
      <c r="H53" s="63"/>
      <c r="I53" s="63"/>
      <c r="J53" s="62" t="s">
        <v>108</v>
      </c>
      <c r="K53" s="56" t="s">
        <v>145</v>
      </c>
      <c r="L53" s="40">
        <f t="shared" si="17"/>
        <v>13</v>
      </c>
      <c r="M53" s="40">
        <f t="shared" si="18"/>
        <v>33</v>
      </c>
      <c r="N53" s="40">
        <f t="shared" si="19"/>
        <v>0</v>
      </c>
      <c r="O53" s="40"/>
      <c r="P53" s="40">
        <v>13</v>
      </c>
      <c r="Q53" s="40">
        <v>40</v>
      </c>
      <c r="R53" s="40">
        <v>0</v>
      </c>
    </row>
    <row r="54" spans="1:18" x14ac:dyDescent="0.2">
      <c r="A54" s="53">
        <v>51</v>
      </c>
      <c r="B54" s="64">
        <f t="shared" si="13"/>
        <v>0.56944444444444442</v>
      </c>
      <c r="C54" s="65" t="s">
        <v>121</v>
      </c>
      <c r="D54" s="66">
        <f t="shared" si="14"/>
        <v>0.57152777777777775</v>
      </c>
      <c r="E54" s="54">
        <f t="shared" si="15"/>
        <v>2.0833333333333259E-3</v>
      </c>
      <c r="F54" s="54"/>
      <c r="G54" s="56">
        <f t="shared" si="16"/>
        <v>3</v>
      </c>
      <c r="H54" s="63"/>
      <c r="I54" s="63"/>
      <c r="J54" s="61" t="s">
        <v>109</v>
      </c>
      <c r="K54" s="56" t="s">
        <v>145</v>
      </c>
      <c r="L54" s="40">
        <f t="shared" si="17"/>
        <v>13</v>
      </c>
      <c r="M54" s="40">
        <f t="shared" si="18"/>
        <v>40</v>
      </c>
      <c r="N54" s="40">
        <f t="shared" si="19"/>
        <v>0</v>
      </c>
      <c r="O54" s="40"/>
      <c r="P54" s="40">
        <v>13</v>
      </c>
      <c r="Q54" s="40">
        <v>43</v>
      </c>
      <c r="R54" s="40">
        <v>0</v>
      </c>
    </row>
    <row r="55" spans="1:18" x14ac:dyDescent="0.2">
      <c r="A55" s="53">
        <v>52</v>
      </c>
      <c r="B55" s="64">
        <f t="shared" si="13"/>
        <v>0.57152777777777775</v>
      </c>
      <c r="C55" s="65" t="s">
        <v>121</v>
      </c>
      <c r="D55" s="66">
        <f t="shared" si="14"/>
        <v>0.57638888888888895</v>
      </c>
      <c r="E55" s="54">
        <f t="shared" si="15"/>
        <v>4.8611111111112049E-3</v>
      </c>
      <c r="F55" s="54"/>
      <c r="G55" s="56">
        <f t="shared" si="16"/>
        <v>7</v>
      </c>
      <c r="H55" s="63"/>
      <c r="I55" s="63"/>
      <c r="J55" s="62" t="s">
        <v>110</v>
      </c>
      <c r="K55" s="56" t="s">
        <v>145</v>
      </c>
      <c r="L55" s="40">
        <f t="shared" si="17"/>
        <v>13</v>
      </c>
      <c r="M55" s="40">
        <f t="shared" si="18"/>
        <v>43</v>
      </c>
      <c r="N55" s="40">
        <f t="shared" si="19"/>
        <v>0</v>
      </c>
      <c r="O55" s="40"/>
      <c r="P55" s="40">
        <v>13</v>
      </c>
      <c r="Q55" s="40">
        <v>50</v>
      </c>
      <c r="R55" s="40">
        <v>0</v>
      </c>
    </row>
    <row r="56" spans="1:18" x14ac:dyDescent="0.2">
      <c r="A56" s="53">
        <v>53</v>
      </c>
      <c r="B56" s="64">
        <f t="shared" si="13"/>
        <v>0.57638888888888895</v>
      </c>
      <c r="C56" s="65" t="s">
        <v>121</v>
      </c>
      <c r="D56" s="66">
        <f t="shared" si="14"/>
        <v>0.57847222222222217</v>
      </c>
      <c r="E56" s="54">
        <f t="shared" si="15"/>
        <v>2.0833333333332149E-3</v>
      </c>
      <c r="F56" s="54"/>
      <c r="G56" s="56">
        <f t="shared" si="16"/>
        <v>3</v>
      </c>
      <c r="H56" s="63"/>
      <c r="I56" s="63"/>
      <c r="J56" s="61" t="s">
        <v>111</v>
      </c>
      <c r="K56" s="56" t="s">
        <v>145</v>
      </c>
      <c r="L56" s="40">
        <f t="shared" si="17"/>
        <v>13</v>
      </c>
      <c r="M56" s="40">
        <f t="shared" si="18"/>
        <v>50</v>
      </c>
      <c r="N56" s="40">
        <f t="shared" si="19"/>
        <v>0</v>
      </c>
      <c r="O56" s="40"/>
      <c r="P56" s="40">
        <v>13</v>
      </c>
      <c r="Q56" s="40">
        <v>53</v>
      </c>
      <c r="R56" s="40">
        <v>0</v>
      </c>
    </row>
    <row r="57" spans="1:18" x14ac:dyDescent="0.2">
      <c r="A57" s="53">
        <v>54</v>
      </c>
      <c r="B57" s="64">
        <f t="shared" si="13"/>
        <v>0.57847222222222217</v>
      </c>
      <c r="C57" s="65" t="s">
        <v>121</v>
      </c>
      <c r="D57" s="66">
        <f t="shared" si="14"/>
        <v>0.58333333333333337</v>
      </c>
      <c r="E57" s="54">
        <f t="shared" si="15"/>
        <v>4.8611111111112049E-3</v>
      </c>
      <c r="F57" s="54"/>
      <c r="G57" s="56">
        <f t="shared" si="16"/>
        <v>7</v>
      </c>
      <c r="H57" s="63"/>
      <c r="I57" s="63"/>
      <c r="J57" s="62" t="s">
        <v>112</v>
      </c>
      <c r="K57" s="56" t="s">
        <v>145</v>
      </c>
      <c r="L57" s="40">
        <f t="shared" si="17"/>
        <v>13</v>
      </c>
      <c r="M57" s="40">
        <f t="shared" si="18"/>
        <v>53</v>
      </c>
      <c r="N57" s="40">
        <f t="shared" si="19"/>
        <v>0</v>
      </c>
      <c r="O57" s="40"/>
      <c r="P57" s="40">
        <v>14</v>
      </c>
      <c r="Q57" s="40">
        <v>0</v>
      </c>
      <c r="R57" s="40">
        <v>0</v>
      </c>
    </row>
    <row r="58" spans="1:18" x14ac:dyDescent="0.2">
      <c r="A58" s="53">
        <v>55</v>
      </c>
      <c r="B58" s="64">
        <f t="shared" si="13"/>
        <v>0.58333333333333337</v>
      </c>
      <c r="C58" s="65" t="s">
        <v>121</v>
      </c>
      <c r="D58" s="66">
        <f t="shared" si="14"/>
        <v>0.5854166666666667</v>
      </c>
      <c r="E58" s="54">
        <f t="shared" si="15"/>
        <v>2.0833333333333259E-3</v>
      </c>
      <c r="F58" s="54"/>
      <c r="G58" s="56">
        <f t="shared" si="16"/>
        <v>3</v>
      </c>
      <c r="H58" s="63"/>
      <c r="I58" s="63"/>
      <c r="J58" s="61" t="s">
        <v>113</v>
      </c>
      <c r="K58" s="56" t="s">
        <v>145</v>
      </c>
      <c r="L58" s="40">
        <f t="shared" si="17"/>
        <v>14</v>
      </c>
      <c r="M58" s="40">
        <f t="shared" si="18"/>
        <v>0</v>
      </c>
      <c r="N58" s="40">
        <f t="shared" si="19"/>
        <v>0</v>
      </c>
      <c r="O58" s="40"/>
      <c r="P58" s="40">
        <v>14</v>
      </c>
      <c r="Q58" s="40">
        <v>3</v>
      </c>
      <c r="R58" s="40">
        <v>0</v>
      </c>
    </row>
    <row r="59" spans="1:18" x14ac:dyDescent="0.2">
      <c r="A59" s="53">
        <v>56</v>
      </c>
      <c r="B59" s="64">
        <f t="shared" si="13"/>
        <v>0.5854166666666667</v>
      </c>
      <c r="C59" s="65" t="s">
        <v>121</v>
      </c>
      <c r="D59" s="66">
        <f t="shared" si="14"/>
        <v>0.59027777777777779</v>
      </c>
      <c r="E59" s="54">
        <f t="shared" si="15"/>
        <v>4.8611111111110938E-3</v>
      </c>
      <c r="F59" s="54"/>
      <c r="G59" s="56">
        <f t="shared" si="16"/>
        <v>7</v>
      </c>
      <c r="H59" s="63"/>
      <c r="I59" s="63"/>
      <c r="J59" s="62" t="s">
        <v>114</v>
      </c>
      <c r="K59" s="56" t="s">
        <v>145</v>
      </c>
      <c r="L59" s="40">
        <f t="shared" si="17"/>
        <v>14</v>
      </c>
      <c r="M59" s="40">
        <f t="shared" si="18"/>
        <v>3</v>
      </c>
      <c r="N59" s="40">
        <f t="shared" si="19"/>
        <v>0</v>
      </c>
      <c r="O59" s="40"/>
      <c r="P59" s="40">
        <v>14</v>
      </c>
      <c r="Q59" s="40">
        <v>10</v>
      </c>
      <c r="R59" s="40">
        <v>0</v>
      </c>
    </row>
    <row r="60" spans="1:18" x14ac:dyDescent="0.2">
      <c r="A60" s="53">
        <v>57</v>
      </c>
      <c r="B60" s="64">
        <f t="shared" si="13"/>
        <v>0.59027777777777779</v>
      </c>
      <c r="C60" s="65" t="s">
        <v>121</v>
      </c>
      <c r="D60" s="66">
        <f t="shared" si="14"/>
        <v>0.59236111111111112</v>
      </c>
      <c r="E60" s="54">
        <f t="shared" si="15"/>
        <v>2.0833333333333259E-3</v>
      </c>
      <c r="F60" s="54"/>
      <c r="G60" s="56">
        <f t="shared" si="16"/>
        <v>3</v>
      </c>
      <c r="H60" s="63"/>
      <c r="I60" s="63"/>
      <c r="J60" s="61" t="s">
        <v>115</v>
      </c>
      <c r="K60" s="56" t="s">
        <v>145</v>
      </c>
      <c r="L60" s="40">
        <f t="shared" si="17"/>
        <v>14</v>
      </c>
      <c r="M60" s="40">
        <f t="shared" si="18"/>
        <v>10</v>
      </c>
      <c r="N60" s="40">
        <f t="shared" si="19"/>
        <v>0</v>
      </c>
      <c r="O60" s="40"/>
      <c r="P60" s="40">
        <v>14</v>
      </c>
      <c r="Q60" s="40">
        <v>13</v>
      </c>
      <c r="R60" s="40">
        <v>0</v>
      </c>
    </row>
    <row r="61" spans="1:18" x14ac:dyDescent="0.2">
      <c r="A61" s="53">
        <v>58</v>
      </c>
      <c r="B61" s="64">
        <f t="shared" si="13"/>
        <v>0.59236111111111112</v>
      </c>
      <c r="C61" s="65" t="s">
        <v>121</v>
      </c>
      <c r="D61" s="66">
        <f t="shared" si="14"/>
        <v>0.59722222222222221</v>
      </c>
      <c r="E61" s="54">
        <f t="shared" si="15"/>
        <v>4.8611111111110938E-3</v>
      </c>
      <c r="F61" s="54"/>
      <c r="G61" s="56">
        <f t="shared" si="16"/>
        <v>7</v>
      </c>
      <c r="H61" s="63"/>
      <c r="I61" s="63"/>
      <c r="J61" s="62" t="s">
        <v>116</v>
      </c>
      <c r="K61" s="56" t="s">
        <v>145</v>
      </c>
      <c r="L61" s="40">
        <f t="shared" si="17"/>
        <v>14</v>
      </c>
      <c r="M61" s="40">
        <f t="shared" si="18"/>
        <v>13</v>
      </c>
      <c r="N61" s="40">
        <f t="shared" si="19"/>
        <v>0</v>
      </c>
      <c r="O61" s="40"/>
      <c r="P61" s="40">
        <v>14</v>
      </c>
      <c r="Q61" s="40">
        <v>20</v>
      </c>
      <c r="R61" s="40">
        <v>0</v>
      </c>
    </row>
    <row r="62" spans="1:18" x14ac:dyDescent="0.2">
      <c r="A62" s="53">
        <v>59</v>
      </c>
      <c r="B62" s="64">
        <f t="shared" si="13"/>
        <v>0.59722222222222221</v>
      </c>
      <c r="C62" s="65" t="s">
        <v>121</v>
      </c>
      <c r="D62" s="66">
        <f t="shared" si="14"/>
        <v>0.59930555555555554</v>
      </c>
      <c r="E62" s="54">
        <f t="shared" si="15"/>
        <v>2.0833333333333259E-3</v>
      </c>
      <c r="F62" s="54"/>
      <c r="G62" s="56">
        <f t="shared" si="16"/>
        <v>3</v>
      </c>
      <c r="H62" s="63"/>
      <c r="I62" s="63"/>
      <c r="J62" s="61" t="s">
        <v>117</v>
      </c>
      <c r="K62" s="56" t="s">
        <v>145</v>
      </c>
      <c r="L62" s="40">
        <f t="shared" si="17"/>
        <v>14</v>
      </c>
      <c r="M62" s="40">
        <f t="shared" si="18"/>
        <v>20</v>
      </c>
      <c r="N62" s="40">
        <f t="shared" si="19"/>
        <v>0</v>
      </c>
      <c r="O62" s="40"/>
      <c r="P62" s="40">
        <v>14</v>
      </c>
      <c r="Q62" s="40">
        <v>23</v>
      </c>
      <c r="R62" s="40">
        <v>0</v>
      </c>
    </row>
    <row r="63" spans="1:18" x14ac:dyDescent="0.2">
      <c r="A63" s="53">
        <v>60</v>
      </c>
      <c r="B63" s="64">
        <f t="shared" si="13"/>
        <v>0.59930555555555554</v>
      </c>
      <c r="C63" s="65" t="s">
        <v>121</v>
      </c>
      <c r="D63" s="66">
        <f t="shared" si="14"/>
        <v>0.60416666666666663</v>
      </c>
      <c r="E63" s="54">
        <f t="shared" si="15"/>
        <v>4.8611111111110938E-3</v>
      </c>
      <c r="F63" s="54"/>
      <c r="G63" s="56">
        <f t="shared" si="16"/>
        <v>7</v>
      </c>
      <c r="H63" s="63"/>
      <c r="I63" s="63"/>
      <c r="J63" s="62" t="s">
        <v>118</v>
      </c>
      <c r="K63" s="56" t="s">
        <v>145</v>
      </c>
      <c r="L63" s="40">
        <f t="shared" si="17"/>
        <v>14</v>
      </c>
      <c r="M63" s="40">
        <f t="shared" si="18"/>
        <v>23</v>
      </c>
      <c r="N63" s="40">
        <f t="shared" si="19"/>
        <v>0</v>
      </c>
      <c r="O63" s="40"/>
      <c r="P63" s="40">
        <v>14</v>
      </c>
      <c r="Q63" s="40">
        <v>30</v>
      </c>
      <c r="R63" s="40">
        <v>0</v>
      </c>
    </row>
    <row r="64" spans="1:18" x14ac:dyDescent="0.2">
      <c r="A64" s="53">
        <v>61</v>
      </c>
      <c r="B64" s="64">
        <f t="shared" si="13"/>
        <v>0.60416666666666663</v>
      </c>
      <c r="C64" s="65" t="s">
        <v>121</v>
      </c>
      <c r="D64" s="66">
        <f t="shared" si="14"/>
        <v>0.60625000000000007</v>
      </c>
      <c r="E64" s="54">
        <f t="shared" si="15"/>
        <v>2.083333333333437E-3</v>
      </c>
      <c r="F64" s="54"/>
      <c r="G64" s="56">
        <f t="shared" si="16"/>
        <v>3</v>
      </c>
      <c r="H64" s="63"/>
      <c r="I64" s="63"/>
      <c r="J64" s="61" t="s">
        <v>119</v>
      </c>
      <c r="K64" s="56" t="s">
        <v>145</v>
      </c>
      <c r="L64" s="40">
        <f t="shared" si="17"/>
        <v>14</v>
      </c>
      <c r="M64" s="40">
        <f t="shared" si="18"/>
        <v>30</v>
      </c>
      <c r="N64" s="40">
        <f t="shared" si="19"/>
        <v>0</v>
      </c>
      <c r="O64" s="40"/>
      <c r="P64" s="40">
        <v>14</v>
      </c>
      <c r="Q64" s="40">
        <v>33</v>
      </c>
      <c r="R64" s="40">
        <v>0</v>
      </c>
    </row>
    <row r="65" spans="1:18" x14ac:dyDescent="0.2">
      <c r="A65" s="53">
        <v>62</v>
      </c>
      <c r="B65" s="64">
        <f t="shared" si="13"/>
        <v>0.60625000000000007</v>
      </c>
      <c r="C65" s="65" t="s">
        <v>121</v>
      </c>
      <c r="D65" s="66">
        <f t="shared" si="14"/>
        <v>0.61111111111111105</v>
      </c>
      <c r="E65" s="54">
        <f t="shared" si="15"/>
        <v>4.8611111111109828E-3</v>
      </c>
      <c r="F65" s="54"/>
      <c r="G65" s="56">
        <f t="shared" si="16"/>
        <v>7</v>
      </c>
      <c r="H65" s="63"/>
      <c r="I65" s="63"/>
      <c r="J65" s="62" t="s">
        <v>120</v>
      </c>
      <c r="K65" s="56" t="s">
        <v>145</v>
      </c>
      <c r="L65" s="40">
        <f t="shared" si="17"/>
        <v>14</v>
      </c>
      <c r="M65" s="40">
        <f t="shared" si="18"/>
        <v>33</v>
      </c>
      <c r="N65" s="40">
        <f t="shared" si="19"/>
        <v>0</v>
      </c>
      <c r="O65" s="40"/>
      <c r="P65" s="40">
        <v>14</v>
      </c>
      <c r="Q65" s="40">
        <v>40</v>
      </c>
      <c r="R65" s="40">
        <v>0</v>
      </c>
    </row>
    <row r="66" spans="1:18" x14ac:dyDescent="0.2">
      <c r="A66" s="53">
        <v>63</v>
      </c>
      <c r="B66" s="64">
        <f t="shared" ref="B66:B71" si="20">TIME(L66,M66,N66)</f>
        <v>0.61111111111111105</v>
      </c>
      <c r="C66" s="65" t="s">
        <v>121</v>
      </c>
      <c r="D66" s="66">
        <f t="shared" ref="D66:D71" si="21">TIME(P66,Q66,R66)</f>
        <v>0.64583333333333337</v>
      </c>
      <c r="E66" s="54">
        <f t="shared" ref="E66:E71" si="22">D66-B66</f>
        <v>3.4722222222222321E-2</v>
      </c>
      <c r="F66" s="54"/>
      <c r="G66" s="56">
        <f t="shared" ref="G66:G71" si="23">(HOUR(E66)*60)+MINUTE(E66)</f>
        <v>50</v>
      </c>
      <c r="H66" s="63"/>
      <c r="I66" s="63"/>
      <c r="J66" s="69" t="s">
        <v>137</v>
      </c>
      <c r="K66" s="68" t="s">
        <v>55</v>
      </c>
      <c r="L66" s="40">
        <f t="shared" si="17"/>
        <v>14</v>
      </c>
      <c r="M66" s="40">
        <f t="shared" si="18"/>
        <v>40</v>
      </c>
      <c r="N66" s="40">
        <f t="shared" si="19"/>
        <v>0</v>
      </c>
      <c r="O66" s="40"/>
      <c r="P66" s="40">
        <v>15</v>
      </c>
      <c r="Q66" s="40">
        <v>30</v>
      </c>
      <c r="R66" s="40">
        <v>0</v>
      </c>
    </row>
    <row r="67" spans="1:18" x14ac:dyDescent="0.2">
      <c r="A67" s="53">
        <v>64</v>
      </c>
      <c r="B67" s="64">
        <f t="shared" si="20"/>
        <v>0.64583333333333337</v>
      </c>
      <c r="C67" s="65" t="s">
        <v>121</v>
      </c>
      <c r="D67" s="66">
        <f t="shared" si="21"/>
        <v>0.65972222222222221</v>
      </c>
      <c r="E67" s="54">
        <f t="shared" si="22"/>
        <v>1.388888888888884E-2</v>
      </c>
      <c r="F67" s="54"/>
      <c r="G67" s="56">
        <f t="shared" si="23"/>
        <v>20</v>
      </c>
      <c r="H67" s="63"/>
      <c r="I67" s="63"/>
      <c r="J67" s="63" t="s">
        <v>138</v>
      </c>
      <c r="K67" s="56" t="s">
        <v>145</v>
      </c>
      <c r="L67" s="40">
        <f t="shared" si="17"/>
        <v>15</v>
      </c>
      <c r="M67" s="40">
        <f t="shared" si="18"/>
        <v>30</v>
      </c>
      <c r="N67" s="40">
        <f t="shared" si="19"/>
        <v>0</v>
      </c>
      <c r="O67" s="40"/>
      <c r="P67" s="40">
        <v>15</v>
      </c>
      <c r="Q67" s="40">
        <v>50</v>
      </c>
      <c r="R67" s="40">
        <v>0</v>
      </c>
    </row>
    <row r="68" spans="1:18" x14ac:dyDescent="0.2">
      <c r="A68" s="53">
        <v>65</v>
      </c>
      <c r="B68" s="64">
        <f t="shared" si="20"/>
        <v>0.65972222222222221</v>
      </c>
      <c r="C68" s="65" t="s">
        <v>121</v>
      </c>
      <c r="D68" s="66">
        <f t="shared" si="21"/>
        <v>0.67361111111111116</v>
      </c>
      <c r="E68" s="54">
        <f t="shared" si="22"/>
        <v>1.3888888888888951E-2</v>
      </c>
      <c r="F68" s="54"/>
      <c r="G68" s="56">
        <f t="shared" si="23"/>
        <v>20</v>
      </c>
      <c r="H68" s="63"/>
      <c r="I68" s="63"/>
      <c r="J68" s="63" t="s">
        <v>139</v>
      </c>
      <c r="K68" s="56" t="s">
        <v>145</v>
      </c>
      <c r="L68" s="40">
        <f t="shared" ref="L68:L71" si="24">P67</f>
        <v>15</v>
      </c>
      <c r="M68" s="40">
        <f t="shared" ref="M68:M71" si="25">Q67</f>
        <v>50</v>
      </c>
      <c r="N68" s="40">
        <f t="shared" ref="N68:N71" si="26">R67</f>
        <v>0</v>
      </c>
      <c r="O68" s="40"/>
      <c r="P68" s="40">
        <v>16</v>
      </c>
      <c r="Q68" s="40">
        <v>10</v>
      </c>
      <c r="R68" s="40">
        <v>0</v>
      </c>
    </row>
    <row r="69" spans="1:18" x14ac:dyDescent="0.2">
      <c r="A69" s="53">
        <v>66</v>
      </c>
      <c r="B69" s="64">
        <f t="shared" si="20"/>
        <v>0.67361111111111116</v>
      </c>
      <c r="C69" s="65" t="s">
        <v>121</v>
      </c>
      <c r="D69" s="66">
        <f t="shared" si="21"/>
        <v>0.6875</v>
      </c>
      <c r="E69" s="54">
        <f t="shared" si="22"/>
        <v>1.388888888888884E-2</v>
      </c>
      <c r="F69" s="54"/>
      <c r="G69" s="56">
        <f t="shared" si="23"/>
        <v>20</v>
      </c>
      <c r="H69" s="63"/>
      <c r="I69" s="63"/>
      <c r="J69" s="63" t="s">
        <v>140</v>
      </c>
      <c r="K69" s="56" t="s">
        <v>145</v>
      </c>
      <c r="L69" s="40">
        <f t="shared" si="24"/>
        <v>16</v>
      </c>
      <c r="M69" s="40">
        <f t="shared" si="25"/>
        <v>10</v>
      </c>
      <c r="N69" s="40">
        <f t="shared" si="26"/>
        <v>0</v>
      </c>
      <c r="O69" s="40"/>
      <c r="P69" s="40">
        <v>16</v>
      </c>
      <c r="Q69" s="40">
        <v>30</v>
      </c>
      <c r="R69" s="40">
        <v>0</v>
      </c>
    </row>
    <row r="70" spans="1:18" x14ac:dyDescent="0.2">
      <c r="A70" s="53">
        <v>67</v>
      </c>
      <c r="B70" s="64">
        <f t="shared" si="20"/>
        <v>0.6875</v>
      </c>
      <c r="C70" s="65" t="s">
        <v>121</v>
      </c>
      <c r="D70" s="66">
        <f t="shared" si="21"/>
        <v>0.70138888888888884</v>
      </c>
      <c r="E70" s="54">
        <f t="shared" si="22"/>
        <v>1.388888888888884E-2</v>
      </c>
      <c r="F70" s="54"/>
      <c r="G70" s="56">
        <f t="shared" si="23"/>
        <v>20</v>
      </c>
      <c r="H70" s="63"/>
      <c r="I70" s="63"/>
      <c r="J70" s="63" t="s">
        <v>141</v>
      </c>
      <c r="K70" s="56" t="s">
        <v>145</v>
      </c>
      <c r="L70" s="40">
        <f t="shared" si="24"/>
        <v>16</v>
      </c>
      <c r="M70" s="40">
        <f t="shared" si="25"/>
        <v>30</v>
      </c>
      <c r="N70" s="40">
        <f t="shared" si="26"/>
        <v>0</v>
      </c>
      <c r="O70" s="40"/>
      <c r="P70" s="40">
        <v>16</v>
      </c>
      <c r="Q70" s="40">
        <v>50</v>
      </c>
      <c r="R70" s="40">
        <v>0</v>
      </c>
    </row>
    <row r="71" spans="1:18" x14ac:dyDescent="0.2">
      <c r="A71" s="53">
        <v>68</v>
      </c>
      <c r="B71" s="64">
        <f t="shared" si="20"/>
        <v>0.70138888888888884</v>
      </c>
      <c r="C71" s="65" t="s">
        <v>121</v>
      </c>
      <c r="D71" s="66">
        <f t="shared" si="21"/>
        <v>0.71527777777777779</v>
      </c>
      <c r="E71" s="54">
        <f t="shared" si="22"/>
        <v>1.3888888888888951E-2</v>
      </c>
      <c r="F71" s="54"/>
      <c r="G71" s="56">
        <f t="shared" si="23"/>
        <v>20</v>
      </c>
      <c r="H71" s="63"/>
      <c r="I71" s="63"/>
      <c r="J71" s="63" t="s">
        <v>142</v>
      </c>
      <c r="K71" s="56" t="s">
        <v>145</v>
      </c>
      <c r="L71" s="40">
        <f t="shared" si="24"/>
        <v>16</v>
      </c>
      <c r="M71" s="40">
        <f t="shared" si="25"/>
        <v>50</v>
      </c>
      <c r="N71" s="40">
        <f t="shared" si="26"/>
        <v>0</v>
      </c>
      <c r="O71" s="40"/>
      <c r="P71" s="40">
        <v>17</v>
      </c>
      <c r="Q71" s="40">
        <v>10</v>
      </c>
      <c r="R71" s="40">
        <v>0</v>
      </c>
    </row>
    <row r="72" spans="1:18" x14ac:dyDescent="0.2">
      <c r="A72" s="53">
        <v>69</v>
      </c>
      <c r="B72" s="64">
        <f t="shared" ref="B72:B73" si="27">TIME(L72,M72,N72)</f>
        <v>0.71527777777777779</v>
      </c>
      <c r="C72" s="65" t="s">
        <v>121</v>
      </c>
      <c r="D72" s="66">
        <f t="shared" ref="D72:D73" si="28">TIME(P72,Q72,R72)</f>
        <v>0.72916666666666663</v>
      </c>
      <c r="E72" s="54">
        <f t="shared" ref="E72:E73" si="29">D72-B72</f>
        <v>1.388888888888884E-2</v>
      </c>
      <c r="F72" s="54"/>
      <c r="G72" s="56">
        <f t="shared" ref="G72:G73" si="30">(HOUR(E72)*60)+MINUTE(E72)</f>
        <v>20</v>
      </c>
      <c r="H72" s="63"/>
      <c r="I72" s="63"/>
      <c r="J72" s="69" t="s">
        <v>143</v>
      </c>
      <c r="K72" s="68" t="s">
        <v>146</v>
      </c>
      <c r="L72" s="40">
        <f t="shared" ref="L72:L73" si="31">P71</f>
        <v>17</v>
      </c>
      <c r="M72" s="40">
        <f t="shared" ref="M72:M73" si="32">Q71</f>
        <v>10</v>
      </c>
      <c r="N72" s="40">
        <f t="shared" ref="N72:N73" si="33">R71</f>
        <v>0</v>
      </c>
      <c r="O72" s="40"/>
      <c r="P72" s="40">
        <v>17</v>
      </c>
      <c r="Q72" s="40">
        <v>30</v>
      </c>
      <c r="R72" s="40">
        <v>0</v>
      </c>
    </row>
    <row r="73" spans="1:18" x14ac:dyDescent="0.2">
      <c r="A73" s="53">
        <v>70</v>
      </c>
      <c r="B73" s="64">
        <f t="shared" si="27"/>
        <v>0.72916666666666663</v>
      </c>
      <c r="C73" s="65" t="s">
        <v>121</v>
      </c>
      <c r="D73" s="66">
        <f t="shared" si="28"/>
        <v>0.73958333333333337</v>
      </c>
      <c r="E73" s="54">
        <f t="shared" si="29"/>
        <v>1.0416666666666741E-2</v>
      </c>
      <c r="F73" s="54"/>
      <c r="G73" s="56">
        <f t="shared" si="30"/>
        <v>15</v>
      </c>
      <c r="H73" s="63"/>
      <c r="I73" s="63"/>
      <c r="J73" s="69" t="s">
        <v>147</v>
      </c>
      <c r="K73" s="70" t="s">
        <v>55</v>
      </c>
      <c r="L73" s="40">
        <f t="shared" si="31"/>
        <v>17</v>
      </c>
      <c r="M73" s="40">
        <f t="shared" si="32"/>
        <v>30</v>
      </c>
      <c r="N73" s="40">
        <f t="shared" si="33"/>
        <v>0</v>
      </c>
      <c r="O73" s="40"/>
      <c r="P73" s="40">
        <v>17</v>
      </c>
      <c r="Q73" s="40">
        <v>45</v>
      </c>
      <c r="R73" s="40">
        <v>0</v>
      </c>
    </row>
  </sheetData>
  <conditionalFormatting sqref="J10 U10:U11 J12 J14 J16 J18 J20 J22 J24 J26 J28 J30 J32 J34 J36 J38 J40 J42 J44 J46 J48 J50 J52 J54 J56 J58 J60 J62 J64">
    <cfRule type="expression" dxfId="23" priority="24">
      <formula>ISERROR(J10)</formula>
    </cfRule>
  </conditionalFormatting>
  <conditionalFormatting sqref="J10 U10:U11 J12 J14 J16 J18 J20 J22 J24 J26 J28 J30 J32 J34 J36 J38 J40 J42 J44 J46 J48 J50 J52 J54 J56 J58 J60 J62 J64">
    <cfRule type="containsText" dxfId="22" priority="22" operator="containsText" text="Istirahat">
      <formula>NOT(ISERROR(SEARCH("Istirahat",J10)))</formula>
    </cfRule>
    <cfRule type="containsText" dxfId="21" priority="23" operator="containsText" text="Break">
      <formula>NOT(ISERROR(SEARCH("Break",J10)))</formula>
    </cfRule>
  </conditionalFormatting>
  <conditionalFormatting sqref="U10:U11">
    <cfRule type="expression" dxfId="20" priority="21">
      <formula>ISERROR(#REF!)</formula>
    </cfRule>
  </conditionalFormatting>
  <conditionalFormatting sqref="U11">
    <cfRule type="expression" dxfId="19" priority="20">
      <formula>ISERROR(A142)</formula>
    </cfRule>
  </conditionalFormatting>
  <conditionalFormatting sqref="U10">
    <cfRule type="expression" dxfId="18" priority="19">
      <formula>ISERROR(A151)</formula>
    </cfRule>
  </conditionalFormatting>
  <conditionalFormatting sqref="U10">
    <cfRule type="expression" dxfId="17" priority="18">
      <formula>ISERROR(A149)</formula>
    </cfRule>
  </conditionalFormatting>
  <conditionalFormatting sqref="U11">
    <cfRule type="expression" dxfId="16" priority="17">
      <formula>ISERROR(A142)</formula>
    </cfRule>
  </conditionalFormatting>
  <conditionalFormatting sqref="U10">
    <cfRule type="expression" dxfId="15" priority="16">
      <formula>ISERROR(A166)</formula>
    </cfRule>
  </conditionalFormatting>
  <conditionalFormatting sqref="U10">
    <cfRule type="expression" dxfId="14" priority="15">
      <formula>ISERROR(A164)</formula>
    </cfRule>
  </conditionalFormatting>
  <conditionalFormatting sqref="J10 J12 J14 J16 J18 J20 J22 J24 J26 J28 J30 J32 J34 J36 J38 J40 J42 J44 J46 J48:J65">
    <cfRule type="expression" dxfId="13" priority="14">
      <formula>ISERROR(A142)</formula>
    </cfRule>
  </conditionalFormatting>
  <conditionalFormatting sqref="J10 J12 J14 J16 J18 J20 J22 J24 J26 J28 J30 J32 J34 J36 J38 J40 J42 J44 J46 J48:J65">
    <cfRule type="expression" dxfId="12" priority="13">
      <formula>ISERROR(A144)</formula>
    </cfRule>
  </conditionalFormatting>
  <conditionalFormatting sqref="J10 J12 J14 J16 J18 J20 J22 J24 J26 J28 J30 J32 J34 J36 J38 J40 J42 J44 J46 J48:J65">
    <cfRule type="expression" dxfId="11" priority="12">
      <formula>ISERROR(A136)</formula>
    </cfRule>
  </conditionalFormatting>
  <conditionalFormatting sqref="U10">
    <cfRule type="expression" dxfId="10" priority="11">
      <formula>ISERROR(A123)</formula>
    </cfRule>
  </conditionalFormatting>
  <conditionalFormatting sqref="U10">
    <cfRule type="expression" dxfId="9" priority="10">
      <formula>ISERROR(A125)</formula>
    </cfRule>
  </conditionalFormatting>
  <conditionalFormatting sqref="U10">
    <cfRule type="expression" dxfId="8" priority="9">
      <formula>ISERROR(A121)</formula>
    </cfRule>
  </conditionalFormatting>
  <conditionalFormatting sqref="J10 J12 J14 J16 J18 J20 J22 J24 J26 J28 J30 J32 J34 J36 J38 J40 J42 J44 J46 J48:J65">
    <cfRule type="expression" dxfId="7" priority="8">
      <formula>ISERROR(A124)</formula>
    </cfRule>
  </conditionalFormatting>
  <conditionalFormatting sqref="J47 J49 J51 J53 J55 J57 J59 J61 J63 J65">
    <cfRule type="expression" dxfId="6" priority="7">
      <formula>ISERROR(J47)</formula>
    </cfRule>
  </conditionalFormatting>
  <conditionalFormatting sqref="J47 J49 J51 J53 J55 J57 J59 J61 J63 J65">
    <cfRule type="containsText" dxfId="5" priority="5" operator="containsText" text="Istirahat">
      <formula>NOT(ISERROR(SEARCH("Istirahat",J47)))</formula>
    </cfRule>
    <cfRule type="containsText" dxfId="4" priority="6" operator="containsText" text="Break">
      <formula>NOT(ISERROR(SEARCH("Break",J47)))</formula>
    </cfRule>
  </conditionalFormatting>
  <conditionalFormatting sqref="J47">
    <cfRule type="expression" dxfId="3" priority="4">
      <formula>ISERROR(A179)</formula>
    </cfRule>
  </conditionalFormatting>
  <conditionalFormatting sqref="J47">
    <cfRule type="expression" dxfId="2" priority="3">
      <formula>ISERROR(A181)</formula>
    </cfRule>
  </conditionalFormatting>
  <conditionalFormatting sqref="J47">
    <cfRule type="expression" dxfId="1" priority="2">
      <formula>ISERROR(A173)</formula>
    </cfRule>
  </conditionalFormatting>
  <conditionalFormatting sqref="J47">
    <cfRule type="expression" dxfId="0" priority="1">
      <formula>ISERROR(A161)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Indikator Penilaian</vt:lpstr>
      <vt:lpstr>ACARA BESARAN</vt:lpstr>
      <vt:lpstr>ACARA DETIL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aiuoe aiuoe</dc:creator>
  <cp:lastModifiedBy>Microsoft Office User</cp:lastModifiedBy>
  <dcterms:created xsi:type="dcterms:W3CDTF">2016-10-05T07:20:37Z</dcterms:created>
  <dcterms:modified xsi:type="dcterms:W3CDTF">2017-02-16T02:55:07Z</dcterms:modified>
</cp:coreProperties>
</file>