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environment\emissions\state\excel\"/>
    </mc:Choice>
  </mc:AlternateContent>
  <bookViews>
    <workbookView xWindow="0" yWindow="0" windowWidth="28800" windowHeight="13020"/>
  </bookViews>
  <sheets>
    <sheet name="Summary" sheetId="1" r:id="rId1"/>
  </sheets>
  <calcPr calcId="152511"/>
</workbook>
</file>

<file path=xl/calcChain.xml><?xml version="1.0" encoding="utf-8"?>
<calcChain xmlns="http://schemas.openxmlformats.org/spreadsheetml/2006/main">
  <c r="AD55" i="1" l="1"/>
  <c r="AC55" i="1"/>
  <c r="AD56" i="1"/>
  <c r="AC56" i="1"/>
  <c r="AD54" i="1"/>
  <c r="AC54" i="1"/>
  <c r="AD53" i="1"/>
  <c r="AC53" i="1"/>
  <c r="AD52" i="1"/>
  <c r="AC52" i="1"/>
  <c r="AD51" i="1"/>
  <c r="AC51" i="1"/>
  <c r="AD50" i="1"/>
  <c r="AC50" i="1"/>
  <c r="AD49" i="1"/>
  <c r="AC49" i="1"/>
  <c r="AD48" i="1"/>
  <c r="AC48" i="1"/>
  <c r="AD47" i="1"/>
  <c r="AC47" i="1"/>
  <c r="AD46" i="1"/>
  <c r="AC46" i="1"/>
  <c r="AD45" i="1"/>
  <c r="AC45" i="1"/>
  <c r="AD44" i="1"/>
  <c r="AC44" i="1"/>
  <c r="AD43" i="1"/>
  <c r="AC43" i="1"/>
  <c r="AD42" i="1"/>
  <c r="AC42" i="1"/>
  <c r="AD41" i="1"/>
  <c r="AC41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D34" i="1"/>
  <c r="AC34" i="1"/>
  <c r="AD33" i="1"/>
  <c r="AC33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</calcChain>
</file>

<file path=xl/sharedStrings.xml><?xml version="1.0" encoding="utf-8"?>
<sst xmlns="http://schemas.openxmlformats.org/spreadsheetml/2006/main" count="62" uniqueCount="62">
  <si>
    <t>Table 1. State emissions by year (1990 - 2016)</t>
  </si>
  <si>
    <t>Change from 1990 - 2016</t>
  </si>
  <si>
    <t>Million metric tons of carbon dioxide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</si>
  <si>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</si>
  <si>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</si>
  <si>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</si>
  <si>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</si>
  <si>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</si>
  <si>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</si>
  <si>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</si>
  <si>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</si>
  <si>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</si>
  <si>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</si>
  <si>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</si>
  <si>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</si>
  <si>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</si>
  <si>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</si>
  <si>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</si>
  <si>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</si>
  <si>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</si>
  <si>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</si>
  <si>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</si>
  <si>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</si>
  <si>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</si>
  <si>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</si>
  <si>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</si>
  <si>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</si>
  <si>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</si>
  <si>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</si>
  <si>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</si>
  <si>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</si>
  <si>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</si>
  <si>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</si>
  <si>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</si>
  <si>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</si>
  <si>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</si>
  <si>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</si>
  <si>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</si>
  <si>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</si>
  <si>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</si>
  <si>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</si>
  <si>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</si>
  <si>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</si>
  <si>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</si>
  <si>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</si>
  <si>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</si>
  <si>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</si>
  <si>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</si>
  <si>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</si>
  <si>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</si>
  <si>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</si>
  <si>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</si>
  <si>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</si>
  <si>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</si>
  <si>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</si>
  <si>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</si>
  <si>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National-level discrepancy</t>
  </si>
  <si>
    <t>States total (without discrepancy adjustment)</t>
  </si>
  <si>
    <t>United States total</t>
  </si>
  <si>
    <t>The state values that appear in this table have been adjusted.</t>
  </si>
  <si>
    <r>
      <t xml:space="preserve">Sources: </t>
    </r>
    <r>
      <rPr>
        <b/>
        <i/>
        <sz val="9"/>
        <color rgb="FF000000"/>
        <rFont val="Calibri"/>
        <family val="2"/>
      </rPr>
      <t>States total (without the discrepancy adjustment)</t>
    </r>
    <r>
      <rPr>
        <b/>
        <sz val="9"/>
        <color rgb="FF000000"/>
        <rFont val="Calibri"/>
        <family val="2"/>
      </rPr>
      <t xml:space="preserve">, U.S. Energy Information Administration, State Energy Data System and calculations made for this data series.  </t>
    </r>
    <r>
      <rPr>
        <b/>
        <i/>
        <sz val="9"/>
        <color rgb="FF000000"/>
        <rFont val="Calibri"/>
        <family val="2"/>
      </rPr>
      <t>United States total</t>
    </r>
    <r>
      <rPr>
        <b/>
        <sz val="9"/>
        <color rgb="FF000000"/>
        <rFont val="Calibri"/>
        <family val="2"/>
      </rPr>
      <t>, Monthly Energy Review, September 2018, Section 12.</t>
    </r>
  </si>
  <si>
    <r>
      <t xml:space="preserve">Note:  The </t>
    </r>
    <r>
      <rPr>
        <b/>
        <i/>
        <sz val="9"/>
        <color rgb="FF000000"/>
        <rFont val="Calibri"/>
        <family val="2"/>
      </rPr>
      <t>National-level discrepancy</t>
    </r>
    <r>
      <rPr>
        <b/>
        <sz val="9"/>
        <color rgb="FF000000"/>
        <rFont val="Calibri"/>
        <family val="2"/>
      </rPr>
      <t xml:space="preserve"> is the difference between  the </t>
    </r>
    <r>
      <rPr>
        <b/>
        <i/>
        <sz val="9"/>
        <color rgb="FF000000"/>
        <rFont val="Calibri"/>
        <family val="2"/>
      </rPr>
      <t>States total (without the discrepancy adjustment)</t>
    </r>
    <r>
      <rPr>
        <b/>
        <sz val="9"/>
        <color rgb="FF000000"/>
        <rFont val="Calibri"/>
        <family val="2"/>
      </rPr>
      <t xml:space="preserve"> and the </t>
    </r>
    <r>
      <rPr>
        <b/>
        <i/>
        <sz val="9"/>
        <color rgb="FF000000"/>
        <rFont val="Calibri"/>
        <family val="2"/>
      </rPr>
      <t>United States total</t>
    </r>
    <r>
      <rPr>
        <b/>
        <sz val="9"/>
        <color rgb="FF000000"/>
        <rFont val="Calibri"/>
        <family val="2"/>
      </rPr>
      <t xml:space="preserve"> that appears in Section 12 of the MER.  This discrepancy is allocated to each state in proportion to its share of CO2 emissions.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</si>
</sst>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8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sz val="12"/>
      <color rgb="FF0096D7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i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dashed">
        <color rgb="FFBFBFBF"/>
      </top>
      <bottom style="thick">
        <color rgb="FF0070C0"/>
      </bottom>
      <diagonal/>
    </border>
  </borders>
  <cellStyleXfs count="1">
    <xf numFmtId="0" fontId="0" fillId="0" borderId="0"/>
  </cellStyleXfs>
  <cellXfs count="24"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164" fontId="1" fillId="2" borderId="0" xfId="0" applyNumberFormat="1" applyFont="1" applyFill="1"/>
    <xf numFmtId="165" fontId="1" fillId="2" borderId="0" xfId="0" applyNumberFormat="1" applyFont="1" applyFill="1"/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 applyProtection="1">
      <alignment wrapText="1"/>
      <protection locked="0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164" fontId="1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horizontal="centerContinuous"/>
    </xf>
    <xf numFmtId="0" fontId="4" fillId="2" borderId="0" xfId="0" applyFont="1" applyFill="1"/>
    <xf numFmtId="3" fontId="1" fillId="2" borderId="0" xfId="0" applyNumberFormat="1" applyFont="1" applyFill="1"/>
    <xf numFmtId="3" fontId="5" fillId="2" borderId="0" xfId="0" applyNumberFormat="1" applyFont="1" applyFill="1"/>
    <xf numFmtId="0" fontId="6" fillId="2" borderId="1" xfId="0" applyFont="1" applyFill="1" applyBorder="1" applyAlignment="1" applyProtection="1">
      <alignment wrapText="1"/>
      <protection locked="0"/>
    </xf>
    <xf numFmtId="0" fontId="3" fillId="2" borderId="0" xfId="0" applyFont="1" applyFill="1"/>
    <xf numFmtId="0" fontId="1" fillId="2" borderId="0" xfId="0" applyFont="1" applyFill="1" applyBorder="1" applyAlignment="1" applyProtection="1">
      <alignment vertical="top" wrapText="1"/>
      <protection locked="0"/>
    </xf>
    <xf numFmtId="0" fontId="6" fillId="2" borderId="3" xfId="0" applyFont="1" applyFill="1" applyBorder="1" applyAlignment="1" applyProtection="1">
      <alignment wrapText="1"/>
      <protection locked="0"/>
    </xf>
    <xf numFmtId="3" fontId="1" fillId="2" borderId="3" xfId="0" applyNumberFormat="1" applyFont="1" applyFill="1" applyBorder="1" applyAlignment="1">
      <alignment horizontal="right" wrapText="1"/>
    </xf>
    <xf numFmtId="0" fontId="0" fillId="2" borderId="3" xfId="0" applyFill="1" applyBorder="1"/>
    <xf numFmtId="0" fontId="3" fillId="2" borderId="0" xfId="0" applyFont="1" applyFill="1" applyBorder="1" applyAlignment="1" applyProtection="1">
      <alignment vertical="top" wrapText="1"/>
      <protection locked="0"/>
    </xf>
    <xf numFmtId="0" fontId="5" fillId="2" borderId="0" xfId="0" applyFont="1" applyFill="1" applyBorder="1" applyAlignment="1" applyProtection="1">
      <alignment vertical="top" wrapText="1"/>
      <protection locked="0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showGridLines="0" tabSelected="1" zoomScale="130" zoomScaleNormal="130" workbookViewId="0">
      <selection activeCell="A62" sqref="A62"/>
    </sheetView>
  </sheetViews>
  <sheetFormatPr defaultRowHeight="15" x14ac:dyDescent="0.25"/>
  <cols>
    <col min="1" max="1" width="39.5703125" style="1" customWidth="1"/>
    <col min="2" max="2" width="13" style="1" customWidth="1"/>
    <col min="3" max="3" width="10.5703125" style="1" customWidth="1"/>
    <col min="4" max="4" width="10.28515625" style="1" customWidth="1"/>
    <col min="5" max="5" width="12.7109375" style="1" customWidth="1"/>
    <col min="6" max="6" width="10.42578125" style="1" customWidth="1"/>
    <col min="7" max="7" width="10" style="1" customWidth="1"/>
    <col min="8" max="8" width="9.28515625" style="1" customWidth="1"/>
    <col min="9" max="9" width="9.42578125" style="1" customWidth="1"/>
    <col min="10" max="10" width="8.7109375" style="1" customWidth="1"/>
    <col min="11" max="11" width="9.28515625" style="1" customWidth="1"/>
    <col min="12" max="24" width="9.140625" style="1" customWidth="1"/>
    <col min="25" max="25" width="8.7109375" style="1" customWidth="1"/>
    <col min="26" max="26" width="9.140625" style="1" customWidth="1"/>
  </cols>
  <sheetData>
    <row r="1" spans="1:31" ht="15.75" customHeight="1" x14ac:dyDescent="0.25">
      <c r="A1" s="5" t="s">
        <v>0</v>
      </c>
    </row>
    <row r="2" spans="1:31" x14ac:dyDescent="0.25">
      <c r="X2" s="11"/>
      <c r="Y2" s="2"/>
      <c r="AC2" s="23" t="s">
        <v>1</v>
      </c>
      <c r="AD2" s="23"/>
      <c r="AE2" s="12"/>
    </row>
    <row r="3" spans="1:31" ht="12.75" customHeight="1" x14ac:dyDescent="0.25">
      <c r="A3" s="7" t="s">
        <v>2</v>
      </c>
      <c r="B3" s="8">
        <v>1990</v>
      </c>
      <c r="C3" s="8">
        <v>1991</v>
      </c>
      <c r="D3" s="8">
        <v>1992</v>
      </c>
      <c r="E3" s="8">
        <v>1993</v>
      </c>
      <c r="F3" s="8">
        <v>1994</v>
      </c>
      <c r="G3" s="8">
        <v>1995</v>
      </c>
      <c r="H3" s="8">
        <v>1996</v>
      </c>
      <c r="I3" s="8">
        <v>1997</v>
      </c>
      <c r="J3" s="8">
        <v>1998</v>
      </c>
      <c r="K3" s="8">
        <v>1999</v>
      </c>
      <c r="L3" s="8">
        <v>2000</v>
      </c>
      <c r="M3" s="8">
        <v>2001</v>
      </c>
      <c r="N3" s="8">
        <v>2002</v>
      </c>
      <c r="O3" s="8">
        <v>2003</v>
      </c>
      <c r="P3" s="8">
        <v>2004</v>
      </c>
      <c r="Q3" s="8">
        <v>2005</v>
      </c>
      <c r="R3" s="8">
        <v>2006</v>
      </c>
      <c r="S3" s="8">
        <v>2007</v>
      </c>
      <c r="T3" s="8">
        <v>2008</v>
      </c>
      <c r="U3" s="8">
        <v>2009</v>
      </c>
      <c r="V3" s="8">
        <v>2010</v>
      </c>
      <c r="W3" s="8">
        <v>2011</v>
      </c>
      <c r="X3" s="8">
        <v>2012</v>
      </c>
      <c r="Y3" s="8">
        <v>2013</v>
      </c>
      <c r="Z3" s="8">
        <v>2014</v>
      </c>
      <c r="AA3" s="8">
        <v>2015</v>
      </c>
      <c r="AB3" s="8">
        <v>2016</v>
      </c>
      <c r="AC3" s="8" t="s">
        <v>3</v>
      </c>
      <c r="AD3" s="8" t="s">
        <v>4</v>
      </c>
      <c r="AE3" s="12"/>
    </row>
    <row r="4" spans="1:31" ht="12.75" customHeight="1" x14ac:dyDescent="0.25">
      <c r="A4" s="6" t="s">
        <v>5</v>
      </c>
      <c r="B4" s="9">
        <v>111.0921221111718</v>
      </c>
      <c r="C4" s="9">
        <v>115.4669917264782</v>
      </c>
      <c r="D4" s="9">
        <v>122.7261070491528</v>
      </c>
      <c r="E4" s="9">
        <v>127.03885511952301</v>
      </c>
      <c r="F4" s="9">
        <v>125.120630838371</v>
      </c>
      <c r="G4" s="9">
        <v>132.95872304661091</v>
      </c>
      <c r="H4" s="9">
        <v>139.03587548564471</v>
      </c>
      <c r="I4" s="9">
        <v>135.52671970880729</v>
      </c>
      <c r="J4" s="9">
        <v>135.54778217442311</v>
      </c>
      <c r="K4" s="9">
        <v>138.1566190306315</v>
      </c>
      <c r="L4" s="9">
        <v>143.92803779893109</v>
      </c>
      <c r="M4" s="9">
        <v>135.43538950362139</v>
      </c>
      <c r="N4" s="9">
        <v>140.43089270868319</v>
      </c>
      <c r="O4" s="9">
        <v>141.22425967208241</v>
      </c>
      <c r="P4" s="9">
        <v>144.00474475403999</v>
      </c>
      <c r="Q4" s="9">
        <v>145.71738632577859</v>
      </c>
      <c r="R4" s="9">
        <v>148.04010336876181</v>
      </c>
      <c r="S4" s="9">
        <v>149.57494597025479</v>
      </c>
      <c r="T4" s="9">
        <v>141.8033585189151</v>
      </c>
      <c r="U4" s="9">
        <v>121.94891647460889</v>
      </c>
      <c r="V4" s="9">
        <v>134.614539387333</v>
      </c>
      <c r="W4" s="9">
        <v>131.64668862284091</v>
      </c>
      <c r="X4" s="9">
        <v>125.11239415900791</v>
      </c>
      <c r="Y4" s="9">
        <v>122.5127295029225</v>
      </c>
      <c r="Z4" s="9">
        <v>124.7516781708409</v>
      </c>
      <c r="AA4" s="9">
        <v>121.68235269557481</v>
      </c>
      <c r="AB4" s="9">
        <v>115.7217627751225</v>
      </c>
      <c r="AC4" s="10">
        <f t="shared" ref="AC4:AC35" si="0">(AB4/B4-1)</f>
        <v>4.1673888084680977E-2</v>
      </c>
      <c r="AD4" s="9">
        <f t="shared" ref="AD4:AD35" si="1">(AB4 - B4)</f>
        <v>4.6296406639506955</v>
      </c>
    </row>
    <row r="5" spans="1:31" x14ac:dyDescent="0.25">
      <c r="A5" s="6" t="s">
        <v>6</v>
      </c>
      <c r="B5" s="9">
        <v>35.054099879350339</v>
      </c>
      <c r="C5" s="9">
        <v>35.685200234498687</v>
      </c>
      <c r="D5" s="9">
        <v>37.298110210596363</v>
      </c>
      <c r="E5" s="9">
        <v>36.969788515608784</v>
      </c>
      <c r="F5" s="9">
        <v>36.825473138664478</v>
      </c>
      <c r="G5" s="9">
        <v>41.50380569995172</v>
      </c>
      <c r="H5" s="9">
        <v>42.450252228929003</v>
      </c>
      <c r="I5" s="9">
        <v>42.393319691676837</v>
      </c>
      <c r="J5" s="9">
        <v>43.754117832858263</v>
      </c>
      <c r="K5" s="9">
        <v>44.377008166575258</v>
      </c>
      <c r="L5" s="9">
        <v>44.921107857605833</v>
      </c>
      <c r="M5" s="9">
        <v>44.090954804686078</v>
      </c>
      <c r="N5" s="9">
        <v>44.266562530585958</v>
      </c>
      <c r="O5" s="9">
        <v>44.316804784690348</v>
      </c>
      <c r="P5" s="9">
        <v>47.631019608007144</v>
      </c>
      <c r="Q5" s="9">
        <v>49.017593036539928</v>
      </c>
      <c r="R5" s="9">
        <v>46.644660002987003</v>
      </c>
      <c r="S5" s="9">
        <v>44.870695260267993</v>
      </c>
      <c r="T5" s="9">
        <v>40.25326054956556</v>
      </c>
      <c r="U5" s="9">
        <v>38.588619650710633</v>
      </c>
      <c r="V5" s="9">
        <v>39.465576156114643</v>
      </c>
      <c r="W5" s="9">
        <v>39.306464804551752</v>
      </c>
      <c r="X5" s="9">
        <v>38.829164527989583</v>
      </c>
      <c r="Y5" s="9">
        <v>36.659247412847677</v>
      </c>
      <c r="Z5" s="9">
        <v>35.795496433298567</v>
      </c>
      <c r="AA5" s="9">
        <v>36.69673088109267</v>
      </c>
      <c r="AB5" s="9">
        <v>35.101593240978559</v>
      </c>
      <c r="AC5" s="10">
        <f t="shared" si="0"/>
        <v>1.3548589691843027E-3</v>
      </c>
      <c r="AD5" s="9">
        <f t="shared" si="1"/>
        <v>4.7493361628220043E-2</v>
      </c>
    </row>
    <row r="6" spans="1:31" x14ac:dyDescent="0.25">
      <c r="A6" s="6" t="s">
        <v>7</v>
      </c>
      <c r="B6" s="9">
        <v>63.491485733965447</v>
      </c>
      <c r="C6" s="9">
        <v>64.39863078629395</v>
      </c>
      <c r="D6" s="9">
        <v>67.532477015755148</v>
      </c>
      <c r="E6" s="9">
        <v>69.649832232044119</v>
      </c>
      <c r="F6" s="9">
        <v>72.475133506564603</v>
      </c>
      <c r="G6" s="9">
        <v>67.372780725501215</v>
      </c>
      <c r="H6" s="9">
        <v>69.177065473383635</v>
      </c>
      <c r="I6" s="9">
        <v>72.138275414289808</v>
      </c>
      <c r="J6" s="9">
        <v>77.575690554118012</v>
      </c>
      <c r="K6" s="9">
        <v>81.560617528521419</v>
      </c>
      <c r="L6" s="9">
        <v>87.089408437330803</v>
      </c>
      <c r="M6" s="9">
        <v>89.621736690121111</v>
      </c>
      <c r="N6" s="9">
        <v>88.989174989073177</v>
      </c>
      <c r="O6" s="9">
        <v>90.811618655128754</v>
      </c>
      <c r="P6" s="9">
        <v>98.20282457636209</v>
      </c>
      <c r="Q6" s="9">
        <v>98.289736489265934</v>
      </c>
      <c r="R6" s="9">
        <v>101.4688346997448</v>
      </c>
      <c r="S6" s="9">
        <v>103.35705685052019</v>
      </c>
      <c r="T6" s="9">
        <v>103.84136526418879</v>
      </c>
      <c r="U6" s="9">
        <v>94.836579252715467</v>
      </c>
      <c r="V6" s="9">
        <v>96.637580510749444</v>
      </c>
      <c r="W6" s="9">
        <v>94.617174783570732</v>
      </c>
      <c r="X6" s="9">
        <v>92.780880014387364</v>
      </c>
      <c r="Y6" s="9">
        <v>96.450602073433629</v>
      </c>
      <c r="Z6" s="9">
        <v>94.371265999474943</v>
      </c>
      <c r="AA6" s="9">
        <v>92.11136091420201</v>
      </c>
      <c r="AB6" s="9">
        <v>87.484844750068092</v>
      </c>
      <c r="AC6" s="10">
        <f t="shared" si="0"/>
        <v>0.37789884326595846</v>
      </c>
      <c r="AD6" s="9">
        <f t="shared" si="1"/>
        <v>23.993359016102644</v>
      </c>
    </row>
    <row r="7" spans="1:31" x14ac:dyDescent="0.25">
      <c r="A7" s="6" t="s">
        <v>8</v>
      </c>
      <c r="B7" s="9">
        <v>51.477170817163582</v>
      </c>
      <c r="C7" s="9">
        <v>50.380230772371647</v>
      </c>
      <c r="D7" s="9">
        <v>52.23294615512058</v>
      </c>
      <c r="E7" s="9">
        <v>51.171105207895749</v>
      </c>
      <c r="F7" s="9">
        <v>55.153834989067327</v>
      </c>
      <c r="G7" s="9">
        <v>58.56411200256894</v>
      </c>
      <c r="H7" s="9">
        <v>61.175919650022671</v>
      </c>
      <c r="I7" s="9">
        <v>59.981530304382233</v>
      </c>
      <c r="J7" s="9">
        <v>61.743579542112151</v>
      </c>
      <c r="K7" s="9">
        <v>64.051578851060881</v>
      </c>
      <c r="L7" s="9">
        <v>64.355207757063141</v>
      </c>
      <c r="M7" s="9">
        <v>63.628645928916256</v>
      </c>
      <c r="N7" s="9">
        <v>62.155968334047643</v>
      </c>
      <c r="O7" s="9">
        <v>62.818495835271221</v>
      </c>
      <c r="P7" s="9">
        <v>63.37533597386831</v>
      </c>
      <c r="Q7" s="9">
        <v>61.080760912419109</v>
      </c>
      <c r="R7" s="9">
        <v>62.918002582174353</v>
      </c>
      <c r="S7" s="9">
        <v>64.213320072090525</v>
      </c>
      <c r="T7" s="9">
        <v>65.141908927626304</v>
      </c>
      <c r="U7" s="9">
        <v>62.419653097674477</v>
      </c>
      <c r="V7" s="9">
        <v>66.72373135448899</v>
      </c>
      <c r="W7" s="9">
        <v>68.145755292633524</v>
      </c>
      <c r="X7" s="9">
        <v>67.036205866156138</v>
      </c>
      <c r="Y7" s="9">
        <v>69.343168268783401</v>
      </c>
      <c r="Z7" s="9">
        <v>69.892554826873294</v>
      </c>
      <c r="AA7" s="9">
        <v>60.011480821460857</v>
      </c>
      <c r="AB7" s="9">
        <v>62.754316171913601</v>
      </c>
      <c r="AC7" s="10">
        <f t="shared" si="0"/>
        <v>0.21907080703413451</v>
      </c>
      <c r="AD7" s="9">
        <f t="shared" si="1"/>
        <v>11.277145354750019</v>
      </c>
    </row>
    <row r="8" spans="1:31" x14ac:dyDescent="0.25">
      <c r="A8" s="6" t="s">
        <v>9</v>
      </c>
      <c r="B8" s="9">
        <v>362.96472540789063</v>
      </c>
      <c r="C8" s="9">
        <v>350.44089310445952</v>
      </c>
      <c r="D8" s="9">
        <v>356.37052496212817</v>
      </c>
      <c r="E8" s="9">
        <v>344.13597286605102</v>
      </c>
      <c r="F8" s="9">
        <v>360.69993428633848</v>
      </c>
      <c r="G8" s="9">
        <v>349.38200876821099</v>
      </c>
      <c r="H8" s="9">
        <v>347.88979018474799</v>
      </c>
      <c r="I8" s="9">
        <v>349.52152913807049</v>
      </c>
      <c r="J8" s="9">
        <v>362.2993317804092</v>
      </c>
      <c r="K8" s="9">
        <v>366.31367513543762</v>
      </c>
      <c r="L8" s="9">
        <v>381.69386072291252</v>
      </c>
      <c r="M8" s="9">
        <v>386.84823411670641</v>
      </c>
      <c r="N8" s="9">
        <v>385.36152566475022</v>
      </c>
      <c r="O8" s="9">
        <v>373.84572191703529</v>
      </c>
      <c r="P8" s="9">
        <v>393.18618123213508</v>
      </c>
      <c r="Q8" s="9">
        <v>390.13356668354652</v>
      </c>
      <c r="R8" s="9">
        <v>398.30240987920581</v>
      </c>
      <c r="S8" s="9">
        <v>403.12776601823879</v>
      </c>
      <c r="T8" s="9">
        <v>387.42813806908413</v>
      </c>
      <c r="U8" s="9">
        <v>373.80088262017608</v>
      </c>
      <c r="V8" s="9">
        <v>367.81765258919751</v>
      </c>
      <c r="W8" s="9">
        <v>353.22490456774159</v>
      </c>
      <c r="X8" s="9">
        <v>358.60402853640852</v>
      </c>
      <c r="Y8" s="9">
        <v>360.71672290256629</v>
      </c>
      <c r="Z8" s="9">
        <v>357.49907748169181</v>
      </c>
      <c r="AA8" s="9">
        <v>365.40990740681849</v>
      </c>
      <c r="AB8" s="9">
        <v>363.34296586861512</v>
      </c>
      <c r="AC8" s="10">
        <f t="shared" si="0"/>
        <v>1.0420860051880698E-3</v>
      </c>
      <c r="AD8" s="9">
        <f t="shared" si="1"/>
        <v>0.37824046072449846</v>
      </c>
    </row>
    <row r="9" spans="1:31" x14ac:dyDescent="0.25">
      <c r="A9" s="6" t="s">
        <v>10</v>
      </c>
      <c r="B9" s="9">
        <v>65.761627743301716</v>
      </c>
      <c r="C9" s="9">
        <v>67.488680221595416</v>
      </c>
      <c r="D9" s="9">
        <v>68.753603142355431</v>
      </c>
      <c r="E9" s="9">
        <v>72.28711334534259</v>
      </c>
      <c r="F9" s="9">
        <v>72.781082264930944</v>
      </c>
      <c r="G9" s="9">
        <v>72.898372558267397</v>
      </c>
      <c r="H9" s="9">
        <v>75.820144883706163</v>
      </c>
      <c r="I9" s="9">
        <v>75.823785938910788</v>
      </c>
      <c r="J9" s="9">
        <v>78.630598338891176</v>
      </c>
      <c r="K9" s="9">
        <v>80.586386790200905</v>
      </c>
      <c r="L9" s="9">
        <v>85.489095749820152</v>
      </c>
      <c r="M9" s="9">
        <v>93.830488642500157</v>
      </c>
      <c r="N9" s="9">
        <v>91.954561494963613</v>
      </c>
      <c r="O9" s="9">
        <v>91.262510191330563</v>
      </c>
      <c r="P9" s="9">
        <v>94.535270268562968</v>
      </c>
      <c r="Q9" s="9">
        <v>96.795596844168088</v>
      </c>
      <c r="R9" s="9">
        <v>97.70027127382069</v>
      </c>
      <c r="S9" s="9">
        <v>100.2541001393224</v>
      </c>
      <c r="T9" s="9">
        <v>98.388137483785925</v>
      </c>
      <c r="U9" s="9">
        <v>94.152034426635282</v>
      </c>
      <c r="V9" s="9">
        <v>96.611733444216341</v>
      </c>
      <c r="W9" s="9">
        <v>92.83931689546155</v>
      </c>
      <c r="X9" s="9">
        <v>91.905579203870474</v>
      </c>
      <c r="Y9" s="9">
        <v>92.352034883713728</v>
      </c>
      <c r="Z9" s="9">
        <v>92.911067923065374</v>
      </c>
      <c r="AA9" s="9">
        <v>91.580991104006529</v>
      </c>
      <c r="AB9" s="9">
        <v>89.529531549159287</v>
      </c>
      <c r="AC9" s="10">
        <f t="shared" si="0"/>
        <v>0.36142511402903188</v>
      </c>
      <c r="AD9" s="9">
        <f t="shared" si="1"/>
        <v>23.767903805857571</v>
      </c>
    </row>
    <row r="10" spans="1:31" x14ac:dyDescent="0.25">
      <c r="A10" s="6" t="s">
        <v>11</v>
      </c>
      <c r="B10" s="9">
        <v>41.281124780931712</v>
      </c>
      <c r="C10" s="9">
        <v>40.447642549978752</v>
      </c>
      <c r="D10" s="9">
        <v>40.933364048860923</v>
      </c>
      <c r="E10" s="9">
        <v>38.755863995991177</v>
      </c>
      <c r="F10" s="9">
        <v>38.056651399749093</v>
      </c>
      <c r="G10" s="9">
        <v>37.345724737856223</v>
      </c>
      <c r="H10" s="9">
        <v>40.182911007400023</v>
      </c>
      <c r="I10" s="9">
        <v>43.114066598468533</v>
      </c>
      <c r="J10" s="9">
        <v>40.992846033544971</v>
      </c>
      <c r="K10" s="9">
        <v>42.272280385931722</v>
      </c>
      <c r="L10" s="9">
        <v>43.474105208493121</v>
      </c>
      <c r="M10" s="9">
        <v>42.282717801410243</v>
      </c>
      <c r="N10" s="9">
        <v>40.641327356762908</v>
      </c>
      <c r="O10" s="9">
        <v>43.331850195281767</v>
      </c>
      <c r="P10" s="9">
        <v>45.337052830796601</v>
      </c>
      <c r="Q10" s="9">
        <v>44.806008549552359</v>
      </c>
      <c r="R10" s="9">
        <v>41.662091728012683</v>
      </c>
      <c r="S10" s="9">
        <v>40.835316624381832</v>
      </c>
      <c r="T10" s="9">
        <v>38.253590513341969</v>
      </c>
      <c r="U10" s="9">
        <v>36.484331152675281</v>
      </c>
      <c r="V10" s="9">
        <v>36.77089860574182</v>
      </c>
      <c r="W10" s="9">
        <v>35.341536430234846</v>
      </c>
      <c r="X10" s="9">
        <v>34.665995014492388</v>
      </c>
      <c r="Y10" s="9">
        <v>35.358216568437541</v>
      </c>
      <c r="Z10" s="9">
        <v>35.606267675315777</v>
      </c>
      <c r="AA10" s="9">
        <v>36.969126319892283</v>
      </c>
      <c r="AB10" s="9">
        <v>34.490129732070621</v>
      </c>
      <c r="AC10" s="10">
        <f t="shared" si="0"/>
        <v>-0.16450605657910611</v>
      </c>
      <c r="AD10" s="9">
        <f t="shared" si="1"/>
        <v>-6.7909950488610917</v>
      </c>
    </row>
    <row r="11" spans="1:31" x14ac:dyDescent="0.25">
      <c r="A11" s="6" t="s">
        <v>12</v>
      </c>
      <c r="B11" s="9">
        <v>16.622253124761521</v>
      </c>
      <c r="C11" s="9">
        <v>17.43656903931528</v>
      </c>
      <c r="D11" s="9">
        <v>16.363305283802578</v>
      </c>
      <c r="E11" s="9">
        <v>17.76096420922773</v>
      </c>
      <c r="F11" s="9">
        <v>17.119763135904261</v>
      </c>
      <c r="G11" s="9">
        <v>16.321015776645151</v>
      </c>
      <c r="H11" s="9">
        <v>16.939560605552639</v>
      </c>
      <c r="I11" s="9">
        <v>15.481323360922049</v>
      </c>
      <c r="J11" s="9">
        <v>15.153878107758301</v>
      </c>
      <c r="K11" s="9">
        <v>15.35749699084603</v>
      </c>
      <c r="L11" s="9">
        <v>16.152033325967839</v>
      </c>
      <c r="M11" s="9">
        <v>15.698336685104669</v>
      </c>
      <c r="N11" s="9">
        <v>15.45373042623938</v>
      </c>
      <c r="O11" s="9">
        <v>15.997060772863721</v>
      </c>
      <c r="P11" s="9">
        <v>16.26048202827004</v>
      </c>
      <c r="Q11" s="9">
        <v>17.05696471786343</v>
      </c>
      <c r="R11" s="9">
        <v>15.971158418241719</v>
      </c>
      <c r="S11" s="9">
        <v>16.783208410306681</v>
      </c>
      <c r="T11" s="9">
        <v>15.86211626120121</v>
      </c>
      <c r="U11" s="9">
        <v>12.16596467551471</v>
      </c>
      <c r="V11" s="9">
        <v>11.429235851383069</v>
      </c>
      <c r="W11" s="9">
        <v>12.411623256448451</v>
      </c>
      <c r="X11" s="9">
        <v>13.585437995295109</v>
      </c>
      <c r="Y11" s="9">
        <v>13.284001269014491</v>
      </c>
      <c r="Z11" s="9">
        <v>12.91021354917304</v>
      </c>
      <c r="AA11" s="9">
        <v>13.01211867943031</v>
      </c>
      <c r="AB11" s="9">
        <v>13.382802298846119</v>
      </c>
      <c r="AC11" s="10">
        <f t="shared" si="0"/>
        <v>-0.19488638523316182</v>
      </c>
      <c r="AD11" s="9">
        <f t="shared" si="1"/>
        <v>-3.2394508259154016</v>
      </c>
    </row>
    <row r="12" spans="1:31" x14ac:dyDescent="0.25">
      <c r="A12" s="6" t="s">
        <v>13</v>
      </c>
      <c r="B12" s="9">
        <v>4.4961757495477794</v>
      </c>
      <c r="C12" s="9">
        <v>4.437397225813168</v>
      </c>
      <c r="D12" s="9">
        <v>4.4288661038211323</v>
      </c>
      <c r="E12" s="9">
        <v>4.5927879695626759</v>
      </c>
      <c r="F12" s="9">
        <v>4.5607709071301894</v>
      </c>
      <c r="G12" s="9">
        <v>4.473464399976284</v>
      </c>
      <c r="H12" s="9">
        <v>4.4243328518801963</v>
      </c>
      <c r="I12" s="9">
        <v>4.2873907081287674</v>
      </c>
      <c r="J12" s="9">
        <v>4.1296558922229831</v>
      </c>
      <c r="K12" s="9">
        <v>4.2122693531895932</v>
      </c>
      <c r="L12" s="9">
        <v>4.3447789085894053</v>
      </c>
      <c r="M12" s="9">
        <v>4.1333838224401234</v>
      </c>
      <c r="N12" s="9">
        <v>4.2307595152358592</v>
      </c>
      <c r="O12" s="9">
        <v>3.974929689580331</v>
      </c>
      <c r="P12" s="9">
        <v>4.0665884024176187</v>
      </c>
      <c r="Q12" s="9">
        <v>3.9841235623282811</v>
      </c>
      <c r="R12" s="9">
        <v>3.2294475747862439</v>
      </c>
      <c r="S12" s="9">
        <v>3.4256083739009289</v>
      </c>
      <c r="T12" s="9">
        <v>3.1300698645376608</v>
      </c>
      <c r="U12" s="9">
        <v>3.2232357329374581</v>
      </c>
      <c r="V12" s="9">
        <v>3.256371657111178</v>
      </c>
      <c r="W12" s="9">
        <v>3.1217092462832401</v>
      </c>
      <c r="X12" s="9">
        <v>2.6897623219477209</v>
      </c>
      <c r="Y12" s="9">
        <v>2.864564717306906</v>
      </c>
      <c r="Z12" s="9">
        <v>3.058482653904067</v>
      </c>
      <c r="AA12" s="9">
        <v>3.0242670255590598</v>
      </c>
      <c r="AB12" s="9">
        <v>2.7791243483375809</v>
      </c>
      <c r="AC12" s="10">
        <f t="shared" si="0"/>
        <v>-0.38189152223039713</v>
      </c>
      <c r="AD12" s="9">
        <f t="shared" si="1"/>
        <v>-1.7170514012101985</v>
      </c>
    </row>
    <row r="13" spans="1:31" x14ac:dyDescent="0.25">
      <c r="A13" s="6" t="s">
        <v>14</v>
      </c>
      <c r="B13" s="9">
        <v>190.53959370355071</v>
      </c>
      <c r="C13" s="9">
        <v>191.72343589183211</v>
      </c>
      <c r="D13" s="9">
        <v>194.96172254635249</v>
      </c>
      <c r="E13" s="9">
        <v>197.53682620935709</v>
      </c>
      <c r="F13" s="9">
        <v>205.1727550119052</v>
      </c>
      <c r="G13" s="9">
        <v>210.46503970707741</v>
      </c>
      <c r="H13" s="9">
        <v>216.0569186921023</v>
      </c>
      <c r="I13" s="9">
        <v>220.6890046362364</v>
      </c>
      <c r="J13" s="9">
        <v>235.1738697783052</v>
      </c>
      <c r="K13" s="9">
        <v>234.83086333001779</v>
      </c>
      <c r="L13" s="9">
        <v>242.60581650222821</v>
      </c>
      <c r="M13" s="9">
        <v>241.80389161099481</v>
      </c>
      <c r="N13" s="9">
        <v>245.17855768293629</v>
      </c>
      <c r="O13" s="9">
        <v>249.22308068921711</v>
      </c>
      <c r="P13" s="9">
        <v>261.53312687142761</v>
      </c>
      <c r="Q13" s="9">
        <v>264.99637923551222</v>
      </c>
      <c r="R13" s="9">
        <v>263.15729612151279</v>
      </c>
      <c r="S13" s="9">
        <v>260.57824998353072</v>
      </c>
      <c r="T13" s="9">
        <v>242.2718870028495</v>
      </c>
      <c r="U13" s="9">
        <v>227.72514887759891</v>
      </c>
      <c r="V13" s="9">
        <v>245.6703814873029</v>
      </c>
      <c r="W13" s="9">
        <v>232.24798345350169</v>
      </c>
      <c r="X13" s="9">
        <v>226.3427221285408</v>
      </c>
      <c r="Y13" s="9">
        <v>224.9667602997971</v>
      </c>
      <c r="Z13" s="9">
        <v>230.652129903842</v>
      </c>
      <c r="AA13" s="9">
        <v>235.16186440278099</v>
      </c>
      <c r="AB13" s="9">
        <v>231.3292935017985</v>
      </c>
      <c r="AC13" s="10">
        <f t="shared" si="0"/>
        <v>0.2140746655611645</v>
      </c>
      <c r="AD13" s="9">
        <f t="shared" si="1"/>
        <v>40.789699798247796</v>
      </c>
    </row>
    <row r="14" spans="1:31" x14ac:dyDescent="0.25">
      <c r="A14" s="6" t="s">
        <v>15</v>
      </c>
      <c r="B14" s="9">
        <v>140.61650596455081</v>
      </c>
      <c r="C14" s="9">
        <v>132.62229594985959</v>
      </c>
      <c r="D14" s="9">
        <v>132.62474537676579</v>
      </c>
      <c r="E14" s="9">
        <v>141.6719187985922</v>
      </c>
      <c r="F14" s="9">
        <v>144.7005912725653</v>
      </c>
      <c r="G14" s="9">
        <v>153.1268639200041</v>
      </c>
      <c r="H14" s="9">
        <v>157.39456404138161</v>
      </c>
      <c r="I14" s="9">
        <v>157.95874758762579</v>
      </c>
      <c r="J14" s="9">
        <v>159.99334145092729</v>
      </c>
      <c r="K14" s="9">
        <v>162.72372006027689</v>
      </c>
      <c r="L14" s="9">
        <v>170.62478449871091</v>
      </c>
      <c r="M14" s="9">
        <v>163.0578800773971</v>
      </c>
      <c r="N14" s="9">
        <v>167.9301316575152</v>
      </c>
      <c r="O14" s="9">
        <v>170.90651702080839</v>
      </c>
      <c r="P14" s="9">
        <v>176.73457094771891</v>
      </c>
      <c r="Q14" s="9">
        <v>187.41009353490691</v>
      </c>
      <c r="R14" s="9">
        <v>184.6422551931162</v>
      </c>
      <c r="S14" s="9">
        <v>187.1417155664154</v>
      </c>
      <c r="T14" s="9">
        <v>174.53866486372729</v>
      </c>
      <c r="U14" s="9">
        <v>164.57267249030031</v>
      </c>
      <c r="V14" s="9">
        <v>173.95987687096559</v>
      </c>
      <c r="W14" s="9">
        <v>158.3758388755609</v>
      </c>
      <c r="X14" s="9">
        <v>138.2821899163016</v>
      </c>
      <c r="Y14" s="9">
        <v>136.3572968766791</v>
      </c>
      <c r="Z14" s="9">
        <v>141.39970151126681</v>
      </c>
      <c r="AA14" s="9">
        <v>138.7702353430403</v>
      </c>
      <c r="AB14" s="9">
        <v>136.9917465214979</v>
      </c>
      <c r="AC14" s="10">
        <f t="shared" si="0"/>
        <v>-2.5777624171423374E-2</v>
      </c>
      <c r="AD14" s="9">
        <f t="shared" si="1"/>
        <v>-3.6247594430529091</v>
      </c>
    </row>
    <row r="15" spans="1:31" x14ac:dyDescent="0.25">
      <c r="A15" s="6" t="s">
        <v>16</v>
      </c>
      <c r="B15" s="9">
        <v>21.805055265787271</v>
      </c>
      <c r="C15" s="9">
        <v>19.777418602602289</v>
      </c>
      <c r="D15" s="9">
        <v>20.911734992813571</v>
      </c>
      <c r="E15" s="9">
        <v>19.060196971034141</v>
      </c>
      <c r="F15" s="9">
        <v>20.472284597067549</v>
      </c>
      <c r="G15" s="9">
        <v>20.41307312425268</v>
      </c>
      <c r="H15" s="9">
        <v>19.379894413151089</v>
      </c>
      <c r="I15" s="9">
        <v>18.768835768899699</v>
      </c>
      <c r="J15" s="9">
        <v>18.944865915797749</v>
      </c>
      <c r="K15" s="9">
        <v>18.652814600218559</v>
      </c>
      <c r="L15" s="9">
        <v>18.869048813043911</v>
      </c>
      <c r="M15" s="9">
        <v>19.384836858552301</v>
      </c>
      <c r="N15" s="9">
        <v>20.665214539170421</v>
      </c>
      <c r="O15" s="9">
        <v>21.61666445862722</v>
      </c>
      <c r="P15" s="9">
        <v>22.687571101768189</v>
      </c>
      <c r="Q15" s="9">
        <v>23.302532497051679</v>
      </c>
      <c r="R15" s="9">
        <v>23.545096206801801</v>
      </c>
      <c r="S15" s="9">
        <v>24.344603761174881</v>
      </c>
      <c r="T15" s="9">
        <v>19.56152546175959</v>
      </c>
      <c r="U15" s="9">
        <v>19.14462318587189</v>
      </c>
      <c r="V15" s="9">
        <v>19.259081778480649</v>
      </c>
      <c r="W15" s="9">
        <v>19.694754340793921</v>
      </c>
      <c r="X15" s="9">
        <v>19.17928108843557</v>
      </c>
      <c r="Y15" s="9">
        <v>18.660439678804408</v>
      </c>
      <c r="Z15" s="9">
        <v>18.598966233255389</v>
      </c>
      <c r="AA15" s="9">
        <v>18.759224148275749</v>
      </c>
      <c r="AB15" s="9">
        <v>18.545986805816959</v>
      </c>
      <c r="AC15" s="10">
        <f t="shared" si="0"/>
        <v>-0.14946389359002821</v>
      </c>
      <c r="AD15" s="9">
        <f t="shared" si="1"/>
        <v>-3.2590684599703117</v>
      </c>
    </row>
    <row r="16" spans="1:31" x14ac:dyDescent="0.25">
      <c r="A16" s="6" t="s">
        <v>17</v>
      </c>
      <c r="B16" s="9">
        <v>11.48446710223098</v>
      </c>
      <c r="C16" s="9">
        <v>12.189317776240159</v>
      </c>
      <c r="D16" s="9">
        <v>11.5202836090582</v>
      </c>
      <c r="E16" s="9">
        <v>12.60408995455955</v>
      </c>
      <c r="F16" s="9">
        <v>12.757150070593919</v>
      </c>
      <c r="G16" s="9">
        <v>13.56322442469679</v>
      </c>
      <c r="H16" s="9">
        <v>14.199588423943339</v>
      </c>
      <c r="I16" s="9">
        <v>13.951829169865031</v>
      </c>
      <c r="J16" s="9">
        <v>14.291938951920571</v>
      </c>
      <c r="K16" s="9">
        <v>15.190146973424349</v>
      </c>
      <c r="L16" s="9">
        <v>15.87733244134912</v>
      </c>
      <c r="M16" s="9">
        <v>15.822157199157029</v>
      </c>
      <c r="N16" s="9">
        <v>15.24578353674009</v>
      </c>
      <c r="O16" s="9">
        <v>14.61745329095438</v>
      </c>
      <c r="P16" s="9">
        <v>15.90868869985048</v>
      </c>
      <c r="Q16" s="9">
        <v>16.068039626836949</v>
      </c>
      <c r="R16" s="9">
        <v>16.084332515672209</v>
      </c>
      <c r="S16" s="9">
        <v>16.585383616287281</v>
      </c>
      <c r="T16" s="9">
        <v>15.809884283638899</v>
      </c>
      <c r="U16" s="9">
        <v>15.42268216791668</v>
      </c>
      <c r="V16" s="9">
        <v>16.217177127396521</v>
      </c>
      <c r="W16" s="9">
        <v>16.01898224432254</v>
      </c>
      <c r="X16" s="9">
        <v>15.921754809353461</v>
      </c>
      <c r="Y16" s="9">
        <v>17.391754782925499</v>
      </c>
      <c r="Z16" s="9">
        <v>16.90093667232123</v>
      </c>
      <c r="AA16" s="9">
        <v>18.18610142598655</v>
      </c>
      <c r="AB16" s="9">
        <v>18.48308673640722</v>
      </c>
      <c r="AC16" s="10">
        <f t="shared" si="0"/>
        <v>0.60939872715702093</v>
      </c>
      <c r="AD16" s="9">
        <f t="shared" si="1"/>
        <v>6.9986196341762401</v>
      </c>
    </row>
    <row r="17" spans="1:30" x14ac:dyDescent="0.25">
      <c r="A17" s="6" t="s">
        <v>18</v>
      </c>
      <c r="B17" s="9">
        <v>192.97526839508501</v>
      </c>
      <c r="C17" s="9">
        <v>193.0068065759823</v>
      </c>
      <c r="D17" s="9">
        <v>189.28369317996899</v>
      </c>
      <c r="E17" s="9">
        <v>205.3022781125392</v>
      </c>
      <c r="F17" s="9">
        <v>205.72211904558611</v>
      </c>
      <c r="G17" s="9">
        <v>209.97814773363251</v>
      </c>
      <c r="H17" s="9">
        <v>223.9551429627532</v>
      </c>
      <c r="I17" s="9">
        <v>226.77407710095571</v>
      </c>
      <c r="J17" s="9">
        <v>218.0682088402263</v>
      </c>
      <c r="K17" s="9">
        <v>227.66909838783141</v>
      </c>
      <c r="L17" s="9">
        <v>234.37973627425791</v>
      </c>
      <c r="M17" s="9">
        <v>225.96506252155001</v>
      </c>
      <c r="N17" s="9">
        <v>228.44212040876849</v>
      </c>
      <c r="O17" s="9">
        <v>231.75325179266861</v>
      </c>
      <c r="P17" s="9">
        <v>239.80576469192681</v>
      </c>
      <c r="Q17" s="9">
        <v>246.03219421632329</v>
      </c>
      <c r="R17" s="9">
        <v>237.51988466057119</v>
      </c>
      <c r="S17" s="9">
        <v>245.09624528262671</v>
      </c>
      <c r="T17" s="9">
        <v>243.74517674396091</v>
      </c>
      <c r="U17" s="9">
        <v>228.27564223756241</v>
      </c>
      <c r="V17" s="9">
        <v>233.12970351264391</v>
      </c>
      <c r="W17" s="9">
        <v>231.8141193679312</v>
      </c>
      <c r="X17" s="9">
        <v>219.37514460921571</v>
      </c>
      <c r="Y17" s="9">
        <v>232.57056412941409</v>
      </c>
      <c r="Z17" s="9">
        <v>235.41207246398611</v>
      </c>
      <c r="AA17" s="9">
        <v>217.78690358292511</v>
      </c>
      <c r="AB17" s="9">
        <v>205.19017167163111</v>
      </c>
      <c r="AC17" s="10">
        <f t="shared" si="0"/>
        <v>6.3297765450120336E-2</v>
      </c>
      <c r="AD17" s="9">
        <f t="shared" si="1"/>
        <v>12.214903276546096</v>
      </c>
    </row>
    <row r="18" spans="1:30" x14ac:dyDescent="0.25">
      <c r="A18" s="6" t="s">
        <v>19</v>
      </c>
      <c r="B18" s="9">
        <v>206.5716742418299</v>
      </c>
      <c r="C18" s="9">
        <v>203.0828808578911</v>
      </c>
      <c r="D18" s="9">
        <v>200.26323651108791</v>
      </c>
      <c r="E18" s="9">
        <v>204.6269609909605</v>
      </c>
      <c r="F18" s="9">
        <v>204.360897484508</v>
      </c>
      <c r="G18" s="9">
        <v>209.76205551604431</v>
      </c>
      <c r="H18" s="9">
        <v>214.27208597256271</v>
      </c>
      <c r="I18" s="9">
        <v>217.92105367945791</v>
      </c>
      <c r="J18" s="9">
        <v>219.92760127121849</v>
      </c>
      <c r="K18" s="9">
        <v>225.89666857522411</v>
      </c>
      <c r="L18" s="9">
        <v>239.0738716051172</v>
      </c>
      <c r="M18" s="9">
        <v>228.9985184285633</v>
      </c>
      <c r="N18" s="9">
        <v>232.44424240657639</v>
      </c>
      <c r="O18" s="9">
        <v>238.27722881455881</v>
      </c>
      <c r="P18" s="9">
        <v>238.38880257496649</v>
      </c>
      <c r="Q18" s="9">
        <v>237.38869902881919</v>
      </c>
      <c r="R18" s="9">
        <v>234.92729030542191</v>
      </c>
      <c r="S18" s="9">
        <v>234.55632900327879</v>
      </c>
      <c r="T18" s="9">
        <v>230.30323311212621</v>
      </c>
      <c r="U18" s="9">
        <v>207.02733994877229</v>
      </c>
      <c r="V18" s="9">
        <v>219.29572177245339</v>
      </c>
      <c r="W18" s="9">
        <v>211.77417228506101</v>
      </c>
      <c r="X18" s="9">
        <v>197.35579243647629</v>
      </c>
      <c r="Y18" s="9">
        <v>202.59103096685081</v>
      </c>
      <c r="Z18" s="9">
        <v>207.94571397225769</v>
      </c>
      <c r="AA18" s="9">
        <v>188.4001893036698</v>
      </c>
      <c r="AB18" s="9">
        <v>182.85405184940839</v>
      </c>
      <c r="AC18" s="10">
        <f t="shared" si="0"/>
        <v>-0.11481546286281097</v>
      </c>
      <c r="AD18" s="9">
        <f t="shared" si="1"/>
        <v>-23.717622392421504</v>
      </c>
    </row>
    <row r="19" spans="1:30" x14ac:dyDescent="0.25">
      <c r="A19" s="6" t="s">
        <v>20</v>
      </c>
      <c r="B19" s="9">
        <v>60.771319099956649</v>
      </c>
      <c r="C19" s="9">
        <v>62.806979858092298</v>
      </c>
      <c r="D19" s="9">
        <v>61.344669821697153</v>
      </c>
      <c r="E19" s="9">
        <v>65.406568004118313</v>
      </c>
      <c r="F19" s="9">
        <v>66.529356121324128</v>
      </c>
      <c r="G19" s="9">
        <v>70.144117770200495</v>
      </c>
      <c r="H19" s="9">
        <v>72.105902551885777</v>
      </c>
      <c r="I19" s="9">
        <v>71.408766312149666</v>
      </c>
      <c r="J19" s="9">
        <v>75.637277807612321</v>
      </c>
      <c r="K19" s="9">
        <v>77.635503291730544</v>
      </c>
      <c r="L19" s="9">
        <v>78.67722622211069</v>
      </c>
      <c r="M19" s="9">
        <v>77.607890720696616</v>
      </c>
      <c r="N19" s="9">
        <v>78.265937797181167</v>
      </c>
      <c r="O19" s="9">
        <v>77.745300658404801</v>
      </c>
      <c r="P19" s="9">
        <v>80.315154574096141</v>
      </c>
      <c r="Q19" s="9">
        <v>79.965479758442711</v>
      </c>
      <c r="R19" s="9">
        <v>81.214595147220322</v>
      </c>
      <c r="S19" s="9">
        <v>86.47383255758696</v>
      </c>
      <c r="T19" s="9">
        <v>90.436950694878959</v>
      </c>
      <c r="U19" s="9">
        <v>85.270883996334007</v>
      </c>
      <c r="V19" s="9">
        <v>89.605336373360572</v>
      </c>
      <c r="W19" s="9">
        <v>86.610861030228193</v>
      </c>
      <c r="X19" s="9">
        <v>80.616463395042089</v>
      </c>
      <c r="Y19" s="9">
        <v>82.024221821337122</v>
      </c>
      <c r="Z19" s="9">
        <v>82.859688140740531</v>
      </c>
      <c r="AA19" s="9">
        <v>76.821309304989313</v>
      </c>
      <c r="AB19" s="9">
        <v>73.53494056051845</v>
      </c>
      <c r="AC19" s="10">
        <f t="shared" si="0"/>
        <v>0.21002705963265655</v>
      </c>
      <c r="AD19" s="9">
        <f t="shared" si="1"/>
        <v>12.763621460561801</v>
      </c>
    </row>
    <row r="20" spans="1:30" x14ac:dyDescent="0.25">
      <c r="A20" s="6" t="s">
        <v>21</v>
      </c>
      <c r="B20" s="9">
        <v>69.933056777583403</v>
      </c>
      <c r="C20" s="9">
        <v>68.494798966286993</v>
      </c>
      <c r="D20" s="9">
        <v>66.45480905110756</v>
      </c>
      <c r="E20" s="9">
        <v>71.709161165094741</v>
      </c>
      <c r="F20" s="9">
        <v>72.102074949241143</v>
      </c>
      <c r="G20" s="9">
        <v>69.526019304130301</v>
      </c>
      <c r="H20" s="9">
        <v>75.13671013111481</v>
      </c>
      <c r="I20" s="9">
        <v>71.976328162779012</v>
      </c>
      <c r="J20" s="9">
        <v>71.406380825780673</v>
      </c>
      <c r="K20" s="9">
        <v>75.089065232604298</v>
      </c>
      <c r="L20" s="9">
        <v>76.64047645741833</v>
      </c>
      <c r="M20" s="9">
        <v>72.434457247271254</v>
      </c>
      <c r="N20" s="9">
        <v>77.500214833707517</v>
      </c>
      <c r="O20" s="9">
        <v>79.329059050663602</v>
      </c>
      <c r="P20" s="9">
        <v>76.568284410521613</v>
      </c>
      <c r="Q20" s="9">
        <v>72.774210995547236</v>
      </c>
      <c r="R20" s="9">
        <v>72.972614444527139</v>
      </c>
      <c r="S20" s="9">
        <v>80.81165277246231</v>
      </c>
      <c r="T20" s="9">
        <v>75.390514868748085</v>
      </c>
      <c r="U20" s="9">
        <v>73.559841771445519</v>
      </c>
      <c r="V20" s="9">
        <v>73.205816319893202</v>
      </c>
      <c r="W20" s="9">
        <v>71.325533079426336</v>
      </c>
      <c r="X20" s="9">
        <v>66.639495149457858</v>
      </c>
      <c r="Y20" s="9">
        <v>70.291799203211554</v>
      </c>
      <c r="Z20" s="9">
        <v>70.491054758176972</v>
      </c>
      <c r="AA20" s="9">
        <v>64.746303171028714</v>
      </c>
      <c r="AB20" s="9">
        <v>62.404282815927203</v>
      </c>
      <c r="AC20" s="10">
        <f t="shared" si="0"/>
        <v>-0.10765686942014951</v>
      </c>
      <c r="AD20" s="9">
        <f t="shared" si="1"/>
        <v>-7.5287739616561993</v>
      </c>
    </row>
    <row r="21" spans="1:30" x14ac:dyDescent="0.25">
      <c r="A21" s="6" t="s">
        <v>22</v>
      </c>
      <c r="B21" s="9">
        <v>118.7966462261972</v>
      </c>
      <c r="C21" s="9">
        <v>118.98050876645939</v>
      </c>
      <c r="D21" s="9">
        <v>122.40241224626</v>
      </c>
      <c r="E21" s="9">
        <v>133.35133274745161</v>
      </c>
      <c r="F21" s="9">
        <v>131.36786345847909</v>
      </c>
      <c r="G21" s="9">
        <v>136.93625861132551</v>
      </c>
      <c r="H21" s="9">
        <v>138.1513598091947</v>
      </c>
      <c r="I21" s="9">
        <v>142.35141477547461</v>
      </c>
      <c r="J21" s="9">
        <v>140.42782118528811</v>
      </c>
      <c r="K21" s="9">
        <v>144.6857190471836</v>
      </c>
      <c r="L21" s="9">
        <v>145.4688348479992</v>
      </c>
      <c r="M21" s="9">
        <v>147.2714151041923</v>
      </c>
      <c r="N21" s="9">
        <v>147.9937334978824</v>
      </c>
      <c r="O21" s="9">
        <v>143.9519787608769</v>
      </c>
      <c r="P21" s="9">
        <v>149.82037601586671</v>
      </c>
      <c r="Q21" s="9">
        <v>152.0686014646472</v>
      </c>
      <c r="R21" s="9">
        <v>154.35216093518801</v>
      </c>
      <c r="S21" s="9">
        <v>154.7014230315983</v>
      </c>
      <c r="T21" s="9">
        <v>152.447750181093</v>
      </c>
      <c r="U21" s="9">
        <v>141.90382656741059</v>
      </c>
      <c r="V21" s="9">
        <v>151.1809946631991</v>
      </c>
      <c r="W21" s="9">
        <v>150.0008169644596</v>
      </c>
      <c r="X21" s="9">
        <v>138.7812732474232</v>
      </c>
      <c r="Y21" s="9">
        <v>137.9771073905948</v>
      </c>
      <c r="Z21" s="9">
        <v>139.3263992763261</v>
      </c>
      <c r="AA21" s="9">
        <v>129.83509732154229</v>
      </c>
      <c r="AB21" s="9">
        <v>124.602368225577</v>
      </c>
      <c r="AC21" s="10">
        <f t="shared" si="0"/>
        <v>4.8871093450948866E-2</v>
      </c>
      <c r="AD21" s="9">
        <f t="shared" si="1"/>
        <v>5.8057219993797986</v>
      </c>
    </row>
    <row r="22" spans="1:30" x14ac:dyDescent="0.25">
      <c r="A22" s="6" t="s">
        <v>23</v>
      </c>
      <c r="B22" s="9">
        <v>196.54711509013839</v>
      </c>
      <c r="C22" s="9">
        <v>195.17850225149181</v>
      </c>
      <c r="D22" s="9">
        <v>202.13468693154201</v>
      </c>
      <c r="E22" s="9">
        <v>204.52149420366879</v>
      </c>
      <c r="F22" s="9">
        <v>210.71934740446869</v>
      </c>
      <c r="G22" s="9">
        <v>211.00124809086279</v>
      </c>
      <c r="H22" s="9">
        <v>215.2640820286382</v>
      </c>
      <c r="I22" s="9">
        <v>222.59595375384839</v>
      </c>
      <c r="J22" s="9">
        <v>208.96686104264381</v>
      </c>
      <c r="K22" s="9">
        <v>208.10118116636551</v>
      </c>
      <c r="L22" s="9">
        <v>228.34977024187469</v>
      </c>
      <c r="M22" s="9">
        <v>201.06471378238379</v>
      </c>
      <c r="N22" s="9">
        <v>209.91183293006341</v>
      </c>
      <c r="O22" s="9">
        <v>206.45047506295859</v>
      </c>
      <c r="P22" s="9">
        <v>217.5420881516971</v>
      </c>
      <c r="Q22" s="9">
        <v>208.8137612751708</v>
      </c>
      <c r="R22" s="9">
        <v>220.89070805730921</v>
      </c>
      <c r="S22" s="9">
        <v>225.63641725139129</v>
      </c>
      <c r="T22" s="9">
        <v>229.0857180482181</v>
      </c>
      <c r="U22" s="9">
        <v>212.03428626454721</v>
      </c>
      <c r="V22" s="9">
        <v>224.4922736783372</v>
      </c>
      <c r="W22" s="9">
        <v>227.12066808125061</v>
      </c>
      <c r="X22" s="9">
        <v>215.11265113998539</v>
      </c>
      <c r="Y22" s="9">
        <v>206.23548311915189</v>
      </c>
      <c r="Z22" s="9">
        <v>203.776138354388</v>
      </c>
      <c r="AA22" s="9">
        <v>206.47504118648689</v>
      </c>
      <c r="AB22" s="9">
        <v>210.28022743550119</v>
      </c>
      <c r="AC22" s="10">
        <f t="shared" si="0"/>
        <v>6.9871859167531802E-2</v>
      </c>
      <c r="AD22" s="9">
        <f t="shared" si="1"/>
        <v>13.733112345362798</v>
      </c>
    </row>
    <row r="23" spans="1:30" x14ac:dyDescent="0.25">
      <c r="A23" s="6" t="s">
        <v>24</v>
      </c>
      <c r="B23" s="9">
        <v>19.313181993033421</v>
      </c>
      <c r="C23" s="9">
        <v>18.831526971399551</v>
      </c>
      <c r="D23" s="9">
        <v>19.73823993264233</v>
      </c>
      <c r="E23" s="9">
        <v>19.165645433366521</v>
      </c>
      <c r="F23" s="9">
        <v>20.608814357940151</v>
      </c>
      <c r="G23" s="9">
        <v>19.24637381535458</v>
      </c>
      <c r="H23" s="9">
        <v>19.763165868867581</v>
      </c>
      <c r="I23" s="9">
        <v>19.94334238241068</v>
      </c>
      <c r="J23" s="9">
        <v>19.712678201675729</v>
      </c>
      <c r="K23" s="9">
        <v>20.77211825880222</v>
      </c>
      <c r="L23" s="9">
        <v>22.628892194549241</v>
      </c>
      <c r="M23" s="9">
        <v>22.78169755033819</v>
      </c>
      <c r="N23" s="9">
        <v>24.33974741894793</v>
      </c>
      <c r="O23" s="9">
        <v>23.966645439951819</v>
      </c>
      <c r="P23" s="9">
        <v>24.404957135984748</v>
      </c>
      <c r="Q23" s="9">
        <v>23.513616639151401</v>
      </c>
      <c r="R23" s="9">
        <v>21.59316337438726</v>
      </c>
      <c r="S23" s="9">
        <v>21.263841076430712</v>
      </c>
      <c r="T23" s="9">
        <v>19.38659839054937</v>
      </c>
      <c r="U23" s="9">
        <v>18.680715768131591</v>
      </c>
      <c r="V23" s="9">
        <v>18.34549067054467</v>
      </c>
      <c r="W23" s="9">
        <v>17.786327059290599</v>
      </c>
      <c r="X23" s="9">
        <v>16.076704839948231</v>
      </c>
      <c r="Y23" s="9">
        <v>16.82159644267081</v>
      </c>
      <c r="Z23" s="9">
        <v>16.862816671726311</v>
      </c>
      <c r="AA23" s="9">
        <v>17.072813641713001</v>
      </c>
      <c r="AB23" s="9">
        <v>16.552382754312369</v>
      </c>
      <c r="AC23" s="10">
        <f t="shared" si="0"/>
        <v>-0.14294895785256501</v>
      </c>
      <c r="AD23" s="9">
        <f t="shared" si="1"/>
        <v>-2.7607992387210523</v>
      </c>
    </row>
    <row r="24" spans="1:30" x14ac:dyDescent="0.25">
      <c r="A24" s="6" t="s">
        <v>25</v>
      </c>
      <c r="B24" s="9">
        <v>70.462497658416581</v>
      </c>
      <c r="C24" s="9">
        <v>69.250283671076318</v>
      </c>
      <c r="D24" s="9">
        <v>67.223171710718489</v>
      </c>
      <c r="E24" s="9">
        <v>69.507962767785685</v>
      </c>
      <c r="F24" s="9">
        <v>70.56115315515197</v>
      </c>
      <c r="G24" s="9">
        <v>70.037045722285328</v>
      </c>
      <c r="H24" s="9">
        <v>72.134496094613056</v>
      </c>
      <c r="I24" s="9">
        <v>72.337255570910074</v>
      </c>
      <c r="J24" s="9">
        <v>75.373397787251108</v>
      </c>
      <c r="K24" s="9">
        <v>77.931088563875619</v>
      </c>
      <c r="L24" s="9">
        <v>77.690443256413573</v>
      </c>
      <c r="M24" s="9">
        <v>77.566812213576512</v>
      </c>
      <c r="N24" s="9">
        <v>77.559440956412914</v>
      </c>
      <c r="O24" s="9">
        <v>80.360546622281774</v>
      </c>
      <c r="P24" s="9">
        <v>81.170023421760988</v>
      </c>
      <c r="Q24" s="9">
        <v>83.369617684594488</v>
      </c>
      <c r="R24" s="9">
        <v>78.362007786571425</v>
      </c>
      <c r="S24" s="9">
        <v>78.661256667977099</v>
      </c>
      <c r="T24" s="9">
        <v>74.91712909354645</v>
      </c>
      <c r="U24" s="9">
        <v>71.567023433439076</v>
      </c>
      <c r="V24" s="9">
        <v>70.086118923589254</v>
      </c>
      <c r="W24" s="9">
        <v>65.283447003531947</v>
      </c>
      <c r="X24" s="9">
        <v>60.788144438534943</v>
      </c>
      <c r="Y24" s="9">
        <v>59.937754399787067</v>
      </c>
      <c r="Z24" s="9">
        <v>62.184186193558617</v>
      </c>
      <c r="AA24" s="9">
        <v>60.23585929778362</v>
      </c>
      <c r="AB24" s="9">
        <v>57.874769079785281</v>
      </c>
      <c r="AC24" s="10">
        <f t="shared" si="0"/>
        <v>-0.17864437107599074</v>
      </c>
      <c r="AD24" s="9">
        <f t="shared" si="1"/>
        <v>-12.5877285786313</v>
      </c>
    </row>
    <row r="25" spans="1:30" x14ac:dyDescent="0.25">
      <c r="A25" s="6" t="s">
        <v>26</v>
      </c>
      <c r="B25" s="9">
        <v>84.601066537435528</v>
      </c>
      <c r="C25" s="9">
        <v>83.335224619140504</v>
      </c>
      <c r="D25" s="9">
        <v>85.630271621780366</v>
      </c>
      <c r="E25" s="9">
        <v>82.381362989281669</v>
      </c>
      <c r="F25" s="9">
        <v>82.586922357701908</v>
      </c>
      <c r="G25" s="9">
        <v>79.792508954225582</v>
      </c>
      <c r="H25" s="9">
        <v>80.480724184422044</v>
      </c>
      <c r="I25" s="9">
        <v>86.480423389258704</v>
      </c>
      <c r="J25" s="9">
        <v>84.998991218524793</v>
      </c>
      <c r="K25" s="9">
        <v>82.591821044141938</v>
      </c>
      <c r="L25" s="9">
        <v>83.481914278860444</v>
      </c>
      <c r="M25" s="9">
        <v>83.472413968484361</v>
      </c>
      <c r="N25" s="9">
        <v>84.371397882636188</v>
      </c>
      <c r="O25" s="9">
        <v>85.665209676330747</v>
      </c>
      <c r="P25" s="9">
        <v>84.249444629159015</v>
      </c>
      <c r="Q25" s="9">
        <v>85.867887571180418</v>
      </c>
      <c r="R25" s="9">
        <v>77.689957658774716</v>
      </c>
      <c r="S25" s="9">
        <v>81.046765765862716</v>
      </c>
      <c r="T25" s="9">
        <v>77.901514483312752</v>
      </c>
      <c r="U25" s="9">
        <v>71.353157113428921</v>
      </c>
      <c r="V25" s="9">
        <v>72.805506475190015</v>
      </c>
      <c r="W25" s="9">
        <v>68.944157093084826</v>
      </c>
      <c r="X25" s="9">
        <v>62.689415292316802</v>
      </c>
      <c r="Y25" s="9">
        <v>66.488631536265899</v>
      </c>
      <c r="Z25" s="9">
        <v>64.589903630928973</v>
      </c>
      <c r="AA25" s="9">
        <v>66.461155729357571</v>
      </c>
      <c r="AB25" s="9">
        <v>64.543937858988912</v>
      </c>
      <c r="AC25" s="10">
        <f t="shared" si="0"/>
        <v>-0.23707891045996965</v>
      </c>
      <c r="AD25" s="9">
        <f t="shared" si="1"/>
        <v>-20.057128678446617</v>
      </c>
    </row>
    <row r="26" spans="1:30" x14ac:dyDescent="0.25">
      <c r="A26" s="6" t="s">
        <v>27</v>
      </c>
      <c r="B26" s="9">
        <v>181.499974764396</v>
      </c>
      <c r="C26" s="9">
        <v>180.23150365791551</v>
      </c>
      <c r="D26" s="9">
        <v>179.83636585711801</v>
      </c>
      <c r="E26" s="9">
        <v>179.56641182342261</v>
      </c>
      <c r="F26" s="9">
        <v>187.49347427449331</v>
      </c>
      <c r="G26" s="9">
        <v>190.00460552267231</v>
      </c>
      <c r="H26" s="9">
        <v>195.42422717983601</v>
      </c>
      <c r="I26" s="9">
        <v>192.14938478535319</v>
      </c>
      <c r="J26" s="9">
        <v>192.33819471802479</v>
      </c>
      <c r="K26" s="9">
        <v>200.8116348142826</v>
      </c>
      <c r="L26" s="9">
        <v>195.65373663837721</v>
      </c>
      <c r="M26" s="9">
        <v>192.18092579007859</v>
      </c>
      <c r="N26" s="9">
        <v>191.78038419557731</v>
      </c>
      <c r="O26" s="9">
        <v>188.38126385054389</v>
      </c>
      <c r="P26" s="9">
        <v>191.35416372239109</v>
      </c>
      <c r="Q26" s="9">
        <v>193.62178198452139</v>
      </c>
      <c r="R26" s="9">
        <v>182.0506493383391</v>
      </c>
      <c r="S26" s="9">
        <v>184.03569469709339</v>
      </c>
      <c r="T26" s="9">
        <v>177.7673422568524</v>
      </c>
      <c r="U26" s="9">
        <v>166.52799848734071</v>
      </c>
      <c r="V26" s="9">
        <v>167.04590606550431</v>
      </c>
      <c r="W26" s="9">
        <v>161.65857594513619</v>
      </c>
      <c r="X26" s="9">
        <v>155.13295667227959</v>
      </c>
      <c r="Y26" s="9">
        <v>163.7361416985882</v>
      </c>
      <c r="Z26" s="9">
        <v>163.56708702850409</v>
      </c>
      <c r="AA26" s="9">
        <v>163.75355579985811</v>
      </c>
      <c r="AB26" s="9">
        <v>152.6020434000315</v>
      </c>
      <c r="AC26" s="10">
        <f t="shared" si="0"/>
        <v>-0.15921727483365611</v>
      </c>
      <c r="AD26" s="9">
        <f t="shared" si="1"/>
        <v>-28.897931364364496</v>
      </c>
    </row>
    <row r="27" spans="1:30" x14ac:dyDescent="0.25">
      <c r="A27" s="6" t="s">
        <v>28</v>
      </c>
      <c r="B27" s="9">
        <v>79.349782439579258</v>
      </c>
      <c r="C27" s="9">
        <v>79.405463058323946</v>
      </c>
      <c r="D27" s="9">
        <v>81.161121151978392</v>
      </c>
      <c r="E27" s="9">
        <v>85.446654745966939</v>
      </c>
      <c r="F27" s="9">
        <v>87.10008544329267</v>
      </c>
      <c r="G27" s="9">
        <v>89.905195882303317</v>
      </c>
      <c r="H27" s="9">
        <v>94.769065779271713</v>
      </c>
      <c r="I27" s="9">
        <v>92.147163335167505</v>
      </c>
      <c r="J27" s="9">
        <v>92.720463612051134</v>
      </c>
      <c r="K27" s="9">
        <v>93.595027621717392</v>
      </c>
      <c r="L27" s="9">
        <v>98.581337852172538</v>
      </c>
      <c r="M27" s="9">
        <v>95.725921719814963</v>
      </c>
      <c r="N27" s="9">
        <v>98.367256467163585</v>
      </c>
      <c r="O27" s="9">
        <v>102.36177441483849</v>
      </c>
      <c r="P27" s="9">
        <v>101.962358455687</v>
      </c>
      <c r="Q27" s="9">
        <v>103.06174377328681</v>
      </c>
      <c r="R27" s="9">
        <v>100.2618815856449</v>
      </c>
      <c r="S27" s="9">
        <v>101.8022555830787</v>
      </c>
      <c r="T27" s="9">
        <v>101.4067114910895</v>
      </c>
      <c r="U27" s="9">
        <v>93.508525826947036</v>
      </c>
      <c r="V27" s="9">
        <v>93.167336451803848</v>
      </c>
      <c r="W27" s="9">
        <v>92.802031775883151</v>
      </c>
      <c r="X27" s="9">
        <v>87.97983827572007</v>
      </c>
      <c r="Y27" s="9">
        <v>90.765747866089811</v>
      </c>
      <c r="Z27" s="9">
        <v>96.004094366195545</v>
      </c>
      <c r="AA27" s="9">
        <v>88.898180602834387</v>
      </c>
      <c r="AB27" s="9">
        <v>89.746240119575944</v>
      </c>
      <c r="AC27" s="10">
        <f t="shared" si="0"/>
        <v>0.13102061984748414</v>
      </c>
      <c r="AD27" s="9">
        <f t="shared" si="1"/>
        <v>10.396457679996686</v>
      </c>
    </row>
    <row r="28" spans="1:30" x14ac:dyDescent="0.25">
      <c r="A28" s="6" t="s">
        <v>29</v>
      </c>
      <c r="B28" s="9">
        <v>49.174070847680483</v>
      </c>
      <c r="C28" s="9">
        <v>48.958314616567598</v>
      </c>
      <c r="D28" s="9">
        <v>49.174006372545747</v>
      </c>
      <c r="E28" s="9">
        <v>51.227951267391873</v>
      </c>
      <c r="F28" s="9">
        <v>51.060452202205227</v>
      </c>
      <c r="G28" s="9">
        <v>52.490967634467573</v>
      </c>
      <c r="H28" s="9">
        <v>55.399652620681088</v>
      </c>
      <c r="I28" s="9">
        <v>56.088947711664943</v>
      </c>
      <c r="J28" s="9">
        <v>57.382134009728837</v>
      </c>
      <c r="K28" s="9">
        <v>62.523281199982137</v>
      </c>
      <c r="L28" s="9">
        <v>61.938939599864177</v>
      </c>
      <c r="M28" s="9">
        <v>70.866541072230618</v>
      </c>
      <c r="N28" s="9">
        <v>63.378548190614978</v>
      </c>
      <c r="O28" s="9">
        <v>64.957048769891898</v>
      </c>
      <c r="P28" s="9">
        <v>66.669131341500503</v>
      </c>
      <c r="Q28" s="9">
        <v>64.947836625455153</v>
      </c>
      <c r="R28" s="9">
        <v>66.926053575510053</v>
      </c>
      <c r="S28" s="9">
        <v>68.99718591052256</v>
      </c>
      <c r="T28" s="9">
        <v>65.554435812354498</v>
      </c>
      <c r="U28" s="9">
        <v>61.417200413006597</v>
      </c>
      <c r="V28" s="9">
        <v>66.230605401025969</v>
      </c>
      <c r="W28" s="9">
        <v>61.288128991230941</v>
      </c>
      <c r="X28" s="9">
        <v>63.301461191856681</v>
      </c>
      <c r="Y28" s="9">
        <v>61.417149763593372</v>
      </c>
      <c r="Z28" s="9">
        <v>64.719446082230718</v>
      </c>
      <c r="AA28" s="9">
        <v>66.014614760491824</v>
      </c>
      <c r="AB28" s="9">
        <v>69.296656457886613</v>
      </c>
      <c r="AC28" s="10">
        <f t="shared" si="0"/>
        <v>0.40921130309786635</v>
      </c>
      <c r="AD28" s="9">
        <f t="shared" si="1"/>
        <v>20.12258561020613</v>
      </c>
    </row>
    <row r="29" spans="1:30" x14ac:dyDescent="0.25">
      <c r="A29" s="6" t="s">
        <v>30</v>
      </c>
      <c r="B29" s="9">
        <v>103.2858424568802</v>
      </c>
      <c r="C29" s="9">
        <v>103.52573864721791</v>
      </c>
      <c r="D29" s="9">
        <v>103.26056278731819</v>
      </c>
      <c r="E29" s="9">
        <v>101.5709869253273</v>
      </c>
      <c r="F29" s="9">
        <v>109.1461492730363</v>
      </c>
      <c r="G29" s="9">
        <v>116.5338594895417</v>
      </c>
      <c r="H29" s="9">
        <v>122.76016469033419</v>
      </c>
      <c r="I29" s="9">
        <v>126.200058729869</v>
      </c>
      <c r="J29" s="9">
        <v>131.18650303561819</v>
      </c>
      <c r="K29" s="9">
        <v>131.75619839004969</v>
      </c>
      <c r="L29" s="9">
        <v>126.52576242196589</v>
      </c>
      <c r="M29" s="9">
        <v>131.5120536223836</v>
      </c>
      <c r="N29" s="9">
        <v>132.63080517887019</v>
      </c>
      <c r="O29" s="9">
        <v>139.3863584866194</v>
      </c>
      <c r="P29" s="9">
        <v>140.37499837524521</v>
      </c>
      <c r="Q29" s="9">
        <v>143.51325833989381</v>
      </c>
      <c r="R29" s="9">
        <v>141.52936297392279</v>
      </c>
      <c r="S29" s="9">
        <v>140.5145587299713</v>
      </c>
      <c r="T29" s="9">
        <v>137.28557306289679</v>
      </c>
      <c r="U29" s="9">
        <v>131.5352464106241</v>
      </c>
      <c r="V29" s="9">
        <v>135.42613275308449</v>
      </c>
      <c r="W29" s="9">
        <v>135.97312340333761</v>
      </c>
      <c r="X29" s="9">
        <v>128.39251883299431</v>
      </c>
      <c r="Y29" s="9">
        <v>133.77298781152939</v>
      </c>
      <c r="Z29" s="9">
        <v>133.32783561522629</v>
      </c>
      <c r="AA29" s="9">
        <v>123.9287262058606</v>
      </c>
      <c r="AB29" s="9">
        <v>118.3261885715136</v>
      </c>
      <c r="AC29" s="10">
        <f t="shared" si="0"/>
        <v>0.14561866134666457</v>
      </c>
      <c r="AD29" s="9">
        <f t="shared" si="1"/>
        <v>15.040346114633394</v>
      </c>
    </row>
    <row r="30" spans="1:30" x14ac:dyDescent="0.25">
      <c r="A30" s="6" t="s">
        <v>31</v>
      </c>
      <c r="B30" s="9">
        <v>27.199995471618379</v>
      </c>
      <c r="C30" s="9">
        <v>28.409633831144859</v>
      </c>
      <c r="D30" s="9">
        <v>29.660546087024439</v>
      </c>
      <c r="E30" s="9">
        <v>27.631182473527609</v>
      </c>
      <c r="F30" s="9">
        <v>30.343739019342522</v>
      </c>
      <c r="G30" s="9">
        <v>29.999077917445408</v>
      </c>
      <c r="H30" s="9">
        <v>27.127264192769829</v>
      </c>
      <c r="I30" s="9">
        <v>29.164073099816921</v>
      </c>
      <c r="J30" s="9">
        <v>30.936296222461252</v>
      </c>
      <c r="K30" s="9">
        <v>31.440136935873639</v>
      </c>
      <c r="L30" s="9">
        <v>30.804696082038799</v>
      </c>
      <c r="M30" s="9">
        <v>32.039902039703023</v>
      </c>
      <c r="N30" s="9">
        <v>30.37877747158262</v>
      </c>
      <c r="O30" s="9">
        <v>32.619620445086191</v>
      </c>
      <c r="P30" s="9">
        <v>34.361597806775947</v>
      </c>
      <c r="Q30" s="9">
        <v>35.481531868416013</v>
      </c>
      <c r="R30" s="9">
        <v>35.605116375421737</v>
      </c>
      <c r="S30" s="9">
        <v>37.054597785861162</v>
      </c>
      <c r="T30" s="9">
        <v>36.344757032088822</v>
      </c>
      <c r="U30" s="9">
        <v>32.84342726971304</v>
      </c>
      <c r="V30" s="9">
        <v>34.74613157280578</v>
      </c>
      <c r="W30" s="9">
        <v>31.821525992928461</v>
      </c>
      <c r="X30" s="9">
        <v>30.60466020462448</v>
      </c>
      <c r="Y30" s="9">
        <v>31.937118633766111</v>
      </c>
      <c r="Z30" s="9">
        <v>32.380829997651347</v>
      </c>
      <c r="AA30" s="9">
        <v>32.326059722221828</v>
      </c>
      <c r="AB30" s="9">
        <v>30.626817967359869</v>
      </c>
      <c r="AC30" s="10">
        <f t="shared" si="0"/>
        <v>0.12598614214172144</v>
      </c>
      <c r="AD30" s="9">
        <f t="shared" si="1"/>
        <v>3.4268224957414901</v>
      </c>
    </row>
    <row r="31" spans="1:30" x14ac:dyDescent="0.25">
      <c r="A31" s="6" t="s">
        <v>32</v>
      </c>
      <c r="B31" s="9">
        <v>33.145800287207749</v>
      </c>
      <c r="C31" s="9">
        <v>34.021919681295302</v>
      </c>
      <c r="D31" s="9">
        <v>33.070047256314787</v>
      </c>
      <c r="E31" s="9">
        <v>36.336292156249989</v>
      </c>
      <c r="F31" s="9">
        <v>36.31539058507159</v>
      </c>
      <c r="G31" s="9">
        <v>38.935519175981803</v>
      </c>
      <c r="H31" s="9">
        <v>40.082034091164417</v>
      </c>
      <c r="I31" s="9">
        <v>41.32090198712784</v>
      </c>
      <c r="J31" s="9">
        <v>43.60285426622832</v>
      </c>
      <c r="K31" s="9">
        <v>42.434071534939712</v>
      </c>
      <c r="L31" s="9">
        <v>42.085401206799609</v>
      </c>
      <c r="M31" s="9">
        <v>43.474665278599339</v>
      </c>
      <c r="N31" s="9">
        <v>42.988150741379883</v>
      </c>
      <c r="O31" s="9">
        <v>44.042284105905352</v>
      </c>
      <c r="P31" s="9">
        <v>44.000506169442403</v>
      </c>
      <c r="Q31" s="9">
        <v>44.406589916644869</v>
      </c>
      <c r="R31" s="9">
        <v>44.96954411498227</v>
      </c>
      <c r="S31" s="9">
        <v>45.260849297765162</v>
      </c>
      <c r="T31" s="9">
        <v>47.35706629827606</v>
      </c>
      <c r="U31" s="9">
        <v>48.033510014507492</v>
      </c>
      <c r="V31" s="9">
        <v>50.517241935083511</v>
      </c>
      <c r="W31" s="9">
        <v>52.943429349564937</v>
      </c>
      <c r="X31" s="9">
        <v>51.300170830479452</v>
      </c>
      <c r="Y31" s="9">
        <v>54.196855043063188</v>
      </c>
      <c r="Z31" s="9">
        <v>52.848070906313353</v>
      </c>
      <c r="AA31" s="9">
        <v>51.33576977422257</v>
      </c>
      <c r="AB31" s="9">
        <v>48.821379465013919</v>
      </c>
      <c r="AC31" s="10">
        <f t="shared" si="0"/>
        <v>0.47292806455048808</v>
      </c>
      <c r="AD31" s="9">
        <f t="shared" si="1"/>
        <v>15.675579177806171</v>
      </c>
    </row>
    <row r="32" spans="1:30" x14ac:dyDescent="0.25">
      <c r="A32" s="6" t="s">
        <v>33</v>
      </c>
      <c r="B32" s="9">
        <v>30.940638181969771</v>
      </c>
      <c r="C32" s="9">
        <v>32.865907290425348</v>
      </c>
      <c r="D32" s="9">
        <v>34.024766798360922</v>
      </c>
      <c r="E32" s="9">
        <v>34.330615573650363</v>
      </c>
      <c r="F32" s="9">
        <v>36.659114584074473</v>
      </c>
      <c r="G32" s="9">
        <v>35.807518978570187</v>
      </c>
      <c r="H32" s="9">
        <v>38.479896443439429</v>
      </c>
      <c r="I32" s="9">
        <v>38.322714438585358</v>
      </c>
      <c r="J32" s="9">
        <v>41.250408000304724</v>
      </c>
      <c r="K32" s="9">
        <v>41.903392144977317</v>
      </c>
      <c r="L32" s="9">
        <v>45.912142863932239</v>
      </c>
      <c r="M32" s="9">
        <v>45.283363835973489</v>
      </c>
      <c r="N32" s="9">
        <v>42.0298835780549</v>
      </c>
      <c r="O32" s="9">
        <v>44.158344280179413</v>
      </c>
      <c r="P32" s="9">
        <v>48.526491829743193</v>
      </c>
      <c r="Q32" s="9">
        <v>50.692743323000933</v>
      </c>
      <c r="R32" s="9">
        <v>42.126643357225817</v>
      </c>
      <c r="S32" s="9">
        <v>42.282594476316127</v>
      </c>
      <c r="T32" s="9">
        <v>41.5218418356027</v>
      </c>
      <c r="U32" s="9">
        <v>39.998287988583513</v>
      </c>
      <c r="V32" s="9">
        <v>38.079685853246552</v>
      </c>
      <c r="W32" s="9">
        <v>34.299297707240392</v>
      </c>
      <c r="X32" s="9">
        <v>35.053695885934232</v>
      </c>
      <c r="Y32" s="9">
        <v>36.881109837215277</v>
      </c>
      <c r="Z32" s="9">
        <v>37.690719593748113</v>
      </c>
      <c r="AA32" s="9">
        <v>35.711071041663452</v>
      </c>
      <c r="AB32" s="9">
        <v>36.85283834322302</v>
      </c>
      <c r="AC32" s="10">
        <f t="shared" si="0"/>
        <v>0.19108203672083612</v>
      </c>
      <c r="AD32" s="9">
        <f t="shared" si="1"/>
        <v>5.9122001612532493</v>
      </c>
    </row>
    <row r="33" spans="1:30" x14ac:dyDescent="0.25">
      <c r="A33" s="6" t="s">
        <v>34</v>
      </c>
      <c r="B33" s="9">
        <v>14.88577871189011</v>
      </c>
      <c r="C33" s="9">
        <v>14.495294594019359</v>
      </c>
      <c r="D33" s="9">
        <v>14.675681997900391</v>
      </c>
      <c r="E33" s="9">
        <v>15.12235593830297</v>
      </c>
      <c r="F33" s="9">
        <v>15.200170900427439</v>
      </c>
      <c r="G33" s="9">
        <v>15.28861719017995</v>
      </c>
      <c r="H33" s="9">
        <v>15.51093039093923</v>
      </c>
      <c r="I33" s="9">
        <v>16.747963585972059</v>
      </c>
      <c r="J33" s="9">
        <v>16.891900781096211</v>
      </c>
      <c r="K33" s="9">
        <v>17.05673475965202</v>
      </c>
      <c r="L33" s="9">
        <v>17.6887797817372</v>
      </c>
      <c r="M33" s="9">
        <v>17.16315357236736</v>
      </c>
      <c r="N33" s="9">
        <v>17.87878072985897</v>
      </c>
      <c r="O33" s="9">
        <v>21.21723714630939</v>
      </c>
      <c r="P33" s="9">
        <v>22.29484654753966</v>
      </c>
      <c r="Q33" s="9">
        <v>21.61847773282102</v>
      </c>
      <c r="R33" s="9">
        <v>19.681053903235991</v>
      </c>
      <c r="S33" s="9">
        <v>19.453950863375571</v>
      </c>
      <c r="T33" s="9">
        <v>19.035489283072302</v>
      </c>
      <c r="U33" s="9">
        <v>17.324496764646891</v>
      </c>
      <c r="V33" s="9">
        <v>16.821864583494438</v>
      </c>
      <c r="W33" s="9">
        <v>16.44561360843522</v>
      </c>
      <c r="X33" s="9">
        <v>14.78435910857335</v>
      </c>
      <c r="Y33" s="9">
        <v>14.50216461588818</v>
      </c>
      <c r="Z33" s="9">
        <v>15.20314283129481</v>
      </c>
      <c r="AA33" s="9">
        <v>15.395575515050391</v>
      </c>
      <c r="AB33" s="9">
        <v>13.82860967314903</v>
      </c>
      <c r="AC33" s="10">
        <f t="shared" si="0"/>
        <v>-7.1018725939856919E-2</v>
      </c>
      <c r="AD33" s="9">
        <f t="shared" si="1"/>
        <v>-1.0571690387410797</v>
      </c>
    </row>
    <row r="34" spans="1:30" x14ac:dyDescent="0.25">
      <c r="A34" s="6" t="s">
        <v>35</v>
      </c>
      <c r="B34" s="9">
        <v>109.3850362776269</v>
      </c>
      <c r="C34" s="9">
        <v>110.247080426037</v>
      </c>
      <c r="D34" s="9">
        <v>117.32633043887211</v>
      </c>
      <c r="E34" s="9">
        <v>113.1496362574246</v>
      </c>
      <c r="F34" s="9">
        <v>123.6141011647334</v>
      </c>
      <c r="G34" s="9">
        <v>123.04882092578271</v>
      </c>
      <c r="H34" s="9">
        <v>122.2353913434352</v>
      </c>
      <c r="I34" s="9">
        <v>123.5212747505751</v>
      </c>
      <c r="J34" s="9">
        <v>119.83283795820491</v>
      </c>
      <c r="K34" s="9">
        <v>124.0963102905317</v>
      </c>
      <c r="L34" s="9">
        <v>123.3724870949863</v>
      </c>
      <c r="M34" s="9">
        <v>120.6808787123102</v>
      </c>
      <c r="N34" s="9">
        <v>121.28164814888621</v>
      </c>
      <c r="O34" s="9">
        <v>122.683749438581</v>
      </c>
      <c r="P34" s="9">
        <v>125.647534034035</v>
      </c>
      <c r="Q34" s="9">
        <v>130.52602949374929</v>
      </c>
      <c r="R34" s="9">
        <v>123.1632234670341</v>
      </c>
      <c r="S34" s="9">
        <v>130.7664951496333</v>
      </c>
      <c r="T34" s="9">
        <v>128.62701536668089</v>
      </c>
      <c r="U34" s="9">
        <v>111.28824604694729</v>
      </c>
      <c r="V34" s="9">
        <v>115.4501946897901</v>
      </c>
      <c r="W34" s="9">
        <v>115.684321518511</v>
      </c>
      <c r="X34" s="9">
        <v>105.2007211600876</v>
      </c>
      <c r="Y34" s="9">
        <v>108.76329091322501</v>
      </c>
      <c r="Z34" s="9">
        <v>114.7278293478581</v>
      </c>
      <c r="AA34" s="9">
        <v>113.0123752942128</v>
      </c>
      <c r="AB34" s="9">
        <v>111.44434875040839</v>
      </c>
      <c r="AC34" s="10">
        <f t="shared" si="0"/>
        <v>1.8826272247648435E-2</v>
      </c>
      <c r="AD34" s="9">
        <f t="shared" si="1"/>
        <v>2.0593124727814995</v>
      </c>
    </row>
    <row r="35" spans="1:30" x14ac:dyDescent="0.25">
      <c r="A35" s="6" t="s">
        <v>36</v>
      </c>
      <c r="B35" s="9">
        <v>53.694078493867167</v>
      </c>
      <c r="C35" s="9">
        <v>49.537171043926591</v>
      </c>
      <c r="D35" s="9">
        <v>52.27638827751656</v>
      </c>
      <c r="E35" s="9">
        <v>52.886413654513561</v>
      </c>
      <c r="F35" s="9">
        <v>52.869635916363507</v>
      </c>
      <c r="G35" s="9">
        <v>51.412176743425299</v>
      </c>
      <c r="H35" s="9">
        <v>52.956924723839172</v>
      </c>
      <c r="I35" s="9">
        <v>56.207184661530682</v>
      </c>
      <c r="J35" s="9">
        <v>56.035183254654818</v>
      </c>
      <c r="K35" s="9">
        <v>57.059004279397833</v>
      </c>
      <c r="L35" s="9">
        <v>58.642370856390507</v>
      </c>
      <c r="M35" s="9">
        <v>58.913184752829892</v>
      </c>
      <c r="N35" s="9">
        <v>55.92715873840779</v>
      </c>
      <c r="O35" s="9">
        <v>58.099660575423883</v>
      </c>
      <c r="P35" s="9">
        <v>59.392113731525448</v>
      </c>
      <c r="Q35" s="9">
        <v>60.010497879752258</v>
      </c>
      <c r="R35" s="9">
        <v>60.514090000733738</v>
      </c>
      <c r="S35" s="9">
        <v>59.643990510201519</v>
      </c>
      <c r="T35" s="9">
        <v>57.074329968270753</v>
      </c>
      <c r="U35" s="9">
        <v>57.946945888281377</v>
      </c>
      <c r="V35" s="9">
        <v>53.776773236909783</v>
      </c>
      <c r="W35" s="9">
        <v>56.196707367571463</v>
      </c>
      <c r="X35" s="9">
        <v>54.261103873471839</v>
      </c>
      <c r="Y35" s="9">
        <v>53.734859905624752</v>
      </c>
      <c r="Z35" s="9">
        <v>50.622085261300427</v>
      </c>
      <c r="AA35" s="9">
        <v>50.73638181673001</v>
      </c>
      <c r="AB35" s="9">
        <v>48.653351757427117</v>
      </c>
      <c r="AC35" s="10">
        <f t="shared" si="0"/>
        <v>-9.387863387981954E-2</v>
      </c>
      <c r="AD35" s="9">
        <f t="shared" si="1"/>
        <v>-5.0407267364400496</v>
      </c>
    </row>
    <row r="36" spans="1:30" x14ac:dyDescent="0.25">
      <c r="A36" s="6" t="s">
        <v>37</v>
      </c>
      <c r="B36" s="9">
        <v>210.07794792169759</v>
      </c>
      <c r="C36" s="9">
        <v>202.27438295808071</v>
      </c>
      <c r="D36" s="9">
        <v>201.5672011438424</v>
      </c>
      <c r="E36" s="9">
        <v>196.03300854299701</v>
      </c>
      <c r="F36" s="9">
        <v>194.12866359812671</v>
      </c>
      <c r="G36" s="9">
        <v>199.76339811647969</v>
      </c>
      <c r="H36" s="9">
        <v>202.41328991912269</v>
      </c>
      <c r="I36" s="9">
        <v>206.4362802753202</v>
      </c>
      <c r="J36" s="9">
        <v>205.99290744464119</v>
      </c>
      <c r="K36" s="9">
        <v>208.17007495339169</v>
      </c>
      <c r="L36" s="9">
        <v>214.09482332683271</v>
      </c>
      <c r="M36" s="9">
        <v>208.58291321967289</v>
      </c>
      <c r="N36" s="9">
        <v>202.98554683510019</v>
      </c>
      <c r="O36" s="9">
        <v>213.63892923526771</v>
      </c>
      <c r="P36" s="9">
        <v>216.61892864241051</v>
      </c>
      <c r="Q36" s="9">
        <v>212.87780087571761</v>
      </c>
      <c r="R36" s="9">
        <v>193.8639276883419</v>
      </c>
      <c r="S36" s="9">
        <v>200.47025075134059</v>
      </c>
      <c r="T36" s="9">
        <v>190.695161133488</v>
      </c>
      <c r="U36" s="9">
        <v>174.68774500207911</v>
      </c>
      <c r="V36" s="9">
        <v>176.25730391011811</v>
      </c>
      <c r="W36" s="9">
        <v>166.21494754378949</v>
      </c>
      <c r="X36" s="9">
        <v>162.8575350977047</v>
      </c>
      <c r="Y36" s="9">
        <v>164.24104557952609</v>
      </c>
      <c r="Z36" s="9">
        <v>171.9680463924164</v>
      </c>
      <c r="AA36" s="9">
        <v>169.86479385387429</v>
      </c>
      <c r="AB36" s="9">
        <v>164.55623293879509</v>
      </c>
      <c r="AC36" s="10">
        <f t="shared" ref="AC36:AC54" si="2">(AB36/B36-1)</f>
        <v>-0.21668964036087124</v>
      </c>
      <c r="AD36" s="9">
        <f t="shared" ref="AD36:AD54" si="3">(AB36 - B36)</f>
        <v>-45.521714982902495</v>
      </c>
    </row>
    <row r="37" spans="1:30" x14ac:dyDescent="0.25">
      <c r="A37" s="6" t="s">
        <v>38</v>
      </c>
      <c r="B37" s="9">
        <v>112.2569179755652</v>
      </c>
      <c r="C37" s="9">
        <v>112.0680415237145</v>
      </c>
      <c r="D37" s="9">
        <v>122.93474897820229</v>
      </c>
      <c r="E37" s="9">
        <v>128.33030157579481</v>
      </c>
      <c r="F37" s="9">
        <v>123.65164770607041</v>
      </c>
      <c r="G37" s="9">
        <v>130.0677953126426</v>
      </c>
      <c r="H37" s="9">
        <v>142.13944951980531</v>
      </c>
      <c r="I37" s="9">
        <v>144.25093975511879</v>
      </c>
      <c r="J37" s="9">
        <v>144.39120628055039</v>
      </c>
      <c r="K37" s="9">
        <v>142.8845824093294</v>
      </c>
      <c r="L37" s="9">
        <v>150.61482508397069</v>
      </c>
      <c r="M37" s="9">
        <v>145.7533297778653</v>
      </c>
      <c r="N37" s="9">
        <v>147.3697638165458</v>
      </c>
      <c r="O37" s="9">
        <v>148.4611876585158</v>
      </c>
      <c r="P37" s="9">
        <v>152.18734420211379</v>
      </c>
      <c r="Q37" s="9">
        <v>156.59107523729651</v>
      </c>
      <c r="R37" s="9">
        <v>150.93020674581689</v>
      </c>
      <c r="S37" s="9">
        <v>156.705743097024</v>
      </c>
      <c r="T37" s="9">
        <v>151.52308290901721</v>
      </c>
      <c r="U37" s="9">
        <v>135.03871495370291</v>
      </c>
      <c r="V37" s="9">
        <v>144.99857197217639</v>
      </c>
      <c r="W37" s="9">
        <v>130.32368096877181</v>
      </c>
      <c r="X37" s="9">
        <v>123.1882032818572</v>
      </c>
      <c r="Y37" s="9">
        <v>126.71865888988189</v>
      </c>
      <c r="Z37" s="9">
        <v>129.01942682819831</v>
      </c>
      <c r="AA37" s="9">
        <v>122.6007324283247</v>
      </c>
      <c r="AB37" s="9">
        <v>121.2166864212532</v>
      </c>
      <c r="AC37" s="10">
        <f t="shared" si="2"/>
        <v>7.9814844441375543E-2</v>
      </c>
      <c r="AD37" s="9">
        <f t="shared" si="3"/>
        <v>8.9597684456879989</v>
      </c>
    </row>
    <row r="38" spans="1:30" x14ac:dyDescent="0.25">
      <c r="A38" s="6" t="s">
        <v>39</v>
      </c>
      <c r="B38" s="9">
        <v>44.69147319423714</v>
      </c>
      <c r="C38" s="9">
        <v>45.675533334769348</v>
      </c>
      <c r="D38" s="9">
        <v>47.562868457833972</v>
      </c>
      <c r="E38" s="9">
        <v>47.733604488901143</v>
      </c>
      <c r="F38" s="9">
        <v>48.10802855083265</v>
      </c>
      <c r="G38" s="9">
        <v>48.036255256325283</v>
      </c>
      <c r="H38" s="9">
        <v>48.922237166227177</v>
      </c>
      <c r="I38" s="9">
        <v>47.445405465111108</v>
      </c>
      <c r="J38" s="9">
        <v>48.911055988639802</v>
      </c>
      <c r="K38" s="9">
        <v>50.013434933647353</v>
      </c>
      <c r="L38" s="9">
        <v>51.274604918697293</v>
      </c>
      <c r="M38" s="9">
        <v>52.261513961985948</v>
      </c>
      <c r="N38" s="9">
        <v>51.920795344343581</v>
      </c>
      <c r="O38" s="9">
        <v>51.498464961559343</v>
      </c>
      <c r="P38" s="9">
        <v>50.171450018965317</v>
      </c>
      <c r="Q38" s="9">
        <v>53.124456295968287</v>
      </c>
      <c r="R38" s="9">
        <v>51.356772572394867</v>
      </c>
      <c r="S38" s="9">
        <v>53.12823119804812</v>
      </c>
      <c r="T38" s="9">
        <v>53.556373960708036</v>
      </c>
      <c r="U38" s="9">
        <v>52.00704399116993</v>
      </c>
      <c r="V38" s="9">
        <v>52.771594056962272</v>
      </c>
      <c r="W38" s="9">
        <v>54.269490649306903</v>
      </c>
      <c r="X38" s="9">
        <v>56.802409848825313</v>
      </c>
      <c r="Y38" s="9">
        <v>57.392355498489941</v>
      </c>
      <c r="Z38" s="9">
        <v>59.358200097299857</v>
      </c>
      <c r="AA38" s="9">
        <v>57.95750883310096</v>
      </c>
      <c r="AB38" s="9">
        <v>54.581889838051183</v>
      </c>
      <c r="AC38" s="10">
        <f t="shared" si="2"/>
        <v>0.22130433250272419</v>
      </c>
      <c r="AD38" s="9">
        <f t="shared" si="3"/>
        <v>9.8904166438140422</v>
      </c>
    </row>
    <row r="39" spans="1:30" x14ac:dyDescent="0.25">
      <c r="A39" s="6" t="s">
        <v>40</v>
      </c>
      <c r="B39" s="9">
        <v>247.4730923835034</v>
      </c>
      <c r="C39" s="9">
        <v>245.86486819774211</v>
      </c>
      <c r="D39" s="9">
        <v>251.20341726825851</v>
      </c>
      <c r="E39" s="9">
        <v>255.34336580014769</v>
      </c>
      <c r="F39" s="9">
        <v>251.83543630589611</v>
      </c>
      <c r="G39" s="9">
        <v>254.18430145733939</v>
      </c>
      <c r="H39" s="9">
        <v>266.73170030856761</v>
      </c>
      <c r="I39" s="9">
        <v>261.57815719858843</v>
      </c>
      <c r="J39" s="9">
        <v>261.36901059033272</v>
      </c>
      <c r="K39" s="9">
        <v>260.63315257466951</v>
      </c>
      <c r="L39" s="9">
        <v>267.40102536954049</v>
      </c>
      <c r="M39" s="9">
        <v>256.93454880110397</v>
      </c>
      <c r="N39" s="9">
        <v>263.37355202897282</v>
      </c>
      <c r="O39" s="9">
        <v>271.12881409593979</v>
      </c>
      <c r="P39" s="9">
        <v>267.00575751311908</v>
      </c>
      <c r="Q39" s="9">
        <v>275.24539481720711</v>
      </c>
      <c r="R39" s="9">
        <v>267.62766999293319</v>
      </c>
      <c r="S39" s="9">
        <v>271.22063911259528</v>
      </c>
      <c r="T39" s="9">
        <v>263.97026039485161</v>
      </c>
      <c r="U39" s="9">
        <v>238.67649262869401</v>
      </c>
      <c r="V39" s="9">
        <v>250.19693033473661</v>
      </c>
      <c r="W39" s="9">
        <v>238.2101266441563</v>
      </c>
      <c r="X39" s="9">
        <v>218.4960801142945</v>
      </c>
      <c r="Y39" s="9">
        <v>232.4989625796631</v>
      </c>
      <c r="Z39" s="9">
        <v>234.3569267220609</v>
      </c>
      <c r="AA39" s="9">
        <v>215.38398548836949</v>
      </c>
      <c r="AB39" s="9">
        <v>207.40973095807539</v>
      </c>
      <c r="AC39" s="10">
        <f t="shared" si="2"/>
        <v>-0.16188976764933594</v>
      </c>
      <c r="AD39" s="9">
        <f t="shared" si="3"/>
        <v>-40.063361425428013</v>
      </c>
    </row>
    <row r="40" spans="1:30" x14ac:dyDescent="0.25">
      <c r="A40" s="6" t="s">
        <v>41</v>
      </c>
      <c r="B40" s="9">
        <v>88.49573675211505</v>
      </c>
      <c r="C40" s="9">
        <v>89.908925073132565</v>
      </c>
      <c r="D40" s="9">
        <v>93.268940467202725</v>
      </c>
      <c r="E40" s="9">
        <v>96.048873672858463</v>
      </c>
      <c r="F40" s="9">
        <v>94.70080701562614</v>
      </c>
      <c r="G40" s="9">
        <v>95.612640213915739</v>
      </c>
      <c r="H40" s="9">
        <v>98.181524551132171</v>
      </c>
      <c r="I40" s="9">
        <v>99.339368889087666</v>
      </c>
      <c r="J40" s="9">
        <v>98.290556068365348</v>
      </c>
      <c r="K40" s="9">
        <v>97.82091018394901</v>
      </c>
      <c r="L40" s="9">
        <v>100.71137503632779</v>
      </c>
      <c r="M40" s="9">
        <v>102.2670091593842</v>
      </c>
      <c r="N40" s="9">
        <v>102.55195152915729</v>
      </c>
      <c r="O40" s="9">
        <v>104.7000316893518</v>
      </c>
      <c r="P40" s="9">
        <v>100.9268445544491</v>
      </c>
      <c r="Q40" s="9">
        <v>108.0804884590662</v>
      </c>
      <c r="R40" s="9">
        <v>111.3331704666479</v>
      </c>
      <c r="S40" s="9">
        <v>110.4514581716095</v>
      </c>
      <c r="T40" s="9">
        <v>113.2956810927821</v>
      </c>
      <c r="U40" s="9">
        <v>107.4656858320452</v>
      </c>
      <c r="V40" s="9">
        <v>106.9876650846096</v>
      </c>
      <c r="W40" s="9">
        <v>108.66130631666771</v>
      </c>
      <c r="X40" s="9">
        <v>106.0517758767669</v>
      </c>
      <c r="Y40" s="9">
        <v>104.62858264615841</v>
      </c>
      <c r="Z40" s="9">
        <v>105.8650588747374</v>
      </c>
      <c r="AA40" s="9">
        <v>101.95637528466899</v>
      </c>
      <c r="AB40" s="9">
        <v>97.444457338656278</v>
      </c>
      <c r="AC40" s="10">
        <f t="shared" si="2"/>
        <v>0.10112035805303754</v>
      </c>
      <c r="AD40" s="9">
        <f t="shared" si="3"/>
        <v>8.9487205865412278</v>
      </c>
    </row>
    <row r="41" spans="1:30" x14ac:dyDescent="0.25">
      <c r="A41" s="6" t="s">
        <v>42</v>
      </c>
      <c r="B41" s="9">
        <v>30.492137681352009</v>
      </c>
      <c r="C41" s="9">
        <v>34.347203511638213</v>
      </c>
      <c r="D41" s="9">
        <v>35.300492864419823</v>
      </c>
      <c r="E41" s="9">
        <v>35.490059285645422</v>
      </c>
      <c r="F41" s="9">
        <v>37.118830364420504</v>
      </c>
      <c r="G41" s="9">
        <v>34.462848071508191</v>
      </c>
      <c r="H41" s="9">
        <v>36.559858820470723</v>
      </c>
      <c r="I41" s="9">
        <v>36.159988222341568</v>
      </c>
      <c r="J41" s="9">
        <v>41.676581558557331</v>
      </c>
      <c r="K41" s="9">
        <v>42.742292109952722</v>
      </c>
      <c r="L41" s="9">
        <v>41.440902593834281</v>
      </c>
      <c r="M41" s="9">
        <v>41.267163225056272</v>
      </c>
      <c r="N41" s="9">
        <v>39.734320445183407</v>
      </c>
      <c r="O41" s="9">
        <v>40.172606382723721</v>
      </c>
      <c r="P41" s="9">
        <v>41.393204668973759</v>
      </c>
      <c r="Q41" s="9">
        <v>41.795469613140128</v>
      </c>
      <c r="R41" s="9">
        <v>40.939521321218493</v>
      </c>
      <c r="S41" s="9">
        <v>44.384290774511257</v>
      </c>
      <c r="T41" s="9">
        <v>43.431337955337028</v>
      </c>
      <c r="U41" s="9">
        <v>41.487015885246009</v>
      </c>
      <c r="V41" s="9">
        <v>41.280949054923497</v>
      </c>
      <c r="W41" s="9">
        <v>37.732331754352259</v>
      </c>
      <c r="X41" s="9">
        <v>37.493295903267239</v>
      </c>
      <c r="Y41" s="9">
        <v>39.67245541187004</v>
      </c>
      <c r="Z41" s="9">
        <v>38.527135447097677</v>
      </c>
      <c r="AA41" s="9">
        <v>38.61528785123658</v>
      </c>
      <c r="AB41" s="9">
        <v>38.177567040924373</v>
      </c>
      <c r="AC41" s="10">
        <f t="shared" si="2"/>
        <v>0.25204626320025181</v>
      </c>
      <c r="AD41" s="9">
        <f t="shared" si="3"/>
        <v>7.6854293595723639</v>
      </c>
    </row>
    <row r="42" spans="1:30" x14ac:dyDescent="0.25">
      <c r="A42" s="6" t="s">
        <v>43</v>
      </c>
      <c r="B42" s="9">
        <v>265.59259901875242</v>
      </c>
      <c r="C42" s="9">
        <v>257.96264798236422</v>
      </c>
      <c r="D42" s="9">
        <v>267.5505079946343</v>
      </c>
      <c r="E42" s="9">
        <v>270.83165286077423</v>
      </c>
      <c r="F42" s="9">
        <v>268.39549942742627</v>
      </c>
      <c r="G42" s="9">
        <v>270.82721874321942</v>
      </c>
      <c r="H42" s="9">
        <v>276.81266199781402</v>
      </c>
      <c r="I42" s="9">
        <v>277.41078806182162</v>
      </c>
      <c r="J42" s="9">
        <v>267.6510685304894</v>
      </c>
      <c r="K42" s="9">
        <v>266.30255164681142</v>
      </c>
      <c r="L42" s="9">
        <v>278.61520866758019</v>
      </c>
      <c r="M42" s="9">
        <v>265.89851913778381</v>
      </c>
      <c r="N42" s="9">
        <v>272.85425211585982</v>
      </c>
      <c r="O42" s="9">
        <v>276.4042805891558</v>
      </c>
      <c r="P42" s="9">
        <v>280.0099068015432</v>
      </c>
      <c r="Q42" s="9">
        <v>283.32674543059909</v>
      </c>
      <c r="R42" s="9">
        <v>277.14179719546638</v>
      </c>
      <c r="S42" s="9">
        <v>279.73431249667237</v>
      </c>
      <c r="T42" s="9">
        <v>271.71367356735539</v>
      </c>
      <c r="U42" s="9">
        <v>246.22081620447071</v>
      </c>
      <c r="V42" s="9">
        <v>257.92382645636701</v>
      </c>
      <c r="W42" s="9">
        <v>250.46689917223171</v>
      </c>
      <c r="X42" s="9">
        <v>240.0909682983999</v>
      </c>
      <c r="Y42" s="9">
        <v>249.53256989899049</v>
      </c>
      <c r="Z42" s="9">
        <v>249.1122365955579</v>
      </c>
      <c r="AA42" s="9">
        <v>232.71276312854889</v>
      </c>
      <c r="AB42" s="9">
        <v>218.6053636789153</v>
      </c>
      <c r="AC42" s="10">
        <f t="shared" si="2"/>
        <v>-0.1769147013637965</v>
      </c>
      <c r="AD42" s="9">
        <f t="shared" si="3"/>
        <v>-46.987235339837127</v>
      </c>
    </row>
    <row r="43" spans="1:30" x14ac:dyDescent="0.25">
      <c r="A43" s="6" t="s">
        <v>44</v>
      </c>
      <c r="B43" s="9">
        <v>9.0028129942053461</v>
      </c>
      <c r="C43" s="9">
        <v>10.936459128835491</v>
      </c>
      <c r="D43" s="9">
        <v>13.280838587432161</v>
      </c>
      <c r="E43" s="9">
        <v>10.968109849253461</v>
      </c>
      <c r="F43" s="9">
        <v>13.014202558570471</v>
      </c>
      <c r="G43" s="9">
        <v>12.25998693515483</v>
      </c>
      <c r="H43" s="9">
        <v>13.69166017376396</v>
      </c>
      <c r="I43" s="9">
        <v>13.731668310341879</v>
      </c>
      <c r="J43" s="9">
        <v>14.081268716210189</v>
      </c>
      <c r="K43" s="9">
        <v>13.436581329802809</v>
      </c>
      <c r="L43" s="9">
        <v>11.879759256099019</v>
      </c>
      <c r="M43" s="9">
        <v>12.461419406939021</v>
      </c>
      <c r="N43" s="9">
        <v>11.88651612467385</v>
      </c>
      <c r="O43" s="9">
        <v>11.664518756253701</v>
      </c>
      <c r="P43" s="9">
        <v>11.12236879394395</v>
      </c>
      <c r="Q43" s="9">
        <v>11.39093649255582</v>
      </c>
      <c r="R43" s="9">
        <v>10.68767253029211</v>
      </c>
      <c r="S43" s="9">
        <v>11.232098187269511</v>
      </c>
      <c r="T43" s="9">
        <v>10.837526516444729</v>
      </c>
      <c r="U43" s="9">
        <v>11.418816394140039</v>
      </c>
      <c r="V43" s="9">
        <v>11.16987728235498</v>
      </c>
      <c r="W43" s="9">
        <v>11.1915626250932</v>
      </c>
      <c r="X43" s="9">
        <v>10.705001842925871</v>
      </c>
      <c r="Y43" s="9">
        <v>10.285562385347021</v>
      </c>
      <c r="Z43" s="9">
        <v>10.7826725141325</v>
      </c>
      <c r="AA43" s="9">
        <v>11.03985854851066</v>
      </c>
      <c r="AB43" s="9">
        <v>9.803139494325837</v>
      </c>
      <c r="AC43" s="10">
        <f t="shared" si="2"/>
        <v>8.8897381366870531E-2</v>
      </c>
      <c r="AD43" s="9">
        <f t="shared" si="3"/>
        <v>0.80032650012049089</v>
      </c>
    </row>
    <row r="44" spans="1:30" x14ac:dyDescent="0.25">
      <c r="A44" s="6" t="s">
        <v>45</v>
      </c>
      <c r="B44" s="9">
        <v>61.099173735541058</v>
      </c>
      <c r="C44" s="9">
        <v>62.462584432784247</v>
      </c>
      <c r="D44" s="9">
        <v>61.606178205711721</v>
      </c>
      <c r="E44" s="9">
        <v>66.282058544824835</v>
      </c>
      <c r="F44" s="9">
        <v>66.454562512785827</v>
      </c>
      <c r="G44" s="9">
        <v>65.468691732844832</v>
      </c>
      <c r="H44" s="9">
        <v>69.507783834775353</v>
      </c>
      <c r="I44" s="9">
        <v>71.83803316794878</v>
      </c>
      <c r="J44" s="9">
        <v>75.005920670735009</v>
      </c>
      <c r="K44" s="9">
        <v>78.172131530346618</v>
      </c>
      <c r="L44" s="9">
        <v>81.683035472009564</v>
      </c>
      <c r="M44" s="9">
        <v>79.417241349809785</v>
      </c>
      <c r="N44" s="9">
        <v>81.048767548628447</v>
      </c>
      <c r="O44" s="9">
        <v>81.557921743820046</v>
      </c>
      <c r="P44" s="9">
        <v>88.824532696765189</v>
      </c>
      <c r="Q44" s="9">
        <v>87.443108517967374</v>
      </c>
      <c r="R44" s="9">
        <v>87.677378136481721</v>
      </c>
      <c r="S44" s="9">
        <v>88.099782883153964</v>
      </c>
      <c r="T44" s="9">
        <v>85.8958090471464</v>
      </c>
      <c r="U44" s="9">
        <v>80.340003266408814</v>
      </c>
      <c r="V44" s="9">
        <v>84.530269873384441</v>
      </c>
      <c r="W44" s="9">
        <v>80.555607129020387</v>
      </c>
      <c r="X44" s="9">
        <v>74.096368717058809</v>
      </c>
      <c r="Y44" s="9">
        <v>70.923498664148426</v>
      </c>
      <c r="Z44" s="9">
        <v>75.185969855041421</v>
      </c>
      <c r="AA44" s="9">
        <v>73.552626004221395</v>
      </c>
      <c r="AB44" s="9">
        <v>72.102251507041558</v>
      </c>
      <c r="AC44" s="10">
        <f t="shared" si="2"/>
        <v>0.18008554124030773</v>
      </c>
      <c r="AD44" s="9">
        <f t="shared" si="3"/>
        <v>11.0030777715005</v>
      </c>
    </row>
    <row r="45" spans="1:30" x14ac:dyDescent="0.25">
      <c r="A45" s="6" t="s">
        <v>46</v>
      </c>
      <c r="B45" s="9">
        <v>11.9947977405619</v>
      </c>
      <c r="C45" s="9">
        <v>11.665106042206199</v>
      </c>
      <c r="D45" s="9">
        <v>11.82505538565731</v>
      </c>
      <c r="E45" s="9">
        <v>12.47744529450873</v>
      </c>
      <c r="F45" s="9">
        <v>13.13374377680015</v>
      </c>
      <c r="G45" s="9">
        <v>12.926479708878389</v>
      </c>
      <c r="H45" s="9">
        <v>12.90289460301396</v>
      </c>
      <c r="I45" s="9">
        <v>13.37488205106685</v>
      </c>
      <c r="J45" s="9">
        <v>13.01417579407803</v>
      </c>
      <c r="K45" s="9">
        <v>13.65312216183286</v>
      </c>
      <c r="L45" s="9">
        <v>14.35594057106344</v>
      </c>
      <c r="M45" s="9">
        <v>13.65964222598315</v>
      </c>
      <c r="N45" s="9">
        <v>14.015110912266101</v>
      </c>
      <c r="O45" s="9">
        <v>13.899493492243421</v>
      </c>
      <c r="P45" s="9">
        <v>14.02774840979087</v>
      </c>
      <c r="Q45" s="9">
        <v>13.523130004473281</v>
      </c>
      <c r="R45" s="9">
        <v>13.598084977290689</v>
      </c>
      <c r="S45" s="9">
        <v>14.107859053948021</v>
      </c>
      <c r="T45" s="9">
        <v>15.23244640350004</v>
      </c>
      <c r="U45" s="9">
        <v>14.99205934993288</v>
      </c>
      <c r="V45" s="9">
        <v>15.31441873203566</v>
      </c>
      <c r="W45" s="9">
        <v>14.83528106421022</v>
      </c>
      <c r="X45" s="9">
        <v>15.239654951319039</v>
      </c>
      <c r="Y45" s="9">
        <v>15.6634432622745</v>
      </c>
      <c r="Z45" s="9">
        <v>15.693404310180499</v>
      </c>
      <c r="AA45" s="9">
        <v>14.43714605146331</v>
      </c>
      <c r="AB45" s="9">
        <v>15.077556231600861</v>
      </c>
      <c r="AC45" s="10">
        <f t="shared" si="2"/>
        <v>0.25700795942679622</v>
      </c>
      <c r="AD45" s="9">
        <f t="shared" si="3"/>
        <v>3.0827584910389607</v>
      </c>
    </row>
    <row r="46" spans="1:30" x14ac:dyDescent="0.25">
      <c r="A46" s="6" t="s">
        <v>47</v>
      </c>
      <c r="B46" s="9">
        <v>105.487149476645</v>
      </c>
      <c r="C46" s="9">
        <v>100.9081820869836</v>
      </c>
      <c r="D46" s="9">
        <v>106.81485567017521</v>
      </c>
      <c r="E46" s="9">
        <v>117.4742912664269</v>
      </c>
      <c r="F46" s="9">
        <v>112.1328614839629</v>
      </c>
      <c r="G46" s="9">
        <v>119.0500774788761</v>
      </c>
      <c r="H46" s="9">
        <v>119.82219583296271</v>
      </c>
      <c r="I46" s="9">
        <v>122.990961669741</v>
      </c>
      <c r="J46" s="9">
        <v>122.1895176751193</v>
      </c>
      <c r="K46" s="9">
        <v>122.86173037941511</v>
      </c>
      <c r="L46" s="9">
        <v>128.44814766763011</v>
      </c>
      <c r="M46" s="9">
        <v>126.40499809458269</v>
      </c>
      <c r="N46" s="9">
        <v>125.7925300366949</v>
      </c>
      <c r="O46" s="9">
        <v>123.9615165832207</v>
      </c>
      <c r="P46" s="9">
        <v>125.7631672987869</v>
      </c>
      <c r="Q46" s="9">
        <v>127.227049034983</v>
      </c>
      <c r="R46" s="9">
        <v>129.14666482724809</v>
      </c>
      <c r="S46" s="9">
        <v>128.7580174966092</v>
      </c>
      <c r="T46" s="9">
        <v>122.2915236226696</v>
      </c>
      <c r="U46" s="9">
        <v>103.5407468624128</v>
      </c>
      <c r="V46" s="9">
        <v>111.09638265452701</v>
      </c>
      <c r="W46" s="9">
        <v>107.4698867002856</v>
      </c>
      <c r="X46" s="9">
        <v>101.1946267496491</v>
      </c>
      <c r="Y46" s="9">
        <v>99.577540178247702</v>
      </c>
      <c r="Z46" s="9">
        <v>104.9836211582722</v>
      </c>
      <c r="AA46" s="9">
        <v>101.23234931684991</v>
      </c>
      <c r="AB46" s="9">
        <v>103.63995153192469</v>
      </c>
      <c r="AC46" s="10">
        <f t="shared" si="2"/>
        <v>-1.7511118215676857E-2</v>
      </c>
      <c r="AD46" s="9">
        <f t="shared" si="3"/>
        <v>-1.8471979447203069</v>
      </c>
    </row>
    <row r="47" spans="1:30" x14ac:dyDescent="0.25">
      <c r="A47" s="6" t="s">
        <v>48</v>
      </c>
      <c r="B47" s="9">
        <v>561.05147088922104</v>
      </c>
      <c r="C47" s="9">
        <v>556.13980552560679</v>
      </c>
      <c r="D47" s="9">
        <v>557.39137803841049</v>
      </c>
      <c r="E47" s="9">
        <v>573.05142920085348</v>
      </c>
      <c r="F47" s="9">
        <v>573.85652445565245</v>
      </c>
      <c r="G47" s="9">
        <v>578.76741472464732</v>
      </c>
      <c r="H47" s="9">
        <v>621.97976391802933</v>
      </c>
      <c r="I47" s="9">
        <v>646.30507573904117</v>
      </c>
      <c r="J47" s="9">
        <v>656.09919586645594</v>
      </c>
      <c r="K47" s="9">
        <v>632.70729117013957</v>
      </c>
      <c r="L47" s="9">
        <v>655.0012064581241</v>
      </c>
      <c r="M47" s="9">
        <v>649.2938417121868</v>
      </c>
      <c r="N47" s="9">
        <v>660.25369721066068</v>
      </c>
      <c r="O47" s="9">
        <v>653.56604181410341</v>
      </c>
      <c r="P47" s="9">
        <v>648.37346203721711</v>
      </c>
      <c r="Q47" s="9">
        <v>611.57497524538519</v>
      </c>
      <c r="R47" s="9">
        <v>620.73674921942927</v>
      </c>
      <c r="S47" s="9">
        <v>617.44425414068621</v>
      </c>
      <c r="T47" s="9">
        <v>583.82308820390858</v>
      </c>
      <c r="U47" s="9">
        <v>549.45980224934681</v>
      </c>
      <c r="V47" s="9">
        <v>584.25153491280128</v>
      </c>
      <c r="W47" s="9">
        <v>603.04767443176581</v>
      </c>
      <c r="X47" s="9">
        <v>599.27151532717619</v>
      </c>
      <c r="Y47" s="9">
        <v>628.22995838197505</v>
      </c>
      <c r="Z47" s="9">
        <v>626.004216984045</v>
      </c>
      <c r="AA47" s="9">
        <v>626.47767569898474</v>
      </c>
      <c r="AB47" s="9">
        <v>657.42043035921358</v>
      </c>
      <c r="AC47" s="10">
        <f t="shared" si="2"/>
        <v>0.1717649172494915</v>
      </c>
      <c r="AD47" s="9">
        <f t="shared" si="3"/>
        <v>96.368959469992546</v>
      </c>
    </row>
    <row r="48" spans="1:30" x14ac:dyDescent="0.25">
      <c r="A48" s="6" t="s">
        <v>49</v>
      </c>
      <c r="B48" s="9">
        <v>54.679616215240017</v>
      </c>
      <c r="C48" s="9">
        <v>53.557148481739901</v>
      </c>
      <c r="D48" s="9">
        <v>55.360633096977928</v>
      </c>
      <c r="E48" s="9">
        <v>57.032861659097897</v>
      </c>
      <c r="F48" s="9">
        <v>58.146257970114021</v>
      </c>
      <c r="G48" s="9">
        <v>58.506823923137333</v>
      </c>
      <c r="H48" s="9">
        <v>59.319840650150162</v>
      </c>
      <c r="I48" s="9">
        <v>61.293327154433513</v>
      </c>
      <c r="J48" s="9">
        <v>64.075464610317496</v>
      </c>
      <c r="K48" s="9">
        <v>62.964119900680558</v>
      </c>
      <c r="L48" s="9">
        <v>65.649599172655741</v>
      </c>
      <c r="M48" s="9">
        <v>63.568319026693558</v>
      </c>
      <c r="N48" s="9">
        <v>62.826187365964749</v>
      </c>
      <c r="O48" s="9">
        <v>63.553194978486992</v>
      </c>
      <c r="P48" s="9">
        <v>66.216577587274713</v>
      </c>
      <c r="Q48" s="9">
        <v>67.865889647543483</v>
      </c>
      <c r="R48" s="9">
        <v>69.101264143927224</v>
      </c>
      <c r="S48" s="9">
        <v>71.022688166938877</v>
      </c>
      <c r="T48" s="9">
        <v>70.230640767513052</v>
      </c>
      <c r="U48" s="9">
        <v>65.368976213943085</v>
      </c>
      <c r="V48" s="9">
        <v>64.518783703566896</v>
      </c>
      <c r="W48" s="9">
        <v>64.957948052884063</v>
      </c>
      <c r="X48" s="9">
        <v>62.361412464859363</v>
      </c>
      <c r="Y48" s="9">
        <v>67.669309260856551</v>
      </c>
      <c r="Z48" s="9">
        <v>65.948380531039234</v>
      </c>
      <c r="AA48" s="9">
        <v>64.28309704454847</v>
      </c>
      <c r="AB48" s="9">
        <v>59.084948664259201</v>
      </c>
      <c r="AC48" s="10">
        <f t="shared" si="2"/>
        <v>8.0566264980319158E-2</v>
      </c>
      <c r="AD48" s="9">
        <f t="shared" si="3"/>
        <v>4.4053324490191841</v>
      </c>
    </row>
    <row r="49" spans="1:30" x14ac:dyDescent="0.25">
      <c r="A49" s="6" t="s">
        <v>50</v>
      </c>
      <c r="B49" s="9">
        <v>5.5499961201372914</v>
      </c>
      <c r="C49" s="9">
        <v>5.7371089083197369</v>
      </c>
      <c r="D49" s="9">
        <v>6.2298445203431392</v>
      </c>
      <c r="E49" s="9">
        <v>6.2680143315165679</v>
      </c>
      <c r="F49" s="9">
        <v>6.0941730144321804</v>
      </c>
      <c r="G49" s="9">
        <v>6.0646126305651462</v>
      </c>
      <c r="H49" s="9">
        <v>6.3521266992664476</v>
      </c>
      <c r="I49" s="9">
        <v>6.5407436253879574</v>
      </c>
      <c r="J49" s="9">
        <v>6.3410230585967504</v>
      </c>
      <c r="K49" s="9">
        <v>6.596944052062593</v>
      </c>
      <c r="L49" s="9">
        <v>6.8309834845968664</v>
      </c>
      <c r="M49" s="9">
        <v>6.7016538261668774</v>
      </c>
      <c r="N49" s="9">
        <v>6.4473123083747694</v>
      </c>
      <c r="O49" s="9">
        <v>6.6904046570412028</v>
      </c>
      <c r="P49" s="9">
        <v>7.1488570697556719</v>
      </c>
      <c r="Q49" s="9">
        <v>6.922694930121617</v>
      </c>
      <c r="R49" s="9">
        <v>6.7871907091534709</v>
      </c>
      <c r="S49" s="9">
        <v>6.6063952263760646</v>
      </c>
      <c r="T49" s="9">
        <v>6.0358014814959278</v>
      </c>
      <c r="U49" s="9">
        <v>6.2709906629840528</v>
      </c>
      <c r="V49" s="9">
        <v>5.9778078361565603</v>
      </c>
      <c r="W49" s="9">
        <v>5.898832203497741</v>
      </c>
      <c r="X49" s="9">
        <v>5.5500934541907174</v>
      </c>
      <c r="Y49" s="9">
        <v>5.8355859911696024</v>
      </c>
      <c r="Z49" s="9">
        <v>5.9781973154921868</v>
      </c>
      <c r="AA49" s="9">
        <v>6.2403173637683427</v>
      </c>
      <c r="AB49" s="9">
        <v>5.9877075105823216</v>
      </c>
      <c r="AC49" s="10">
        <f t="shared" si="2"/>
        <v>7.8866972331181007E-2</v>
      </c>
      <c r="AD49" s="9">
        <f t="shared" si="3"/>
        <v>0.43771139044503027</v>
      </c>
    </row>
    <row r="50" spans="1:30" x14ac:dyDescent="0.25">
      <c r="A50" s="6" t="s">
        <v>51</v>
      </c>
      <c r="B50" s="9">
        <v>96.110437999623159</v>
      </c>
      <c r="C50" s="9">
        <v>97.386574148583009</v>
      </c>
      <c r="D50" s="9">
        <v>98.962376397678014</v>
      </c>
      <c r="E50" s="9">
        <v>102.96975729814351</v>
      </c>
      <c r="F50" s="9">
        <v>101.8885467153638</v>
      </c>
      <c r="G50" s="9">
        <v>104.2299529674998</v>
      </c>
      <c r="H50" s="9">
        <v>108.84888125112251</v>
      </c>
      <c r="I50" s="9">
        <v>110.80284450461269</v>
      </c>
      <c r="J50" s="9">
        <v>113.45114166685821</v>
      </c>
      <c r="K50" s="9">
        <v>115.6625306637328</v>
      </c>
      <c r="L50" s="9">
        <v>124.34569899309</v>
      </c>
      <c r="M50" s="9">
        <v>122.22340384139279</v>
      </c>
      <c r="N50" s="9">
        <v>120.7958781639516</v>
      </c>
      <c r="O50" s="9">
        <v>124.9147996143125</v>
      </c>
      <c r="P50" s="9">
        <v>129.193174685565</v>
      </c>
      <c r="Q50" s="9">
        <v>131.0865961881029</v>
      </c>
      <c r="R50" s="9">
        <v>124.35588370021139</v>
      </c>
      <c r="S50" s="9">
        <v>129.58241212454871</v>
      </c>
      <c r="T50" s="9">
        <v>118.3481589418824</v>
      </c>
      <c r="U50" s="9">
        <v>107.0881371525831</v>
      </c>
      <c r="V50" s="9">
        <v>110.1640662254397</v>
      </c>
      <c r="W50" s="9">
        <v>101.1406114677024</v>
      </c>
      <c r="X50" s="9">
        <v>99.317918627563429</v>
      </c>
      <c r="Y50" s="9">
        <v>106.4360237241133</v>
      </c>
      <c r="Z50" s="9">
        <v>105.4225905355684</v>
      </c>
      <c r="AA50" s="9">
        <v>104.5207703115112</v>
      </c>
      <c r="AB50" s="9">
        <v>104.8115590140437</v>
      </c>
      <c r="AC50" s="10">
        <f t="shared" si="2"/>
        <v>9.0532528989771599E-2</v>
      </c>
      <c r="AD50" s="9">
        <f t="shared" si="3"/>
        <v>8.7011210144205364</v>
      </c>
    </row>
    <row r="51" spans="1:30" x14ac:dyDescent="0.25">
      <c r="A51" s="6" t="s">
        <v>52</v>
      </c>
      <c r="B51" s="9">
        <v>66.970984645878275</v>
      </c>
      <c r="C51" s="9">
        <v>67.941063991873591</v>
      </c>
      <c r="D51" s="9">
        <v>74.767489145463855</v>
      </c>
      <c r="E51" s="9">
        <v>71.541950161376874</v>
      </c>
      <c r="F51" s="9">
        <v>75.888643110442871</v>
      </c>
      <c r="G51" s="9">
        <v>74.06923897213494</v>
      </c>
      <c r="H51" s="9">
        <v>76.966959895916389</v>
      </c>
      <c r="I51" s="9">
        <v>76.112416261640504</v>
      </c>
      <c r="J51" s="9">
        <v>77.090547523144764</v>
      </c>
      <c r="K51" s="9">
        <v>77.31529165356082</v>
      </c>
      <c r="L51" s="9">
        <v>79.018724714381321</v>
      </c>
      <c r="M51" s="9">
        <v>78.993571116051072</v>
      </c>
      <c r="N51" s="9">
        <v>72.523000972056352</v>
      </c>
      <c r="O51" s="9">
        <v>74.508938310876005</v>
      </c>
      <c r="P51" s="9">
        <v>76.007109180858379</v>
      </c>
      <c r="Q51" s="9">
        <v>77.012263564991514</v>
      </c>
      <c r="R51" s="9">
        <v>74.510988479547748</v>
      </c>
      <c r="S51" s="9">
        <v>80.007983987181262</v>
      </c>
      <c r="T51" s="9">
        <v>76.711762312867421</v>
      </c>
      <c r="U51" s="9">
        <v>74.499835796178075</v>
      </c>
      <c r="V51" s="9">
        <v>74.44353497815375</v>
      </c>
      <c r="W51" s="9">
        <v>69.445314613635531</v>
      </c>
      <c r="X51" s="9">
        <v>69.35035744637328</v>
      </c>
      <c r="Y51" s="9">
        <v>74.052383709771973</v>
      </c>
      <c r="Z51" s="9">
        <v>72.460264159938077</v>
      </c>
      <c r="AA51" s="9">
        <v>74.360351797399971</v>
      </c>
      <c r="AB51" s="9">
        <v>79.290691102373401</v>
      </c>
      <c r="AC51" s="10">
        <f t="shared" si="2"/>
        <v>0.1839558806196131</v>
      </c>
      <c r="AD51" s="9">
        <f t="shared" si="3"/>
        <v>12.319706456495126</v>
      </c>
    </row>
    <row r="52" spans="1:30" x14ac:dyDescent="0.25">
      <c r="A52" s="6" t="s">
        <v>53</v>
      </c>
      <c r="B52" s="9">
        <v>104.1398166519315</v>
      </c>
      <c r="C52" s="9">
        <v>96.391085203052782</v>
      </c>
      <c r="D52" s="9">
        <v>98.402548350807677</v>
      </c>
      <c r="E52" s="9">
        <v>99.339064247826897</v>
      </c>
      <c r="F52" s="9">
        <v>107.0380157729666</v>
      </c>
      <c r="G52" s="9">
        <v>105.4491263989715</v>
      </c>
      <c r="H52" s="9">
        <v>108.1145527375669</v>
      </c>
      <c r="I52" s="9">
        <v>111.51143409721109</v>
      </c>
      <c r="J52" s="9">
        <v>115.58526840215031</v>
      </c>
      <c r="K52" s="9">
        <v>116.4083854802759</v>
      </c>
      <c r="L52" s="9">
        <v>115.5420832219349</v>
      </c>
      <c r="M52" s="9">
        <v>104.9241885215189</v>
      </c>
      <c r="N52" s="9">
        <v>118.11012998070299</v>
      </c>
      <c r="O52" s="9">
        <v>114.569885880087</v>
      </c>
      <c r="P52" s="9">
        <v>111.6083171984143</v>
      </c>
      <c r="Q52" s="9">
        <v>113.84624163984751</v>
      </c>
      <c r="R52" s="9">
        <v>113.8849882328805</v>
      </c>
      <c r="S52" s="9">
        <v>116.0367903100129</v>
      </c>
      <c r="T52" s="9">
        <v>111.9196729290007</v>
      </c>
      <c r="U52" s="9">
        <v>90.744438047296015</v>
      </c>
      <c r="V52" s="9">
        <v>101.78298587025201</v>
      </c>
      <c r="W52" s="9">
        <v>99.025446206282368</v>
      </c>
      <c r="X52" s="9">
        <v>93.48499506560438</v>
      </c>
      <c r="Y52" s="9">
        <v>95.583194294886653</v>
      </c>
      <c r="Z52" s="9">
        <v>101.24983051450771</v>
      </c>
      <c r="AA52" s="9">
        <v>93.260685909141586</v>
      </c>
      <c r="AB52" s="9">
        <v>95.07261209165739</v>
      </c>
      <c r="AC52" s="10">
        <f t="shared" si="2"/>
        <v>-8.7067606337157266E-2</v>
      </c>
      <c r="AD52" s="9">
        <f t="shared" si="3"/>
        <v>-9.0672045602741065</v>
      </c>
    </row>
    <row r="53" spans="1:30" x14ac:dyDescent="0.25">
      <c r="A53" s="6" t="s">
        <v>54</v>
      </c>
      <c r="B53" s="9">
        <v>86.609521213210499</v>
      </c>
      <c r="C53" s="9">
        <v>88.942221499705383</v>
      </c>
      <c r="D53" s="9">
        <v>88.415814715497888</v>
      </c>
      <c r="E53" s="9">
        <v>91.372192892579307</v>
      </c>
      <c r="F53" s="9">
        <v>94.651653115822953</v>
      </c>
      <c r="G53" s="9">
        <v>97.597332744121914</v>
      </c>
      <c r="H53" s="9">
        <v>101.80076282463109</v>
      </c>
      <c r="I53" s="9">
        <v>104.14714153138679</v>
      </c>
      <c r="J53" s="9">
        <v>102.6634748937898</v>
      </c>
      <c r="K53" s="9">
        <v>107.15952347315459</v>
      </c>
      <c r="L53" s="9">
        <v>109.0324090373542</v>
      </c>
      <c r="M53" s="9">
        <v>106.99934856254249</v>
      </c>
      <c r="N53" s="9">
        <v>108.23065152703791</v>
      </c>
      <c r="O53" s="9">
        <v>106.14982090675871</v>
      </c>
      <c r="P53" s="9">
        <v>108.9805132746727</v>
      </c>
      <c r="Q53" s="9">
        <v>112.32189623186559</v>
      </c>
      <c r="R53" s="9">
        <v>104.2397257861373</v>
      </c>
      <c r="S53" s="9">
        <v>105.903408007832</v>
      </c>
      <c r="T53" s="9">
        <v>106.4143306244824</v>
      </c>
      <c r="U53" s="9">
        <v>97.321754180051883</v>
      </c>
      <c r="V53" s="9">
        <v>99.60091642105175</v>
      </c>
      <c r="W53" s="9">
        <v>98.666281161956817</v>
      </c>
      <c r="X53" s="9">
        <v>91.588054740031296</v>
      </c>
      <c r="Y53" s="9">
        <v>102.1478976489694</v>
      </c>
      <c r="Z53" s="9">
        <v>102.3656215843109</v>
      </c>
      <c r="AA53" s="9">
        <v>101.1112485079568</v>
      </c>
      <c r="AB53" s="9">
        <v>96.135274872947036</v>
      </c>
      <c r="AC53" s="10">
        <f t="shared" si="2"/>
        <v>0.10998506314665524</v>
      </c>
      <c r="AD53" s="9">
        <f t="shared" si="3"/>
        <v>9.5257536597365373</v>
      </c>
    </row>
    <row r="54" spans="1:30" x14ac:dyDescent="0.25">
      <c r="A54" s="6" t="s">
        <v>55</v>
      </c>
      <c r="B54" s="9">
        <v>57.304947053985792</v>
      </c>
      <c r="C54" s="9">
        <v>55.587762702835548</v>
      </c>
      <c r="D54" s="9">
        <v>61.59444218311296</v>
      </c>
      <c r="E54" s="9">
        <v>58.497367401638307</v>
      </c>
      <c r="F54" s="9">
        <v>60.765104428392902</v>
      </c>
      <c r="G54" s="9">
        <v>58.536111741686341</v>
      </c>
      <c r="H54" s="9">
        <v>59.915595294053681</v>
      </c>
      <c r="I54" s="9">
        <v>59.119007780607362</v>
      </c>
      <c r="J54" s="9">
        <v>64.35878326908454</v>
      </c>
      <c r="K54" s="9">
        <v>62.933610657749007</v>
      </c>
      <c r="L54" s="9">
        <v>63.643464155365507</v>
      </c>
      <c r="M54" s="9">
        <v>64.020529358325064</v>
      </c>
      <c r="N54" s="9">
        <v>62.760472724547917</v>
      </c>
      <c r="O54" s="9">
        <v>64.631870085336487</v>
      </c>
      <c r="P54" s="9">
        <v>64.69051445029038</v>
      </c>
      <c r="Q54" s="9">
        <v>64.026839185979497</v>
      </c>
      <c r="R54" s="9">
        <v>64.84516864772084</v>
      </c>
      <c r="S54" s="9">
        <v>67.179332753916157</v>
      </c>
      <c r="T54" s="9">
        <v>67.695410047708819</v>
      </c>
      <c r="U54" s="9">
        <v>64.429650310309199</v>
      </c>
      <c r="V54" s="9">
        <v>65.904705887940906</v>
      </c>
      <c r="W54" s="9">
        <v>64.684256856340411</v>
      </c>
      <c r="X54" s="9">
        <v>67.133898025523862</v>
      </c>
      <c r="Y54" s="9">
        <v>69.138575658560242</v>
      </c>
      <c r="Z54" s="9">
        <v>66.162416053368247</v>
      </c>
      <c r="AA54" s="9">
        <v>64.185094336756563</v>
      </c>
      <c r="AB54" s="9">
        <v>61.006928347488618</v>
      </c>
      <c r="AC54" s="10">
        <f t="shared" si="2"/>
        <v>6.4601425946965163E-2</v>
      </c>
      <c r="AD54" s="9">
        <f t="shared" si="3"/>
        <v>3.7019812935028256</v>
      </c>
    </row>
    <row r="55" spans="1:30" ht="12.75" customHeight="1" x14ac:dyDescent="0.25">
      <c r="A55" s="15" t="s">
        <v>57</v>
      </c>
      <c r="B55" s="9">
        <v>4986.9982730012798</v>
      </c>
      <c r="C55" s="9">
        <v>4940.3823892655028</v>
      </c>
      <c r="D55" s="9">
        <v>5015.3602285012221</v>
      </c>
      <c r="E55" s="9">
        <v>5133.1535835864597</v>
      </c>
      <c r="F55" s="9">
        <v>5207.4958554835694</v>
      </c>
      <c r="G55" s="9">
        <v>5268.504798187947</v>
      </c>
      <c r="H55" s="9">
        <v>5453.2590499886983</v>
      </c>
      <c r="I55" s="9">
        <v>5540.3232086848866</v>
      </c>
      <c r="J55" s="9">
        <v>5562.034441861405</v>
      </c>
      <c r="K55" s="9">
        <v>5606.0004066314714</v>
      </c>
      <c r="L55" s="9">
        <v>5797.9028684709629</v>
      </c>
      <c r="M55" s="9">
        <v>5685.4681620225538</v>
      </c>
      <c r="N55" s="9">
        <v>5725.2458146776326</v>
      </c>
      <c r="O55" s="9">
        <v>5777.6922181124673</v>
      </c>
      <c r="P55" s="9">
        <v>5873.5653423589492</v>
      </c>
      <c r="Q55" s="9">
        <v>5893.5522849473055</v>
      </c>
      <c r="R55" s="9">
        <v>5822.2965505640641</v>
      </c>
      <c r="S55" s="9">
        <v>5919.1213631000219</v>
      </c>
      <c r="T55" s="9">
        <v>5726.2870289269913</v>
      </c>
      <c r="U55" s="9">
        <v>5313.8441210212904</v>
      </c>
      <c r="V55" s="9">
        <v>5514.2974019787134</v>
      </c>
      <c r="W55" s="9">
        <v>5382.4495268195187</v>
      </c>
      <c r="X55" s="9">
        <v>5162.5630336768172</v>
      </c>
      <c r="Y55" s="9">
        <v>5301.4511757946857</v>
      </c>
      <c r="Z55" s="9">
        <v>5350.265440318768</v>
      </c>
      <c r="AA55" s="9">
        <v>5207.3866468048464</v>
      </c>
      <c r="AB55" s="9">
        <v>5160.9908502849476</v>
      </c>
      <c r="AC55" s="10">
        <f>(AB55 / B55- 1)</f>
        <v>3.4889239530246696E-2</v>
      </c>
      <c r="AD55" s="9">
        <f>(AB55 - B55)</f>
        <v>173.99257728366774</v>
      </c>
    </row>
    <row r="56" spans="1:30" ht="12.75" customHeight="1" x14ac:dyDescent="0.25">
      <c r="A56" s="6" t="s">
        <v>58</v>
      </c>
      <c r="B56" s="9">
        <v>5038.2998610000004</v>
      </c>
      <c r="C56" s="9">
        <v>4992.916948</v>
      </c>
      <c r="D56" s="9">
        <v>5089.63843</v>
      </c>
      <c r="E56" s="9">
        <v>5183.5619909999996</v>
      </c>
      <c r="F56" s="9">
        <v>5261.2601189999996</v>
      </c>
      <c r="G56" s="9">
        <v>5324.1186509999998</v>
      </c>
      <c r="H56" s="9">
        <v>5511.1197789999997</v>
      </c>
      <c r="I56" s="9">
        <v>5583.6831039999997</v>
      </c>
      <c r="J56" s="9">
        <v>5637.1656590000002</v>
      </c>
      <c r="K56" s="9">
        <v>5689.7717940000002</v>
      </c>
      <c r="L56" s="9">
        <v>5866.6052550000004</v>
      </c>
      <c r="M56" s="9">
        <v>5762.27538</v>
      </c>
      <c r="N56" s="9">
        <v>5805.4546890000001</v>
      </c>
      <c r="O56" s="9">
        <v>5855.0267260000001</v>
      </c>
      <c r="P56" s="9">
        <v>5970.5818740000004</v>
      </c>
      <c r="Q56" s="9">
        <v>5991.6163930000002</v>
      </c>
      <c r="R56" s="9">
        <v>5912.4807860000001</v>
      </c>
      <c r="S56" s="9">
        <v>6005.2278550000001</v>
      </c>
      <c r="T56" s="9">
        <v>5815.4947970000003</v>
      </c>
      <c r="U56" s="9">
        <v>5395.6406710000001</v>
      </c>
      <c r="V56" s="9">
        <v>5591.0147969999998</v>
      </c>
      <c r="W56" s="9">
        <v>5453.5630760000004</v>
      </c>
      <c r="X56" s="9">
        <v>5242.6561320000001</v>
      </c>
      <c r="Y56" s="9">
        <v>5371.7907580000001</v>
      </c>
      <c r="Z56" s="9">
        <v>5419.3311700000004</v>
      </c>
      <c r="AA56" s="9">
        <v>5274.1154120000001</v>
      </c>
      <c r="AB56" s="9">
        <v>5189.3977699999996</v>
      </c>
      <c r="AC56" s="10">
        <f>(AB56/B56-1)</f>
        <v>2.9989860303790916E-2</v>
      </c>
      <c r="AD56" s="9">
        <f>(AB56 - B56)</f>
        <v>151.09790899999916</v>
      </c>
    </row>
    <row r="57" spans="1:30" ht="12.75" customHeight="1" thickBot="1" x14ac:dyDescent="0.3">
      <c r="A57" s="18" t="s">
        <v>56</v>
      </c>
      <c r="B57" s="19">
        <v>51.301587998719953</v>
      </c>
      <c r="C57" s="19">
        <v>52.534558734497203</v>
      </c>
      <c r="D57" s="19">
        <v>74.278201498777747</v>
      </c>
      <c r="E57" s="19">
        <v>50.408407413540438</v>
      </c>
      <c r="F57" s="19">
        <v>53.764263516430567</v>
      </c>
      <c r="G57" s="19">
        <v>55.613852812052997</v>
      </c>
      <c r="H57" s="19">
        <v>57.860729011301878</v>
      </c>
      <c r="I57" s="19">
        <v>43.359895315112972</v>
      </c>
      <c r="J57" s="19">
        <v>75.131217138595034</v>
      </c>
      <c r="K57" s="19">
        <v>83.771387368528437</v>
      </c>
      <c r="L57" s="19">
        <v>68.70238652903754</v>
      </c>
      <c r="M57" s="19">
        <v>76.80721797744603</v>
      </c>
      <c r="N57" s="19">
        <v>80.208874322367706</v>
      </c>
      <c r="O57" s="19">
        <v>77.334507887532496</v>
      </c>
      <c r="P57" s="19">
        <v>97.016531641050875</v>
      </c>
      <c r="Q57" s="19">
        <v>98.064108052694124</v>
      </c>
      <c r="R57" s="19">
        <v>90.184235435935591</v>
      </c>
      <c r="S57" s="19">
        <v>86.106491899978536</v>
      </c>
      <c r="T57" s="19">
        <v>89.207768073008708</v>
      </c>
      <c r="U57" s="19">
        <v>81.796549978710047</v>
      </c>
      <c r="V57" s="19">
        <v>76.71739502128726</v>
      </c>
      <c r="W57" s="19">
        <v>71.113549180480831</v>
      </c>
      <c r="X57" s="19">
        <v>80.093098323183042</v>
      </c>
      <c r="Y57" s="19">
        <v>70.339582205313974</v>
      </c>
      <c r="Z57" s="19">
        <v>69.065729681232312</v>
      </c>
      <c r="AA57" s="19">
        <v>66.728765195153855</v>
      </c>
      <c r="AB57" s="19">
        <v>28.406919715051849</v>
      </c>
      <c r="AC57" s="20"/>
      <c r="AD57" s="20"/>
    </row>
    <row r="58" spans="1:30" ht="15.75" customHeight="1" thickTop="1" x14ac:dyDescent="0.25">
      <c r="A58" s="21" t="s">
        <v>60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17"/>
      <c r="AA58" s="17"/>
      <c r="AB58" s="17"/>
      <c r="AC58" s="17"/>
      <c r="AD58" s="17"/>
    </row>
    <row r="59" spans="1:30" x14ac:dyDescent="0.25">
      <c r="A59" s="16" t="s">
        <v>61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3"/>
      <c r="AA59" s="13"/>
      <c r="AB59" s="13"/>
    </row>
    <row r="60" spans="1:30" x14ac:dyDescent="0.25">
      <c r="A60" s="16" t="s">
        <v>59</v>
      </c>
    </row>
    <row r="61" spans="1:30" x14ac:dyDescent="0.25">
      <c r="X61" s="3"/>
      <c r="Y61" s="4"/>
    </row>
    <row r="63" spans="1:30" x14ac:dyDescent="0.25">
      <c r="X63" s="3"/>
      <c r="Y63" s="4"/>
    </row>
  </sheetData>
  <sheetProtection formatCells="0" formatColumns="0" formatRows="0" insertColumns="0" insertRows="0" insertHyperlinks="0" deleteColumns="0" deleteRows="0" sort="0" autoFilter="0" pivotTables="0"/>
  <mergeCells count="2">
    <mergeCell ref="A58:Y58"/>
    <mergeCell ref="AC2:A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U.S. Energy Information Administration</dc:creator>
  <cp:keywords/>
  <dc:description/>
  <cp:lastModifiedBy>Hernandez, Claudia </cp:lastModifiedBy>
  <dcterms:created xsi:type="dcterms:W3CDTF">2012-03-07T20:42:24Z</dcterms:created>
  <dcterms:modified xsi:type="dcterms:W3CDTF">2018-10-30T17:40:33Z</dcterms:modified>
  <cp:category/>
</cp:coreProperties>
</file>