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t\Downloads\"/>
    </mc:Choice>
  </mc:AlternateContent>
  <xr:revisionPtr revIDLastSave="0" documentId="13_ncr:1_{7FEF8C90-DA1A-4CD4-B47D-666DEE1D6FD5}" xr6:coauthVersionLast="47" xr6:coauthVersionMax="47" xr10:uidLastSave="{00000000-0000-0000-0000-000000000000}"/>
  <bookViews>
    <workbookView xWindow="-110" yWindow="-110" windowWidth="19420" windowHeight="10300" firstSheet="1" activeTab="2" xr2:uid="{08139467-CC4F-46B5-906F-4F09056690D1}"/>
  </bookViews>
  <sheets>
    <sheet name="staff resp - fall by occupancy" sheetId="5" r:id="rId1"/>
    <sheet name="staff resp vs benchmark" sheetId="8" r:id="rId2"/>
    <sheet name="Case Study Dataset" sheetId="2" r:id="rId3"/>
  </sheets>
  <calcPr calcId="191029"/>
  <pivotCaches>
    <pivotCache cacheId="25" r:id="rId4"/>
    <pivotCache cacheId="2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2" l="1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<sst xmlns="http://schemas.openxmlformats.org/spreadsheetml/2006/main" count="27" uniqueCount="25">
  <si>
    <t>Month</t>
  </si>
  <si>
    <t>Staff Responsiveness Domain Top Box Score</t>
  </si>
  <si>
    <t>Unassisted Fall Rate per 1,000 Patient Days</t>
  </si>
  <si>
    <t>Average Licensed Bed  Occupancy Rate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</si>
  <si>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</si>
  <si>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</si>
  <si>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</si>
  <si>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</si>
  <si>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</si>
  <si>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</si>
  <si>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</si>
  <si>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</si>
  <si>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</si>
  <si>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</si>
  <si>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</si>
  <si>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</si>
  <si>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</si>
  <si>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</si>
  <si>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Staff Responsiveness Domain Top Box Score</t>
  </si>
  <si>
    <t>Unassisted Fall %</t>
  </si>
  <si>
    <t>Average of Unassisted Fall %</t>
  </si>
  <si>
    <t>Staff Responsiveness Domain Top Box Score %</t>
  </si>
  <si>
    <t>Average of Staff Responsiveness Domain Top Box Score %</t>
  </si>
  <si>
    <t>Staff Responsiveness Top Box Score Benchmark</t>
  </si>
  <si>
    <t>Average of Staff Responsiveness Top Box Score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</si>
</sst>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3426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" fontId="0" fillId="0" borderId="1" xfId="0" applyNumberFormat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2" fontId="1" fillId="2" borderId="1" xfId="1" applyNumberFormat="1" applyFont="1" applyFill="1" applyBorder="1" applyAlignment="1">
      <alignment horizontal="center" vertical="center" wrapText="1"/>
    </xf>
    <xf numFmtId="2" fontId="0" fillId="0" borderId="1" xfId="1" applyNumberFormat="1" applyFont="1" applyBorder="1" applyAlignment="1">
      <alignment horizontal="center"/>
    </xf>
    <xf numFmtId="2" fontId="0" fillId="0" borderId="0" xfId="1" applyNumberFormat="1" applyFont="1"/>
    <xf numFmtId="2" fontId="0" fillId="0" borderId="0" xfId="0" applyNumberFormat="1"/>
    <xf numFmtId="9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342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[Quality_Data_Analyst_Case_Study_Dataset_1.10.2025.xlsx]staff resp - fall by occupancy!PivotTable3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'staff resp - fall by occupancy'!$B$3</c:f>
              <c:strCache>
                <c:ptCount val="1"/>
                <c:pt idx="0">
                  <c:v>Average of Staff Responsiveness Domain Top Box Score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'staff resp - fall by occupancy'!$A$4:$A$15</c:f>
              <c:strCache>
                <c:ptCount val="11"/>
                <c:pt idx="0">
                  <c:v>81%</c:v>
                </c:pt>
                <c:pt idx="1">
                  <c:v>92%</c:v>
                </c:pt>
                <c:pt idx="2">
                  <c:v>93%</c:v>
                </c:pt>
                <c:pt idx="3">
                  <c:v>94%</c:v>
                </c:pt>
                <c:pt idx="4">
                  <c:v>95%</c:v>
                </c:pt>
                <c:pt idx="5">
                  <c:v>96%</c:v>
                </c:pt>
                <c:pt idx="6">
                  <c:v>97%</c:v>
                </c:pt>
                <c:pt idx="7">
                  <c:v>98%</c:v>
                </c:pt>
                <c:pt idx="8">
                  <c:v>99%</c:v>
                </c:pt>
                <c:pt idx="9">
                  <c:v>100%</c:v>
                </c:pt>
                <c:pt idx="10">
                  <c:v>101%</c:v>
                </c:pt>
              </c:strCache>
            </c:strRef>
          </c:cat>
          <c:val>
            <c:numRef>
              <c:f>'staff resp - fall by occupancy'!$B$4:$B$15</c:f>
              <c:numCache>
                <c:formatCode>0.00%</c:formatCode>
                <c:ptCount val="11"/>
                <c:pt idx="0">
                  <c:v>0.67069999999999996</c:v>
                </c:pt>
                <c:pt idx="1">
                  <c:v>0.67549999999999999</c:v>
                </c:pt>
                <c:pt idx="2">
                  <c:v>0.6613</c:v>
                </c:pt>
                <c:pt idx="3">
                  <c:v>0.64938571428571434</c:v>
                </c:pt>
                <c:pt idx="4">
                  <c:v>0.63610769230769226</c:v>
                </c:pt>
                <c:pt idx="5">
                  <c:v>0.64582307692307706</c:v>
                </c:pt>
                <c:pt idx="6">
                  <c:v>0.59389999999999998</c:v>
                </c:pt>
                <c:pt idx="7">
                  <c:v>0.61993000000000009</c:v>
                </c:pt>
                <c:pt idx="8">
                  <c:v>0.60441428571428557</c:v>
                </c:pt>
                <c:pt idx="9">
                  <c:v>0.63070000000000004</c:v>
                </c:pt>
                <c:pt idx="10">
                  <c:v>0.58044999999999991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4-4972-84D1-3AD67A5A95CC}"/>
            </c:ext>
          </c:extLst>
        </c:ser>
        <c:ser>
          <c:idx val="1"/>
          <c:order val="1"/>
          <c:tx>
            <c:strRef>
              <c:f>'staff resp - fall by occupancy'!$C$3</c:f>
              <c:strCache>
                <c:ptCount val="1"/>
                <c:pt idx="0">
                  <c:v>Average of Unassisted Fall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'staff resp - fall by occupancy'!$A$4:$A$15</c:f>
              <c:strCache>
                <c:ptCount val="11"/>
                <c:pt idx="0">
                  <c:v>81%</c:v>
                </c:pt>
                <c:pt idx="1">
                  <c:v>92%</c:v>
                </c:pt>
                <c:pt idx="2">
                  <c:v>93%</c:v>
                </c:pt>
                <c:pt idx="3">
                  <c:v>94%</c:v>
                </c:pt>
                <c:pt idx="4">
                  <c:v>95%</c:v>
                </c:pt>
                <c:pt idx="5">
                  <c:v>96%</c:v>
                </c:pt>
                <c:pt idx="6">
                  <c:v>97%</c:v>
                </c:pt>
                <c:pt idx="7">
                  <c:v>98%</c:v>
                </c:pt>
                <c:pt idx="8">
                  <c:v>99%</c:v>
                </c:pt>
                <c:pt idx="9">
                  <c:v>100%</c:v>
                </c:pt>
                <c:pt idx="10">
                  <c:v>101%</c:v>
                </c:pt>
              </c:strCache>
            </c:strRef>
          </c:cat>
          <c:val>
            <c:numRef>
              <c:f>'staff resp - fall by occupancy'!$C$4:$C$15</c:f>
              <c:numCache>
                <c:formatCode>0.00%</c:formatCode>
                <c:ptCount val="11"/>
                <c:pt idx="0">
                  <c:v>0.10300000000000001</c:v>
                </c:pt>
                <c:pt idx="1">
                  <c:v>0.16</c:v>
                </c:pt>
                <c:pt idx="2">
                  <c:v>0.20499999999999996</c:v>
                </c:pt>
                <c:pt idx="3">
                  <c:v>0.254</c:v>
                </c:pt>
                <c:pt idx="4">
                  <c:v>0.23530769230769227</c:v>
                </c:pt>
                <c:pt idx="5">
                  <c:v>0.24607692307692305</c:v>
                </c:pt>
                <c:pt idx="6">
                  <c:v>0.30533333333333335</c:v>
                </c:pt>
                <c:pt idx="7">
                  <c:v>0.2848</c:v>
                </c:pt>
                <c:pt idx="8">
                  <c:v>0.30299999999999999</c:v>
                </c:pt>
                <c:pt idx="9">
                  <c:v>0.29200000000000004</c:v>
                </c:pt>
                <c:pt idx="10">
                  <c:v>0.33700000000000002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4-4972-84D1-3AD67A5A9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33775"/>
        <c:axId val="172046735"/>
      </c:lineChart>
      <c:catAx>
        <c:axId val="17203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735"/>
        <c:crosses val="autoZero"/>
        <c:auto val="1"/>
        <c:lblAlgn val="ctr"/>
        <c:lblOffset val="100"/>
        <c:noMultiLvlLbl val="0"/>
      </c:catAx>
      <c:valAx>
        <c:axId val="17204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3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[Quality_Data_Analyst_Case_Study_Dataset_1.10.2025.xlsx]staff resp vs benchmark!PivotTable5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'staff resp vs benchmark'!$B$3</c:f>
              <c:strCache>
                <c:ptCount val="1"/>
                <c:pt idx="0">
                  <c:v>Average of Staff Responsiveness Domain Top Box Score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'staff resp vs benchmark'!$A$4:$A$16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'staff resp vs benchmark'!$B$4:$B$16</c:f>
              <c:numCache>
                <c:formatCode>0.00</c:formatCode>
                <c:ptCount val="12"/>
                <c:pt idx="0">
                  <c:v>61.339999999999996</c:v>
                </c:pt>
                <c:pt idx="1">
                  <c:v>62.802000000000007</c:v>
                </c:pt>
                <c:pt idx="2">
                  <c:v>63.081999999999994</c:v>
                </c:pt>
                <c:pt idx="3">
                  <c:v>66.051999999999992</c:v>
                </c:pt>
                <c:pt idx="4">
                  <c:v>63.762</c:v>
                </c:pt>
                <c:pt idx="5">
                  <c:v>63.114000000000011</c:v>
                </c:pt>
                <c:pt idx="6">
                  <c:v>64.384</c:v>
                </c:pt>
                <c:pt idx="7">
                  <c:v>65.74199999999999</c:v>
                </c:pt>
                <c:pt idx="8">
                  <c:v>60.335999999999991</c:v>
                </c:pt>
                <c:pt idx="9">
                  <c:v>64.039999999999992</c:v>
                </c:pt>
                <c:pt idx="10">
                  <c:v>61.529999999999994</c:v>
                </c:pt>
                <c:pt idx="11">
                  <c:v>60.866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5-4DFF-B292-B7E2784EB6C0}"/>
            </c:ext>
          </c:extLst>
        </c:ser>
        <c:ser>
          <c:idx val="1"/>
          <c:order val="1"/>
          <c:tx>
            <c:strRef>
              <c:f>'staff resp vs benchmark'!$C$3</c:f>
              <c:strCache>
                <c:ptCount val="1"/>
                <c:pt idx="0">
                  <c:v>Average of Staff Responsiveness Top Box Score Benchmark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'staff resp vs benchmark'!$A$4:$A$16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'staff resp vs benchmark'!$C$4:$C$16</c:f>
              <c:numCache>
                <c:formatCode>General</c:formatCode>
                <c:ptCount val="1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5-4DFF-B292-B7E2784E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59343"/>
        <c:axId val="200856943"/>
      </c:lineChart>
      <c:catAx>
        <c:axId val="20085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6943"/>
        <c:crosses val="autoZero"/>
        <c:auto val="1"/>
        <c:lblAlgn val="ctr"/>
        <c:lblOffset val="100"/>
        <c:noMultiLvlLbl val="0"/>
      </c:catAx>
      <c:valAx>
        <c:axId val="2008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2</xdr:row>
      <xdr:rowOff>82550</xdr:rowOff>
    </xdr:from>
    <xdr:to>
      <xdr:col>16</xdr:col>
      <xdr:colOff>57149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9487D-1FDC-F445-5DE2-F4B61C3AA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2</xdr:row>
      <xdr:rowOff>82550</xdr:rowOff>
    </xdr:from>
    <xdr:to>
      <xdr:col>19</xdr:col>
      <xdr:colOff>431800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F8C6F-DD33-9E7D-9694-CDDDE7654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athy Prakash" refreshedDate="45676.676295138888" createdVersion="8" refreshedVersion="8" minRefreshableVersion="3" recordCount="60" xr:uid="{83FFC5FF-E6EE-4281-858F-34477120905D}">
  <cacheSource type="worksheet">
    <worksheetSource ref="B2:G62" sheet="Case Study Dataset"/>
  </cacheSource>
  <cacheFields count="9">
    <cacheField name="Month" numFmtId="17">
      <sharedItems containsSemiMixedTypes="0" containsNonDate="0" containsDate="1" containsString="0" minDate="2020-01-01T00:00:00" maxDate="2024-12-02T00:00:00" count="60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</sharedItems>
      <fieldGroup par="8"/>
    </cacheField>
    <cacheField name="Average Licensed Bed  Occupancy Rate" numFmtId="9">
      <sharedItems containsSemiMixedTypes="0" containsString="0" containsNumber="1" minValue="0.81" maxValue="1.01" count="11">
        <n v="0.96"/>
        <n v="0.81"/>
        <n v="0.94"/>
        <n v="1.01"/>
        <n v="0.98"/>
        <n v="0.95"/>
        <n v="0.92"/>
        <n v="1"/>
        <n v="0.99"/>
        <n v="0.93"/>
        <n v="0.97"/>
      </sharedItems>
    </cacheField>
    <cacheField name="Unassisted Fall Rate per 1,000 Patient Days" numFmtId="0">
      <sharedItems containsSemiMixedTypes="0" containsString="0" containsNumber="1" minValue="1.03" maxValue="3.41"/>
    </cacheField>
    <cacheField name="Staff Responsiveness Domain Top Box Score" numFmtId="2">
      <sharedItems containsSemiMixedTypes="0" containsString="0" containsNumber="1" minValue="53.31" maxValue="72.75"/>
    </cacheField>
    <cacheField name="Unassisted Fall %" numFmtId="0">
      <sharedItems containsSemiMixedTypes="0" containsString="0" containsNumber="1" minValue="0.10300000000000001" maxValue="0.34100000000000003"/>
    </cacheField>
    <cacheField name="Staff Responsiveness Domain Top Box Score %" numFmtId="0">
      <sharedItems containsSemiMixedTypes="0" containsString="0" containsNumber="1" minValue="0.53310000000000002" maxValue="0.72750000000000004"/>
    </cacheField>
    <cacheField name="Months (Month)" numFmtId="0" databaseField="0">
      <fieldGroup base="0">
        <rangePr groupBy="months" startDate="2020-01-01T00:00:00" endDate="2024-12-02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4"/>
        </groupItems>
      </fieldGroup>
    </cacheField>
    <cacheField name="Quarters (Month)" numFmtId="0" databaseField="0">
      <fieldGroup base="0">
        <rangePr groupBy="quarters" startDate="2020-01-01T00:00:00" endDate="2024-12-02T00:00:00"/>
        <groupItems count="6">
          <s v="&lt;1/1/2020"/>
          <s v="Qtr1"/>
          <s v="Qtr2"/>
          <s v="Qtr3"/>
          <s v="Qtr4"/>
          <s v="&gt;12/2/2024"/>
        </groupItems>
      </fieldGroup>
    </cacheField>
    <cacheField name="Years (Month)" numFmtId="0" databaseField="0">
      <fieldGroup base="0">
        <rangePr groupBy="years" startDate="2020-01-01T00:00:00" endDate="2024-12-02T00:00:00"/>
        <groupItems count="7">
          <s v="&lt;1/1/2020"/>
          <s v="2020"/>
          <s v="2021"/>
          <s v="2022"/>
          <s v="2023"/>
          <s v="2024"/>
          <s v="&gt;12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athy Prakash" refreshedDate="45677.264991550925" createdVersion="8" refreshedVersion="8" minRefreshableVersion="3" recordCount="60" xr:uid="{D983BE92-4DAA-44B0-ACAB-A4FCC70324D1}">
  <cacheSource type="worksheet">
    <worksheetSource ref="B2:H62" sheet="Case Study Dataset"/>
  </cacheSource>
  <cacheFields count="10">
    <cacheField name="Month" numFmtId="17">
      <sharedItems containsSemiMixedTypes="0" containsNonDate="0" containsDate="1" containsString="0" minDate="2020-01-01T00:00:00" maxDate="2024-12-02T00:00:00" count="60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</sharedItems>
      <fieldGroup par="9"/>
    </cacheField>
    <cacheField name="Average Licensed Bed  Occupancy Rate" numFmtId="9">
      <sharedItems containsSemiMixedTypes="0" containsString="0" containsNumber="1" minValue="0.81" maxValue="1.01"/>
    </cacheField>
    <cacheField name="Unassisted Fall Rate per 1,000 Patient Days" numFmtId="0">
      <sharedItems containsSemiMixedTypes="0" containsString="0" containsNumber="1" minValue="1.03" maxValue="3.41"/>
    </cacheField>
    <cacheField name="Staff Responsiveness Domain Top Box Score" numFmtId="2">
      <sharedItems containsSemiMixedTypes="0" containsString="0" containsNumber="1" minValue="53.31" maxValue="72.75"/>
    </cacheField>
    <cacheField name="Unassisted Fall %" numFmtId="0">
      <sharedItems containsSemiMixedTypes="0" containsString="0" containsNumber="1" minValue="0.10300000000000001" maxValue="0.34100000000000003"/>
    </cacheField>
    <cacheField name="Staff Responsiveness Domain Top Box Score %" numFmtId="0">
      <sharedItems containsSemiMixedTypes="0" containsString="0" containsNumber="1" minValue="0.53310000000000002" maxValue="0.72750000000000004"/>
    </cacheField>
    <cacheField name="Staff Responsiveness Top Box Score Benchmark" numFmtId="0">
      <sharedItems containsSemiMixedTypes="0" containsString="0" containsNumber="1" containsInteger="1" minValue="65" maxValue="65"/>
    </cacheField>
    <cacheField name="Months (Month)" numFmtId="0" databaseField="0">
      <fieldGroup base="0">
        <rangePr groupBy="months" startDate="2020-01-01T00:00:00" endDate="2024-12-02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4"/>
        </groupItems>
      </fieldGroup>
    </cacheField>
    <cacheField name="Quarters (Month)" numFmtId="0" databaseField="0">
      <fieldGroup base="0">
        <rangePr groupBy="quarters" startDate="2020-01-01T00:00:00" endDate="2024-12-02T00:00:00"/>
        <groupItems count="6">
          <s v="&lt;1/1/2020"/>
          <s v="Qtr1"/>
          <s v="Qtr2"/>
          <s v="Qtr3"/>
          <s v="Qtr4"/>
          <s v="&gt;12/2/2024"/>
        </groupItems>
      </fieldGroup>
    </cacheField>
    <cacheField name="Years (Month)" numFmtId="0" databaseField="0">
      <fieldGroup base="0">
        <rangePr groupBy="years" startDate="2020-01-01T00:00:00" endDate="2024-12-02T00:00:00"/>
        <groupItems count="7">
          <s v="&lt;1/1/2020"/>
          <s v="2020"/>
          <s v="2021"/>
          <s v="2022"/>
          <s v="2023"/>
          <s v="2024"/>
          <s v="&gt;12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2.21"/>
    <n v="68.34"/>
    <n v="0.22100000000000003"/>
    <n v="0.68340000000000001"/>
  </r>
  <r>
    <x v="1"/>
    <x v="0"/>
    <n v="1.79"/>
    <n v="72.75"/>
    <n v="0.17900000000000002"/>
    <n v="0.72750000000000004"/>
  </r>
  <r>
    <x v="2"/>
    <x v="1"/>
    <n v="1.03"/>
    <n v="67.069999999999993"/>
    <n v="0.10300000000000001"/>
    <n v="0.67069999999999996"/>
  </r>
  <r>
    <x v="3"/>
    <x v="2"/>
    <n v="1.97"/>
    <n v="71.209999999999994"/>
    <n v="0.19700000000000001"/>
    <n v="0.71209999999999996"/>
  </r>
  <r>
    <x v="4"/>
    <x v="3"/>
    <n v="3.41"/>
    <n v="57.68"/>
    <n v="0.34100000000000003"/>
    <n v="0.57679999999999998"/>
  </r>
  <r>
    <x v="5"/>
    <x v="4"/>
    <n v="2.61"/>
    <n v="67.86"/>
    <n v="0.26100000000000001"/>
    <n v="0.67859999999999998"/>
  </r>
  <r>
    <x v="6"/>
    <x v="5"/>
    <n v="2.42"/>
    <n v="66.09"/>
    <n v="0.24199999999999999"/>
    <n v="0.66090000000000004"/>
  </r>
  <r>
    <x v="7"/>
    <x v="2"/>
    <n v="2.09"/>
    <n v="70.38"/>
    <n v="0.20899999999999999"/>
    <n v="0.70379999999999998"/>
  </r>
  <r>
    <x v="8"/>
    <x v="5"/>
    <n v="3.11"/>
    <n v="53.31"/>
    <n v="0.311"/>
    <n v="0.53310000000000002"/>
  </r>
  <r>
    <x v="9"/>
    <x v="6"/>
    <n v="1.6"/>
    <n v="67.55"/>
    <n v="0.16"/>
    <n v="0.67549999999999999"/>
  </r>
  <r>
    <x v="10"/>
    <x v="5"/>
    <n v="2.31"/>
    <n v="60.35"/>
    <n v="0.23100000000000001"/>
    <n v="0.60350000000000004"/>
  </r>
  <r>
    <x v="11"/>
    <x v="4"/>
    <n v="2.4700000000000002"/>
    <n v="61.33"/>
    <n v="0.24700000000000005"/>
    <n v="0.61329999999999996"/>
  </r>
  <r>
    <x v="12"/>
    <x v="7"/>
    <n v="3.03"/>
    <n v="61.06"/>
    <n v="0.30299999999999999"/>
    <n v="0.61060000000000003"/>
  </r>
  <r>
    <x v="13"/>
    <x v="8"/>
    <n v="2.35"/>
    <n v="65.23"/>
    <n v="0.23500000000000001"/>
    <n v="0.65229999999999999"/>
  </r>
  <r>
    <x v="14"/>
    <x v="5"/>
    <n v="2.4700000000000002"/>
    <n v="64.02"/>
    <n v="0.24700000000000005"/>
    <n v="0.64019999999999999"/>
  </r>
  <r>
    <x v="15"/>
    <x v="0"/>
    <n v="1.94"/>
    <n v="70.11"/>
    <n v="0.19399999999999998"/>
    <n v="0.70109999999999995"/>
  </r>
  <r>
    <x v="16"/>
    <x v="2"/>
    <n v="2.54"/>
    <n v="68.16"/>
    <n v="0.254"/>
    <n v="0.68159999999999998"/>
  </r>
  <r>
    <x v="17"/>
    <x v="2"/>
    <n v="3.17"/>
    <n v="54.38"/>
    <n v="0.317"/>
    <n v="0.54380000000000006"/>
  </r>
  <r>
    <x v="18"/>
    <x v="2"/>
    <n v="2.79"/>
    <n v="64"/>
    <n v="0.27899999999999997"/>
    <n v="0.64"/>
  </r>
  <r>
    <x v="19"/>
    <x v="9"/>
    <n v="2.0499999999999998"/>
    <n v="66.13"/>
    <n v="0.20499999999999996"/>
    <n v="0.6613"/>
  </r>
  <r>
    <x v="20"/>
    <x v="10"/>
    <n v="3.34"/>
    <n v="55.17"/>
    <n v="0.33399999999999996"/>
    <n v="0.55169999999999997"/>
  </r>
  <r>
    <x v="21"/>
    <x v="5"/>
    <n v="2.44"/>
    <n v="64.03"/>
    <n v="0.24399999999999999"/>
    <n v="0.64029999999999998"/>
  </r>
  <r>
    <x v="22"/>
    <x v="0"/>
    <n v="2.31"/>
    <n v="64.12"/>
    <n v="0.23100000000000001"/>
    <n v="0.64119999999999999"/>
  </r>
  <r>
    <x v="23"/>
    <x v="4"/>
    <n v="2.57"/>
    <n v="60.42"/>
    <n v="0.25700000000000001"/>
    <n v="0.60420000000000007"/>
  </r>
  <r>
    <x v="24"/>
    <x v="3"/>
    <n v="3.33"/>
    <n v="58.41"/>
    <n v="0.33300000000000002"/>
    <n v="0.58409999999999995"/>
  </r>
  <r>
    <x v="25"/>
    <x v="8"/>
    <n v="3.19"/>
    <n v="59.77"/>
    <n v="0.31900000000000001"/>
    <n v="0.59770000000000001"/>
  </r>
  <r>
    <x v="26"/>
    <x v="0"/>
    <n v="2.78"/>
    <n v="61.32"/>
    <n v="0.27799999999999997"/>
    <n v="0.61319999999999997"/>
  </r>
  <r>
    <x v="27"/>
    <x v="0"/>
    <n v="2.91"/>
    <n v="60.18"/>
    <n v="0.29100000000000004"/>
    <n v="0.6018"/>
  </r>
  <r>
    <x v="28"/>
    <x v="5"/>
    <n v="2.4900000000000002"/>
    <n v="63.07"/>
    <n v="0.249"/>
    <n v="0.63070000000000004"/>
  </r>
  <r>
    <x v="29"/>
    <x v="5"/>
    <n v="2.31"/>
    <n v="63.11"/>
    <n v="0.23100000000000001"/>
    <n v="0.63109999999999999"/>
  </r>
  <r>
    <x v="30"/>
    <x v="0"/>
    <n v="2.4300000000000002"/>
    <n v="61.03"/>
    <n v="0.24300000000000002"/>
    <n v="0.61030000000000006"/>
  </r>
  <r>
    <x v="31"/>
    <x v="0"/>
    <n v="3.13"/>
    <n v="59.97"/>
    <n v="0.313"/>
    <n v="0.59970000000000001"/>
  </r>
  <r>
    <x v="32"/>
    <x v="5"/>
    <n v="2.81"/>
    <n v="61.53"/>
    <n v="0.28100000000000003"/>
    <n v="0.61529999999999996"/>
  </r>
  <r>
    <x v="33"/>
    <x v="0"/>
    <n v="2.0699999999999998"/>
    <n v="64.16"/>
    <n v="0.20699999999999999"/>
    <n v="0.64159999999999995"/>
  </r>
  <r>
    <x v="34"/>
    <x v="10"/>
    <n v="3.11"/>
    <n v="57.29"/>
    <n v="0.311"/>
    <n v="0.57289999999999996"/>
  </r>
  <r>
    <x v="35"/>
    <x v="4"/>
    <n v="3.21"/>
    <n v="57.18"/>
    <n v="0.32100000000000001"/>
    <n v="0.57179999999999997"/>
  </r>
  <r>
    <x v="36"/>
    <x v="8"/>
    <n v="3.17"/>
    <n v="58.22"/>
    <n v="0.317"/>
    <n v="0.58219999999999994"/>
  </r>
  <r>
    <x v="37"/>
    <x v="8"/>
    <n v="3.39"/>
    <n v="57.12"/>
    <n v="0.33900000000000002"/>
    <n v="0.57119999999999993"/>
  </r>
  <r>
    <x v="38"/>
    <x v="4"/>
    <n v="3.03"/>
    <n v="59.45"/>
    <n v="0.30299999999999999"/>
    <n v="0.59450000000000003"/>
  </r>
  <r>
    <x v="39"/>
    <x v="0"/>
    <n v="2.73"/>
    <n v="62.57"/>
    <n v="0.27299999999999996"/>
    <n v="0.62570000000000003"/>
  </r>
  <r>
    <x v="40"/>
    <x v="2"/>
    <n v="2.89"/>
    <n v="62.89"/>
    <n v="0.28900000000000003"/>
    <n v="0.62890000000000001"/>
  </r>
  <r>
    <x v="41"/>
    <x v="0"/>
    <n v="2.5499999999999998"/>
    <n v="63.69"/>
    <n v="0.25499999999999995"/>
    <n v="0.63690000000000002"/>
  </r>
  <r>
    <x v="42"/>
    <x v="5"/>
    <n v="2.42"/>
    <n v="64.930000000000007"/>
    <n v="0.24199999999999999"/>
    <n v="0.6493000000000001"/>
  </r>
  <r>
    <x v="43"/>
    <x v="5"/>
    <n v="2.0299999999999998"/>
    <n v="66.77"/>
    <n v="0.20299999999999996"/>
    <n v="0.66769999999999996"/>
  </r>
  <r>
    <x v="44"/>
    <x v="4"/>
    <n v="2.56"/>
    <n v="65.959999999999994"/>
    <n v="0.25600000000000001"/>
    <n v="0.65959999999999996"/>
  </r>
  <r>
    <x v="45"/>
    <x v="4"/>
    <n v="3.07"/>
    <n v="60.44"/>
    <n v="0.307"/>
    <n v="0.60439999999999994"/>
  </r>
  <r>
    <x v="46"/>
    <x v="8"/>
    <n v="2.99"/>
    <n v="61.76"/>
    <n v="0.29899999999999999"/>
    <n v="0.61759999999999993"/>
  </r>
  <r>
    <x v="47"/>
    <x v="8"/>
    <n v="3.03"/>
    <n v="60.32"/>
    <n v="0.30299999999999999"/>
    <n v="0.60319999999999996"/>
  </r>
  <r>
    <x v="48"/>
    <x v="8"/>
    <n v="3.09"/>
    <n v="60.67"/>
    <n v="0.309"/>
    <n v="0.60670000000000002"/>
  </r>
  <r>
    <x v="49"/>
    <x v="4"/>
    <n v="3.15"/>
    <n v="59.14"/>
    <n v="0.315"/>
    <n v="0.59140000000000004"/>
  </r>
  <r>
    <x v="50"/>
    <x v="2"/>
    <n v="2.33"/>
    <n v="63.55"/>
    <n v="0.23300000000000001"/>
    <n v="0.63549999999999995"/>
  </r>
  <r>
    <x v="51"/>
    <x v="5"/>
    <n v="2.0099999999999998"/>
    <n v="66.19"/>
    <n v="0.20099999999999996"/>
    <n v="0.66189999999999993"/>
  </r>
  <r>
    <x v="52"/>
    <x v="5"/>
    <n v="1.79"/>
    <n v="67.010000000000005"/>
    <n v="0.17900000000000002"/>
    <n v="0.67010000000000003"/>
  </r>
  <r>
    <x v="53"/>
    <x v="5"/>
    <n v="1.98"/>
    <n v="66.53"/>
    <n v="0.19800000000000001"/>
    <n v="0.6653"/>
  </r>
  <r>
    <x v="54"/>
    <x v="0"/>
    <n v="2.5099999999999998"/>
    <n v="65.87"/>
    <n v="0.25099999999999995"/>
    <n v="0.65870000000000006"/>
  </r>
  <r>
    <x v="55"/>
    <x v="0"/>
    <n v="2.63"/>
    <n v="65.459999999999994"/>
    <n v="0.26300000000000001"/>
    <n v="0.65459999999999996"/>
  </r>
  <r>
    <x v="56"/>
    <x v="10"/>
    <n v="2.71"/>
    <n v="65.709999999999994"/>
    <n v="0.27100000000000002"/>
    <n v="0.65709999999999991"/>
  </r>
  <r>
    <x v="57"/>
    <x v="4"/>
    <n v="2.97"/>
    <n v="64.02"/>
    <n v="0.29699999999999999"/>
    <n v="0.64019999999999999"/>
  </r>
  <r>
    <x v="58"/>
    <x v="4"/>
    <n v="2.84"/>
    <n v="64.13"/>
    <n v="0.28399999999999997"/>
    <n v="0.64129999999999998"/>
  </r>
  <r>
    <x v="59"/>
    <x v="7"/>
    <n v="2.81"/>
    <n v="65.08"/>
    <n v="0.28100000000000003"/>
    <n v="0.650799999999999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0.96"/>
    <n v="2.21"/>
    <n v="68.34"/>
    <n v="0.22100000000000003"/>
    <n v="0.68340000000000001"/>
    <n v="65"/>
  </r>
  <r>
    <x v="1"/>
    <n v="0.96"/>
    <n v="1.79"/>
    <n v="72.75"/>
    <n v="0.17900000000000002"/>
    <n v="0.72750000000000004"/>
    <n v="65"/>
  </r>
  <r>
    <x v="2"/>
    <n v="0.81"/>
    <n v="1.03"/>
    <n v="67.069999999999993"/>
    <n v="0.10300000000000001"/>
    <n v="0.67069999999999996"/>
    <n v="65"/>
  </r>
  <r>
    <x v="3"/>
    <n v="0.94"/>
    <n v="1.97"/>
    <n v="71.209999999999994"/>
    <n v="0.19700000000000001"/>
    <n v="0.71209999999999996"/>
    <n v="65"/>
  </r>
  <r>
    <x v="4"/>
    <n v="1.01"/>
    <n v="3.41"/>
    <n v="57.68"/>
    <n v="0.34100000000000003"/>
    <n v="0.57679999999999998"/>
    <n v="65"/>
  </r>
  <r>
    <x v="5"/>
    <n v="0.98"/>
    <n v="2.61"/>
    <n v="67.86"/>
    <n v="0.26100000000000001"/>
    <n v="0.67859999999999998"/>
    <n v="65"/>
  </r>
  <r>
    <x v="6"/>
    <n v="0.95"/>
    <n v="2.42"/>
    <n v="66.09"/>
    <n v="0.24199999999999999"/>
    <n v="0.66090000000000004"/>
    <n v="65"/>
  </r>
  <r>
    <x v="7"/>
    <n v="0.94"/>
    <n v="2.09"/>
    <n v="70.38"/>
    <n v="0.20899999999999999"/>
    <n v="0.70379999999999998"/>
    <n v="65"/>
  </r>
  <r>
    <x v="8"/>
    <n v="0.95"/>
    <n v="3.11"/>
    <n v="53.31"/>
    <n v="0.311"/>
    <n v="0.53310000000000002"/>
    <n v="65"/>
  </r>
  <r>
    <x v="9"/>
    <n v="0.92"/>
    <n v="1.6"/>
    <n v="67.55"/>
    <n v="0.16"/>
    <n v="0.67549999999999999"/>
    <n v="65"/>
  </r>
  <r>
    <x v="10"/>
    <n v="0.95"/>
    <n v="2.31"/>
    <n v="60.35"/>
    <n v="0.23100000000000001"/>
    <n v="0.60350000000000004"/>
    <n v="65"/>
  </r>
  <r>
    <x v="11"/>
    <n v="0.98"/>
    <n v="2.4700000000000002"/>
    <n v="61.33"/>
    <n v="0.24700000000000005"/>
    <n v="0.61329999999999996"/>
    <n v="65"/>
  </r>
  <r>
    <x v="12"/>
    <n v="1"/>
    <n v="3.03"/>
    <n v="61.06"/>
    <n v="0.30299999999999999"/>
    <n v="0.61060000000000003"/>
    <n v="65"/>
  </r>
  <r>
    <x v="13"/>
    <n v="0.99"/>
    <n v="2.35"/>
    <n v="65.23"/>
    <n v="0.23500000000000001"/>
    <n v="0.65229999999999999"/>
    <n v="65"/>
  </r>
  <r>
    <x v="14"/>
    <n v="0.95"/>
    <n v="2.4700000000000002"/>
    <n v="64.02"/>
    <n v="0.24700000000000005"/>
    <n v="0.64019999999999999"/>
    <n v="65"/>
  </r>
  <r>
    <x v="15"/>
    <n v="0.96"/>
    <n v="1.94"/>
    <n v="70.11"/>
    <n v="0.19399999999999998"/>
    <n v="0.70109999999999995"/>
    <n v="65"/>
  </r>
  <r>
    <x v="16"/>
    <n v="0.94"/>
    <n v="2.54"/>
    <n v="68.16"/>
    <n v="0.254"/>
    <n v="0.68159999999999998"/>
    <n v="65"/>
  </r>
  <r>
    <x v="17"/>
    <n v="0.94"/>
    <n v="3.17"/>
    <n v="54.38"/>
    <n v="0.317"/>
    <n v="0.54380000000000006"/>
    <n v="65"/>
  </r>
  <r>
    <x v="18"/>
    <n v="0.94"/>
    <n v="2.79"/>
    <n v="64"/>
    <n v="0.27899999999999997"/>
    <n v="0.64"/>
    <n v="65"/>
  </r>
  <r>
    <x v="19"/>
    <n v="0.93"/>
    <n v="2.0499999999999998"/>
    <n v="66.13"/>
    <n v="0.20499999999999996"/>
    <n v="0.6613"/>
    <n v="65"/>
  </r>
  <r>
    <x v="20"/>
    <n v="0.97"/>
    <n v="3.34"/>
    <n v="55.17"/>
    <n v="0.33399999999999996"/>
    <n v="0.55169999999999997"/>
    <n v="65"/>
  </r>
  <r>
    <x v="21"/>
    <n v="0.95"/>
    <n v="2.44"/>
    <n v="64.03"/>
    <n v="0.24399999999999999"/>
    <n v="0.64029999999999998"/>
    <n v="65"/>
  </r>
  <r>
    <x v="22"/>
    <n v="0.96"/>
    <n v="2.31"/>
    <n v="64.12"/>
    <n v="0.23100000000000001"/>
    <n v="0.64119999999999999"/>
    <n v="65"/>
  </r>
  <r>
    <x v="23"/>
    <n v="0.98"/>
    <n v="2.57"/>
    <n v="60.42"/>
    <n v="0.25700000000000001"/>
    <n v="0.60420000000000007"/>
    <n v="65"/>
  </r>
  <r>
    <x v="24"/>
    <n v="1.01"/>
    <n v="3.33"/>
    <n v="58.41"/>
    <n v="0.33300000000000002"/>
    <n v="0.58409999999999995"/>
    <n v="65"/>
  </r>
  <r>
    <x v="25"/>
    <n v="0.99"/>
    <n v="3.19"/>
    <n v="59.77"/>
    <n v="0.31900000000000001"/>
    <n v="0.59770000000000001"/>
    <n v="65"/>
  </r>
  <r>
    <x v="26"/>
    <n v="0.96"/>
    <n v="2.78"/>
    <n v="61.32"/>
    <n v="0.27799999999999997"/>
    <n v="0.61319999999999997"/>
    <n v="65"/>
  </r>
  <r>
    <x v="27"/>
    <n v="0.96"/>
    <n v="2.91"/>
    <n v="60.18"/>
    <n v="0.29100000000000004"/>
    <n v="0.6018"/>
    <n v="65"/>
  </r>
  <r>
    <x v="28"/>
    <n v="0.95"/>
    <n v="2.4900000000000002"/>
    <n v="63.07"/>
    <n v="0.249"/>
    <n v="0.63070000000000004"/>
    <n v="65"/>
  </r>
  <r>
    <x v="29"/>
    <n v="0.95"/>
    <n v="2.31"/>
    <n v="63.11"/>
    <n v="0.23100000000000001"/>
    <n v="0.63109999999999999"/>
    <n v="65"/>
  </r>
  <r>
    <x v="30"/>
    <n v="0.96"/>
    <n v="2.4300000000000002"/>
    <n v="61.03"/>
    <n v="0.24300000000000002"/>
    <n v="0.61030000000000006"/>
    <n v="65"/>
  </r>
  <r>
    <x v="31"/>
    <n v="0.96"/>
    <n v="3.13"/>
    <n v="59.97"/>
    <n v="0.313"/>
    <n v="0.59970000000000001"/>
    <n v="65"/>
  </r>
  <r>
    <x v="32"/>
    <n v="0.95"/>
    <n v="2.81"/>
    <n v="61.53"/>
    <n v="0.28100000000000003"/>
    <n v="0.61529999999999996"/>
    <n v="65"/>
  </r>
  <r>
    <x v="33"/>
    <n v="0.96"/>
    <n v="2.0699999999999998"/>
    <n v="64.16"/>
    <n v="0.20699999999999999"/>
    <n v="0.64159999999999995"/>
    <n v="65"/>
  </r>
  <r>
    <x v="34"/>
    <n v="0.97"/>
    <n v="3.11"/>
    <n v="57.29"/>
    <n v="0.311"/>
    <n v="0.57289999999999996"/>
    <n v="65"/>
  </r>
  <r>
    <x v="35"/>
    <n v="0.98"/>
    <n v="3.21"/>
    <n v="57.18"/>
    <n v="0.32100000000000001"/>
    <n v="0.57179999999999997"/>
    <n v="65"/>
  </r>
  <r>
    <x v="36"/>
    <n v="0.99"/>
    <n v="3.17"/>
    <n v="58.22"/>
    <n v="0.317"/>
    <n v="0.58219999999999994"/>
    <n v="65"/>
  </r>
  <r>
    <x v="37"/>
    <n v="0.99"/>
    <n v="3.39"/>
    <n v="57.12"/>
    <n v="0.33900000000000002"/>
    <n v="0.57119999999999993"/>
    <n v="65"/>
  </r>
  <r>
    <x v="38"/>
    <n v="0.98"/>
    <n v="3.03"/>
    <n v="59.45"/>
    <n v="0.30299999999999999"/>
    <n v="0.59450000000000003"/>
    <n v="65"/>
  </r>
  <r>
    <x v="39"/>
    <n v="0.96"/>
    <n v="2.73"/>
    <n v="62.57"/>
    <n v="0.27299999999999996"/>
    <n v="0.62570000000000003"/>
    <n v="65"/>
  </r>
  <r>
    <x v="40"/>
    <n v="0.94"/>
    <n v="2.89"/>
    <n v="62.89"/>
    <n v="0.28900000000000003"/>
    <n v="0.62890000000000001"/>
    <n v="65"/>
  </r>
  <r>
    <x v="41"/>
    <n v="0.96"/>
    <n v="2.5499999999999998"/>
    <n v="63.69"/>
    <n v="0.25499999999999995"/>
    <n v="0.63690000000000002"/>
    <n v="65"/>
  </r>
  <r>
    <x v="42"/>
    <n v="0.95"/>
    <n v="2.42"/>
    <n v="64.930000000000007"/>
    <n v="0.24199999999999999"/>
    <n v="0.6493000000000001"/>
    <n v="65"/>
  </r>
  <r>
    <x v="43"/>
    <n v="0.95"/>
    <n v="2.0299999999999998"/>
    <n v="66.77"/>
    <n v="0.20299999999999996"/>
    <n v="0.66769999999999996"/>
    <n v="65"/>
  </r>
  <r>
    <x v="44"/>
    <n v="0.98"/>
    <n v="2.56"/>
    <n v="65.959999999999994"/>
    <n v="0.25600000000000001"/>
    <n v="0.65959999999999996"/>
    <n v="65"/>
  </r>
  <r>
    <x v="45"/>
    <n v="0.98"/>
    <n v="3.07"/>
    <n v="60.44"/>
    <n v="0.307"/>
    <n v="0.60439999999999994"/>
    <n v="65"/>
  </r>
  <r>
    <x v="46"/>
    <n v="0.99"/>
    <n v="2.99"/>
    <n v="61.76"/>
    <n v="0.29899999999999999"/>
    <n v="0.61759999999999993"/>
    <n v="65"/>
  </r>
  <r>
    <x v="47"/>
    <n v="0.99"/>
    <n v="3.03"/>
    <n v="60.32"/>
    <n v="0.30299999999999999"/>
    <n v="0.60319999999999996"/>
    <n v="65"/>
  </r>
  <r>
    <x v="48"/>
    <n v="0.99"/>
    <n v="3.09"/>
    <n v="60.67"/>
    <n v="0.309"/>
    <n v="0.60670000000000002"/>
    <n v="65"/>
  </r>
  <r>
    <x v="49"/>
    <n v="0.98"/>
    <n v="3.15"/>
    <n v="59.14"/>
    <n v="0.315"/>
    <n v="0.59140000000000004"/>
    <n v="65"/>
  </r>
  <r>
    <x v="50"/>
    <n v="0.94"/>
    <n v="2.33"/>
    <n v="63.55"/>
    <n v="0.23300000000000001"/>
    <n v="0.63549999999999995"/>
    <n v="65"/>
  </r>
  <r>
    <x v="51"/>
    <n v="0.95"/>
    <n v="2.0099999999999998"/>
    <n v="66.19"/>
    <n v="0.20099999999999996"/>
    <n v="0.66189999999999993"/>
    <n v="65"/>
  </r>
  <r>
    <x v="52"/>
    <n v="0.95"/>
    <n v="1.79"/>
    <n v="67.010000000000005"/>
    <n v="0.17900000000000002"/>
    <n v="0.67010000000000003"/>
    <n v="65"/>
  </r>
  <r>
    <x v="53"/>
    <n v="0.95"/>
    <n v="1.98"/>
    <n v="66.53"/>
    <n v="0.19800000000000001"/>
    <n v="0.6653"/>
    <n v="65"/>
  </r>
  <r>
    <x v="54"/>
    <n v="0.96"/>
    <n v="2.5099999999999998"/>
    <n v="65.87"/>
    <n v="0.25099999999999995"/>
    <n v="0.65870000000000006"/>
    <n v="65"/>
  </r>
  <r>
    <x v="55"/>
    <n v="0.96"/>
    <n v="2.63"/>
    <n v="65.459999999999994"/>
    <n v="0.26300000000000001"/>
    <n v="0.65459999999999996"/>
    <n v="65"/>
  </r>
  <r>
    <x v="56"/>
    <n v="0.97"/>
    <n v="2.71"/>
    <n v="65.709999999999994"/>
    <n v="0.27100000000000002"/>
    <n v="0.65709999999999991"/>
    <n v="65"/>
  </r>
  <r>
    <x v="57"/>
    <n v="0.98"/>
    <n v="2.97"/>
    <n v="64.02"/>
    <n v="0.29699999999999999"/>
    <n v="0.64019999999999999"/>
    <n v="65"/>
  </r>
  <r>
    <x v="58"/>
    <n v="0.98"/>
    <n v="2.84"/>
    <n v="64.13"/>
    <n v="0.28399999999999997"/>
    <n v="0.64129999999999998"/>
    <n v="65"/>
  </r>
  <r>
    <x v="59"/>
    <n v="1"/>
    <n v="2.81"/>
    <n v="65.08"/>
    <n v="0.28100000000000003"/>
    <n v="0.65079999999999993"/>
    <n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9BCEA-9230-4E1B-AD76-6926F60C7459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C15" firstHeaderRow="0" firstDataRow="1" firstDataCol="1"/>
  <pivotFields count="9">
    <pivotField numFmtId="17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numFmtId="9" showAll="0">
      <items count="12">
        <item x="1"/>
        <item x="6"/>
        <item x="9"/>
        <item x="2"/>
        <item x="5"/>
        <item x="0"/>
        <item x="10"/>
        <item x="4"/>
        <item x="8"/>
        <item x="7"/>
        <item x="3"/>
        <item t="default"/>
      </items>
    </pivotField>
    <pivotField showAll="0"/>
    <pivotField numFmtId="2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taff Responsiveness Domain Top Box Score %" fld="5" subtotal="average" baseField="1" baseItem="0" numFmtId="10"/>
    <dataField name="Average of Unassisted Fall %" fld="4" subtotal="average" baseField="1" baseItem="0" numFmtId="1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85891-4E7F-4EB1-ABD6-83B8A954EF4B}" name="PivotTable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16" firstHeaderRow="0" firstDataRow="1" firstDataCol="1"/>
  <pivotFields count="10">
    <pivotField numFmtId="17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umFmtId="9" showAll="0"/>
    <pivotField showAll="0"/>
    <pivotField dataField="1" numFmtId="2"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taff Responsiveness Domain Top Box Score" fld="3" subtotal="average" baseField="7" baseItem="1" numFmtId="2"/>
    <dataField name="Average of Staff Responsiveness Top Box Score Benchmark" fld="6" subtotal="average" baseField="7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E5DFE-5397-46CF-8342-97C68400B5AC}">
  <dimension ref="A3:C15"/>
  <sheetViews>
    <sheetView topLeftCell="F8" zoomScale="141"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49.6328125" bestFit="1" customWidth="1"/>
    <col min="3" max="4" width="24.81640625" bestFit="1" customWidth="1"/>
  </cols>
  <sheetData>
    <row r="3" spans="1:3" x14ac:dyDescent="0.35">
      <c r="A3" s="6" t="s">
        <v>4</v>
      </c>
      <c r="B3" t="s">
        <v>22</v>
      </c>
      <c r="C3" t="s">
        <v>20</v>
      </c>
    </row>
    <row r="4" spans="1:3" x14ac:dyDescent="0.35">
      <c r="A4" s="15">
        <v>0.81</v>
      </c>
      <c r="B4" s="9">
        <v>0.67069999999999996</v>
      </c>
      <c r="C4" s="9">
        <v>0.10300000000000001</v>
      </c>
    </row>
    <row r="5" spans="1:3" x14ac:dyDescent="0.35">
      <c r="A5" s="15">
        <v>0.92</v>
      </c>
      <c r="B5" s="9">
        <v>0.67549999999999999</v>
      </c>
      <c r="C5" s="9">
        <v>0.16</v>
      </c>
    </row>
    <row r="6" spans="1:3" x14ac:dyDescent="0.35">
      <c r="A6" s="15">
        <v>0.93</v>
      </c>
      <c r="B6" s="9">
        <v>0.6613</v>
      </c>
      <c r="C6" s="9">
        <v>0.20499999999999996</v>
      </c>
    </row>
    <row r="7" spans="1:3" x14ac:dyDescent="0.35">
      <c r="A7" s="15">
        <v>0.94</v>
      </c>
      <c r="B7" s="9">
        <v>0.64938571428571434</v>
      </c>
      <c r="C7" s="9">
        <v>0.254</v>
      </c>
    </row>
    <row r="8" spans="1:3" x14ac:dyDescent="0.35">
      <c r="A8" s="15">
        <v>0.95</v>
      </c>
      <c r="B8" s="9">
        <v>0.63610769230769226</v>
      </c>
      <c r="C8" s="9">
        <v>0.23530769230769227</v>
      </c>
    </row>
    <row r="9" spans="1:3" x14ac:dyDescent="0.35">
      <c r="A9" s="15">
        <v>0.96</v>
      </c>
      <c r="B9" s="9">
        <v>0.64582307692307706</v>
      </c>
      <c r="C9" s="9">
        <v>0.24607692307692305</v>
      </c>
    </row>
    <row r="10" spans="1:3" x14ac:dyDescent="0.35">
      <c r="A10" s="15">
        <v>0.97</v>
      </c>
      <c r="B10" s="9">
        <v>0.59389999999999998</v>
      </c>
      <c r="C10" s="9">
        <v>0.30533333333333335</v>
      </c>
    </row>
    <row r="11" spans="1:3" x14ac:dyDescent="0.35">
      <c r="A11" s="15">
        <v>0.98</v>
      </c>
      <c r="B11" s="9">
        <v>0.61993000000000009</v>
      </c>
      <c r="C11" s="9">
        <v>0.2848</v>
      </c>
    </row>
    <row r="12" spans="1:3" x14ac:dyDescent="0.35">
      <c r="A12" s="15">
        <v>0.99</v>
      </c>
      <c r="B12" s="9">
        <v>0.60441428571428557</v>
      </c>
      <c r="C12" s="9">
        <v>0.30299999999999999</v>
      </c>
    </row>
    <row r="13" spans="1:3" x14ac:dyDescent="0.35">
      <c r="A13" s="15">
        <v>1</v>
      </c>
      <c r="B13" s="9">
        <v>0.63070000000000004</v>
      </c>
      <c r="C13" s="9">
        <v>0.29200000000000004</v>
      </c>
    </row>
    <row r="14" spans="1:3" x14ac:dyDescent="0.35">
      <c r="A14" s="15">
        <v>1.01</v>
      </c>
      <c r="B14" s="9">
        <v>0.58044999999999991</v>
      </c>
      <c r="C14" s="9">
        <v>0.33700000000000002</v>
      </c>
    </row>
    <row r="15" spans="1:3" x14ac:dyDescent="0.35">
      <c r="A15" s="15" t="s">
        <v>5</v>
      </c>
      <c r="B15" s="9">
        <v>0.63087499999999985</v>
      </c>
      <c r="C15" s="9">
        <v>0.26078333333333337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05CE-5A0E-42D9-A1C8-8035FC83FE77}">
  <dimension ref="A3:C16"/>
  <sheetViews>
    <sheetView topLeftCell="F5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47.6328125" bestFit="1" customWidth="1"/>
    <col min="3" max="3" width="50.6328125" bestFit="1" customWidth="1"/>
  </cols>
  <sheetData>
    <row r="3" spans="1:3" x14ac:dyDescent="0.35">
      <c r="A3" s="6" t="s">
        <v>4</v>
      </c>
      <c r="B3" t="s">
        <v>18</v>
      </c>
      <c r="C3" t="s">
        <v>24</v>
      </c>
    </row>
    <row r="4" spans="1:3" x14ac:dyDescent="0.35">
      <c r="A4" s="7" t="s">
        <v>6</v>
      </c>
      <c r="B4" s="14">
        <v>61.339999999999996</v>
      </c>
      <c r="C4" s="8">
        <v>65</v>
      </c>
    </row>
    <row r="5" spans="1:3" x14ac:dyDescent="0.35">
      <c r="A5" s="7" t="s">
        <v>7</v>
      </c>
      <c r="B5" s="14">
        <v>62.802000000000007</v>
      </c>
      <c r="C5" s="8">
        <v>65</v>
      </c>
    </row>
    <row r="6" spans="1:3" x14ac:dyDescent="0.35">
      <c r="A6" s="7" t="s">
        <v>8</v>
      </c>
      <c r="B6" s="14">
        <v>63.081999999999994</v>
      </c>
      <c r="C6" s="8">
        <v>65</v>
      </c>
    </row>
    <row r="7" spans="1:3" x14ac:dyDescent="0.35">
      <c r="A7" s="7" t="s">
        <v>9</v>
      </c>
      <c r="B7" s="14">
        <v>66.051999999999992</v>
      </c>
      <c r="C7" s="8">
        <v>65</v>
      </c>
    </row>
    <row r="8" spans="1:3" x14ac:dyDescent="0.35">
      <c r="A8" s="7" t="s">
        <v>10</v>
      </c>
      <c r="B8" s="14">
        <v>63.762</v>
      </c>
      <c r="C8" s="8">
        <v>65</v>
      </c>
    </row>
    <row r="9" spans="1:3" x14ac:dyDescent="0.35">
      <c r="A9" s="7" t="s">
        <v>11</v>
      </c>
      <c r="B9" s="14">
        <v>63.114000000000011</v>
      </c>
      <c r="C9" s="8">
        <v>65</v>
      </c>
    </row>
    <row r="10" spans="1:3" x14ac:dyDescent="0.35">
      <c r="A10" s="7" t="s">
        <v>12</v>
      </c>
      <c r="B10" s="14">
        <v>64.384</v>
      </c>
      <c r="C10" s="8">
        <v>65</v>
      </c>
    </row>
    <row r="11" spans="1:3" x14ac:dyDescent="0.35">
      <c r="A11" s="7" t="s">
        <v>13</v>
      </c>
      <c r="B11" s="14">
        <v>65.74199999999999</v>
      </c>
      <c r="C11" s="8">
        <v>65</v>
      </c>
    </row>
    <row r="12" spans="1:3" x14ac:dyDescent="0.35">
      <c r="A12" s="7" t="s">
        <v>14</v>
      </c>
      <c r="B12" s="14">
        <v>60.335999999999991</v>
      </c>
      <c r="C12" s="8">
        <v>65</v>
      </c>
    </row>
    <row r="13" spans="1:3" x14ac:dyDescent="0.35">
      <c r="A13" s="7" t="s">
        <v>15</v>
      </c>
      <c r="B13" s="14">
        <v>64.039999999999992</v>
      </c>
      <c r="C13" s="8">
        <v>65</v>
      </c>
    </row>
    <row r="14" spans="1:3" x14ac:dyDescent="0.35">
      <c r="A14" s="7" t="s">
        <v>16</v>
      </c>
      <c r="B14" s="14">
        <v>61.529999999999994</v>
      </c>
      <c r="C14" s="8">
        <v>65</v>
      </c>
    </row>
    <row r="15" spans="1:3" x14ac:dyDescent="0.35">
      <c r="A15" s="7" t="s">
        <v>17</v>
      </c>
      <c r="B15" s="14">
        <v>60.866</v>
      </c>
      <c r="C15" s="8">
        <v>65</v>
      </c>
    </row>
    <row r="16" spans="1:3" x14ac:dyDescent="0.35">
      <c r="A16" s="7" t="s">
        <v>5</v>
      </c>
      <c r="B16" s="14">
        <v>63.087500000000006</v>
      </c>
      <c r="C16" s="8">
        <v>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CE8AC-AF1E-4264-A1B1-BB03EFE6CAF1}">
  <dimension ref="B2:H62"/>
  <sheetViews>
    <sheetView showGridLines="0" tabSelected="1" topLeftCell="A2" workbookViewId="0">
      <selection activeCell="B2" sqref="B2"/>
    </sheetView>
  </sheetViews>
  <sheetFormatPr defaultRowHeight="14.5" x14ac:dyDescent="0.35"/>
  <cols>
    <col min="1" max="1" width="2.81640625" customWidth="1"/>
    <col min="2" max="2" width="10" customWidth="1"/>
    <col min="3" max="3" width="19.54296875" customWidth="1"/>
    <col min="4" max="4" width="20.26953125" customWidth="1"/>
    <col min="5" max="5" width="21.7265625" style="13" customWidth="1"/>
    <col min="7" max="7" width="17.453125" customWidth="1"/>
    <col min="8" max="8" width="15.26953125" customWidth="1"/>
  </cols>
  <sheetData>
    <row r="2" spans="2:8" ht="65.5" customHeight="1" x14ac:dyDescent="0.35">
      <c r="B2" s="1" t="s">
        <v>0</v>
      </c>
      <c r="C2" s="2" t="s">
        <v>3</v>
      </c>
      <c r="D2" s="2" t="s">
        <v>2</v>
      </c>
      <c r="E2" s="11" t="s">
        <v>1</v>
      </c>
      <c r="F2" s="10" t="s">
        <v>19</v>
      </c>
      <c r="G2" s="10" t="s">
        <v>21</v>
      </c>
      <c r="H2" s="10" t="s">
        <v>23</v>
      </c>
    </row>
    <row r="3" spans="2:8" x14ac:dyDescent="0.35">
      <c r="B3" s="3">
        <v>43831</v>
      </c>
      <c r="C3" s="4">
        <v>0.96</v>
      </c>
      <c r="D3" s="5">
        <v>2.21</v>
      </c>
      <c r="E3" s="12">
        <v>68.34</v>
      </c>
      <c r="F3">
        <f>D3/1000*100</f>
        <v>0.22100000000000003</v>
      </c>
      <c r="G3">
        <f>E3/100</f>
        <v>0.68340000000000001</v>
      </c>
      <c r="H3">
        <v>65</v>
      </c>
    </row>
    <row r="4" spans="2:8" x14ac:dyDescent="0.35">
      <c r="B4" s="3">
        <v>43862</v>
      </c>
      <c r="C4" s="4">
        <v>0.96</v>
      </c>
      <c r="D4" s="5">
        <v>1.79</v>
      </c>
      <c r="E4" s="12">
        <v>72.75</v>
      </c>
      <c r="F4">
        <f t="shared" ref="F4:F62" si="0">D4/1000*100</f>
        <v>0.17900000000000002</v>
      </c>
      <c r="G4">
        <f t="shared" ref="G4:G62" si="1">E4/100</f>
        <v>0.72750000000000004</v>
      </c>
      <c r="H4">
        <v>65</v>
      </c>
    </row>
    <row r="5" spans="2:8" x14ac:dyDescent="0.35">
      <c r="B5" s="3">
        <v>43891</v>
      </c>
      <c r="C5" s="4">
        <v>0.81</v>
      </c>
      <c r="D5" s="5">
        <v>1.03</v>
      </c>
      <c r="E5" s="12">
        <v>67.069999999999993</v>
      </c>
      <c r="F5">
        <f t="shared" si="0"/>
        <v>0.10300000000000001</v>
      </c>
      <c r="G5">
        <f t="shared" si="1"/>
        <v>0.67069999999999996</v>
      </c>
      <c r="H5">
        <v>65</v>
      </c>
    </row>
    <row r="6" spans="2:8" x14ac:dyDescent="0.35">
      <c r="B6" s="3">
        <v>43922</v>
      </c>
      <c r="C6" s="4">
        <v>0.94</v>
      </c>
      <c r="D6" s="5">
        <v>1.97</v>
      </c>
      <c r="E6" s="12">
        <v>71.209999999999994</v>
      </c>
      <c r="F6">
        <f t="shared" si="0"/>
        <v>0.19700000000000001</v>
      </c>
      <c r="G6">
        <f t="shared" si="1"/>
        <v>0.71209999999999996</v>
      </c>
      <c r="H6">
        <v>65</v>
      </c>
    </row>
    <row r="7" spans="2:8" x14ac:dyDescent="0.35">
      <c r="B7" s="3">
        <v>43952</v>
      </c>
      <c r="C7" s="4">
        <v>1.01</v>
      </c>
      <c r="D7" s="5">
        <v>3.41</v>
      </c>
      <c r="E7" s="12">
        <v>57.68</v>
      </c>
      <c r="F7">
        <f t="shared" si="0"/>
        <v>0.34100000000000003</v>
      </c>
      <c r="G7">
        <f t="shared" si="1"/>
        <v>0.57679999999999998</v>
      </c>
      <c r="H7">
        <v>65</v>
      </c>
    </row>
    <row r="8" spans="2:8" x14ac:dyDescent="0.35">
      <c r="B8" s="3">
        <v>43983</v>
      </c>
      <c r="C8" s="4">
        <v>0.98</v>
      </c>
      <c r="D8" s="5">
        <v>2.61</v>
      </c>
      <c r="E8" s="12">
        <v>67.86</v>
      </c>
      <c r="F8">
        <f t="shared" si="0"/>
        <v>0.26100000000000001</v>
      </c>
      <c r="G8">
        <f t="shared" si="1"/>
        <v>0.67859999999999998</v>
      </c>
      <c r="H8">
        <v>65</v>
      </c>
    </row>
    <row r="9" spans="2:8" x14ac:dyDescent="0.35">
      <c r="B9" s="3">
        <v>44013</v>
      </c>
      <c r="C9" s="4">
        <v>0.95</v>
      </c>
      <c r="D9" s="5">
        <v>2.42</v>
      </c>
      <c r="E9" s="12">
        <v>66.09</v>
      </c>
      <c r="F9">
        <f t="shared" si="0"/>
        <v>0.24199999999999999</v>
      </c>
      <c r="G9">
        <f t="shared" si="1"/>
        <v>0.66090000000000004</v>
      </c>
      <c r="H9">
        <v>65</v>
      </c>
    </row>
    <row r="10" spans="2:8" x14ac:dyDescent="0.35">
      <c r="B10" s="3">
        <v>44044</v>
      </c>
      <c r="C10" s="4">
        <v>0.94</v>
      </c>
      <c r="D10" s="5">
        <v>2.09</v>
      </c>
      <c r="E10" s="12">
        <v>70.38</v>
      </c>
      <c r="F10">
        <f t="shared" si="0"/>
        <v>0.20899999999999999</v>
      </c>
      <c r="G10">
        <f t="shared" si="1"/>
        <v>0.70379999999999998</v>
      </c>
      <c r="H10">
        <v>65</v>
      </c>
    </row>
    <row r="11" spans="2:8" x14ac:dyDescent="0.35">
      <c r="B11" s="3">
        <v>44075</v>
      </c>
      <c r="C11" s="4">
        <v>0.95</v>
      </c>
      <c r="D11" s="5">
        <v>3.11</v>
      </c>
      <c r="E11" s="12">
        <v>53.31</v>
      </c>
      <c r="F11">
        <f t="shared" si="0"/>
        <v>0.311</v>
      </c>
      <c r="G11">
        <f t="shared" si="1"/>
        <v>0.53310000000000002</v>
      </c>
      <c r="H11">
        <v>65</v>
      </c>
    </row>
    <row r="12" spans="2:8" x14ac:dyDescent="0.35">
      <c r="B12" s="3">
        <v>44105</v>
      </c>
      <c r="C12" s="4">
        <v>0.92</v>
      </c>
      <c r="D12" s="5">
        <v>1.6</v>
      </c>
      <c r="E12" s="12">
        <v>67.55</v>
      </c>
      <c r="F12">
        <f t="shared" si="0"/>
        <v>0.16</v>
      </c>
      <c r="G12">
        <f t="shared" si="1"/>
        <v>0.67549999999999999</v>
      </c>
      <c r="H12">
        <v>65</v>
      </c>
    </row>
    <row r="13" spans="2:8" x14ac:dyDescent="0.35">
      <c r="B13" s="3">
        <v>44136</v>
      </c>
      <c r="C13" s="4">
        <v>0.95</v>
      </c>
      <c r="D13" s="5">
        <v>2.31</v>
      </c>
      <c r="E13" s="12">
        <v>60.35</v>
      </c>
      <c r="F13">
        <f t="shared" si="0"/>
        <v>0.23100000000000001</v>
      </c>
      <c r="G13">
        <f t="shared" si="1"/>
        <v>0.60350000000000004</v>
      </c>
      <c r="H13">
        <v>65</v>
      </c>
    </row>
    <row r="14" spans="2:8" x14ac:dyDescent="0.35">
      <c r="B14" s="3">
        <v>44166</v>
      </c>
      <c r="C14" s="4">
        <v>0.98</v>
      </c>
      <c r="D14" s="5">
        <v>2.4700000000000002</v>
      </c>
      <c r="E14" s="12">
        <v>61.33</v>
      </c>
      <c r="F14">
        <f t="shared" si="0"/>
        <v>0.24700000000000005</v>
      </c>
      <c r="G14">
        <f t="shared" si="1"/>
        <v>0.61329999999999996</v>
      </c>
      <c r="H14">
        <v>65</v>
      </c>
    </row>
    <row r="15" spans="2:8" x14ac:dyDescent="0.35">
      <c r="B15" s="3">
        <v>44197</v>
      </c>
      <c r="C15" s="4">
        <v>1</v>
      </c>
      <c r="D15" s="5">
        <v>3.03</v>
      </c>
      <c r="E15" s="12">
        <v>61.06</v>
      </c>
      <c r="F15">
        <f t="shared" si="0"/>
        <v>0.30299999999999999</v>
      </c>
      <c r="G15">
        <f t="shared" si="1"/>
        <v>0.61060000000000003</v>
      </c>
      <c r="H15">
        <v>65</v>
      </c>
    </row>
    <row r="16" spans="2:8" x14ac:dyDescent="0.35">
      <c r="B16" s="3">
        <v>44228</v>
      </c>
      <c r="C16" s="4">
        <v>0.99</v>
      </c>
      <c r="D16" s="5">
        <v>2.35</v>
      </c>
      <c r="E16" s="12">
        <v>65.23</v>
      </c>
      <c r="F16">
        <f t="shared" si="0"/>
        <v>0.23500000000000001</v>
      </c>
      <c r="G16">
        <f t="shared" si="1"/>
        <v>0.65229999999999999</v>
      </c>
      <c r="H16">
        <v>65</v>
      </c>
    </row>
    <row r="17" spans="2:8" x14ac:dyDescent="0.35">
      <c r="B17" s="3">
        <v>44256</v>
      </c>
      <c r="C17" s="4">
        <v>0.95</v>
      </c>
      <c r="D17" s="5">
        <v>2.4700000000000002</v>
      </c>
      <c r="E17" s="12">
        <v>64.02</v>
      </c>
      <c r="F17">
        <f t="shared" si="0"/>
        <v>0.24700000000000005</v>
      </c>
      <c r="G17">
        <f t="shared" si="1"/>
        <v>0.64019999999999999</v>
      </c>
      <c r="H17">
        <v>65</v>
      </c>
    </row>
    <row r="18" spans="2:8" x14ac:dyDescent="0.35">
      <c r="B18" s="3">
        <v>44287</v>
      </c>
      <c r="C18" s="4">
        <v>0.96</v>
      </c>
      <c r="D18" s="5">
        <v>1.94</v>
      </c>
      <c r="E18" s="12">
        <v>70.11</v>
      </c>
      <c r="F18">
        <f t="shared" si="0"/>
        <v>0.19399999999999998</v>
      </c>
      <c r="G18">
        <f t="shared" si="1"/>
        <v>0.70109999999999995</v>
      </c>
      <c r="H18">
        <v>65</v>
      </c>
    </row>
    <row r="19" spans="2:8" x14ac:dyDescent="0.35">
      <c r="B19" s="3">
        <v>44317</v>
      </c>
      <c r="C19" s="4">
        <v>0.94</v>
      </c>
      <c r="D19" s="5">
        <v>2.54</v>
      </c>
      <c r="E19" s="12">
        <v>68.16</v>
      </c>
      <c r="F19">
        <f t="shared" si="0"/>
        <v>0.254</v>
      </c>
      <c r="G19">
        <f t="shared" si="1"/>
        <v>0.68159999999999998</v>
      </c>
      <c r="H19">
        <v>65</v>
      </c>
    </row>
    <row r="20" spans="2:8" x14ac:dyDescent="0.35">
      <c r="B20" s="3">
        <v>44348</v>
      </c>
      <c r="C20" s="4">
        <v>0.94</v>
      </c>
      <c r="D20" s="5">
        <v>3.17</v>
      </c>
      <c r="E20" s="12">
        <v>54.38</v>
      </c>
      <c r="F20">
        <f t="shared" si="0"/>
        <v>0.317</v>
      </c>
      <c r="G20">
        <f t="shared" si="1"/>
        <v>0.54380000000000006</v>
      </c>
      <c r="H20">
        <v>65</v>
      </c>
    </row>
    <row r="21" spans="2:8" x14ac:dyDescent="0.35">
      <c r="B21" s="3">
        <v>44378</v>
      </c>
      <c r="C21" s="4">
        <v>0.94</v>
      </c>
      <c r="D21" s="5">
        <v>2.79</v>
      </c>
      <c r="E21" s="12">
        <v>64</v>
      </c>
      <c r="F21">
        <f t="shared" si="0"/>
        <v>0.27899999999999997</v>
      </c>
      <c r="G21">
        <f t="shared" si="1"/>
        <v>0.64</v>
      </c>
      <c r="H21">
        <v>65</v>
      </c>
    </row>
    <row r="22" spans="2:8" x14ac:dyDescent="0.35">
      <c r="B22" s="3">
        <v>44409</v>
      </c>
      <c r="C22" s="4">
        <v>0.93</v>
      </c>
      <c r="D22" s="5">
        <v>2.0499999999999998</v>
      </c>
      <c r="E22" s="12">
        <v>66.13</v>
      </c>
      <c r="F22">
        <f t="shared" si="0"/>
        <v>0.20499999999999996</v>
      </c>
      <c r="G22">
        <f t="shared" si="1"/>
        <v>0.6613</v>
      </c>
      <c r="H22">
        <v>65</v>
      </c>
    </row>
    <row r="23" spans="2:8" x14ac:dyDescent="0.35">
      <c r="B23" s="3">
        <v>44440</v>
      </c>
      <c r="C23" s="4">
        <v>0.97</v>
      </c>
      <c r="D23" s="5">
        <v>3.34</v>
      </c>
      <c r="E23" s="12">
        <v>55.17</v>
      </c>
      <c r="F23">
        <f t="shared" si="0"/>
        <v>0.33399999999999996</v>
      </c>
      <c r="G23">
        <f t="shared" si="1"/>
        <v>0.55169999999999997</v>
      </c>
      <c r="H23">
        <v>65</v>
      </c>
    </row>
    <row r="24" spans="2:8" x14ac:dyDescent="0.35">
      <c r="B24" s="3">
        <v>44470</v>
      </c>
      <c r="C24" s="4">
        <v>0.95</v>
      </c>
      <c r="D24" s="5">
        <v>2.44</v>
      </c>
      <c r="E24" s="12">
        <v>64.03</v>
      </c>
      <c r="F24">
        <f t="shared" si="0"/>
        <v>0.24399999999999999</v>
      </c>
      <c r="G24">
        <f t="shared" si="1"/>
        <v>0.64029999999999998</v>
      </c>
      <c r="H24">
        <v>65</v>
      </c>
    </row>
    <row r="25" spans="2:8" x14ac:dyDescent="0.35">
      <c r="B25" s="3">
        <v>44501</v>
      </c>
      <c r="C25" s="4">
        <v>0.96</v>
      </c>
      <c r="D25" s="5">
        <v>2.31</v>
      </c>
      <c r="E25" s="12">
        <v>64.12</v>
      </c>
      <c r="F25">
        <f t="shared" si="0"/>
        <v>0.23100000000000001</v>
      </c>
      <c r="G25">
        <f t="shared" si="1"/>
        <v>0.64119999999999999</v>
      </c>
      <c r="H25">
        <v>65</v>
      </c>
    </row>
    <row r="26" spans="2:8" x14ac:dyDescent="0.35">
      <c r="B26" s="3">
        <v>44531</v>
      </c>
      <c r="C26" s="4">
        <v>0.98</v>
      </c>
      <c r="D26" s="5">
        <v>2.57</v>
      </c>
      <c r="E26" s="12">
        <v>60.42</v>
      </c>
      <c r="F26">
        <f t="shared" si="0"/>
        <v>0.25700000000000001</v>
      </c>
      <c r="G26">
        <f t="shared" si="1"/>
        <v>0.60420000000000007</v>
      </c>
      <c r="H26">
        <v>65</v>
      </c>
    </row>
    <row r="27" spans="2:8" x14ac:dyDescent="0.35">
      <c r="B27" s="3">
        <v>44562</v>
      </c>
      <c r="C27" s="4">
        <v>1.01</v>
      </c>
      <c r="D27" s="5">
        <v>3.33</v>
      </c>
      <c r="E27" s="12">
        <v>58.41</v>
      </c>
      <c r="F27">
        <f t="shared" si="0"/>
        <v>0.33300000000000002</v>
      </c>
      <c r="G27">
        <f t="shared" si="1"/>
        <v>0.58409999999999995</v>
      </c>
      <c r="H27">
        <v>65</v>
      </c>
    </row>
    <row r="28" spans="2:8" x14ac:dyDescent="0.35">
      <c r="B28" s="3">
        <v>44593</v>
      </c>
      <c r="C28" s="4">
        <v>0.99</v>
      </c>
      <c r="D28" s="5">
        <v>3.19</v>
      </c>
      <c r="E28" s="12">
        <v>59.77</v>
      </c>
      <c r="F28">
        <f t="shared" si="0"/>
        <v>0.31900000000000001</v>
      </c>
      <c r="G28">
        <f t="shared" si="1"/>
        <v>0.59770000000000001</v>
      </c>
      <c r="H28">
        <v>65</v>
      </c>
    </row>
    <row r="29" spans="2:8" x14ac:dyDescent="0.35">
      <c r="B29" s="3">
        <v>44621</v>
      </c>
      <c r="C29" s="4">
        <v>0.96</v>
      </c>
      <c r="D29" s="5">
        <v>2.78</v>
      </c>
      <c r="E29" s="12">
        <v>61.32</v>
      </c>
      <c r="F29">
        <f t="shared" si="0"/>
        <v>0.27799999999999997</v>
      </c>
      <c r="G29">
        <f t="shared" si="1"/>
        <v>0.61319999999999997</v>
      </c>
      <c r="H29">
        <v>65</v>
      </c>
    </row>
    <row r="30" spans="2:8" x14ac:dyDescent="0.35">
      <c r="B30" s="3">
        <v>44652</v>
      </c>
      <c r="C30" s="4">
        <v>0.96</v>
      </c>
      <c r="D30" s="5">
        <v>2.91</v>
      </c>
      <c r="E30" s="12">
        <v>60.18</v>
      </c>
      <c r="F30">
        <f t="shared" si="0"/>
        <v>0.29100000000000004</v>
      </c>
      <c r="G30">
        <f t="shared" si="1"/>
        <v>0.6018</v>
      </c>
      <c r="H30">
        <v>65</v>
      </c>
    </row>
    <row r="31" spans="2:8" x14ac:dyDescent="0.35">
      <c r="B31" s="3">
        <v>44682</v>
      </c>
      <c r="C31" s="4">
        <v>0.95</v>
      </c>
      <c r="D31" s="5">
        <v>2.4900000000000002</v>
      </c>
      <c r="E31" s="12">
        <v>63.07</v>
      </c>
      <c r="F31">
        <f t="shared" si="0"/>
        <v>0.249</v>
      </c>
      <c r="G31">
        <f t="shared" si="1"/>
        <v>0.63070000000000004</v>
      </c>
      <c r="H31">
        <v>65</v>
      </c>
    </row>
    <row r="32" spans="2:8" x14ac:dyDescent="0.35">
      <c r="B32" s="3">
        <v>44713</v>
      </c>
      <c r="C32" s="4">
        <v>0.95</v>
      </c>
      <c r="D32" s="5">
        <v>2.31</v>
      </c>
      <c r="E32" s="12">
        <v>63.11</v>
      </c>
      <c r="F32">
        <f t="shared" si="0"/>
        <v>0.23100000000000001</v>
      </c>
      <c r="G32">
        <f t="shared" si="1"/>
        <v>0.63109999999999999</v>
      </c>
      <c r="H32">
        <v>65</v>
      </c>
    </row>
    <row r="33" spans="2:8" x14ac:dyDescent="0.35">
      <c r="B33" s="3">
        <v>44743</v>
      </c>
      <c r="C33" s="4">
        <v>0.96</v>
      </c>
      <c r="D33" s="5">
        <v>2.4300000000000002</v>
      </c>
      <c r="E33" s="12">
        <v>61.03</v>
      </c>
      <c r="F33">
        <f t="shared" si="0"/>
        <v>0.24300000000000002</v>
      </c>
      <c r="G33">
        <f t="shared" si="1"/>
        <v>0.61030000000000006</v>
      </c>
      <c r="H33">
        <v>65</v>
      </c>
    </row>
    <row r="34" spans="2:8" x14ac:dyDescent="0.35">
      <c r="B34" s="3">
        <v>44774</v>
      </c>
      <c r="C34" s="4">
        <v>0.96</v>
      </c>
      <c r="D34" s="5">
        <v>3.13</v>
      </c>
      <c r="E34" s="12">
        <v>59.97</v>
      </c>
      <c r="F34">
        <f t="shared" si="0"/>
        <v>0.313</v>
      </c>
      <c r="G34">
        <f t="shared" si="1"/>
        <v>0.59970000000000001</v>
      </c>
      <c r="H34">
        <v>65</v>
      </c>
    </row>
    <row r="35" spans="2:8" x14ac:dyDescent="0.35">
      <c r="B35" s="3">
        <v>44805</v>
      </c>
      <c r="C35" s="4">
        <v>0.95</v>
      </c>
      <c r="D35" s="5">
        <v>2.81</v>
      </c>
      <c r="E35" s="12">
        <v>61.53</v>
      </c>
      <c r="F35">
        <f t="shared" si="0"/>
        <v>0.28100000000000003</v>
      </c>
      <c r="G35">
        <f t="shared" si="1"/>
        <v>0.61529999999999996</v>
      </c>
      <c r="H35">
        <v>65</v>
      </c>
    </row>
    <row r="36" spans="2:8" x14ac:dyDescent="0.35">
      <c r="B36" s="3">
        <v>44835</v>
      </c>
      <c r="C36" s="4">
        <v>0.96</v>
      </c>
      <c r="D36" s="5">
        <v>2.0699999999999998</v>
      </c>
      <c r="E36" s="12">
        <v>64.16</v>
      </c>
      <c r="F36">
        <f t="shared" si="0"/>
        <v>0.20699999999999999</v>
      </c>
      <c r="G36">
        <f t="shared" si="1"/>
        <v>0.64159999999999995</v>
      </c>
      <c r="H36">
        <v>65</v>
      </c>
    </row>
    <row r="37" spans="2:8" x14ac:dyDescent="0.35">
      <c r="B37" s="3">
        <v>44866</v>
      </c>
      <c r="C37" s="4">
        <v>0.97</v>
      </c>
      <c r="D37" s="5">
        <v>3.11</v>
      </c>
      <c r="E37" s="12">
        <v>57.29</v>
      </c>
      <c r="F37">
        <f t="shared" si="0"/>
        <v>0.311</v>
      </c>
      <c r="G37">
        <f t="shared" si="1"/>
        <v>0.57289999999999996</v>
      </c>
      <c r="H37">
        <v>65</v>
      </c>
    </row>
    <row r="38" spans="2:8" x14ac:dyDescent="0.35">
      <c r="B38" s="3">
        <v>44896</v>
      </c>
      <c r="C38" s="4">
        <v>0.98</v>
      </c>
      <c r="D38" s="5">
        <v>3.21</v>
      </c>
      <c r="E38" s="12">
        <v>57.18</v>
      </c>
      <c r="F38">
        <f t="shared" si="0"/>
        <v>0.32100000000000001</v>
      </c>
      <c r="G38">
        <f t="shared" si="1"/>
        <v>0.57179999999999997</v>
      </c>
      <c r="H38">
        <v>65</v>
      </c>
    </row>
    <row r="39" spans="2:8" x14ac:dyDescent="0.35">
      <c r="B39" s="3">
        <v>44927</v>
      </c>
      <c r="C39" s="4">
        <v>0.99</v>
      </c>
      <c r="D39" s="5">
        <v>3.17</v>
      </c>
      <c r="E39" s="12">
        <v>58.22</v>
      </c>
      <c r="F39">
        <f t="shared" si="0"/>
        <v>0.317</v>
      </c>
      <c r="G39">
        <f t="shared" si="1"/>
        <v>0.58219999999999994</v>
      </c>
      <c r="H39">
        <v>65</v>
      </c>
    </row>
    <row r="40" spans="2:8" x14ac:dyDescent="0.35">
      <c r="B40" s="3">
        <v>44958</v>
      </c>
      <c r="C40" s="4">
        <v>0.99</v>
      </c>
      <c r="D40" s="5">
        <v>3.39</v>
      </c>
      <c r="E40" s="12">
        <v>57.12</v>
      </c>
      <c r="F40">
        <f t="shared" si="0"/>
        <v>0.33900000000000002</v>
      </c>
      <c r="G40">
        <f t="shared" si="1"/>
        <v>0.57119999999999993</v>
      </c>
      <c r="H40">
        <v>65</v>
      </c>
    </row>
    <row r="41" spans="2:8" x14ac:dyDescent="0.35">
      <c r="B41" s="3">
        <v>44986</v>
      </c>
      <c r="C41" s="4">
        <v>0.98</v>
      </c>
      <c r="D41" s="5">
        <v>3.03</v>
      </c>
      <c r="E41" s="12">
        <v>59.45</v>
      </c>
      <c r="F41">
        <f t="shared" si="0"/>
        <v>0.30299999999999999</v>
      </c>
      <c r="G41">
        <f t="shared" si="1"/>
        <v>0.59450000000000003</v>
      </c>
      <c r="H41">
        <v>65</v>
      </c>
    </row>
    <row r="42" spans="2:8" x14ac:dyDescent="0.35">
      <c r="B42" s="3">
        <v>45017</v>
      </c>
      <c r="C42" s="4">
        <v>0.96</v>
      </c>
      <c r="D42" s="5">
        <v>2.73</v>
      </c>
      <c r="E42" s="12">
        <v>62.57</v>
      </c>
      <c r="F42">
        <f t="shared" si="0"/>
        <v>0.27299999999999996</v>
      </c>
      <c r="G42">
        <f t="shared" si="1"/>
        <v>0.62570000000000003</v>
      </c>
      <c r="H42">
        <v>65</v>
      </c>
    </row>
    <row r="43" spans="2:8" x14ac:dyDescent="0.35">
      <c r="B43" s="3">
        <v>45047</v>
      </c>
      <c r="C43" s="4">
        <v>0.94</v>
      </c>
      <c r="D43" s="5">
        <v>2.89</v>
      </c>
      <c r="E43" s="12">
        <v>62.89</v>
      </c>
      <c r="F43">
        <f t="shared" si="0"/>
        <v>0.28900000000000003</v>
      </c>
      <c r="G43">
        <f t="shared" si="1"/>
        <v>0.62890000000000001</v>
      </c>
      <c r="H43">
        <v>65</v>
      </c>
    </row>
    <row r="44" spans="2:8" x14ac:dyDescent="0.35">
      <c r="B44" s="3">
        <v>45078</v>
      </c>
      <c r="C44" s="4">
        <v>0.96</v>
      </c>
      <c r="D44" s="5">
        <v>2.5499999999999998</v>
      </c>
      <c r="E44" s="12">
        <v>63.69</v>
      </c>
      <c r="F44">
        <f t="shared" si="0"/>
        <v>0.25499999999999995</v>
      </c>
      <c r="G44">
        <f t="shared" si="1"/>
        <v>0.63690000000000002</v>
      </c>
      <c r="H44">
        <v>65</v>
      </c>
    </row>
    <row r="45" spans="2:8" x14ac:dyDescent="0.35">
      <c r="B45" s="3">
        <v>45108</v>
      </c>
      <c r="C45" s="4">
        <v>0.95</v>
      </c>
      <c r="D45" s="5">
        <v>2.42</v>
      </c>
      <c r="E45" s="12">
        <v>64.930000000000007</v>
      </c>
      <c r="F45">
        <f t="shared" si="0"/>
        <v>0.24199999999999999</v>
      </c>
      <c r="G45">
        <f t="shared" si="1"/>
        <v>0.6493000000000001</v>
      </c>
      <c r="H45">
        <v>65</v>
      </c>
    </row>
    <row r="46" spans="2:8" x14ac:dyDescent="0.35">
      <c r="B46" s="3">
        <v>45139</v>
      </c>
      <c r="C46" s="4">
        <v>0.95</v>
      </c>
      <c r="D46" s="5">
        <v>2.0299999999999998</v>
      </c>
      <c r="E46" s="12">
        <v>66.77</v>
      </c>
      <c r="F46">
        <f t="shared" si="0"/>
        <v>0.20299999999999996</v>
      </c>
      <c r="G46">
        <f t="shared" si="1"/>
        <v>0.66769999999999996</v>
      </c>
      <c r="H46">
        <v>65</v>
      </c>
    </row>
    <row r="47" spans="2:8" x14ac:dyDescent="0.35">
      <c r="B47" s="3">
        <v>45170</v>
      </c>
      <c r="C47" s="4">
        <v>0.98</v>
      </c>
      <c r="D47" s="5">
        <v>2.56</v>
      </c>
      <c r="E47" s="12">
        <v>65.959999999999994</v>
      </c>
      <c r="F47">
        <f t="shared" si="0"/>
        <v>0.25600000000000001</v>
      </c>
      <c r="G47">
        <f t="shared" si="1"/>
        <v>0.65959999999999996</v>
      </c>
      <c r="H47">
        <v>65</v>
      </c>
    </row>
    <row r="48" spans="2:8" x14ac:dyDescent="0.35">
      <c r="B48" s="3">
        <v>45200</v>
      </c>
      <c r="C48" s="4">
        <v>0.98</v>
      </c>
      <c r="D48" s="5">
        <v>3.07</v>
      </c>
      <c r="E48" s="12">
        <v>60.44</v>
      </c>
      <c r="F48">
        <f t="shared" si="0"/>
        <v>0.307</v>
      </c>
      <c r="G48">
        <f t="shared" si="1"/>
        <v>0.60439999999999994</v>
      </c>
      <c r="H48">
        <v>65</v>
      </c>
    </row>
    <row r="49" spans="2:8" x14ac:dyDescent="0.35">
      <c r="B49" s="3">
        <v>45231</v>
      </c>
      <c r="C49" s="4">
        <v>0.99</v>
      </c>
      <c r="D49" s="5">
        <v>2.99</v>
      </c>
      <c r="E49" s="12">
        <v>61.76</v>
      </c>
      <c r="F49">
        <f t="shared" si="0"/>
        <v>0.29899999999999999</v>
      </c>
      <c r="G49">
        <f t="shared" si="1"/>
        <v>0.61759999999999993</v>
      </c>
      <c r="H49">
        <v>65</v>
      </c>
    </row>
    <row r="50" spans="2:8" x14ac:dyDescent="0.35">
      <c r="B50" s="3">
        <v>45261</v>
      </c>
      <c r="C50" s="4">
        <v>0.99</v>
      </c>
      <c r="D50" s="5">
        <v>3.03</v>
      </c>
      <c r="E50" s="12">
        <v>60.32</v>
      </c>
      <c r="F50">
        <f t="shared" si="0"/>
        <v>0.30299999999999999</v>
      </c>
      <c r="G50">
        <f t="shared" si="1"/>
        <v>0.60319999999999996</v>
      </c>
      <c r="H50">
        <v>65</v>
      </c>
    </row>
    <row r="51" spans="2:8" x14ac:dyDescent="0.35">
      <c r="B51" s="3">
        <v>45292</v>
      </c>
      <c r="C51" s="4">
        <v>0.99</v>
      </c>
      <c r="D51" s="5">
        <v>3.09</v>
      </c>
      <c r="E51" s="12">
        <v>60.67</v>
      </c>
      <c r="F51">
        <f t="shared" si="0"/>
        <v>0.309</v>
      </c>
      <c r="G51">
        <f t="shared" si="1"/>
        <v>0.60670000000000002</v>
      </c>
      <c r="H51">
        <v>65</v>
      </c>
    </row>
    <row r="52" spans="2:8" x14ac:dyDescent="0.35">
      <c r="B52" s="3">
        <v>45323</v>
      </c>
      <c r="C52" s="4">
        <v>0.98</v>
      </c>
      <c r="D52" s="5">
        <v>3.15</v>
      </c>
      <c r="E52" s="12">
        <v>59.14</v>
      </c>
      <c r="F52">
        <f t="shared" si="0"/>
        <v>0.315</v>
      </c>
      <c r="G52">
        <f t="shared" si="1"/>
        <v>0.59140000000000004</v>
      </c>
      <c r="H52">
        <v>65</v>
      </c>
    </row>
    <row r="53" spans="2:8" x14ac:dyDescent="0.35">
      <c r="B53" s="3">
        <v>45352</v>
      </c>
      <c r="C53" s="4">
        <v>0.94</v>
      </c>
      <c r="D53" s="5">
        <v>2.33</v>
      </c>
      <c r="E53" s="12">
        <v>63.55</v>
      </c>
      <c r="F53">
        <f t="shared" si="0"/>
        <v>0.23300000000000001</v>
      </c>
      <c r="G53">
        <f t="shared" si="1"/>
        <v>0.63549999999999995</v>
      </c>
      <c r="H53">
        <v>65</v>
      </c>
    </row>
    <row r="54" spans="2:8" x14ac:dyDescent="0.35">
      <c r="B54" s="3">
        <v>45383</v>
      </c>
      <c r="C54" s="4">
        <v>0.95</v>
      </c>
      <c r="D54" s="5">
        <v>2.0099999999999998</v>
      </c>
      <c r="E54" s="12">
        <v>66.19</v>
      </c>
      <c r="F54">
        <f t="shared" si="0"/>
        <v>0.20099999999999996</v>
      </c>
      <c r="G54">
        <f t="shared" si="1"/>
        <v>0.66189999999999993</v>
      </c>
      <c r="H54">
        <v>65</v>
      </c>
    </row>
    <row r="55" spans="2:8" x14ac:dyDescent="0.35">
      <c r="B55" s="3">
        <v>45413</v>
      </c>
      <c r="C55" s="4">
        <v>0.95</v>
      </c>
      <c r="D55" s="5">
        <v>1.79</v>
      </c>
      <c r="E55" s="12">
        <v>67.010000000000005</v>
      </c>
      <c r="F55">
        <f t="shared" si="0"/>
        <v>0.17900000000000002</v>
      </c>
      <c r="G55">
        <f t="shared" si="1"/>
        <v>0.67010000000000003</v>
      </c>
      <c r="H55">
        <v>65</v>
      </c>
    </row>
    <row r="56" spans="2:8" x14ac:dyDescent="0.35">
      <c r="B56" s="3">
        <v>45444</v>
      </c>
      <c r="C56" s="4">
        <v>0.95</v>
      </c>
      <c r="D56" s="5">
        <v>1.98</v>
      </c>
      <c r="E56" s="12">
        <v>66.53</v>
      </c>
      <c r="F56">
        <f t="shared" si="0"/>
        <v>0.19800000000000001</v>
      </c>
      <c r="G56">
        <f t="shared" si="1"/>
        <v>0.6653</v>
      </c>
      <c r="H56">
        <v>65</v>
      </c>
    </row>
    <row r="57" spans="2:8" x14ac:dyDescent="0.35">
      <c r="B57" s="3">
        <v>45474</v>
      </c>
      <c r="C57" s="4">
        <v>0.96</v>
      </c>
      <c r="D57" s="5">
        <v>2.5099999999999998</v>
      </c>
      <c r="E57" s="12">
        <v>65.87</v>
      </c>
      <c r="F57">
        <f t="shared" si="0"/>
        <v>0.25099999999999995</v>
      </c>
      <c r="G57">
        <f t="shared" si="1"/>
        <v>0.65870000000000006</v>
      </c>
      <c r="H57">
        <v>65</v>
      </c>
    </row>
    <row r="58" spans="2:8" x14ac:dyDescent="0.35">
      <c r="B58" s="3">
        <v>45505</v>
      </c>
      <c r="C58" s="4">
        <v>0.96</v>
      </c>
      <c r="D58" s="5">
        <v>2.63</v>
      </c>
      <c r="E58" s="12">
        <v>65.459999999999994</v>
      </c>
      <c r="F58">
        <f t="shared" si="0"/>
        <v>0.26300000000000001</v>
      </c>
      <c r="G58">
        <f t="shared" si="1"/>
        <v>0.65459999999999996</v>
      </c>
      <c r="H58">
        <v>65</v>
      </c>
    </row>
    <row r="59" spans="2:8" x14ac:dyDescent="0.35">
      <c r="B59" s="3">
        <v>45536</v>
      </c>
      <c r="C59" s="4">
        <v>0.97</v>
      </c>
      <c r="D59" s="5">
        <v>2.71</v>
      </c>
      <c r="E59" s="12">
        <v>65.709999999999994</v>
      </c>
      <c r="F59">
        <f t="shared" si="0"/>
        <v>0.27100000000000002</v>
      </c>
      <c r="G59">
        <f t="shared" si="1"/>
        <v>0.65709999999999991</v>
      </c>
      <c r="H59">
        <v>65</v>
      </c>
    </row>
    <row r="60" spans="2:8" x14ac:dyDescent="0.35">
      <c r="B60" s="3">
        <v>45566</v>
      </c>
      <c r="C60" s="4">
        <v>0.98</v>
      </c>
      <c r="D60" s="5">
        <v>2.97</v>
      </c>
      <c r="E60" s="12">
        <v>64.02</v>
      </c>
      <c r="F60">
        <f t="shared" si="0"/>
        <v>0.29699999999999999</v>
      </c>
      <c r="G60">
        <f t="shared" si="1"/>
        <v>0.64019999999999999</v>
      </c>
      <c r="H60">
        <v>65</v>
      </c>
    </row>
    <row r="61" spans="2:8" x14ac:dyDescent="0.35">
      <c r="B61" s="3">
        <v>45597</v>
      </c>
      <c r="C61" s="4">
        <v>0.98</v>
      </c>
      <c r="D61" s="5">
        <v>2.84</v>
      </c>
      <c r="E61" s="12">
        <v>64.13</v>
      </c>
      <c r="F61">
        <f t="shared" si="0"/>
        <v>0.28399999999999997</v>
      </c>
      <c r="G61">
        <f t="shared" si="1"/>
        <v>0.64129999999999998</v>
      </c>
      <c r="H61">
        <v>65</v>
      </c>
    </row>
    <row r="62" spans="2:8" x14ac:dyDescent="0.35">
      <c r="B62" s="3">
        <v>45627</v>
      </c>
      <c r="C62" s="4">
        <v>1</v>
      </c>
      <c r="D62" s="5">
        <v>2.81</v>
      </c>
      <c r="E62" s="12">
        <v>65.08</v>
      </c>
      <c r="F62">
        <f t="shared" si="0"/>
        <v>0.28100000000000003</v>
      </c>
      <c r="G62">
        <f t="shared" si="1"/>
        <v>0.65079999999999993</v>
      </c>
      <c r="H62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 resp - fall by occupancy</vt:lpstr>
      <vt:lpstr>staff resp vs benchmark</vt:lpstr>
      <vt:lpstr>Case Study Dataset</vt:lpstr>
    </vt:vector>
  </TitlesOfParts>
  <Company>Lowell General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Gawlik, Melissa</dc:creator>
  <cp:lastModifiedBy>Malathy Prakash</cp:lastModifiedBy>
  <dcterms:created xsi:type="dcterms:W3CDTF">2022-03-29T16:40:20Z</dcterms:created>
  <dcterms:modified xsi:type="dcterms:W3CDTF">2025-01-20T12:11:39Z</dcterms:modified>
</cp:coreProperties>
</file>